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C:\work\software\internal\python\crypto\doc\notes\"/>
    </mc:Choice>
  </mc:AlternateContent>
  <xr:revisionPtr revIDLastSave="0" documentId="13_ncr:1_{7ACB959A-58B9-49F3-AED0-602FEEEAC0B5}" xr6:coauthVersionLast="47" xr6:coauthVersionMax="47" xr10:uidLastSave="{00000000-0000-0000-0000-000000000000}"/>
  <bookViews>
    <workbookView xWindow="28680" yWindow="-120" windowWidth="38640" windowHeight="21390" firstSheet="6" activeTab="13" xr2:uid="{6349FD4F-D13B-4095-B9BB-C39254E42942}"/>
  </bookViews>
  <sheets>
    <sheet name="Substitution Ciphers" sheetId="3" r:id="rId1"/>
    <sheet name="Diffie-Hellman Key Derivation" sheetId="1" r:id="rId2"/>
    <sheet name="Figures" sheetId="11" r:id="rId3"/>
    <sheet name="RSA_1" sheetId="12" r:id="rId4"/>
    <sheet name="RSA_2" sheetId="13" r:id="rId5"/>
    <sheet name="RSA_3" sheetId="2" r:id="rId6"/>
    <sheet name="RSA Example" sheetId="4" r:id="rId7"/>
    <sheet name="Elliptic Curve DH" sheetId="7" r:id="rId8"/>
    <sheet name="EC Example" sheetId="8" r:id="rId9"/>
    <sheet name="MMI Calculator" sheetId="6" r:id="rId10"/>
    <sheet name="DH_1" sheetId="14" r:id="rId11"/>
    <sheet name="DH_2" sheetId="15" r:id="rId12"/>
    <sheet name="Fermat Factor" sheetId="16" r:id="rId13"/>
    <sheet name="Shor Factor" sheetId="17" r:id="rId14"/>
  </sheets>
  <definedNames>
    <definedName name="Primes">'RSA Example'!$A$5:$A$12</definedName>
    <definedName name="PrivateExponents">'RSA Example'!$F$5:$F$6</definedName>
    <definedName name="TotientFunctions">'RSA Example'!$D$5:$D$6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7" l="1"/>
  <c r="F21" i="17"/>
  <c r="I20" i="17"/>
  <c r="J19" i="17"/>
  <c r="G18" i="17"/>
  <c r="J17" i="17"/>
  <c r="M16" i="17"/>
  <c r="E16" i="17"/>
  <c r="H15" i="17"/>
  <c r="L14" i="17"/>
  <c r="D14" i="17"/>
  <c r="H13" i="17"/>
  <c r="L12" i="17"/>
  <c r="D12" i="17"/>
  <c r="H11" i="17"/>
  <c r="L10" i="17"/>
  <c r="D10" i="17"/>
  <c r="H9" i="17"/>
  <c r="L8" i="17"/>
  <c r="D8" i="17"/>
  <c r="H7" i="17"/>
  <c r="L6" i="17"/>
  <c r="D6" i="17"/>
  <c r="B36" i="17"/>
  <c r="B28" i="17"/>
  <c r="B20" i="17"/>
  <c r="C10" i="16"/>
  <c r="C9" i="16"/>
  <c r="C8" i="16"/>
  <c r="C7" i="16"/>
  <c r="C6" i="16"/>
  <c r="C5" i="16"/>
  <c r="C4" i="16"/>
  <c r="C3" i="16"/>
  <c r="C2" i="16"/>
  <c r="AD18" i="15"/>
  <c r="AC18" i="15"/>
  <c r="AB18" i="15"/>
  <c r="AA18" i="15"/>
  <c r="Z18" i="15"/>
  <c r="Y18" i="15"/>
  <c r="X18" i="15"/>
  <c r="W18" i="15"/>
  <c r="V18" i="15"/>
  <c r="U18" i="15"/>
  <c r="T18" i="15"/>
  <c r="S18" i="15"/>
  <c r="R18" i="15"/>
  <c r="Q18" i="15"/>
  <c r="P18" i="15"/>
  <c r="O18" i="15"/>
  <c r="N18" i="15"/>
  <c r="M18" i="15"/>
  <c r="AC9" i="15"/>
  <c r="AB9" i="15"/>
  <c r="AA9" i="15"/>
  <c r="Z9" i="15"/>
  <c r="Y9" i="15"/>
  <c r="X9" i="15"/>
  <c r="W9" i="15"/>
  <c r="V9" i="15"/>
  <c r="U9" i="15"/>
  <c r="T9" i="15"/>
  <c r="S9" i="15"/>
  <c r="R9" i="15"/>
  <c r="Q9" i="15"/>
  <c r="P9" i="15"/>
  <c r="J31" i="15"/>
  <c r="I31" i="15"/>
  <c r="H31" i="15"/>
  <c r="G31" i="15"/>
  <c r="F31" i="15"/>
  <c r="E31" i="15"/>
  <c r="D31" i="15"/>
  <c r="C31" i="15"/>
  <c r="AE31" i="15" s="1"/>
  <c r="B31" i="15"/>
  <c r="J30" i="15"/>
  <c r="I30" i="15"/>
  <c r="H30" i="15"/>
  <c r="G30" i="15"/>
  <c r="F30" i="15"/>
  <c r="E30" i="15"/>
  <c r="D30" i="15"/>
  <c r="C30" i="15"/>
  <c r="AE30" i="15" s="1"/>
  <c r="B30" i="15"/>
  <c r="J29" i="15"/>
  <c r="I29" i="15"/>
  <c r="H29" i="15"/>
  <c r="G29" i="15"/>
  <c r="F29" i="15"/>
  <c r="E29" i="15"/>
  <c r="D29" i="15"/>
  <c r="C29" i="15"/>
  <c r="B29" i="15"/>
  <c r="AE29" i="15" s="1"/>
  <c r="J28" i="15"/>
  <c r="I28" i="15"/>
  <c r="H28" i="15"/>
  <c r="G28" i="15"/>
  <c r="F28" i="15"/>
  <c r="E28" i="15"/>
  <c r="D28" i="15"/>
  <c r="C28" i="15"/>
  <c r="B28" i="15"/>
  <c r="AE28" i="15" s="1"/>
  <c r="J27" i="15"/>
  <c r="I27" i="15"/>
  <c r="H27" i="15"/>
  <c r="G27" i="15"/>
  <c r="F27" i="15"/>
  <c r="E27" i="15"/>
  <c r="D27" i="15"/>
  <c r="C27" i="15"/>
  <c r="AE27" i="15" s="1"/>
  <c r="B27" i="15"/>
  <c r="J26" i="15"/>
  <c r="I26" i="15"/>
  <c r="H26" i="15"/>
  <c r="G26" i="15"/>
  <c r="F26" i="15"/>
  <c r="E26" i="15"/>
  <c r="D26" i="15"/>
  <c r="C26" i="15"/>
  <c r="AE26" i="15" s="1"/>
  <c r="B26" i="15"/>
  <c r="J25" i="15"/>
  <c r="I25" i="15"/>
  <c r="H25" i="15"/>
  <c r="G25" i="15"/>
  <c r="F25" i="15"/>
  <c r="E25" i="15"/>
  <c r="D25" i="15"/>
  <c r="C25" i="15"/>
  <c r="AE25" i="15" s="1"/>
  <c r="B25" i="15"/>
  <c r="K24" i="15"/>
  <c r="J24" i="15"/>
  <c r="I24" i="15"/>
  <c r="H24" i="15"/>
  <c r="G24" i="15"/>
  <c r="F24" i="15"/>
  <c r="E24" i="15"/>
  <c r="D24" i="15"/>
  <c r="C24" i="15"/>
  <c r="B24" i="15"/>
  <c r="AE24" i="15" s="1"/>
  <c r="K23" i="15"/>
  <c r="J23" i="15"/>
  <c r="I23" i="15"/>
  <c r="H23" i="15"/>
  <c r="G23" i="15"/>
  <c r="F23" i="15"/>
  <c r="E23" i="15"/>
  <c r="D23" i="15"/>
  <c r="C23" i="15"/>
  <c r="B23" i="15"/>
  <c r="AE23" i="15" s="1"/>
  <c r="K22" i="15"/>
  <c r="J22" i="15"/>
  <c r="I22" i="15"/>
  <c r="H22" i="15"/>
  <c r="G22" i="15"/>
  <c r="F22" i="15"/>
  <c r="E22" i="15"/>
  <c r="D22" i="15"/>
  <c r="AE22" i="15" s="1"/>
  <c r="C22" i="15"/>
  <c r="B22" i="15"/>
  <c r="K21" i="15"/>
  <c r="J21" i="15"/>
  <c r="I21" i="15"/>
  <c r="H21" i="15"/>
  <c r="G21" i="15"/>
  <c r="F21" i="15"/>
  <c r="E21" i="15"/>
  <c r="D21" i="15"/>
  <c r="AE21" i="15" s="1"/>
  <c r="C21" i="15"/>
  <c r="B21" i="15"/>
  <c r="K20" i="15"/>
  <c r="J20" i="15"/>
  <c r="I20" i="15"/>
  <c r="H20" i="15"/>
  <c r="G20" i="15"/>
  <c r="F20" i="15"/>
  <c r="E20" i="15"/>
  <c r="D20" i="15"/>
  <c r="AE20" i="15" s="1"/>
  <c r="C20" i="15"/>
  <c r="B20" i="15"/>
  <c r="K19" i="15"/>
  <c r="J19" i="15"/>
  <c r="I19" i="15"/>
  <c r="H19" i="15"/>
  <c r="G19" i="15"/>
  <c r="F19" i="15"/>
  <c r="E19" i="15"/>
  <c r="D19" i="15"/>
  <c r="C19" i="15"/>
  <c r="B19" i="15"/>
  <c r="L18" i="15"/>
  <c r="K18" i="15"/>
  <c r="J18" i="15"/>
  <c r="I18" i="15"/>
  <c r="H18" i="15"/>
  <c r="G18" i="15"/>
  <c r="F18" i="15"/>
  <c r="E18" i="15"/>
  <c r="D18" i="15"/>
  <c r="C18" i="15"/>
  <c r="B18" i="15"/>
  <c r="L17" i="15"/>
  <c r="K17" i="15"/>
  <c r="J17" i="15"/>
  <c r="I17" i="15"/>
  <c r="H17" i="15"/>
  <c r="G17" i="15"/>
  <c r="F17" i="15"/>
  <c r="E17" i="15"/>
  <c r="D17" i="15"/>
  <c r="C17" i="15"/>
  <c r="B17" i="15"/>
  <c r="AE17" i="15" s="1"/>
  <c r="L16" i="15"/>
  <c r="K16" i="15"/>
  <c r="J16" i="15"/>
  <c r="I16" i="15"/>
  <c r="H16" i="15"/>
  <c r="G16" i="15"/>
  <c r="F16" i="15"/>
  <c r="E16" i="15"/>
  <c r="D16" i="15"/>
  <c r="C16" i="15"/>
  <c r="AE16" i="15" s="1"/>
  <c r="B16" i="15"/>
  <c r="M15" i="15"/>
  <c r="L15" i="15"/>
  <c r="K15" i="15"/>
  <c r="J15" i="15"/>
  <c r="I15" i="15"/>
  <c r="H15" i="15"/>
  <c r="G15" i="15"/>
  <c r="F15" i="15"/>
  <c r="E15" i="15"/>
  <c r="D15" i="15"/>
  <c r="C15" i="15"/>
  <c r="B15" i="15"/>
  <c r="AE15" i="15" s="1"/>
  <c r="M14" i="15"/>
  <c r="L14" i="15"/>
  <c r="K14" i="15"/>
  <c r="J14" i="15"/>
  <c r="I14" i="15"/>
  <c r="H14" i="15"/>
  <c r="G14" i="15"/>
  <c r="F14" i="15"/>
  <c r="E14" i="15"/>
  <c r="D14" i="15"/>
  <c r="C14" i="15"/>
  <c r="B14" i="15"/>
  <c r="AE14" i="15" s="1"/>
  <c r="M13" i="15"/>
  <c r="L13" i="15"/>
  <c r="K13" i="15"/>
  <c r="J13" i="15"/>
  <c r="I13" i="15"/>
  <c r="H13" i="15"/>
  <c r="G13" i="15"/>
  <c r="F13" i="15"/>
  <c r="E13" i="15"/>
  <c r="D13" i="15"/>
  <c r="C13" i="15"/>
  <c r="B13" i="15"/>
  <c r="AE13" i="15" s="1"/>
  <c r="N12" i="15"/>
  <c r="M12" i="15"/>
  <c r="L12" i="15"/>
  <c r="K12" i="15"/>
  <c r="J12" i="15"/>
  <c r="I12" i="15"/>
  <c r="H12" i="15"/>
  <c r="G12" i="15"/>
  <c r="F12" i="15"/>
  <c r="E12" i="15"/>
  <c r="D12" i="15"/>
  <c r="C12" i="15"/>
  <c r="B12" i="15"/>
  <c r="AE12" i="15" s="1"/>
  <c r="O11" i="15"/>
  <c r="N11" i="15"/>
  <c r="M11" i="15"/>
  <c r="L11" i="15"/>
  <c r="K11" i="15"/>
  <c r="J11" i="15"/>
  <c r="I11" i="15"/>
  <c r="H11" i="15"/>
  <c r="G11" i="15"/>
  <c r="F11" i="15"/>
  <c r="E11" i="15"/>
  <c r="D11" i="15"/>
  <c r="C11" i="15"/>
  <c r="B11" i="15"/>
  <c r="AE11" i="15" s="1"/>
  <c r="O10" i="15"/>
  <c r="N10" i="15"/>
  <c r="M10" i="15"/>
  <c r="L10" i="15"/>
  <c r="K10" i="15"/>
  <c r="J10" i="15"/>
  <c r="I10" i="15"/>
  <c r="H10" i="15"/>
  <c r="G10" i="15"/>
  <c r="F10" i="15"/>
  <c r="AE10" i="15" s="1"/>
  <c r="E10" i="15"/>
  <c r="D10" i="15"/>
  <c r="C10" i="15"/>
  <c r="B10" i="15"/>
  <c r="O9" i="15"/>
  <c r="N9" i="15"/>
  <c r="M9" i="15"/>
  <c r="L9" i="15"/>
  <c r="K9" i="15"/>
  <c r="J9" i="15"/>
  <c r="I9" i="15"/>
  <c r="H9" i="15"/>
  <c r="G9" i="15"/>
  <c r="F9" i="15"/>
  <c r="E9" i="15"/>
  <c r="D9" i="15"/>
  <c r="C9" i="15"/>
  <c r="B9" i="15"/>
  <c r="R8" i="15"/>
  <c r="Q8" i="15"/>
  <c r="P8" i="15"/>
  <c r="O8" i="15"/>
  <c r="N8" i="15"/>
  <c r="M8" i="15"/>
  <c r="L8" i="15"/>
  <c r="K8" i="15"/>
  <c r="J8" i="15"/>
  <c r="I8" i="15"/>
  <c r="H8" i="15"/>
  <c r="G8" i="15"/>
  <c r="F8" i="15"/>
  <c r="E8" i="15"/>
  <c r="D8" i="15"/>
  <c r="C8" i="15"/>
  <c r="AE8" i="15" s="1"/>
  <c r="B8" i="15"/>
  <c r="T7" i="15"/>
  <c r="S7" i="15"/>
  <c r="R7" i="15"/>
  <c r="Q7" i="15"/>
  <c r="P7" i="15"/>
  <c r="O7" i="15"/>
  <c r="N7" i="15"/>
  <c r="M7" i="15"/>
  <c r="L7" i="15"/>
  <c r="K7" i="15"/>
  <c r="J7" i="15"/>
  <c r="I7" i="15"/>
  <c r="H7" i="15"/>
  <c r="G7" i="15"/>
  <c r="F7" i="15"/>
  <c r="E7" i="15"/>
  <c r="D7" i="15"/>
  <c r="C7" i="15"/>
  <c r="B7" i="15"/>
  <c r="AE7" i="15" s="1"/>
  <c r="W6" i="15"/>
  <c r="V6" i="15"/>
  <c r="U6" i="15"/>
  <c r="T6" i="15"/>
  <c r="S6" i="15"/>
  <c r="R6" i="15"/>
  <c r="Q6" i="15"/>
  <c r="P6" i="15"/>
  <c r="O6" i="15"/>
  <c r="N6" i="15"/>
  <c r="M6" i="15"/>
  <c r="L6" i="15"/>
  <c r="K6" i="15"/>
  <c r="J6" i="15"/>
  <c r="I6" i="15"/>
  <c r="H6" i="15"/>
  <c r="G6" i="15"/>
  <c r="F6" i="15"/>
  <c r="E6" i="15"/>
  <c r="D6" i="15"/>
  <c r="C6" i="15"/>
  <c r="B6" i="15"/>
  <c r="AE6" i="15" s="1"/>
  <c r="AC5" i="15"/>
  <c r="AB5" i="15"/>
  <c r="AA5" i="15"/>
  <c r="Z5" i="15"/>
  <c r="Y5" i="15"/>
  <c r="X5" i="15"/>
  <c r="W5" i="15"/>
  <c r="V5" i="15"/>
  <c r="U5" i="15"/>
  <c r="T5" i="15"/>
  <c r="S5" i="15"/>
  <c r="R5" i="15"/>
  <c r="Q5" i="15"/>
  <c r="P5" i="15"/>
  <c r="O5" i="15"/>
  <c r="N5" i="15"/>
  <c r="M5" i="15"/>
  <c r="L5" i="15"/>
  <c r="K5" i="15"/>
  <c r="J5" i="15"/>
  <c r="I5" i="15"/>
  <c r="H5" i="15"/>
  <c r="G5" i="15"/>
  <c r="F5" i="15"/>
  <c r="E5" i="15"/>
  <c r="D5" i="15"/>
  <c r="C5" i="15"/>
  <c r="B5" i="15"/>
  <c r="AE5" i="15" s="1"/>
  <c r="AD4" i="15"/>
  <c r="AC4" i="15"/>
  <c r="AB4" i="15"/>
  <c r="AA4" i="15"/>
  <c r="Z4" i="15"/>
  <c r="Y4" i="15"/>
  <c r="X4" i="15"/>
  <c r="W4" i="15"/>
  <c r="V4" i="15"/>
  <c r="U4" i="15"/>
  <c r="T4" i="15"/>
  <c r="S4" i="15"/>
  <c r="R4" i="15"/>
  <c r="Q4" i="15"/>
  <c r="P4" i="15"/>
  <c r="O4" i="15"/>
  <c r="N4" i="15"/>
  <c r="M4" i="15"/>
  <c r="L4" i="15"/>
  <c r="K4" i="15"/>
  <c r="J4" i="15"/>
  <c r="I4" i="15"/>
  <c r="H4" i="15"/>
  <c r="G4" i="15"/>
  <c r="F4" i="15"/>
  <c r="E4" i="15"/>
  <c r="D4" i="15"/>
  <c r="C4" i="15"/>
  <c r="B4" i="15"/>
  <c r="AE4" i="15" s="1"/>
  <c r="D29" i="14"/>
  <c r="E29" i="14" s="1"/>
  <c r="F29" i="14" s="1"/>
  <c r="G29" i="14" s="1"/>
  <c r="D28" i="14"/>
  <c r="E28" i="14" s="1"/>
  <c r="F28" i="14" s="1"/>
  <c r="G28" i="14" s="1"/>
  <c r="D27" i="14"/>
  <c r="E27" i="14" s="1"/>
  <c r="F27" i="14" s="1"/>
  <c r="G27" i="14" s="1"/>
  <c r="D26" i="14"/>
  <c r="E26" i="14" s="1"/>
  <c r="F26" i="14" s="1"/>
  <c r="G26" i="14" s="1"/>
  <c r="D25" i="14"/>
  <c r="E25" i="14" s="1"/>
  <c r="F25" i="14" s="1"/>
  <c r="G25" i="14" s="1"/>
  <c r="D24" i="14"/>
  <c r="E24" i="14" s="1"/>
  <c r="F24" i="14" s="1"/>
  <c r="G24" i="14" s="1"/>
  <c r="D23" i="14"/>
  <c r="E23" i="14" s="1"/>
  <c r="F23" i="14" s="1"/>
  <c r="G23" i="14" s="1"/>
  <c r="D22" i="14"/>
  <c r="E22" i="14" s="1"/>
  <c r="F22" i="14" s="1"/>
  <c r="G22" i="14" s="1"/>
  <c r="D21" i="14"/>
  <c r="E21" i="14" s="1"/>
  <c r="F21" i="14" s="1"/>
  <c r="G21" i="14" s="1"/>
  <c r="D20" i="14"/>
  <c r="E20" i="14" s="1"/>
  <c r="F20" i="14" s="1"/>
  <c r="G20" i="14" s="1"/>
  <c r="D19" i="14"/>
  <c r="E19" i="14" s="1"/>
  <c r="F19" i="14" s="1"/>
  <c r="G19" i="14" s="1"/>
  <c r="D18" i="14"/>
  <c r="E18" i="14" s="1"/>
  <c r="F18" i="14" s="1"/>
  <c r="G18" i="14" s="1"/>
  <c r="D17" i="14"/>
  <c r="E17" i="14" s="1"/>
  <c r="F17" i="14" s="1"/>
  <c r="G17" i="14" s="1"/>
  <c r="D16" i="14"/>
  <c r="E16" i="14" s="1"/>
  <c r="F16" i="14" s="1"/>
  <c r="G16" i="14" s="1"/>
  <c r="D15" i="14"/>
  <c r="E15" i="14" s="1"/>
  <c r="F15" i="14" s="1"/>
  <c r="G15" i="14" s="1"/>
  <c r="D14" i="14"/>
  <c r="E14" i="14" s="1"/>
  <c r="F14" i="14" s="1"/>
  <c r="G14" i="14" s="1"/>
  <c r="D13" i="14"/>
  <c r="E13" i="14" s="1"/>
  <c r="F13" i="14" s="1"/>
  <c r="G13" i="14" s="1"/>
  <c r="D12" i="14"/>
  <c r="E12" i="14" s="1"/>
  <c r="F12" i="14" s="1"/>
  <c r="G12" i="14" s="1"/>
  <c r="D11" i="14"/>
  <c r="E11" i="14" s="1"/>
  <c r="F11" i="14" s="1"/>
  <c r="G11" i="14" s="1"/>
  <c r="D10" i="14"/>
  <c r="E10" i="14" s="1"/>
  <c r="F10" i="14" s="1"/>
  <c r="G10" i="14" s="1"/>
  <c r="D9" i="14"/>
  <c r="E9" i="14" s="1"/>
  <c r="F9" i="14" s="1"/>
  <c r="G9" i="14" s="1"/>
  <c r="D8" i="14"/>
  <c r="E8" i="14" s="1"/>
  <c r="F8" i="14" s="1"/>
  <c r="G8" i="14" s="1"/>
  <c r="D7" i="14"/>
  <c r="E7" i="14" s="1"/>
  <c r="F7" i="14" s="1"/>
  <c r="G7" i="14" s="1"/>
  <c r="D6" i="14"/>
  <c r="E6" i="14" s="1"/>
  <c r="F6" i="14" s="1"/>
  <c r="G6" i="14" s="1"/>
  <c r="D5" i="14"/>
  <c r="E5" i="14" s="1"/>
  <c r="F5" i="14" s="1"/>
  <c r="G5" i="14" s="1"/>
  <c r="D4" i="14"/>
  <c r="E4" i="14" s="1"/>
  <c r="F4" i="14" s="1"/>
  <c r="G4" i="14" s="1"/>
  <c r="D3" i="14"/>
  <c r="E3" i="14" s="1"/>
  <c r="F3" i="14" s="1"/>
  <c r="G3" i="14" s="1"/>
  <c r="D2" i="14"/>
  <c r="J25" i="17" l="1"/>
  <c r="D27" i="17"/>
  <c r="I36" i="17"/>
  <c r="B21" i="17"/>
  <c r="B29" i="17"/>
  <c r="B37" i="17"/>
  <c r="E6" i="17"/>
  <c r="M6" i="17"/>
  <c r="I7" i="17"/>
  <c r="E8" i="17"/>
  <c r="M8" i="17"/>
  <c r="I9" i="17"/>
  <c r="E10" i="17"/>
  <c r="M10" i="17"/>
  <c r="I11" i="17"/>
  <c r="E12" i="17"/>
  <c r="M12" i="17"/>
  <c r="I13" i="17"/>
  <c r="E14" i="17"/>
  <c r="M14" i="17"/>
  <c r="I15" i="17"/>
  <c r="F16" i="17"/>
  <c r="N16" i="17"/>
  <c r="C17" i="17"/>
  <c r="K17" i="17"/>
  <c r="H18" i="17"/>
  <c r="K19" i="17"/>
  <c r="K20" i="17"/>
  <c r="I21" i="17"/>
  <c r="C22" i="17"/>
  <c r="F29" i="17"/>
  <c r="N6" i="17"/>
  <c r="F8" i="17"/>
  <c r="N8" i="17"/>
  <c r="B9" i="17"/>
  <c r="J9" i="17"/>
  <c r="F10" i="17"/>
  <c r="N10" i="17"/>
  <c r="B11" i="17"/>
  <c r="J11" i="17"/>
  <c r="F12" i="17"/>
  <c r="N12" i="17"/>
  <c r="B13" i="17"/>
  <c r="J13" i="17"/>
  <c r="F14" i="17"/>
  <c r="N14" i="17"/>
  <c r="B15" i="17"/>
  <c r="J15" i="17"/>
  <c r="G16" i="17"/>
  <c r="D17" i="17"/>
  <c r="L17" i="17"/>
  <c r="I18" i="17"/>
  <c r="L19" i="17"/>
  <c r="L20" i="17"/>
  <c r="J21" i="17"/>
  <c r="F22" i="17"/>
  <c r="H31" i="17"/>
  <c r="F6" i="17"/>
  <c r="J7" i="17"/>
  <c r="B23" i="17"/>
  <c r="B31" i="17"/>
  <c r="G6" i="17"/>
  <c r="C7" i="17"/>
  <c r="K7" i="17"/>
  <c r="G8" i="17"/>
  <c r="C9" i="17"/>
  <c r="K9" i="17"/>
  <c r="G10" i="17"/>
  <c r="C11" i="17"/>
  <c r="K11" i="17"/>
  <c r="G12" i="17"/>
  <c r="C13" i="17"/>
  <c r="K13" i="17"/>
  <c r="G14" i="17"/>
  <c r="C15" i="17"/>
  <c r="K15" i="17"/>
  <c r="H16" i="17"/>
  <c r="E17" i="17"/>
  <c r="M17" i="17"/>
  <c r="J18" i="17"/>
  <c r="C19" i="17"/>
  <c r="M20" i="17"/>
  <c r="K22" i="17"/>
  <c r="E24" i="17"/>
  <c r="J33" i="17"/>
  <c r="D35" i="17"/>
  <c r="B30" i="17"/>
  <c r="B24" i="17"/>
  <c r="H6" i="17"/>
  <c r="D7" i="17"/>
  <c r="L7" i="17"/>
  <c r="H8" i="17"/>
  <c r="D9" i="17"/>
  <c r="L9" i="17"/>
  <c r="H10" i="17"/>
  <c r="D11" i="17"/>
  <c r="L11" i="17"/>
  <c r="H12" i="17"/>
  <c r="D13" i="17"/>
  <c r="L13" i="17"/>
  <c r="H14" i="17"/>
  <c r="D15" i="17"/>
  <c r="L15" i="17"/>
  <c r="I16" i="17"/>
  <c r="F17" i="17"/>
  <c r="C18" i="17"/>
  <c r="K18" i="17"/>
  <c r="D19" i="17"/>
  <c r="G26" i="17"/>
  <c r="F37" i="17"/>
  <c r="B22" i="17"/>
  <c r="B7" i="17"/>
  <c r="B32" i="17"/>
  <c r="B25" i="17"/>
  <c r="B33" i="17"/>
  <c r="I6" i="17"/>
  <c r="E7" i="17"/>
  <c r="M7" i="17"/>
  <c r="I8" i="17"/>
  <c r="E9" i="17"/>
  <c r="M9" i="17"/>
  <c r="I10" i="17"/>
  <c r="E11" i="17"/>
  <c r="M11" i="17"/>
  <c r="I12" i="17"/>
  <c r="E13" i="17"/>
  <c r="M13" i="17"/>
  <c r="I14" i="17"/>
  <c r="E15" i="17"/>
  <c r="M15" i="17"/>
  <c r="J16" i="17"/>
  <c r="G17" i="17"/>
  <c r="D18" i="17"/>
  <c r="L18" i="17"/>
  <c r="F19" i="17"/>
  <c r="C20" i="17"/>
  <c r="I28" i="17"/>
  <c r="C30" i="17"/>
  <c r="E37" i="17"/>
  <c r="H36" i="17"/>
  <c r="K35" i="17"/>
  <c r="C35" i="17"/>
  <c r="F34" i="17"/>
  <c r="I33" i="17"/>
  <c r="D32" i="17"/>
  <c r="G31" i="17"/>
  <c r="J30" i="17"/>
  <c r="E29" i="17"/>
  <c r="H28" i="17"/>
  <c r="K27" i="17"/>
  <c r="C27" i="17"/>
  <c r="F26" i="17"/>
  <c r="I25" i="17"/>
  <c r="L24" i="17"/>
  <c r="D24" i="17"/>
  <c r="G23" i="17"/>
  <c r="J22" i="17"/>
  <c r="E21" i="17"/>
  <c r="H20" i="17"/>
  <c r="D37" i="17"/>
  <c r="G36" i="17"/>
  <c r="J35" i="17"/>
  <c r="E34" i="17"/>
  <c r="H33" i="17"/>
  <c r="K32" i="17"/>
  <c r="C32" i="17"/>
  <c r="F31" i="17"/>
  <c r="I30" i="17"/>
  <c r="D29" i="17"/>
  <c r="G28" i="17"/>
  <c r="J27" i="17"/>
  <c r="E26" i="17"/>
  <c r="H25" i="17"/>
  <c r="K24" i="17"/>
  <c r="C24" i="17"/>
  <c r="F23" i="17"/>
  <c r="I22" i="17"/>
  <c r="L21" i="17"/>
  <c r="D21" i="17"/>
  <c r="G20" i="17"/>
  <c r="C37" i="17"/>
  <c r="F36" i="17"/>
  <c r="I35" i="17"/>
  <c r="D34" i="17"/>
  <c r="G33" i="17"/>
  <c r="J32" i="17"/>
  <c r="E31" i="17"/>
  <c r="H30" i="17"/>
  <c r="K29" i="17"/>
  <c r="C29" i="17"/>
  <c r="F28" i="17"/>
  <c r="I27" i="17"/>
  <c r="D26" i="17"/>
  <c r="G25" i="17"/>
  <c r="J24" i="17"/>
  <c r="E23" i="17"/>
  <c r="H22" i="17"/>
  <c r="K21" i="17"/>
  <c r="C21" i="17"/>
  <c r="F20" i="17"/>
  <c r="I19" i="17"/>
  <c r="J37" i="17"/>
  <c r="E36" i="17"/>
  <c r="H35" i="17"/>
  <c r="K34" i="17"/>
  <c r="C34" i="17"/>
  <c r="F33" i="17"/>
  <c r="I32" i="17"/>
  <c r="D31" i="17"/>
  <c r="G30" i="17"/>
  <c r="J29" i="17"/>
  <c r="E28" i="17"/>
  <c r="H27" i="17"/>
  <c r="K26" i="17"/>
  <c r="C26" i="17"/>
  <c r="F25" i="17"/>
  <c r="I24" i="17"/>
  <c r="L23" i="17"/>
  <c r="D23" i="17"/>
  <c r="G22" i="17"/>
  <c r="I37" i="17"/>
  <c r="D36" i="17"/>
  <c r="G35" i="17"/>
  <c r="J34" i="17"/>
  <c r="E33" i="17"/>
  <c r="H32" i="17"/>
  <c r="K31" i="17"/>
  <c r="C31" i="17"/>
  <c r="F30" i="17"/>
  <c r="I29" i="17"/>
  <c r="D28" i="17"/>
  <c r="G27" i="17"/>
  <c r="J26" i="17"/>
  <c r="E25" i="17"/>
  <c r="H24" i="17"/>
  <c r="K23" i="17"/>
  <c r="C23" i="17"/>
  <c r="H37" i="17"/>
  <c r="C36" i="17"/>
  <c r="F35" i="17"/>
  <c r="I34" i="17"/>
  <c r="D33" i="17"/>
  <c r="G32" i="17"/>
  <c r="J31" i="17"/>
  <c r="E30" i="17"/>
  <c r="H29" i="17"/>
  <c r="K28" i="17"/>
  <c r="C28" i="17"/>
  <c r="F27" i="17"/>
  <c r="I26" i="17"/>
  <c r="L25" i="17"/>
  <c r="D25" i="17"/>
  <c r="G24" i="17"/>
  <c r="J23" i="17"/>
  <c r="E22" i="17"/>
  <c r="H21" i="17"/>
  <c r="G37" i="17"/>
  <c r="J36" i="17"/>
  <c r="E35" i="17"/>
  <c r="H34" i="17"/>
  <c r="K33" i="17"/>
  <c r="C33" i="17"/>
  <c r="F32" i="17"/>
  <c r="I31" i="17"/>
  <c r="D30" i="17"/>
  <c r="G29" i="17"/>
  <c r="J28" i="17"/>
  <c r="E27" i="17"/>
  <c r="H26" i="17"/>
  <c r="K25" i="17"/>
  <c r="C25" i="17"/>
  <c r="F24" i="17"/>
  <c r="I23" i="17"/>
  <c r="L22" i="17"/>
  <c r="D22" i="17"/>
  <c r="G21" i="17"/>
  <c r="J20" i="17"/>
  <c r="M19" i="17"/>
  <c r="E19" i="17"/>
  <c r="B34" i="17"/>
  <c r="B6" i="17"/>
  <c r="J6" i="17"/>
  <c r="F7" i="17"/>
  <c r="N7" i="17"/>
  <c r="B8" i="17"/>
  <c r="J8" i="17"/>
  <c r="F9" i="17"/>
  <c r="N9" i="17"/>
  <c r="B10" i="17"/>
  <c r="J10" i="17"/>
  <c r="F11" i="17"/>
  <c r="N11" i="17"/>
  <c r="B12" i="17"/>
  <c r="J12" i="17"/>
  <c r="F13" i="17"/>
  <c r="N13" i="17"/>
  <c r="B14" i="17"/>
  <c r="J14" i="17"/>
  <c r="F15" i="17"/>
  <c r="N15" i="17"/>
  <c r="C16" i="17"/>
  <c r="K16" i="17"/>
  <c r="H17" i="17"/>
  <c r="E18" i="17"/>
  <c r="M18" i="17"/>
  <c r="G19" i="17"/>
  <c r="D20" i="17"/>
  <c r="K30" i="17"/>
  <c r="E32" i="17"/>
  <c r="B26" i="17"/>
  <c r="B19" i="17"/>
  <c r="B27" i="17"/>
  <c r="B35" i="17"/>
  <c r="C6" i="17"/>
  <c r="K6" i="17"/>
  <c r="G7" i="17"/>
  <c r="C8" i="17"/>
  <c r="K8" i="17"/>
  <c r="G9" i="17"/>
  <c r="C10" i="17"/>
  <c r="K10" i="17"/>
  <c r="G11" i="17"/>
  <c r="C12" i="17"/>
  <c r="K12" i="17"/>
  <c r="G13" i="17"/>
  <c r="C14" i="17"/>
  <c r="K14" i="17"/>
  <c r="G15" i="17"/>
  <c r="D16" i="17"/>
  <c r="L16" i="17"/>
  <c r="I17" i="17"/>
  <c r="F18" i="17"/>
  <c r="H19" i="17"/>
  <c r="E20" i="17"/>
  <c r="H23" i="17"/>
  <c r="G34" i="17"/>
  <c r="B16" i="17"/>
  <c r="B17" i="17"/>
  <c r="B5" i="17"/>
  <c r="B18" i="17"/>
  <c r="C5" i="17"/>
  <c r="F5" i="17"/>
  <c r="N5" i="17"/>
  <c r="G5" i="17"/>
  <c r="H5" i="17"/>
  <c r="D5" i="17"/>
  <c r="I5" i="17"/>
  <c r="J5" i="17"/>
  <c r="K5" i="17"/>
  <c r="L5" i="17"/>
  <c r="E5" i="17"/>
  <c r="M5" i="17"/>
  <c r="AE19" i="15"/>
  <c r="AE18" i="15"/>
  <c r="AE9" i="15"/>
  <c r="E2" i="14"/>
  <c r="F2" i="14" s="1"/>
  <c r="G2" i="14" s="1"/>
  <c r="Q40" i="13"/>
  <c r="Q39" i="13"/>
  <c r="Q38" i="13"/>
  <c r="Q37" i="13"/>
  <c r="Q36" i="13"/>
  <c r="Q35" i="13"/>
  <c r="Q34" i="13"/>
  <c r="Q33" i="13"/>
  <c r="Q32" i="13"/>
  <c r="Q31" i="13"/>
  <c r="Q30" i="13"/>
  <c r="Q29" i="13"/>
  <c r="Q28" i="13"/>
  <c r="Q27" i="13"/>
  <c r="Q26" i="13"/>
  <c r="Q25" i="13"/>
  <c r="Q24" i="13"/>
  <c r="Q23" i="13"/>
  <c r="Q22" i="13"/>
  <c r="Q21" i="13"/>
  <c r="Q20" i="13"/>
  <c r="Q19" i="13"/>
  <c r="Q18" i="13"/>
  <c r="Q17" i="13"/>
  <c r="Q16" i="13"/>
  <c r="Q15" i="13"/>
  <c r="Q14" i="13"/>
  <c r="Q13" i="13"/>
  <c r="Q12" i="13"/>
  <c r="Q11" i="13"/>
  <c r="Q10" i="13"/>
  <c r="Q9" i="13"/>
  <c r="Q8" i="13"/>
  <c r="Q7" i="13"/>
  <c r="Q6" i="13"/>
  <c r="B40" i="13"/>
  <c r="B39" i="13"/>
  <c r="B38" i="13"/>
  <c r="B37" i="13"/>
  <c r="B36" i="13"/>
  <c r="B35" i="13"/>
  <c r="B34" i="13"/>
  <c r="B33" i="13"/>
  <c r="B32" i="13"/>
  <c r="B31" i="13"/>
  <c r="B30" i="13"/>
  <c r="B29" i="13"/>
  <c r="B28" i="13"/>
  <c r="B27" i="13"/>
  <c r="B26" i="13"/>
  <c r="B25" i="13"/>
  <c r="B24" i="13"/>
  <c r="B23" i="13"/>
  <c r="B22" i="13"/>
  <c r="B21" i="13"/>
  <c r="B20" i="13"/>
  <c r="B19" i="13"/>
  <c r="B18" i="13"/>
  <c r="B17" i="13"/>
  <c r="B16" i="13"/>
  <c r="B15" i="13"/>
  <c r="B14" i="13"/>
  <c r="B13" i="13"/>
  <c r="B12" i="13"/>
  <c r="B11" i="13"/>
  <c r="B10" i="13"/>
  <c r="B9" i="13"/>
  <c r="B8" i="13"/>
  <c r="B7" i="13"/>
  <c r="B6" i="13"/>
  <c r="D2" i="13"/>
  <c r="D1" i="13"/>
  <c r="P40" i="13"/>
  <c r="P39" i="13"/>
  <c r="P38" i="13"/>
  <c r="P37" i="13"/>
  <c r="P36" i="13"/>
  <c r="P35" i="13"/>
  <c r="P34" i="13"/>
  <c r="P33" i="13"/>
  <c r="P32" i="13"/>
  <c r="P31" i="13"/>
  <c r="P30" i="13"/>
  <c r="P29" i="13"/>
  <c r="P28" i="13"/>
  <c r="P27" i="13"/>
  <c r="P26" i="13"/>
  <c r="P25" i="13"/>
  <c r="P24" i="13"/>
  <c r="P23" i="13"/>
  <c r="P22" i="13"/>
  <c r="P21" i="13"/>
  <c r="P20" i="13"/>
  <c r="P19" i="13"/>
  <c r="P18" i="13"/>
  <c r="P17" i="13"/>
  <c r="P16" i="13"/>
  <c r="P15" i="13"/>
  <c r="P14" i="13"/>
  <c r="P13" i="13"/>
  <c r="P12" i="13"/>
  <c r="P11" i="13"/>
  <c r="P10" i="13"/>
  <c r="P9" i="13"/>
  <c r="P8" i="13"/>
  <c r="P7" i="13"/>
  <c r="P6" i="13"/>
  <c r="B3" i="13"/>
  <c r="J40" i="13"/>
  <c r="I40" i="13"/>
  <c r="H40" i="13"/>
  <c r="G40" i="13"/>
  <c r="F40" i="13"/>
  <c r="E40" i="13"/>
  <c r="D40" i="13"/>
  <c r="C40" i="13"/>
  <c r="J39" i="13"/>
  <c r="I39" i="13"/>
  <c r="H39" i="13"/>
  <c r="G39" i="13"/>
  <c r="F39" i="13"/>
  <c r="E39" i="13"/>
  <c r="D39" i="13"/>
  <c r="C39" i="13"/>
  <c r="J38" i="13"/>
  <c r="I38" i="13"/>
  <c r="H38" i="13"/>
  <c r="G38" i="13"/>
  <c r="F38" i="13"/>
  <c r="E38" i="13"/>
  <c r="D38" i="13"/>
  <c r="C38" i="13"/>
  <c r="K37" i="13"/>
  <c r="J37" i="13"/>
  <c r="I37" i="13"/>
  <c r="H37" i="13"/>
  <c r="G37" i="13"/>
  <c r="F37" i="13"/>
  <c r="E37" i="13"/>
  <c r="D37" i="13"/>
  <c r="C37" i="13"/>
  <c r="K36" i="13"/>
  <c r="J36" i="13"/>
  <c r="I36" i="13"/>
  <c r="H36" i="13"/>
  <c r="G36" i="13"/>
  <c r="F36" i="13"/>
  <c r="E36" i="13"/>
  <c r="D36" i="13"/>
  <c r="C36" i="13"/>
  <c r="K35" i="13"/>
  <c r="J35" i="13"/>
  <c r="I35" i="13"/>
  <c r="H35" i="13"/>
  <c r="G35" i="13"/>
  <c r="F35" i="13"/>
  <c r="E35" i="13"/>
  <c r="D35" i="13"/>
  <c r="C35" i="13"/>
  <c r="K34" i="13"/>
  <c r="J34" i="13"/>
  <c r="I34" i="13"/>
  <c r="H34" i="13"/>
  <c r="G34" i="13"/>
  <c r="F34" i="13"/>
  <c r="E34" i="13"/>
  <c r="D34" i="13"/>
  <c r="C34" i="13"/>
  <c r="K33" i="13"/>
  <c r="J33" i="13"/>
  <c r="I33" i="13"/>
  <c r="H33" i="13"/>
  <c r="G33" i="13"/>
  <c r="F33" i="13"/>
  <c r="E33" i="13"/>
  <c r="D33" i="13"/>
  <c r="C33" i="13"/>
  <c r="K32" i="13"/>
  <c r="J32" i="13"/>
  <c r="I32" i="13"/>
  <c r="H32" i="13"/>
  <c r="G32" i="13"/>
  <c r="F32" i="13"/>
  <c r="E32" i="13"/>
  <c r="D32" i="13"/>
  <c r="C32" i="13"/>
  <c r="K31" i="13"/>
  <c r="J31" i="13"/>
  <c r="I31" i="13"/>
  <c r="H31" i="13"/>
  <c r="G31" i="13"/>
  <c r="F31" i="13"/>
  <c r="E31" i="13"/>
  <c r="D31" i="13"/>
  <c r="C31" i="13"/>
  <c r="K30" i="13"/>
  <c r="J30" i="13"/>
  <c r="I30" i="13"/>
  <c r="H30" i="13"/>
  <c r="G30" i="13"/>
  <c r="F30" i="13"/>
  <c r="E30" i="13"/>
  <c r="D30" i="13"/>
  <c r="C30" i="13"/>
  <c r="K29" i="13"/>
  <c r="J29" i="13"/>
  <c r="I29" i="13"/>
  <c r="H29" i="13"/>
  <c r="G29" i="13"/>
  <c r="F29" i="13"/>
  <c r="E29" i="13"/>
  <c r="D29" i="13"/>
  <c r="C29" i="13"/>
  <c r="K28" i="13"/>
  <c r="J28" i="13"/>
  <c r="I28" i="13"/>
  <c r="H28" i="13"/>
  <c r="G28" i="13"/>
  <c r="F28" i="13"/>
  <c r="E28" i="13"/>
  <c r="D28" i="13"/>
  <c r="C28" i="13"/>
  <c r="L27" i="13"/>
  <c r="K27" i="13"/>
  <c r="J27" i="13"/>
  <c r="I27" i="13"/>
  <c r="H27" i="13"/>
  <c r="G27" i="13"/>
  <c r="F27" i="13"/>
  <c r="E27" i="13"/>
  <c r="D27" i="13"/>
  <c r="C27" i="13"/>
  <c r="L26" i="13"/>
  <c r="K26" i="13"/>
  <c r="J26" i="13"/>
  <c r="I26" i="13"/>
  <c r="H26" i="13"/>
  <c r="G26" i="13"/>
  <c r="F26" i="13"/>
  <c r="E26" i="13"/>
  <c r="D26" i="13"/>
  <c r="C26" i="13"/>
  <c r="L25" i="13"/>
  <c r="K25" i="13"/>
  <c r="J25" i="13"/>
  <c r="I25" i="13"/>
  <c r="H25" i="13"/>
  <c r="G25" i="13"/>
  <c r="F25" i="13"/>
  <c r="E25" i="13"/>
  <c r="D25" i="13"/>
  <c r="C25" i="13"/>
  <c r="L24" i="13"/>
  <c r="K24" i="13"/>
  <c r="J24" i="13"/>
  <c r="I24" i="13"/>
  <c r="H24" i="13"/>
  <c r="G24" i="13"/>
  <c r="F24" i="13"/>
  <c r="E24" i="13"/>
  <c r="D24" i="13"/>
  <c r="C24" i="13"/>
  <c r="L23" i="13"/>
  <c r="K23" i="13"/>
  <c r="J23" i="13"/>
  <c r="I23" i="13"/>
  <c r="H23" i="13"/>
  <c r="G23" i="13"/>
  <c r="F23" i="13"/>
  <c r="E23" i="13"/>
  <c r="D23" i="13"/>
  <c r="C23" i="13"/>
  <c r="M22" i="13"/>
  <c r="L22" i="13"/>
  <c r="K22" i="13"/>
  <c r="J22" i="13"/>
  <c r="I22" i="13"/>
  <c r="H22" i="13"/>
  <c r="G22" i="13"/>
  <c r="F22" i="13"/>
  <c r="E22" i="13"/>
  <c r="D22" i="13"/>
  <c r="C22" i="13"/>
  <c r="M21" i="13"/>
  <c r="L21" i="13"/>
  <c r="K21" i="13"/>
  <c r="J21" i="13"/>
  <c r="I21" i="13"/>
  <c r="H21" i="13"/>
  <c r="G21" i="13"/>
  <c r="F21" i="13"/>
  <c r="E21" i="13"/>
  <c r="D21" i="13"/>
  <c r="C21" i="13"/>
  <c r="M20" i="13"/>
  <c r="L20" i="13"/>
  <c r="K20" i="13"/>
  <c r="J20" i="13"/>
  <c r="I20" i="13"/>
  <c r="H20" i="13"/>
  <c r="G20" i="13"/>
  <c r="F20" i="13"/>
  <c r="E20" i="13"/>
  <c r="D20" i="13"/>
  <c r="C20" i="13"/>
  <c r="M19" i="13"/>
  <c r="L19" i="13"/>
  <c r="K19" i="13"/>
  <c r="J19" i="13"/>
  <c r="I19" i="13"/>
  <c r="H19" i="13"/>
  <c r="G19" i="13"/>
  <c r="F19" i="13"/>
  <c r="E19" i="13"/>
  <c r="D19" i="13"/>
  <c r="C19" i="13"/>
  <c r="N18" i="13"/>
  <c r="M18" i="13"/>
  <c r="L18" i="13"/>
  <c r="K18" i="13"/>
  <c r="J18" i="13"/>
  <c r="I18" i="13"/>
  <c r="H18" i="13"/>
  <c r="G18" i="13"/>
  <c r="F18" i="13"/>
  <c r="E18" i="13"/>
  <c r="D18" i="13"/>
  <c r="C18" i="13"/>
  <c r="N17" i="13"/>
  <c r="M17" i="13"/>
  <c r="L17" i="13"/>
  <c r="K17" i="13"/>
  <c r="J17" i="13"/>
  <c r="I17" i="13"/>
  <c r="H17" i="13"/>
  <c r="G17" i="13"/>
  <c r="F17" i="13"/>
  <c r="E17" i="13"/>
  <c r="D17" i="13"/>
  <c r="C17" i="13"/>
  <c r="O16" i="13"/>
  <c r="N16" i="13"/>
  <c r="M16" i="13"/>
  <c r="L16" i="13"/>
  <c r="K16" i="13"/>
  <c r="J16" i="13"/>
  <c r="I16" i="13"/>
  <c r="H16" i="13"/>
  <c r="G16" i="13"/>
  <c r="F16" i="13"/>
  <c r="E16" i="13"/>
  <c r="D16" i="13"/>
  <c r="C16" i="13"/>
  <c r="O15" i="13"/>
  <c r="N15" i="13"/>
  <c r="M15" i="13"/>
  <c r="L15" i="13"/>
  <c r="K15" i="13"/>
  <c r="J15" i="13"/>
  <c r="I15" i="13"/>
  <c r="H15" i="13"/>
  <c r="G15" i="13"/>
  <c r="F15" i="13"/>
  <c r="E15" i="13"/>
  <c r="D15" i="13"/>
  <c r="C15" i="13"/>
  <c r="O14" i="13"/>
  <c r="N14" i="13"/>
  <c r="M14" i="13"/>
  <c r="L14" i="13"/>
  <c r="K14" i="13"/>
  <c r="J14" i="13"/>
  <c r="I14" i="13"/>
  <c r="H14" i="13"/>
  <c r="G14" i="13"/>
  <c r="F14" i="13"/>
  <c r="E14" i="13"/>
  <c r="D14" i="13"/>
  <c r="C14" i="13"/>
  <c r="O13" i="13"/>
  <c r="N13" i="13"/>
  <c r="M13" i="13"/>
  <c r="L13" i="13"/>
  <c r="K13" i="13"/>
  <c r="J13" i="13"/>
  <c r="I13" i="13"/>
  <c r="H13" i="13"/>
  <c r="G13" i="13"/>
  <c r="F13" i="13"/>
  <c r="E13" i="13"/>
  <c r="D13" i="13"/>
  <c r="C13" i="13"/>
  <c r="O12" i="13"/>
  <c r="N12" i="13"/>
  <c r="M12" i="13"/>
  <c r="L12" i="13"/>
  <c r="K12" i="13"/>
  <c r="J12" i="13"/>
  <c r="I12" i="13"/>
  <c r="H12" i="13"/>
  <c r="G12" i="13"/>
  <c r="F12" i="13"/>
  <c r="E12" i="13"/>
  <c r="D12" i="13"/>
  <c r="C12" i="13"/>
  <c r="O11" i="13"/>
  <c r="N11" i="13"/>
  <c r="M11" i="13"/>
  <c r="L11" i="13"/>
  <c r="K11" i="13"/>
  <c r="J11" i="13"/>
  <c r="I11" i="13"/>
  <c r="H11" i="13"/>
  <c r="G11" i="13"/>
  <c r="F11" i="13"/>
  <c r="E11" i="13"/>
  <c r="D11" i="13"/>
  <c r="C11" i="13"/>
  <c r="O10" i="13"/>
  <c r="N10" i="13"/>
  <c r="M10" i="13"/>
  <c r="L10" i="13"/>
  <c r="K10" i="13"/>
  <c r="J10" i="13"/>
  <c r="I10" i="13"/>
  <c r="H10" i="13"/>
  <c r="G10" i="13"/>
  <c r="F10" i="13"/>
  <c r="E10" i="13"/>
  <c r="D10" i="13"/>
  <c r="C10" i="13"/>
  <c r="O9" i="13"/>
  <c r="N9" i="13"/>
  <c r="M9" i="13"/>
  <c r="L9" i="13"/>
  <c r="K9" i="13"/>
  <c r="J9" i="13"/>
  <c r="I9" i="13"/>
  <c r="H9" i="13"/>
  <c r="G9" i="13"/>
  <c r="F9" i="13"/>
  <c r="E9" i="13"/>
  <c r="D9" i="13"/>
  <c r="C9" i="13"/>
  <c r="O8" i="13"/>
  <c r="N8" i="13"/>
  <c r="M8" i="13"/>
  <c r="L8" i="13"/>
  <c r="K8" i="13"/>
  <c r="J8" i="13"/>
  <c r="I8" i="13"/>
  <c r="H8" i="13"/>
  <c r="G8" i="13"/>
  <c r="F8" i="13"/>
  <c r="E8" i="13"/>
  <c r="D8" i="13"/>
  <c r="C8" i="13"/>
  <c r="O7" i="13"/>
  <c r="N7" i="13"/>
  <c r="M7" i="13"/>
  <c r="L7" i="13"/>
  <c r="K7" i="13"/>
  <c r="J7" i="13"/>
  <c r="I7" i="13"/>
  <c r="H7" i="13"/>
  <c r="G7" i="13"/>
  <c r="F7" i="13"/>
  <c r="E7" i="13"/>
  <c r="D7" i="13"/>
  <c r="C7" i="13"/>
  <c r="O6" i="13"/>
  <c r="N6" i="13"/>
  <c r="M6" i="13"/>
  <c r="L6" i="13"/>
  <c r="K6" i="13"/>
  <c r="J6" i="13"/>
  <c r="I6" i="13"/>
  <c r="H6" i="13"/>
  <c r="G6" i="13"/>
  <c r="F6" i="13"/>
  <c r="E6" i="13"/>
  <c r="D6" i="13"/>
  <c r="C6" i="13"/>
  <c r="V12" i="12"/>
  <c r="V11" i="12"/>
  <c r="V10" i="12"/>
  <c r="V9" i="12"/>
  <c r="V8" i="12"/>
  <c r="V7" i="12"/>
  <c r="V6" i="12"/>
  <c r="U12" i="12"/>
  <c r="U11" i="12"/>
  <c r="U10" i="12"/>
  <c r="U9" i="12"/>
  <c r="U8" i="12"/>
  <c r="U7" i="12"/>
  <c r="U6" i="12"/>
  <c r="T12" i="12"/>
  <c r="T11" i="12"/>
  <c r="T10" i="12"/>
  <c r="T9" i="12"/>
  <c r="T8" i="12"/>
  <c r="T7" i="12"/>
  <c r="T6" i="12"/>
  <c r="S12" i="12"/>
  <c r="S11" i="12"/>
  <c r="S10" i="12"/>
  <c r="S9" i="12"/>
  <c r="S8" i="12"/>
  <c r="S7" i="12"/>
  <c r="S6" i="12"/>
  <c r="R12" i="12"/>
  <c r="R11" i="12"/>
  <c r="R10" i="12"/>
  <c r="R9" i="12"/>
  <c r="R8" i="12"/>
  <c r="R7" i="12"/>
  <c r="R6" i="12"/>
  <c r="Q12" i="12"/>
  <c r="Q11" i="12"/>
  <c r="Q10" i="12"/>
  <c r="Q9" i="12"/>
  <c r="Q8" i="12"/>
  <c r="Q7" i="12"/>
  <c r="Q6" i="12"/>
  <c r="P12" i="12"/>
  <c r="P11" i="12"/>
  <c r="P10" i="12"/>
  <c r="P9" i="12"/>
  <c r="P8" i="12"/>
  <c r="P7" i="12"/>
  <c r="P6" i="12"/>
  <c r="I138" i="12"/>
  <c r="I137" i="12"/>
  <c r="I136" i="12"/>
  <c r="I135" i="12"/>
  <c r="I134" i="12"/>
  <c r="I133" i="12"/>
  <c r="I132" i="12"/>
  <c r="I131" i="12"/>
  <c r="H138" i="12"/>
  <c r="H137" i="12"/>
  <c r="H136" i="12"/>
  <c r="H135" i="12"/>
  <c r="H134" i="12"/>
  <c r="H133" i="12"/>
  <c r="H132" i="12"/>
  <c r="H131" i="12"/>
  <c r="G138" i="12"/>
  <c r="G137" i="12"/>
  <c r="G136" i="12"/>
  <c r="G135" i="12"/>
  <c r="G134" i="12"/>
  <c r="G133" i="12"/>
  <c r="G132" i="12"/>
  <c r="G131" i="12"/>
  <c r="F138" i="12"/>
  <c r="F137" i="12"/>
  <c r="F136" i="12"/>
  <c r="F135" i="12"/>
  <c r="F134" i="12"/>
  <c r="F133" i="12"/>
  <c r="F132" i="12"/>
  <c r="F131" i="12"/>
  <c r="E138" i="12"/>
  <c r="E137" i="12"/>
  <c r="E136" i="12"/>
  <c r="E135" i="12"/>
  <c r="E134" i="12"/>
  <c r="E133" i="12"/>
  <c r="E132" i="12"/>
  <c r="E131" i="12"/>
  <c r="D138" i="12"/>
  <c r="D137" i="12"/>
  <c r="D136" i="12"/>
  <c r="D135" i="12"/>
  <c r="D134" i="12"/>
  <c r="D133" i="12"/>
  <c r="D132" i="12"/>
  <c r="D131" i="12"/>
  <c r="C138" i="12"/>
  <c r="C137" i="12"/>
  <c r="C136" i="12"/>
  <c r="C135" i="12"/>
  <c r="C134" i="12"/>
  <c r="C133" i="12"/>
  <c r="C132" i="12"/>
  <c r="C131" i="12"/>
  <c r="B131" i="12"/>
  <c r="B138" i="12"/>
  <c r="B137" i="12"/>
  <c r="B136" i="12"/>
  <c r="B135" i="12"/>
  <c r="B134" i="12"/>
  <c r="B133" i="12"/>
  <c r="B132" i="12"/>
  <c r="N103" i="12" l="1"/>
  <c r="N102" i="12"/>
  <c r="N101" i="12"/>
  <c r="N100" i="12"/>
  <c r="N99" i="12"/>
  <c r="N98" i="12"/>
  <c r="N97" i="12"/>
  <c r="N96" i="12"/>
  <c r="N95" i="12"/>
  <c r="N94" i="12"/>
  <c r="N93" i="12"/>
  <c r="M105" i="12"/>
  <c r="M104" i="12"/>
  <c r="M103" i="12"/>
  <c r="M102" i="12"/>
  <c r="M101" i="12"/>
  <c r="M100" i="12"/>
  <c r="M99" i="12"/>
  <c r="M98" i="12"/>
  <c r="M97" i="12"/>
  <c r="M96" i="12"/>
  <c r="M95" i="12"/>
  <c r="M94" i="12"/>
  <c r="M93" i="12"/>
  <c r="L109" i="12"/>
  <c r="L108" i="12"/>
  <c r="L107" i="12"/>
  <c r="L106" i="12"/>
  <c r="L105" i="12"/>
  <c r="L104" i="12"/>
  <c r="L103" i="12"/>
  <c r="L102" i="12"/>
  <c r="L101" i="12"/>
  <c r="L100" i="12"/>
  <c r="L99" i="12"/>
  <c r="L98" i="12"/>
  <c r="L97" i="12"/>
  <c r="L96" i="12"/>
  <c r="L95" i="12"/>
  <c r="L94" i="12"/>
  <c r="L93" i="12"/>
  <c r="K114" i="12"/>
  <c r="K113" i="12"/>
  <c r="K112" i="12"/>
  <c r="K111" i="12"/>
  <c r="K110" i="12"/>
  <c r="K109" i="12"/>
  <c r="K108" i="12"/>
  <c r="K107" i="12"/>
  <c r="K106" i="12"/>
  <c r="K105" i="12"/>
  <c r="K104" i="12"/>
  <c r="K103" i="12"/>
  <c r="K102" i="12"/>
  <c r="K101" i="12"/>
  <c r="K100" i="12"/>
  <c r="K99" i="12"/>
  <c r="K98" i="12"/>
  <c r="K97" i="12"/>
  <c r="K96" i="12"/>
  <c r="K95" i="12"/>
  <c r="K94" i="12"/>
  <c r="K93" i="12"/>
  <c r="J124" i="12"/>
  <c r="J123" i="12"/>
  <c r="J122" i="12"/>
  <c r="J121" i="12"/>
  <c r="J120" i="12"/>
  <c r="J119" i="12"/>
  <c r="J118" i="12"/>
  <c r="J117" i="12"/>
  <c r="J116" i="12"/>
  <c r="J115" i="12"/>
  <c r="J114" i="12"/>
  <c r="J113" i="12"/>
  <c r="J112" i="12"/>
  <c r="J111" i="12"/>
  <c r="J110" i="12"/>
  <c r="J109" i="12"/>
  <c r="J108" i="12"/>
  <c r="J107" i="12"/>
  <c r="J106" i="12"/>
  <c r="J105" i="12"/>
  <c r="J104" i="12"/>
  <c r="J103" i="12"/>
  <c r="J102" i="12"/>
  <c r="J101" i="12"/>
  <c r="J100" i="12"/>
  <c r="J99" i="12"/>
  <c r="J98" i="12"/>
  <c r="J97" i="12"/>
  <c r="J96" i="12"/>
  <c r="J95" i="12"/>
  <c r="J94" i="12"/>
  <c r="J93" i="12"/>
  <c r="I127" i="12"/>
  <c r="I126" i="12"/>
  <c r="I125" i="12"/>
  <c r="I124" i="12"/>
  <c r="I123" i="12"/>
  <c r="I122" i="12"/>
  <c r="I121" i="12"/>
  <c r="I120" i="12"/>
  <c r="I119" i="12"/>
  <c r="I118" i="12"/>
  <c r="I117" i="12"/>
  <c r="I116" i="12"/>
  <c r="I115" i="12"/>
  <c r="I114" i="12"/>
  <c r="I113" i="12"/>
  <c r="I112" i="12"/>
  <c r="I111" i="12"/>
  <c r="I110" i="12"/>
  <c r="I109" i="12"/>
  <c r="I108" i="12"/>
  <c r="I107" i="12"/>
  <c r="I106" i="12"/>
  <c r="I105" i="12"/>
  <c r="I104" i="12"/>
  <c r="I103" i="12"/>
  <c r="I102" i="12"/>
  <c r="I101" i="12"/>
  <c r="I100" i="12"/>
  <c r="I99" i="12"/>
  <c r="I98" i="12"/>
  <c r="I97" i="12"/>
  <c r="I96" i="12"/>
  <c r="I95" i="12"/>
  <c r="I94" i="12"/>
  <c r="I93" i="12"/>
  <c r="H127" i="12"/>
  <c r="H126" i="12"/>
  <c r="H125" i="12"/>
  <c r="H124" i="12"/>
  <c r="H123" i="12"/>
  <c r="H122" i="12"/>
  <c r="H121" i="12"/>
  <c r="H120" i="12"/>
  <c r="H119" i="12"/>
  <c r="H118" i="12"/>
  <c r="H117" i="12"/>
  <c r="H116" i="12"/>
  <c r="H115" i="12"/>
  <c r="H114" i="12"/>
  <c r="H113" i="12"/>
  <c r="H112" i="12"/>
  <c r="H111" i="12"/>
  <c r="H110" i="12"/>
  <c r="H109" i="12"/>
  <c r="H108" i="12"/>
  <c r="H107" i="12"/>
  <c r="H106" i="12"/>
  <c r="H105" i="12"/>
  <c r="H104" i="12"/>
  <c r="H103" i="12"/>
  <c r="H102" i="12"/>
  <c r="H101" i="12"/>
  <c r="H100" i="12"/>
  <c r="H99" i="12"/>
  <c r="H98" i="12"/>
  <c r="H97" i="12"/>
  <c r="H96" i="12"/>
  <c r="H95" i="12"/>
  <c r="H94" i="12"/>
  <c r="H93" i="12"/>
  <c r="G127" i="12"/>
  <c r="G126" i="12"/>
  <c r="G125" i="12"/>
  <c r="G124" i="12"/>
  <c r="G123" i="12"/>
  <c r="G122" i="12"/>
  <c r="G121" i="12"/>
  <c r="G120" i="12"/>
  <c r="G119" i="12"/>
  <c r="G118" i="12"/>
  <c r="G117" i="12"/>
  <c r="G116" i="12"/>
  <c r="G115" i="12"/>
  <c r="G114" i="12"/>
  <c r="G113" i="12"/>
  <c r="G112" i="12"/>
  <c r="G111" i="12"/>
  <c r="G110" i="12"/>
  <c r="G109" i="12"/>
  <c r="G108" i="12"/>
  <c r="G107" i="12"/>
  <c r="G106" i="12"/>
  <c r="G105" i="12"/>
  <c r="G104" i="12"/>
  <c r="G103" i="12"/>
  <c r="G102" i="12"/>
  <c r="G101" i="12"/>
  <c r="G100" i="12"/>
  <c r="G99" i="12"/>
  <c r="G98" i="12"/>
  <c r="G97" i="12"/>
  <c r="G96" i="12"/>
  <c r="G95" i="12"/>
  <c r="G94" i="12"/>
  <c r="G93" i="12"/>
  <c r="F127" i="12"/>
  <c r="F126" i="12"/>
  <c r="F125" i="12"/>
  <c r="F124" i="12"/>
  <c r="F123" i="12"/>
  <c r="F122" i="12"/>
  <c r="F121" i="12"/>
  <c r="F120" i="12"/>
  <c r="F119" i="12"/>
  <c r="F118" i="12"/>
  <c r="F117" i="12"/>
  <c r="F116" i="12"/>
  <c r="F115" i="12"/>
  <c r="F114" i="12"/>
  <c r="F113" i="12"/>
  <c r="F112" i="12"/>
  <c r="F111" i="12"/>
  <c r="F110" i="12"/>
  <c r="F109" i="12"/>
  <c r="F108" i="12"/>
  <c r="F107" i="12"/>
  <c r="F106" i="12"/>
  <c r="F105" i="12"/>
  <c r="F104" i="12"/>
  <c r="F103" i="12"/>
  <c r="F102" i="12"/>
  <c r="F101" i="12"/>
  <c r="F100" i="12"/>
  <c r="F99" i="12"/>
  <c r="F98" i="12"/>
  <c r="F97" i="12"/>
  <c r="F96" i="12"/>
  <c r="F95" i="12"/>
  <c r="F94" i="12"/>
  <c r="F93" i="12"/>
  <c r="E127" i="12"/>
  <c r="E126" i="12"/>
  <c r="E125" i="12"/>
  <c r="E124" i="12"/>
  <c r="E123" i="12"/>
  <c r="E122" i="12"/>
  <c r="E121" i="12"/>
  <c r="E120" i="12"/>
  <c r="E119" i="12"/>
  <c r="E118" i="12"/>
  <c r="E117" i="12"/>
  <c r="E116" i="12"/>
  <c r="E115" i="12"/>
  <c r="E114" i="12"/>
  <c r="E113" i="12"/>
  <c r="E112" i="12"/>
  <c r="E111" i="12"/>
  <c r="E110" i="12"/>
  <c r="E109" i="12"/>
  <c r="E108" i="12"/>
  <c r="E107" i="12"/>
  <c r="E106" i="12"/>
  <c r="E105" i="12"/>
  <c r="E104" i="12"/>
  <c r="E103" i="12"/>
  <c r="E102" i="12"/>
  <c r="E101" i="12"/>
  <c r="E100" i="12"/>
  <c r="E99" i="12"/>
  <c r="E98" i="12"/>
  <c r="E97" i="12"/>
  <c r="E96" i="12"/>
  <c r="E95" i="12"/>
  <c r="E94" i="12"/>
  <c r="E93" i="12"/>
  <c r="D127" i="12"/>
  <c r="D126" i="12"/>
  <c r="D125" i="12"/>
  <c r="D124" i="12"/>
  <c r="D123" i="12"/>
  <c r="D122" i="12"/>
  <c r="D121" i="12"/>
  <c r="D120" i="12"/>
  <c r="D119" i="12"/>
  <c r="D118" i="12"/>
  <c r="D117" i="12"/>
  <c r="D116" i="12"/>
  <c r="D115" i="12"/>
  <c r="D114" i="12"/>
  <c r="D113" i="12"/>
  <c r="D112" i="12"/>
  <c r="D111" i="12"/>
  <c r="D110" i="12"/>
  <c r="D109" i="12"/>
  <c r="D108" i="12"/>
  <c r="D107" i="12"/>
  <c r="D106" i="12"/>
  <c r="D105" i="12"/>
  <c r="D104" i="12"/>
  <c r="D103" i="12"/>
  <c r="D102" i="12"/>
  <c r="D101" i="12"/>
  <c r="D100" i="12"/>
  <c r="D99" i="12"/>
  <c r="D98" i="12"/>
  <c r="D97" i="12"/>
  <c r="D96" i="12"/>
  <c r="D95" i="12"/>
  <c r="D94" i="12"/>
  <c r="D93"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B127" i="12"/>
  <c r="B126" i="12"/>
  <c r="B125" i="12"/>
  <c r="B124" i="12"/>
  <c r="B123" i="12"/>
  <c r="B122" i="12"/>
  <c r="B121" i="12"/>
  <c r="B120" i="12"/>
  <c r="B119" i="12"/>
  <c r="B118" i="12"/>
  <c r="B117" i="12"/>
  <c r="B116" i="12"/>
  <c r="B115" i="12"/>
  <c r="B114" i="12"/>
  <c r="B113" i="12"/>
  <c r="B112" i="12"/>
  <c r="B111" i="12"/>
  <c r="B110" i="12"/>
  <c r="B109" i="12"/>
  <c r="B108" i="12"/>
  <c r="B107" i="12"/>
  <c r="B106" i="12"/>
  <c r="B105" i="12"/>
  <c r="B104" i="12"/>
  <c r="B103" i="12"/>
  <c r="B102" i="12"/>
  <c r="B101" i="12"/>
  <c r="B100" i="12"/>
  <c r="B99" i="12"/>
  <c r="B98" i="12"/>
  <c r="B97" i="12"/>
  <c r="B96" i="12"/>
  <c r="B95" i="12"/>
  <c r="B94" i="12"/>
  <c r="B93" i="12"/>
  <c r="J72" i="12" l="1"/>
  <c r="J71" i="12"/>
  <c r="J70" i="12"/>
  <c r="J69" i="12"/>
  <c r="J68" i="12"/>
  <c r="J67" i="12"/>
  <c r="J66" i="12"/>
  <c r="J65" i="12"/>
  <c r="J64" i="12"/>
  <c r="J63" i="12"/>
  <c r="J62" i="12"/>
  <c r="J61" i="12"/>
  <c r="J60" i="12"/>
  <c r="J59" i="12"/>
  <c r="J58" i="12"/>
  <c r="I72" i="12"/>
  <c r="I71" i="12"/>
  <c r="I70" i="12"/>
  <c r="I69" i="12"/>
  <c r="I68" i="12"/>
  <c r="I67" i="12"/>
  <c r="I66" i="12"/>
  <c r="I65" i="12"/>
  <c r="I64" i="12"/>
  <c r="I63" i="12"/>
  <c r="I62" i="12"/>
  <c r="I61" i="12"/>
  <c r="I60" i="12"/>
  <c r="I59" i="12"/>
  <c r="I58" i="12"/>
  <c r="H72" i="12"/>
  <c r="H71" i="12"/>
  <c r="H70" i="12"/>
  <c r="H69" i="12"/>
  <c r="H68" i="12"/>
  <c r="H67" i="12"/>
  <c r="H66" i="12"/>
  <c r="H65" i="12"/>
  <c r="H64" i="12"/>
  <c r="H63" i="12"/>
  <c r="H62" i="12"/>
  <c r="H61" i="12"/>
  <c r="H60" i="12"/>
  <c r="H59" i="12"/>
  <c r="H58" i="12"/>
  <c r="G72" i="12"/>
  <c r="G71" i="12"/>
  <c r="G70" i="12"/>
  <c r="G69" i="12"/>
  <c r="G68" i="12"/>
  <c r="G67" i="12"/>
  <c r="G66" i="12"/>
  <c r="G65" i="12"/>
  <c r="G64" i="12"/>
  <c r="G63" i="12"/>
  <c r="G62" i="12"/>
  <c r="G61" i="12"/>
  <c r="G60" i="12"/>
  <c r="G59" i="12"/>
  <c r="G58" i="12"/>
  <c r="J55" i="12"/>
  <c r="J54" i="12"/>
  <c r="J53" i="12"/>
  <c r="J52" i="12"/>
  <c r="J51" i="12"/>
  <c r="J50" i="12"/>
  <c r="J49" i="12"/>
  <c r="J48" i="12"/>
  <c r="J47" i="12"/>
  <c r="J46" i="12"/>
  <c r="J45" i="12"/>
  <c r="J44" i="12"/>
  <c r="J43" i="12"/>
  <c r="J42" i="12"/>
  <c r="J41" i="12"/>
  <c r="I55" i="12"/>
  <c r="I54" i="12"/>
  <c r="I53" i="12"/>
  <c r="I52" i="12"/>
  <c r="I51" i="12"/>
  <c r="I50" i="12"/>
  <c r="I49" i="12"/>
  <c r="I48" i="12"/>
  <c r="I47" i="12"/>
  <c r="I46" i="12"/>
  <c r="I45" i="12"/>
  <c r="I44" i="12"/>
  <c r="I43" i="12"/>
  <c r="I42" i="12"/>
  <c r="I41" i="12"/>
  <c r="H55" i="12"/>
  <c r="H54" i="12"/>
  <c r="H53" i="12"/>
  <c r="H52" i="12"/>
  <c r="H51" i="12"/>
  <c r="H50" i="12"/>
  <c r="H49" i="12"/>
  <c r="H48" i="12"/>
  <c r="H47" i="12"/>
  <c r="H46" i="12"/>
  <c r="H45" i="12"/>
  <c r="H44" i="12"/>
  <c r="H43" i="12"/>
  <c r="H42" i="12"/>
  <c r="H41" i="12"/>
  <c r="G55" i="12"/>
  <c r="G54" i="12"/>
  <c r="G53" i="12"/>
  <c r="G52" i="12"/>
  <c r="G51" i="12"/>
  <c r="G50" i="12"/>
  <c r="G49" i="12"/>
  <c r="G48" i="12"/>
  <c r="G47" i="12"/>
  <c r="G46" i="12"/>
  <c r="G45" i="12"/>
  <c r="G44" i="12"/>
  <c r="G43" i="12"/>
  <c r="G42" i="12"/>
  <c r="G41" i="12"/>
  <c r="F55" i="12"/>
  <c r="F54" i="12"/>
  <c r="F53" i="12"/>
  <c r="F52" i="12"/>
  <c r="F51" i="12"/>
  <c r="F50" i="12"/>
  <c r="F49" i="12"/>
  <c r="F48" i="12"/>
  <c r="F47" i="12"/>
  <c r="F46" i="12"/>
  <c r="F45" i="12"/>
  <c r="F44" i="12"/>
  <c r="F43" i="12"/>
  <c r="F42" i="12"/>
  <c r="F41" i="12"/>
  <c r="E55" i="12"/>
  <c r="E54" i="12"/>
  <c r="E53" i="12"/>
  <c r="E52" i="12"/>
  <c r="E51" i="12"/>
  <c r="E50" i="12"/>
  <c r="E49" i="12"/>
  <c r="E48" i="12"/>
  <c r="E47" i="12"/>
  <c r="E46" i="12"/>
  <c r="E45" i="12"/>
  <c r="E44" i="12"/>
  <c r="E43" i="12"/>
  <c r="E42" i="12"/>
  <c r="E41" i="12"/>
  <c r="F72" i="12" l="1"/>
  <c r="F71" i="12"/>
  <c r="F70" i="12"/>
  <c r="F69" i="12"/>
  <c r="F68" i="12"/>
  <c r="F67" i="12"/>
  <c r="F66" i="12"/>
  <c r="F65" i="12"/>
  <c r="F64" i="12"/>
  <c r="F63" i="12"/>
  <c r="F62" i="12"/>
  <c r="F61" i="12"/>
  <c r="F60" i="12"/>
  <c r="F59" i="12"/>
  <c r="F58" i="12"/>
  <c r="E72" i="12"/>
  <c r="E71" i="12"/>
  <c r="E70" i="12"/>
  <c r="E69" i="12"/>
  <c r="E68" i="12"/>
  <c r="E67" i="12"/>
  <c r="E66" i="12"/>
  <c r="E65" i="12"/>
  <c r="E64" i="12"/>
  <c r="E63" i="12"/>
  <c r="E62" i="12"/>
  <c r="E61" i="12"/>
  <c r="E60" i="12"/>
  <c r="E59" i="12"/>
  <c r="E58" i="12"/>
  <c r="D72" i="12"/>
  <c r="D71" i="12"/>
  <c r="D70" i="12"/>
  <c r="D69" i="12"/>
  <c r="D68" i="12"/>
  <c r="D67" i="12"/>
  <c r="D66" i="12"/>
  <c r="D65" i="12"/>
  <c r="D64" i="12"/>
  <c r="D63" i="12"/>
  <c r="D62" i="12"/>
  <c r="D61" i="12"/>
  <c r="D60" i="12"/>
  <c r="D59" i="12"/>
  <c r="D58" i="12"/>
  <c r="C72" i="12"/>
  <c r="C71" i="12"/>
  <c r="C70" i="12"/>
  <c r="C69" i="12"/>
  <c r="C68" i="12"/>
  <c r="C67" i="12"/>
  <c r="C66" i="12"/>
  <c r="C65" i="12"/>
  <c r="C64" i="12"/>
  <c r="C63" i="12"/>
  <c r="C62" i="12"/>
  <c r="C61" i="12"/>
  <c r="C60" i="12"/>
  <c r="C59" i="12"/>
  <c r="C58" i="12"/>
  <c r="B72" i="12"/>
  <c r="B71" i="12"/>
  <c r="B70" i="12"/>
  <c r="B69" i="12"/>
  <c r="B68" i="12"/>
  <c r="B67" i="12"/>
  <c r="B66" i="12"/>
  <c r="B65" i="12"/>
  <c r="B64" i="12"/>
  <c r="B63" i="12"/>
  <c r="B62" i="12"/>
  <c r="B61" i="12"/>
  <c r="B60" i="12"/>
  <c r="B59" i="12"/>
  <c r="B58" i="12"/>
  <c r="D55" i="12"/>
  <c r="D54" i="12"/>
  <c r="D53" i="12"/>
  <c r="D52" i="12"/>
  <c r="D51" i="12"/>
  <c r="D50" i="12"/>
  <c r="D49" i="12"/>
  <c r="D48" i="12"/>
  <c r="D47" i="12"/>
  <c r="D46" i="12"/>
  <c r="D45" i="12"/>
  <c r="D44" i="12"/>
  <c r="D43" i="12"/>
  <c r="D42" i="12"/>
  <c r="D41" i="12"/>
  <c r="C55" i="12"/>
  <c r="C54" i="12"/>
  <c r="C53" i="12"/>
  <c r="C52" i="12"/>
  <c r="C51" i="12"/>
  <c r="C50" i="12"/>
  <c r="C49" i="12"/>
  <c r="C48" i="12"/>
  <c r="C47" i="12"/>
  <c r="C46" i="12"/>
  <c r="C45" i="12"/>
  <c r="C44" i="12"/>
  <c r="C43" i="12"/>
  <c r="C42" i="12"/>
  <c r="C41" i="12"/>
  <c r="B55" i="12"/>
  <c r="B54" i="12"/>
  <c r="B53" i="12"/>
  <c r="B52" i="12"/>
  <c r="B51" i="12"/>
  <c r="B50" i="12"/>
  <c r="B49" i="12"/>
  <c r="B48" i="12"/>
  <c r="B47" i="12"/>
  <c r="B46" i="12"/>
  <c r="B45" i="12"/>
  <c r="B44" i="12"/>
  <c r="B43" i="12"/>
  <c r="B42" i="12"/>
  <c r="B41" i="12"/>
  <c r="G21" i="12"/>
  <c r="G20" i="12"/>
  <c r="G19" i="12"/>
  <c r="G18" i="12"/>
  <c r="G17" i="12"/>
  <c r="G16" i="12"/>
  <c r="G15" i="12"/>
  <c r="G14" i="12"/>
  <c r="G13" i="12"/>
  <c r="G12" i="12"/>
  <c r="G11" i="12"/>
  <c r="G10" i="12"/>
  <c r="G9" i="12"/>
  <c r="G8" i="12"/>
  <c r="G7" i="12"/>
  <c r="F21" i="12"/>
  <c r="F20" i="12"/>
  <c r="F19" i="12"/>
  <c r="F18" i="12"/>
  <c r="F17" i="12"/>
  <c r="F16" i="12"/>
  <c r="F15" i="12"/>
  <c r="F14" i="12"/>
  <c r="F13" i="12"/>
  <c r="F12" i="12"/>
  <c r="F11" i="12"/>
  <c r="F10" i="12"/>
  <c r="F9" i="12"/>
  <c r="F8" i="12"/>
  <c r="F7" i="12"/>
  <c r="E21" i="12"/>
  <c r="E20" i="12"/>
  <c r="E19" i="12"/>
  <c r="E18" i="12"/>
  <c r="E17" i="12"/>
  <c r="E16" i="12"/>
  <c r="E15" i="12"/>
  <c r="E14" i="12"/>
  <c r="E13" i="12"/>
  <c r="E12" i="12"/>
  <c r="E11" i="12"/>
  <c r="E10" i="12"/>
  <c r="E9" i="12"/>
  <c r="E8" i="12"/>
  <c r="E7" i="12"/>
  <c r="D21" i="12"/>
  <c r="D20" i="12"/>
  <c r="D19" i="12"/>
  <c r="D18" i="12"/>
  <c r="D17" i="12"/>
  <c r="D16" i="12"/>
  <c r="D15" i="12"/>
  <c r="D14" i="12"/>
  <c r="D13" i="12"/>
  <c r="D12" i="12"/>
  <c r="D11" i="12"/>
  <c r="D10" i="12"/>
  <c r="D9" i="12"/>
  <c r="D8" i="12"/>
  <c r="D7" i="12"/>
  <c r="B4" i="12" l="1"/>
  <c r="B3" i="12"/>
  <c r="Q89" i="12" l="1"/>
  <c r="Q88" i="12"/>
  <c r="Q87" i="12"/>
  <c r="Q79" i="12"/>
  <c r="P86" i="12"/>
  <c r="P78" i="12"/>
  <c r="O85" i="12"/>
  <c r="O77" i="12"/>
  <c r="N84" i="12"/>
  <c r="N76" i="12"/>
  <c r="M86" i="12"/>
  <c r="M82" i="12"/>
  <c r="M78" i="12"/>
  <c r="P77" i="12"/>
  <c r="N75" i="12"/>
  <c r="L82" i="12"/>
  <c r="Q76" i="12"/>
  <c r="L85" i="12"/>
  <c r="L84" i="12"/>
  <c r="O87" i="12"/>
  <c r="L79" i="12"/>
  <c r="Q86" i="12"/>
  <c r="Q78" i="12"/>
  <c r="P85" i="12"/>
  <c r="O84" i="12"/>
  <c r="O76" i="12"/>
  <c r="N83" i="12"/>
  <c r="L86" i="12"/>
  <c r="L78" i="12"/>
  <c r="Q84" i="12"/>
  <c r="P75" i="12"/>
  <c r="O82" i="12"/>
  <c r="N89" i="12"/>
  <c r="N81" i="12"/>
  <c r="L81" i="12"/>
  <c r="N87" i="12"/>
  <c r="L76" i="12"/>
  <c r="Q81" i="12"/>
  <c r="N86" i="12"/>
  <c r="M83" i="12"/>
  <c r="M75" i="12"/>
  <c r="P87" i="12"/>
  <c r="O86" i="12"/>
  <c r="N85" i="12"/>
  <c r="L75" i="12"/>
  <c r="Q85" i="12"/>
  <c r="Q77" i="12"/>
  <c r="P84" i="12"/>
  <c r="P76" i="12"/>
  <c r="O83" i="12"/>
  <c r="O75" i="12"/>
  <c r="N82" i="12"/>
  <c r="M89" i="12"/>
  <c r="M85" i="12"/>
  <c r="M81" i="12"/>
  <c r="M77" i="12"/>
  <c r="P83" i="12"/>
  <c r="L89" i="12"/>
  <c r="L77" i="12"/>
  <c r="L88" i="12"/>
  <c r="P80" i="12"/>
  <c r="M79" i="12"/>
  <c r="P79" i="12"/>
  <c r="L87" i="12"/>
  <c r="N78" i="12"/>
  <c r="N77" i="12"/>
  <c r="Q83" i="12"/>
  <c r="Q75" i="12"/>
  <c r="P82" i="12"/>
  <c r="O89" i="12"/>
  <c r="O81" i="12"/>
  <c r="N88" i="12"/>
  <c r="N80" i="12"/>
  <c r="M88" i="12"/>
  <c r="M84" i="12"/>
  <c r="M80" i="12"/>
  <c r="M76" i="12"/>
  <c r="Q82" i="12"/>
  <c r="P89" i="12"/>
  <c r="P81" i="12"/>
  <c r="O88" i="12"/>
  <c r="O80" i="12"/>
  <c r="N79" i="12"/>
  <c r="L80" i="12"/>
  <c r="P88" i="12"/>
  <c r="O79" i="12"/>
  <c r="M87" i="12"/>
  <c r="Q80" i="12"/>
  <c r="O78" i="12"/>
  <c r="L83" i="12"/>
  <c r="K18" i="12"/>
  <c r="K10" i="12"/>
  <c r="J17" i="12"/>
  <c r="J9" i="12"/>
  <c r="I16" i="12"/>
  <c r="I8" i="12"/>
  <c r="H15" i="12"/>
  <c r="H7" i="12"/>
  <c r="B18" i="12"/>
  <c r="K17" i="12"/>
  <c r="K9" i="12"/>
  <c r="J16" i="12"/>
  <c r="J8" i="12"/>
  <c r="I15" i="12"/>
  <c r="I7" i="12"/>
  <c r="H14" i="12"/>
  <c r="B17" i="12"/>
  <c r="B9" i="12"/>
  <c r="B16" i="12"/>
  <c r="B8" i="12"/>
  <c r="B14" i="12"/>
  <c r="K21" i="12"/>
  <c r="K13" i="12"/>
  <c r="I19" i="12"/>
  <c r="H10" i="12"/>
  <c r="B13" i="12"/>
  <c r="K11" i="12"/>
  <c r="I9" i="12"/>
  <c r="B19" i="12"/>
  <c r="B11" i="12"/>
  <c r="B10" i="12"/>
  <c r="K16" i="12"/>
  <c r="K8" i="12"/>
  <c r="J15" i="12"/>
  <c r="J7" i="12"/>
  <c r="I14" i="12"/>
  <c r="H21" i="12"/>
  <c r="H13" i="12"/>
  <c r="B15" i="12"/>
  <c r="J20" i="12"/>
  <c r="I11" i="12"/>
  <c r="B21" i="12"/>
  <c r="I17" i="12"/>
  <c r="K15" i="12"/>
  <c r="K7" i="12"/>
  <c r="J14" i="12"/>
  <c r="I21" i="12"/>
  <c r="I13" i="12"/>
  <c r="H20" i="12"/>
  <c r="H12" i="12"/>
  <c r="B7" i="12"/>
  <c r="J12" i="12"/>
  <c r="K14" i="12"/>
  <c r="J21" i="12"/>
  <c r="J13" i="12"/>
  <c r="I20" i="12"/>
  <c r="I12" i="12"/>
  <c r="H19" i="12"/>
  <c r="H11" i="12"/>
  <c r="J18" i="12"/>
  <c r="H8" i="12"/>
  <c r="H18" i="12"/>
  <c r="K20" i="12"/>
  <c r="K12" i="12"/>
  <c r="J19" i="12"/>
  <c r="J11" i="12"/>
  <c r="I18" i="12"/>
  <c r="I10" i="12"/>
  <c r="H17" i="12"/>
  <c r="H9" i="12"/>
  <c r="B20" i="12"/>
  <c r="B12" i="12"/>
  <c r="K19" i="12"/>
  <c r="J10" i="12"/>
  <c r="H16" i="12"/>
  <c r="J89" i="12"/>
  <c r="J81" i="12"/>
  <c r="I88" i="12"/>
  <c r="I80" i="12"/>
  <c r="H87" i="12"/>
  <c r="H79" i="12"/>
  <c r="G86" i="12"/>
  <c r="G78" i="12"/>
  <c r="F85" i="12"/>
  <c r="F77" i="12"/>
  <c r="E84" i="12"/>
  <c r="E76" i="12"/>
  <c r="D83" i="12"/>
  <c r="D75" i="12"/>
  <c r="C82" i="12"/>
  <c r="B89" i="12"/>
  <c r="B81" i="12"/>
  <c r="J88" i="12"/>
  <c r="I87" i="12"/>
  <c r="H86" i="12"/>
  <c r="G85" i="12"/>
  <c r="G77" i="12"/>
  <c r="F76" i="12"/>
  <c r="E75" i="12"/>
  <c r="C89" i="12"/>
  <c r="B88" i="12"/>
  <c r="B79" i="12"/>
  <c r="J78" i="12"/>
  <c r="H84" i="12"/>
  <c r="G75" i="12"/>
  <c r="D88" i="12"/>
  <c r="B86" i="12"/>
  <c r="I75" i="12"/>
  <c r="E87" i="12"/>
  <c r="B76" i="12"/>
  <c r="H80" i="12"/>
  <c r="D84" i="12"/>
  <c r="J80" i="12"/>
  <c r="I79" i="12"/>
  <c r="H78" i="12"/>
  <c r="F84" i="12"/>
  <c r="E83" i="12"/>
  <c r="D82" i="12"/>
  <c r="C81" i="12"/>
  <c r="B80" i="12"/>
  <c r="J86" i="12"/>
  <c r="I85" i="12"/>
  <c r="H76" i="12"/>
  <c r="F82" i="12"/>
  <c r="E81" i="12"/>
  <c r="C87" i="12"/>
  <c r="B78" i="12"/>
  <c r="I83" i="12"/>
  <c r="G81" i="12"/>
  <c r="F80" i="12"/>
  <c r="D78" i="12"/>
  <c r="C77" i="12"/>
  <c r="J75" i="12"/>
  <c r="H81" i="12"/>
  <c r="F87" i="12"/>
  <c r="E78" i="12"/>
  <c r="C76" i="12"/>
  <c r="H88" i="12"/>
  <c r="G79" i="12"/>
  <c r="E77" i="12"/>
  <c r="D76" i="12"/>
  <c r="B82" i="12"/>
  <c r="J87" i="12"/>
  <c r="J79" i="12"/>
  <c r="I86" i="12"/>
  <c r="I78" i="12"/>
  <c r="H85" i="12"/>
  <c r="H77" i="12"/>
  <c r="G84" i="12"/>
  <c r="G76" i="12"/>
  <c r="F83" i="12"/>
  <c r="F75" i="12"/>
  <c r="E82" i="12"/>
  <c r="D89" i="12"/>
  <c r="D81" i="12"/>
  <c r="C88" i="12"/>
  <c r="C80" i="12"/>
  <c r="B87" i="12"/>
  <c r="I77" i="12"/>
  <c r="G83" i="12"/>
  <c r="E89" i="12"/>
  <c r="D80" i="12"/>
  <c r="C79" i="12"/>
  <c r="H82" i="12"/>
  <c r="E79" i="12"/>
  <c r="B84" i="12"/>
  <c r="I82" i="12"/>
  <c r="G80" i="12"/>
  <c r="E86" i="12"/>
  <c r="C84" i="12"/>
  <c r="B75" i="12"/>
  <c r="I81" i="12"/>
  <c r="F86" i="12"/>
  <c r="C75" i="12"/>
  <c r="D77" i="12"/>
  <c r="F78" i="12"/>
  <c r="J85" i="12"/>
  <c r="J77" i="12"/>
  <c r="I84" i="12"/>
  <c r="I76" i="12"/>
  <c r="H83" i="12"/>
  <c r="H75" i="12"/>
  <c r="G82" i="12"/>
  <c r="F89" i="12"/>
  <c r="F81" i="12"/>
  <c r="E88" i="12"/>
  <c r="E80" i="12"/>
  <c r="D87" i="12"/>
  <c r="D79" i="12"/>
  <c r="C86" i="12"/>
  <c r="C78" i="12"/>
  <c r="B85" i="12"/>
  <c r="B77" i="12"/>
  <c r="J84" i="12"/>
  <c r="J76" i="12"/>
  <c r="G89" i="12"/>
  <c r="F88" i="12"/>
  <c r="D86" i="12"/>
  <c r="C85" i="12"/>
  <c r="J83" i="12"/>
  <c r="H89" i="12"/>
  <c r="G88" i="12"/>
  <c r="F79" i="12"/>
  <c r="D85" i="12"/>
  <c r="B83" i="12"/>
  <c r="I89" i="12"/>
  <c r="G87" i="12"/>
  <c r="E85" i="12"/>
  <c r="C83" i="12"/>
  <c r="J82" i="12"/>
  <c r="J38" i="12"/>
  <c r="J30" i="12"/>
  <c r="I37" i="12"/>
  <c r="I29" i="12"/>
  <c r="H36" i="12"/>
  <c r="H28" i="12"/>
  <c r="G35" i="12"/>
  <c r="G27" i="12"/>
  <c r="F34" i="12"/>
  <c r="F26" i="12"/>
  <c r="E33" i="12"/>
  <c r="E25" i="12"/>
  <c r="D32" i="12"/>
  <c r="D24" i="12"/>
  <c r="C31" i="12"/>
  <c r="B38" i="12"/>
  <c r="B30" i="12"/>
  <c r="M20" i="12"/>
  <c r="M12" i="12"/>
  <c r="L19" i="12"/>
  <c r="L11" i="12"/>
  <c r="J37" i="12"/>
  <c r="J29" i="12"/>
  <c r="I36" i="12"/>
  <c r="I28" i="12"/>
  <c r="H35" i="12"/>
  <c r="H27" i="12"/>
  <c r="G34" i="12"/>
  <c r="G26" i="12"/>
  <c r="F33" i="12"/>
  <c r="F25" i="12"/>
  <c r="E32" i="12"/>
  <c r="E24" i="12"/>
  <c r="D31" i="12"/>
  <c r="C38" i="12"/>
  <c r="C30" i="12"/>
  <c r="B37" i="12"/>
  <c r="B29" i="12"/>
  <c r="M19" i="12"/>
  <c r="M11" i="12"/>
  <c r="L18" i="12"/>
  <c r="L10" i="12"/>
  <c r="I32" i="12"/>
  <c r="G38" i="12"/>
  <c r="F37" i="12"/>
  <c r="E36" i="12"/>
  <c r="D35" i="12"/>
  <c r="D27" i="12"/>
  <c r="B33" i="12"/>
  <c r="M15" i="12"/>
  <c r="F27" i="12"/>
  <c r="C24" i="12"/>
  <c r="J36" i="12"/>
  <c r="J28" i="12"/>
  <c r="I35" i="12"/>
  <c r="I27" i="12"/>
  <c r="H34" i="12"/>
  <c r="H26" i="12"/>
  <c r="G33" i="12"/>
  <c r="G25" i="12"/>
  <c r="F32" i="12"/>
  <c r="F24" i="12"/>
  <c r="E31" i="12"/>
  <c r="D38" i="12"/>
  <c r="D30" i="12"/>
  <c r="C37" i="12"/>
  <c r="C29" i="12"/>
  <c r="B36" i="12"/>
  <c r="B28" i="12"/>
  <c r="M18" i="12"/>
  <c r="M10" i="12"/>
  <c r="L17" i="12"/>
  <c r="L9" i="12"/>
  <c r="J33" i="12"/>
  <c r="J25" i="12"/>
  <c r="H31" i="12"/>
  <c r="G30" i="12"/>
  <c r="F29" i="12"/>
  <c r="E28" i="12"/>
  <c r="C26" i="12"/>
  <c r="B25" i="12"/>
  <c r="L14" i="12"/>
  <c r="I30" i="12"/>
  <c r="G36" i="12"/>
  <c r="F35" i="12"/>
  <c r="E34" i="12"/>
  <c r="D25" i="12"/>
  <c r="M21" i="12"/>
  <c r="L12" i="12"/>
  <c r="J35" i="12"/>
  <c r="J27" i="12"/>
  <c r="I34" i="12"/>
  <c r="I26" i="12"/>
  <c r="H33" i="12"/>
  <c r="H25" i="12"/>
  <c r="G32" i="12"/>
  <c r="G24" i="12"/>
  <c r="F31" i="12"/>
  <c r="E38" i="12"/>
  <c r="E30" i="12"/>
  <c r="D37" i="12"/>
  <c r="D29" i="12"/>
  <c r="C36" i="12"/>
  <c r="C28" i="12"/>
  <c r="B35" i="12"/>
  <c r="B27" i="12"/>
  <c r="M17" i="12"/>
  <c r="M9" i="12"/>
  <c r="L16" i="12"/>
  <c r="L8" i="12"/>
  <c r="C34" i="12"/>
  <c r="J34" i="12"/>
  <c r="J26" i="12"/>
  <c r="I33" i="12"/>
  <c r="I25" i="12"/>
  <c r="H32" i="12"/>
  <c r="H24" i="12"/>
  <c r="G31" i="12"/>
  <c r="F38" i="12"/>
  <c r="F30" i="12"/>
  <c r="E37" i="12"/>
  <c r="E29" i="12"/>
  <c r="D36" i="12"/>
  <c r="D28" i="12"/>
  <c r="C35" i="12"/>
  <c r="C27" i="12"/>
  <c r="B34" i="12"/>
  <c r="B26" i="12"/>
  <c r="M16" i="12"/>
  <c r="M8" i="12"/>
  <c r="L15" i="12"/>
  <c r="L7" i="12"/>
  <c r="I24" i="12"/>
  <c r="M7" i="12"/>
  <c r="J31" i="12"/>
  <c r="D33" i="12"/>
  <c r="B31" i="12"/>
  <c r="L20" i="12"/>
  <c r="J32" i="12"/>
  <c r="J24" i="12"/>
  <c r="I31" i="12"/>
  <c r="H38" i="12"/>
  <c r="H30" i="12"/>
  <c r="G37" i="12"/>
  <c r="G29" i="12"/>
  <c r="F36" i="12"/>
  <c r="F28" i="12"/>
  <c r="E35" i="12"/>
  <c r="E27" i="12"/>
  <c r="D34" i="12"/>
  <c r="D26" i="12"/>
  <c r="C33" i="12"/>
  <c r="C25" i="12"/>
  <c r="B32" i="12"/>
  <c r="B24" i="12"/>
  <c r="M14" i="12"/>
  <c r="L21" i="12"/>
  <c r="L13" i="12"/>
  <c r="I38" i="12"/>
  <c r="H37" i="12"/>
  <c r="H29" i="12"/>
  <c r="G28" i="12"/>
  <c r="E26" i="12"/>
  <c r="C32" i="12"/>
  <c r="M13" i="12"/>
  <c r="C18" i="12"/>
  <c r="C10" i="12"/>
  <c r="C17" i="12"/>
  <c r="C9" i="12"/>
  <c r="C20" i="12"/>
  <c r="C11" i="12"/>
  <c r="C16" i="12"/>
  <c r="C8" i="12"/>
  <c r="C12" i="12"/>
  <c r="C19" i="12"/>
  <c r="C15" i="12"/>
  <c r="C7" i="12"/>
  <c r="C14" i="12"/>
  <c r="C21" i="12"/>
  <c r="C13" i="12"/>
  <c r="B61" i="11" l="1"/>
  <c r="B62" i="11"/>
  <c r="W5" i="11" l="1"/>
  <c r="W6" i="11"/>
  <c r="W7" i="11"/>
  <c r="W8" i="11"/>
  <c r="W9" i="11"/>
  <c r="W10" i="11"/>
  <c r="W11" i="11"/>
  <c r="W12" i="11"/>
  <c r="W13" i="11"/>
  <c r="W14" i="11"/>
  <c r="W15" i="11"/>
  <c r="W16" i="11"/>
  <c r="W17" i="11"/>
  <c r="W18" i="11"/>
  <c r="W19" i="11"/>
  <c r="W20" i="11"/>
  <c r="W21" i="11"/>
  <c r="W22" i="11"/>
  <c r="W23" i="11"/>
  <c r="W24" i="11"/>
  <c r="W25" i="11"/>
  <c r="W26" i="11"/>
  <c r="W27" i="11"/>
  <c r="W28" i="11"/>
  <c r="W29" i="11"/>
  <c r="W30" i="11"/>
  <c r="W31" i="11"/>
  <c r="W32" i="11"/>
  <c r="W33" i="11"/>
  <c r="W34" i="11"/>
  <c r="W35" i="11"/>
  <c r="W36" i="11"/>
  <c r="W37" i="11"/>
  <c r="W38" i="11"/>
  <c r="W39" i="11"/>
  <c r="G40" i="8" l="1"/>
  <c r="H40" i="8" s="1"/>
  <c r="G39" i="8"/>
  <c r="H39" i="8" s="1"/>
  <c r="G38" i="8"/>
  <c r="H38" i="8" s="1"/>
  <c r="H35" i="8"/>
  <c r="G35" i="8"/>
  <c r="G34" i="8"/>
  <c r="H34" i="8" s="1"/>
  <c r="G33" i="8"/>
  <c r="H33" i="8" s="1"/>
  <c r="G30" i="8" l="1"/>
  <c r="H30" i="8" s="1"/>
  <c r="H29" i="8"/>
  <c r="G29" i="8"/>
  <c r="G28" i="8"/>
  <c r="H28" i="8" s="1"/>
  <c r="G25" i="8"/>
  <c r="H25" i="8" s="1"/>
  <c r="G24" i="8"/>
  <c r="H24" i="8" s="1"/>
  <c r="H23" i="8"/>
  <c r="G20" i="8"/>
  <c r="H20" i="8" s="1"/>
  <c r="G19" i="8"/>
  <c r="H19" i="8" s="1"/>
  <c r="H18" i="8"/>
  <c r="G18" i="8"/>
  <c r="H14" i="8"/>
  <c r="G14" i="8"/>
  <c r="G13" i="8"/>
  <c r="H13" i="8" s="1"/>
  <c r="G10" i="8"/>
  <c r="H10" i="8" s="1"/>
  <c r="G9" i="8"/>
  <c r="H9" i="8" s="1"/>
  <c r="G8" i="8"/>
  <c r="H8" i="8" s="1"/>
  <c r="B130" i="11" l="1"/>
  <c r="B131" i="11" s="1"/>
  <c r="D136" i="11" s="1"/>
  <c r="B125" i="11"/>
  <c r="D135" i="11" l="1"/>
  <c r="D137" i="11" l="1"/>
  <c r="D138" i="11" s="1"/>
  <c r="H3" i="6"/>
  <c r="B106" i="11" l="1"/>
  <c r="D107" i="11" s="1"/>
  <c r="D114" i="11"/>
  <c r="B110" i="11"/>
  <c r="B111" i="11" s="1"/>
  <c r="D112" i="11" l="1"/>
  <c r="D113" i="11"/>
  <c r="D115" i="11"/>
  <c r="C107" i="11"/>
  <c r="D116" i="11" l="1"/>
  <c r="D117" i="11" s="1"/>
  <c r="D90" i="11" l="1"/>
  <c r="D92" i="11" l="1"/>
  <c r="D93" i="11"/>
  <c r="B97" i="11"/>
  <c r="B98" i="11" s="1"/>
  <c r="B87" i="11"/>
  <c r="P69" i="11" l="1"/>
  <c r="P68" i="11"/>
  <c r="P67" i="11"/>
  <c r="P66" i="11"/>
  <c r="P65" i="11"/>
  <c r="P64" i="11"/>
  <c r="P63" i="11"/>
  <c r="P62" i="11"/>
  <c r="P61" i="11"/>
  <c r="P60" i="11"/>
  <c r="P59" i="11"/>
  <c r="P58" i="11"/>
  <c r="P57" i="11"/>
  <c r="P56" i="11"/>
  <c r="P55" i="11"/>
  <c r="P54" i="11"/>
  <c r="P53" i="11"/>
  <c r="P52" i="11"/>
  <c r="P51" i="11"/>
  <c r="P50" i="11"/>
  <c r="P49" i="11"/>
  <c r="P48" i="11"/>
  <c r="P47" i="11"/>
  <c r="P46" i="11"/>
  <c r="P45" i="11"/>
  <c r="P44" i="11"/>
  <c r="P43" i="11"/>
  <c r="P42" i="11"/>
  <c r="P41" i="11"/>
  <c r="P40" i="11"/>
  <c r="P39" i="11"/>
  <c r="P38" i="11"/>
  <c r="P37" i="11"/>
  <c r="P36" i="11"/>
  <c r="P35" i="11"/>
  <c r="V39" i="11" l="1"/>
  <c r="V38" i="11"/>
  <c r="V37" i="11"/>
  <c r="V36" i="11"/>
  <c r="V35" i="11"/>
  <c r="V34" i="11"/>
  <c r="V33" i="11"/>
  <c r="V32" i="11"/>
  <c r="V31" i="11"/>
  <c r="V30" i="11"/>
  <c r="V29" i="11"/>
  <c r="V28" i="11"/>
  <c r="V27" i="11"/>
  <c r="V26" i="11"/>
  <c r="V25" i="11"/>
  <c r="V24" i="11"/>
  <c r="V23" i="11"/>
  <c r="V22" i="11"/>
  <c r="V21" i="11"/>
  <c r="V20" i="11"/>
  <c r="V19" i="11"/>
  <c r="V18" i="11"/>
  <c r="V17" i="11"/>
  <c r="V16" i="11"/>
  <c r="V15" i="11"/>
  <c r="V14" i="11"/>
  <c r="V13" i="11"/>
  <c r="V12" i="11"/>
  <c r="V11" i="11"/>
  <c r="V10" i="11"/>
  <c r="V9" i="11"/>
  <c r="V8" i="11"/>
  <c r="V7" i="11"/>
  <c r="V6" i="11"/>
  <c r="V5" i="11"/>
  <c r="B46" i="6"/>
  <c r="B47" i="6"/>
  <c r="B48" i="6"/>
  <c r="B49" i="6"/>
  <c r="B50" i="6"/>
  <c r="B51" i="6"/>
  <c r="B52" i="6"/>
  <c r="B53" i="6"/>
  <c r="B54" i="6"/>
  <c r="B55" i="6"/>
  <c r="B56" i="6"/>
  <c r="B57" i="6"/>
  <c r="B58" i="6"/>
  <c r="B59" i="6"/>
  <c r="B60" i="6"/>
  <c r="B61" i="6"/>
  <c r="B62" i="6"/>
  <c r="B63" i="6"/>
  <c r="B64" i="6"/>
  <c r="B65" i="6"/>
  <c r="B66" i="6"/>
  <c r="B67" i="6"/>
  <c r="B68" i="6"/>
  <c r="B69" i="6"/>
  <c r="E46" i="6"/>
  <c r="E47" i="6"/>
  <c r="E48" i="6"/>
  <c r="E49" i="6"/>
  <c r="E50" i="6"/>
  <c r="E51" i="6"/>
  <c r="E52" i="6"/>
  <c r="E53" i="6"/>
  <c r="E54" i="6"/>
  <c r="E55" i="6"/>
  <c r="E56" i="6"/>
  <c r="E57" i="6"/>
  <c r="F57" i="6"/>
  <c r="D50" i="11" l="1"/>
  <c r="C51" i="11" s="1"/>
  <c r="B51" i="11" s="1"/>
  <c r="B53" i="11" s="1"/>
  <c r="Q29" i="11" l="1"/>
  <c r="Q28" i="11"/>
  <c r="Q27" i="11"/>
  <c r="Q26" i="11"/>
  <c r="Q25" i="11"/>
  <c r="Q24" i="11"/>
  <c r="Q23" i="11"/>
  <c r="Q22" i="11"/>
  <c r="Q21" i="11"/>
  <c r="Q20" i="11"/>
  <c r="Q19" i="11"/>
  <c r="Q18" i="11"/>
  <c r="Q17" i="11"/>
  <c r="Q16" i="11"/>
  <c r="Q15" i="11"/>
  <c r="Q14" i="11"/>
  <c r="Q13" i="11"/>
  <c r="Q12" i="11"/>
  <c r="Q11" i="11"/>
  <c r="Q10" i="11"/>
  <c r="Q9" i="11"/>
  <c r="Q8" i="11"/>
  <c r="Q7" i="11"/>
  <c r="Q6" i="11"/>
  <c r="Q5" i="11"/>
  <c r="Q4" i="11"/>
  <c r="P29" i="11"/>
  <c r="P28" i="11"/>
  <c r="P27" i="11"/>
  <c r="P26" i="11"/>
  <c r="P25" i="11"/>
  <c r="P24" i="11"/>
  <c r="P23" i="11"/>
  <c r="P22" i="11"/>
  <c r="P21" i="11"/>
  <c r="P20" i="11"/>
  <c r="P19" i="11"/>
  <c r="P18" i="11"/>
  <c r="P17" i="11"/>
  <c r="P16" i="11"/>
  <c r="P15" i="11"/>
  <c r="P14" i="11"/>
  <c r="P13" i="11"/>
  <c r="P12" i="11"/>
  <c r="P11" i="11"/>
  <c r="P10" i="11"/>
  <c r="P9" i="11"/>
  <c r="P8" i="11"/>
  <c r="P7" i="11"/>
  <c r="P6" i="11"/>
  <c r="P5" i="11"/>
  <c r="P4" i="11"/>
  <c r="Q5" i="3"/>
  <c r="H30" i="3"/>
  <c r="H29" i="3"/>
  <c r="H28" i="3"/>
  <c r="H27" i="3"/>
  <c r="H26" i="3"/>
  <c r="H25" i="3"/>
  <c r="H24" i="3"/>
  <c r="H23" i="3"/>
  <c r="H22" i="3"/>
  <c r="H21" i="3"/>
  <c r="H20" i="3"/>
  <c r="H19" i="3"/>
  <c r="H18" i="3"/>
  <c r="H17" i="3"/>
  <c r="H16" i="3"/>
  <c r="H15" i="3"/>
  <c r="H14" i="3"/>
  <c r="H13" i="3"/>
  <c r="H12" i="3"/>
  <c r="H11" i="3"/>
  <c r="H10" i="3"/>
  <c r="H9" i="3"/>
  <c r="H8" i="3"/>
  <c r="H7" i="3"/>
  <c r="H6" i="3"/>
  <c r="H5" i="3"/>
  <c r="C4" i="4"/>
  <c r="I15" i="11"/>
  <c r="J15" i="11" s="1"/>
  <c r="I14" i="11"/>
  <c r="J14" i="11" s="1"/>
  <c r="I13" i="11"/>
  <c r="J13" i="11" s="1"/>
  <c r="I12" i="11"/>
  <c r="J12" i="11" s="1"/>
  <c r="I11" i="11"/>
  <c r="J11" i="11" s="1"/>
  <c r="I10" i="11"/>
  <c r="J10" i="11" s="1"/>
  <c r="I9" i="11"/>
  <c r="J9" i="11" s="1"/>
  <c r="I8" i="11"/>
  <c r="J8" i="11" s="1"/>
  <c r="I7" i="11"/>
  <c r="J7" i="11" s="1"/>
  <c r="I6" i="11"/>
  <c r="J6" i="11" s="1"/>
  <c r="I5" i="11"/>
  <c r="J5" i="11" s="1"/>
  <c r="I4" i="11"/>
  <c r="J4" i="11" s="1"/>
  <c r="B40" i="11"/>
  <c r="D38" i="11"/>
  <c r="D40" i="11" s="1"/>
  <c r="B35" i="11"/>
  <c r="B18" i="11" l="1"/>
  <c r="C19" i="11" s="1"/>
  <c r="C16" i="11"/>
  <c r="D16" i="11"/>
  <c r="D21" i="11" s="1"/>
  <c r="B22" i="11" s="1"/>
  <c r="B23" i="11" s="1"/>
  <c r="C3" i="11"/>
  <c r="D3" i="11" s="1"/>
  <c r="D8" i="11" s="1"/>
  <c r="C9" i="11" s="1"/>
  <c r="B9" i="11" s="1"/>
  <c r="B10" i="11" s="1"/>
  <c r="B5" i="11"/>
  <c r="C6" i="11" s="1"/>
  <c r="D6" i="11" s="1"/>
  <c r="D10" i="11" s="1"/>
  <c r="D19" i="11" l="1"/>
  <c r="D23" i="11" s="1"/>
  <c r="C22" i="11"/>
  <c r="G15" i="8" l="1"/>
  <c r="H15" i="8" s="1"/>
  <c r="C3" i="6"/>
  <c r="I3" i="6"/>
  <c r="H4" i="6" l="1"/>
  <c r="I4" i="6" l="1"/>
  <c r="H5" i="6"/>
  <c r="I5" i="6" l="1"/>
  <c r="H6" i="6"/>
  <c r="D8" i="2"/>
  <c r="I11" i="2" s="1"/>
  <c r="Q53" i="4"/>
  <c r="Q52" i="4"/>
  <c r="Q51" i="4"/>
  <c r="Q50" i="4"/>
  <c r="Q49" i="4"/>
  <c r="Q48" i="4"/>
  <c r="Q47" i="4"/>
  <c r="Q46" i="4"/>
  <c r="Q45" i="4"/>
  <c r="Q44" i="4"/>
  <c r="Q43" i="4"/>
  <c r="Q42" i="4"/>
  <c r="Q41" i="4"/>
  <c r="Q40" i="4"/>
  <c r="Q39" i="4"/>
  <c r="Q38" i="4"/>
  <c r="Q37" i="4"/>
  <c r="Q36" i="4"/>
  <c r="Q35" i="4"/>
  <c r="Q34" i="4"/>
  <c r="Q33" i="4"/>
  <c r="Q32" i="4"/>
  <c r="Q31" i="4"/>
  <c r="Q30" i="4"/>
  <c r="Q11" i="4"/>
  <c r="D6" i="4"/>
  <c r="D5" i="4"/>
  <c r="H7" i="6" l="1"/>
  <c r="I6" i="6"/>
  <c r="I27" i="2"/>
  <c r="I12" i="2"/>
  <c r="I20" i="2"/>
  <c r="I28" i="2"/>
  <c r="I10" i="2"/>
  <c r="I13" i="2"/>
  <c r="I21" i="2"/>
  <c r="I29" i="2"/>
  <c r="I9" i="2"/>
  <c r="I19" i="2"/>
  <c r="I14" i="2"/>
  <c r="I22" i="2"/>
  <c r="I30" i="2"/>
  <c r="I18" i="2"/>
  <c r="I15" i="2"/>
  <c r="I23" i="2"/>
  <c r="I31" i="2"/>
  <c r="I16" i="2"/>
  <c r="I24" i="2"/>
  <c r="I32" i="2"/>
  <c r="I26" i="2"/>
  <c r="I8" i="2"/>
  <c r="E7" i="2" s="1"/>
  <c r="J14" i="2" s="1"/>
  <c r="I17" i="2"/>
  <c r="I25" i="2"/>
  <c r="I7" i="2"/>
  <c r="Q28" i="4"/>
  <c r="Q27" i="4"/>
  <c r="Q26" i="4"/>
  <c r="Q18" i="4"/>
  <c r="Q10" i="4"/>
  <c r="Q25" i="4"/>
  <c r="Q17" i="4"/>
  <c r="Q9" i="4"/>
  <c r="Q24" i="4"/>
  <c r="Q16" i="4"/>
  <c r="Q8" i="4"/>
  <c r="Q23" i="4"/>
  <c r="Q15" i="4"/>
  <c r="Q7" i="4"/>
  <c r="Q22" i="4"/>
  <c r="Q14" i="4"/>
  <c r="Q6" i="4"/>
  <c r="Q29" i="4"/>
  <c r="Q21" i="4"/>
  <c r="Q13" i="4"/>
  <c r="Q5" i="4"/>
  <c r="Q20" i="4"/>
  <c r="Q12" i="4"/>
  <c r="Q4" i="4"/>
  <c r="Q19" i="4"/>
  <c r="R26" i="3"/>
  <c r="P5" i="3"/>
  <c r="H8" i="6" l="1"/>
  <c r="I7" i="6"/>
  <c r="E4" i="4"/>
  <c r="R10" i="4" s="1"/>
  <c r="R30" i="3"/>
  <c r="R29" i="3"/>
  <c r="R28" i="3"/>
  <c r="R27" i="3"/>
  <c r="R25" i="3"/>
  <c r="R24" i="3"/>
  <c r="R23" i="3"/>
  <c r="R22" i="3"/>
  <c r="R21" i="3"/>
  <c r="R20" i="3"/>
  <c r="R19" i="3"/>
  <c r="R18" i="3"/>
  <c r="R17" i="3"/>
  <c r="R16" i="3"/>
  <c r="R15" i="3"/>
  <c r="R14" i="3"/>
  <c r="R13" i="3"/>
  <c r="R12" i="3"/>
  <c r="R11" i="3"/>
  <c r="R10" i="3"/>
  <c r="R9" i="3"/>
  <c r="R8" i="3"/>
  <c r="R7" i="3"/>
  <c r="R6" i="3"/>
  <c r="R5" i="3"/>
  <c r="D12" i="3"/>
  <c r="E12" i="3" s="1"/>
  <c r="F12" i="3" s="1"/>
  <c r="I30" i="3"/>
  <c r="I29" i="3"/>
  <c r="I28" i="3"/>
  <c r="I27" i="3"/>
  <c r="I26" i="3"/>
  <c r="I25" i="3"/>
  <c r="I24" i="3"/>
  <c r="I23" i="3"/>
  <c r="I22" i="3"/>
  <c r="I21" i="3"/>
  <c r="I20" i="3"/>
  <c r="I19" i="3"/>
  <c r="I18" i="3"/>
  <c r="I17" i="3"/>
  <c r="I16" i="3"/>
  <c r="I15" i="3"/>
  <c r="I14" i="3"/>
  <c r="I13" i="3"/>
  <c r="I12" i="3"/>
  <c r="I11" i="3"/>
  <c r="I10" i="3"/>
  <c r="I9" i="3"/>
  <c r="I8" i="3"/>
  <c r="I7" i="3"/>
  <c r="I6" i="3"/>
  <c r="I5" i="3"/>
  <c r="C30" i="3"/>
  <c r="D30" i="3" s="1"/>
  <c r="C29" i="3"/>
  <c r="D29" i="3" s="1"/>
  <c r="C28" i="3"/>
  <c r="D28" i="3" s="1"/>
  <c r="C27" i="3"/>
  <c r="D27" i="3" s="1"/>
  <c r="C26" i="3"/>
  <c r="C25" i="3"/>
  <c r="D25" i="3" s="1"/>
  <c r="C24" i="3"/>
  <c r="D24" i="3" s="1"/>
  <c r="C23" i="3"/>
  <c r="D23" i="3" s="1"/>
  <c r="C22" i="3"/>
  <c r="D22" i="3" s="1"/>
  <c r="C21" i="3"/>
  <c r="D21" i="3" s="1"/>
  <c r="C20" i="3"/>
  <c r="D20" i="3" s="1"/>
  <c r="C19" i="3"/>
  <c r="D19" i="3" s="1"/>
  <c r="C18" i="3"/>
  <c r="C17" i="3"/>
  <c r="C16" i="3"/>
  <c r="D16" i="3" s="1"/>
  <c r="E16" i="3" s="1"/>
  <c r="F16" i="3" s="1"/>
  <c r="C15" i="3"/>
  <c r="D15" i="3" s="1"/>
  <c r="C14" i="3"/>
  <c r="D14" i="3" s="1"/>
  <c r="C13" i="3"/>
  <c r="D13" i="3" s="1"/>
  <c r="C12" i="3"/>
  <c r="C11" i="3"/>
  <c r="D11" i="3" s="1"/>
  <c r="C10" i="3"/>
  <c r="C9" i="3"/>
  <c r="C8" i="3"/>
  <c r="D8" i="3" s="1"/>
  <c r="C7" i="3"/>
  <c r="D7" i="3" s="1"/>
  <c r="C6" i="3"/>
  <c r="D6" i="3" s="1"/>
  <c r="C5" i="3"/>
  <c r="D5" i="3" s="1"/>
  <c r="D9" i="3" l="1"/>
  <c r="E9" i="3" s="1"/>
  <c r="F9" i="3" s="1"/>
  <c r="G9" i="3" s="1"/>
  <c r="D17" i="3"/>
  <c r="E17" i="3" s="1"/>
  <c r="F17" i="3" s="1"/>
  <c r="G17" i="3" s="1"/>
  <c r="D10" i="3"/>
  <c r="E10" i="3" s="1"/>
  <c r="F10" i="3" s="1"/>
  <c r="G10" i="3" s="1"/>
  <c r="D18" i="3"/>
  <c r="E18" i="3" s="1"/>
  <c r="F18" i="3" s="1"/>
  <c r="G18" i="3" s="1"/>
  <c r="D26" i="3"/>
  <c r="E26" i="3" s="1"/>
  <c r="F26" i="3" s="1"/>
  <c r="G26" i="3" s="1"/>
  <c r="I8" i="6"/>
  <c r="H9" i="6"/>
  <c r="R9" i="4"/>
  <c r="R8" i="4"/>
  <c r="R7" i="4"/>
  <c r="R6" i="4"/>
  <c r="R5" i="4"/>
  <c r="R4" i="4"/>
  <c r="R53" i="4"/>
  <c r="R50" i="4"/>
  <c r="R38" i="4"/>
  <c r="R31" i="4"/>
  <c r="R30" i="4"/>
  <c r="R35" i="4"/>
  <c r="R43" i="4"/>
  <c r="R51" i="4"/>
  <c r="R39" i="4"/>
  <c r="R33" i="4"/>
  <c r="R42" i="4"/>
  <c r="R32" i="4"/>
  <c r="R37" i="4"/>
  <c r="R44" i="4"/>
  <c r="R34" i="4"/>
  <c r="R46" i="4"/>
  <c r="R47" i="4"/>
  <c r="R40" i="4"/>
  <c r="R41" i="4"/>
  <c r="R49" i="4"/>
  <c r="R36" i="4"/>
  <c r="R48" i="4"/>
  <c r="R45" i="4"/>
  <c r="R52" i="4"/>
  <c r="R27" i="4"/>
  <c r="R13" i="4"/>
  <c r="R18" i="4"/>
  <c r="R22" i="4"/>
  <c r="R26" i="4"/>
  <c r="R25" i="4"/>
  <c r="R21" i="4"/>
  <c r="R29" i="4"/>
  <c r="R15" i="4"/>
  <c r="R16" i="4"/>
  <c r="R17" i="4"/>
  <c r="R12" i="4"/>
  <c r="R23" i="4"/>
  <c r="R24" i="4"/>
  <c r="R11" i="4"/>
  <c r="R20" i="4"/>
  <c r="R19" i="4"/>
  <c r="R28" i="4"/>
  <c r="R14" i="4"/>
  <c r="E15" i="3"/>
  <c r="F15" i="3" s="1"/>
  <c r="E25" i="3"/>
  <c r="E11" i="3"/>
  <c r="E19" i="3"/>
  <c r="F19" i="3" s="1"/>
  <c r="G19" i="3" s="1"/>
  <c r="E27" i="3"/>
  <c r="F27" i="3" s="1"/>
  <c r="G27" i="3" s="1"/>
  <c r="E5" i="3"/>
  <c r="S5" i="3"/>
  <c r="E20" i="3"/>
  <c r="E28" i="3"/>
  <c r="E13" i="3"/>
  <c r="E21" i="3"/>
  <c r="E29" i="3"/>
  <c r="E6" i="3"/>
  <c r="E14" i="3"/>
  <c r="E22" i="3"/>
  <c r="E30" i="3"/>
  <c r="E7" i="3"/>
  <c r="E23" i="3"/>
  <c r="E8" i="3"/>
  <c r="E24" i="3"/>
  <c r="G12" i="3"/>
  <c r="G15" i="3"/>
  <c r="G16" i="3"/>
  <c r="F14" i="3" l="1"/>
  <c r="G14" i="3" s="1"/>
  <c r="F7" i="3"/>
  <c r="G7" i="3" s="1"/>
  <c r="F29" i="3"/>
  <c r="G29" i="3" s="1"/>
  <c r="F21" i="3"/>
  <c r="G21" i="3" s="1"/>
  <c r="F11" i="3"/>
  <c r="G11" i="3" s="1"/>
  <c r="F13" i="3"/>
  <c r="G13" i="3" s="1"/>
  <c r="F25" i="3"/>
  <c r="G25" i="3" s="1"/>
  <c r="F23" i="3"/>
  <c r="G23" i="3" s="1"/>
  <c r="F24" i="3"/>
  <c r="G24" i="3" s="1"/>
  <c r="F8" i="3"/>
  <c r="G8" i="3" s="1"/>
  <c r="F30" i="3"/>
  <c r="G30" i="3" s="1"/>
  <c r="F28" i="3"/>
  <c r="G28" i="3" s="1"/>
  <c r="F22" i="3"/>
  <c r="G22" i="3" s="1"/>
  <c r="F20" i="3"/>
  <c r="G20" i="3" s="1"/>
  <c r="F6" i="3"/>
  <c r="G6" i="3" s="1"/>
  <c r="F5" i="3"/>
  <c r="G5" i="3" s="1"/>
  <c r="J30" i="3"/>
  <c r="K30" i="3" s="1"/>
  <c r="L30" i="3" s="1"/>
  <c r="J29" i="3"/>
  <c r="J28" i="3"/>
  <c r="J27" i="3"/>
  <c r="J26" i="3"/>
  <c r="J25" i="3"/>
  <c r="J24" i="3"/>
  <c r="J16" i="3"/>
  <c r="J8" i="3"/>
  <c r="J7" i="3"/>
  <c r="J22" i="3"/>
  <c r="J14" i="3"/>
  <c r="J6" i="3"/>
  <c r="J21" i="3"/>
  <c r="J13" i="3"/>
  <c r="J5" i="3"/>
  <c r="J20" i="3"/>
  <c r="J12" i="3"/>
  <c r="J19" i="3"/>
  <c r="J18" i="3"/>
  <c r="J17" i="3"/>
  <c r="J23" i="3"/>
  <c r="J15" i="3"/>
  <c r="J11" i="3"/>
  <c r="J10" i="3"/>
  <c r="J9" i="3"/>
  <c r="I9" i="6"/>
  <c r="H10" i="6"/>
  <c r="F5" i="4"/>
  <c r="F6" i="4" s="1"/>
  <c r="J5" i="4"/>
  <c r="K5" i="4" s="1"/>
  <c r="J15" i="4"/>
  <c r="K15" i="4" s="1"/>
  <c r="J10" i="4"/>
  <c r="K10" i="4" s="1"/>
  <c r="J19" i="4"/>
  <c r="K19" i="4" s="1"/>
  <c r="L19" i="4" s="1"/>
  <c r="J11" i="4"/>
  <c r="K11" i="4" s="1"/>
  <c r="J22" i="4"/>
  <c r="K22" i="4" s="1"/>
  <c r="J12" i="4"/>
  <c r="K12" i="4" s="1"/>
  <c r="J26" i="4"/>
  <c r="K26" i="4" s="1"/>
  <c r="J25" i="4"/>
  <c r="K25" i="4" s="1"/>
  <c r="J14" i="4"/>
  <c r="K14" i="4" s="1"/>
  <c r="J18" i="4"/>
  <c r="K18" i="4" s="1"/>
  <c r="L18" i="4" s="1"/>
  <c r="J9" i="4"/>
  <c r="K9" i="4" s="1"/>
  <c r="J4" i="4"/>
  <c r="K4" i="4" s="1"/>
  <c r="J6" i="4"/>
  <c r="K6" i="4" s="1"/>
  <c r="L6" i="4" s="1"/>
  <c r="M6" i="4" s="1"/>
  <c r="J20" i="4"/>
  <c r="K20" i="4" s="1"/>
  <c r="L20" i="4" s="1"/>
  <c r="J13" i="4"/>
  <c r="K13" i="4" s="1"/>
  <c r="J17" i="4"/>
  <c r="K17" i="4" s="1"/>
  <c r="J28" i="4"/>
  <c r="K28" i="4" s="1"/>
  <c r="J16" i="4"/>
  <c r="K16" i="4" s="1"/>
  <c r="J7" i="4"/>
  <c r="K7" i="4" s="1"/>
  <c r="L7" i="4" s="1"/>
  <c r="J23" i="4"/>
  <c r="K23" i="4" s="1"/>
  <c r="J21" i="4"/>
  <c r="K21" i="4" s="1"/>
  <c r="J27" i="4"/>
  <c r="K27" i="4" s="1"/>
  <c r="J8" i="4"/>
  <c r="K8" i="4" s="1"/>
  <c r="L8" i="4" s="1"/>
  <c r="J24" i="4"/>
  <c r="K24" i="4" s="1"/>
  <c r="J29" i="4"/>
  <c r="K29" i="4" s="1"/>
  <c r="D7" i="2"/>
  <c r="I10" i="6" l="1"/>
  <c r="H11" i="6"/>
  <c r="L27" i="4"/>
  <c r="L23" i="4"/>
  <c r="L4" i="4"/>
  <c r="L11" i="4"/>
  <c r="L16" i="4"/>
  <c r="L21" i="4"/>
  <c r="L29" i="4"/>
  <c r="L14" i="4"/>
  <c r="L12" i="4"/>
  <c r="L9" i="4"/>
  <c r="L28" i="4"/>
  <c r="L24" i="4"/>
  <c r="L17" i="4"/>
  <c r="L13" i="4"/>
  <c r="L26" i="4"/>
  <c r="L22" i="4"/>
  <c r="L10" i="4"/>
  <c r="L15" i="4"/>
  <c r="L25" i="4"/>
  <c r="L5" i="4"/>
  <c r="K25" i="3"/>
  <c r="L25" i="3" s="1"/>
  <c r="K19" i="3"/>
  <c r="L19" i="3" s="1"/>
  <c r="K17" i="3"/>
  <c r="L17" i="3" s="1"/>
  <c r="K10" i="3"/>
  <c r="L10" i="3" s="1"/>
  <c r="K29" i="3"/>
  <c r="L29" i="3" s="1"/>
  <c r="K14" i="3"/>
  <c r="L14" i="3" s="1"/>
  <c r="K5" i="3"/>
  <c r="L5" i="3" s="1"/>
  <c r="K20" i="3"/>
  <c r="L20" i="3" s="1"/>
  <c r="K26" i="3"/>
  <c r="L26" i="3" s="1"/>
  <c r="K24" i="3"/>
  <c r="L24" i="3" s="1"/>
  <c r="K16" i="3"/>
  <c r="L16" i="3" s="1"/>
  <c r="K7" i="3"/>
  <c r="L7" i="3" s="1"/>
  <c r="K28" i="3"/>
  <c r="L28" i="3" s="1"/>
  <c r="K12" i="3"/>
  <c r="L12" i="3" s="1"/>
  <c r="K21" i="3"/>
  <c r="L21" i="3" s="1"/>
  <c r="K23" i="3"/>
  <c r="L23" i="3" s="1"/>
  <c r="K8" i="3"/>
  <c r="L8" i="3" s="1"/>
  <c r="K11" i="3"/>
  <c r="L11" i="3" s="1"/>
  <c r="K6" i="3"/>
  <c r="L6" i="3" s="1"/>
  <c r="K9" i="3"/>
  <c r="L9" i="3" s="1"/>
  <c r="K18" i="3"/>
  <c r="L18" i="3" s="1"/>
  <c r="K22" i="3"/>
  <c r="L22" i="3" s="1"/>
  <c r="K27" i="3"/>
  <c r="L27" i="3" s="1"/>
  <c r="K13" i="3"/>
  <c r="L13" i="3" s="1"/>
  <c r="K15" i="3"/>
  <c r="L15" i="3" s="1"/>
  <c r="C7" i="2"/>
  <c r="H12" i="6" l="1"/>
  <c r="I11" i="6"/>
  <c r="M13" i="4"/>
  <c r="M26" i="4"/>
  <c r="N26" i="4" s="1"/>
  <c r="M25" i="4"/>
  <c r="M17" i="4"/>
  <c r="M19" i="4"/>
  <c r="N19" i="4" s="1"/>
  <c r="M15" i="4"/>
  <c r="N15" i="4" s="1"/>
  <c r="M18" i="4"/>
  <c r="N18" i="4" s="1"/>
  <c r="M20" i="4"/>
  <c r="N20" i="4" s="1"/>
  <c r="M16" i="4"/>
  <c r="N16" i="4" s="1"/>
  <c r="M29" i="4"/>
  <c r="M11" i="4"/>
  <c r="M4" i="4"/>
  <c r="N4" i="4" s="1"/>
  <c r="M5" i="4"/>
  <c r="N5" i="4" s="1"/>
  <c r="M27" i="4"/>
  <c r="N27" i="4" s="1"/>
  <c r="M22" i="4"/>
  <c r="N22" i="4" s="1"/>
  <c r="M9" i="4"/>
  <c r="M23" i="4"/>
  <c r="M21" i="4"/>
  <c r="M10" i="4"/>
  <c r="N10" i="4" s="1"/>
  <c r="M8" i="4"/>
  <c r="M28" i="4"/>
  <c r="M14" i="4"/>
  <c r="M12" i="4"/>
  <c r="M7" i="4"/>
  <c r="N7" i="4" s="1"/>
  <c r="M24" i="4"/>
  <c r="B17" i="1"/>
  <c r="C17" i="1" s="1"/>
  <c r="B16" i="1"/>
  <c r="C16" i="1" s="1"/>
  <c r="B15" i="1"/>
  <c r="C15" i="1" s="1"/>
  <c r="B14" i="1"/>
  <c r="C14" i="1" s="1"/>
  <c r="B13" i="1"/>
  <c r="C13" i="1" s="1"/>
  <c r="B12" i="1"/>
  <c r="C12" i="1" s="1"/>
  <c r="B11" i="1"/>
  <c r="C11" i="1" s="1"/>
  <c r="B10" i="1"/>
  <c r="C10" i="1" s="1"/>
  <c r="B9" i="1"/>
  <c r="C9" i="1" s="1"/>
  <c r="B8" i="1"/>
  <c r="C8" i="1" s="1"/>
  <c r="B7" i="1"/>
  <c r="C7" i="1" s="1"/>
  <c r="B6" i="1"/>
  <c r="C6" i="1" s="1"/>
  <c r="H13" i="6" l="1"/>
  <c r="I12" i="6"/>
  <c r="J32" i="2"/>
  <c r="J25" i="2"/>
  <c r="J17" i="2"/>
  <c r="J9" i="2"/>
  <c r="J16" i="2"/>
  <c r="J28" i="2"/>
  <c r="J20" i="2"/>
  <c r="J10" i="2"/>
  <c r="J31" i="2"/>
  <c r="J24" i="2"/>
  <c r="J8" i="2"/>
  <c r="J30" i="2"/>
  <c r="J23" i="2"/>
  <c r="J15" i="2"/>
  <c r="J21" i="2"/>
  <c r="J29" i="2"/>
  <c r="J22" i="2"/>
  <c r="J13" i="2"/>
  <c r="J12" i="2"/>
  <c r="J18" i="2"/>
  <c r="J27" i="2"/>
  <c r="J26" i="2"/>
  <c r="J19" i="2"/>
  <c r="J11" i="2"/>
  <c r="J7" i="2"/>
  <c r="N11" i="4"/>
  <c r="N9" i="4"/>
  <c r="N29" i="4"/>
  <c r="N17" i="4"/>
  <c r="N25" i="4"/>
  <c r="N14" i="4"/>
  <c r="N6" i="4"/>
  <c r="N8" i="4"/>
  <c r="N28" i="4"/>
  <c r="N23" i="4"/>
  <c r="N13" i="4"/>
  <c r="N21" i="4"/>
  <c r="N12" i="4"/>
  <c r="N24" i="4"/>
  <c r="H14" i="6" l="1"/>
  <c r="I13" i="6"/>
  <c r="F7" i="2"/>
  <c r="F8" i="2" s="1"/>
  <c r="H15" i="6" l="1"/>
  <c r="I14" i="6"/>
  <c r="H16" i="6" l="1"/>
  <c r="I15" i="6"/>
  <c r="H17" i="6" l="1"/>
  <c r="I16" i="6"/>
  <c r="H18" i="6" l="1"/>
  <c r="I17" i="6"/>
  <c r="H19" i="6" l="1"/>
  <c r="I18" i="6"/>
  <c r="H20" i="6" l="1"/>
  <c r="I19" i="6"/>
  <c r="H21" i="6" l="1"/>
  <c r="I20" i="6"/>
  <c r="H22" i="6" l="1"/>
  <c r="I21" i="6"/>
  <c r="H23" i="6" l="1"/>
  <c r="I22" i="6"/>
  <c r="H24" i="6" l="1"/>
  <c r="I23" i="6"/>
  <c r="H25" i="6" l="1"/>
  <c r="I24" i="6"/>
  <c r="H26" i="6" l="1"/>
  <c r="I25" i="6"/>
  <c r="H27" i="6" l="1"/>
  <c r="I26" i="6"/>
  <c r="H28" i="6" l="1"/>
  <c r="I27" i="6"/>
  <c r="H29" i="6" l="1"/>
  <c r="I28" i="6"/>
  <c r="H30" i="6" l="1"/>
  <c r="I29" i="6"/>
  <c r="H31" i="6" l="1"/>
  <c r="I30" i="6"/>
  <c r="H32" i="6" l="1"/>
  <c r="I31" i="6"/>
  <c r="H33" i="6" l="1"/>
  <c r="I32" i="6"/>
  <c r="H34" i="6" l="1"/>
  <c r="I33" i="6"/>
  <c r="H35" i="6" l="1"/>
  <c r="I34" i="6"/>
  <c r="H36" i="6" l="1"/>
  <c r="I35" i="6"/>
  <c r="H37" i="6" l="1"/>
  <c r="I36" i="6"/>
  <c r="H38" i="6" l="1"/>
  <c r="I37" i="6"/>
  <c r="H39" i="6" l="1"/>
  <c r="I38" i="6"/>
  <c r="H40" i="6" l="1"/>
  <c r="I40" i="6" s="1"/>
  <c r="I39" i="6"/>
  <c r="D3" i="6" l="1"/>
  <c r="AE3" i="15" l="1"/>
  <c r="B3" i="15"/>
  <c r="W3" i="15"/>
  <c r="H3" i="15"/>
  <c r="E3" i="15"/>
  <c r="U3" i="15"/>
  <c r="AC3" i="15"/>
  <c r="Q3" i="15"/>
  <c r="R3" i="15"/>
  <c r="F3" i="15"/>
  <c r="AB3" i="15"/>
  <c r="Y3" i="15"/>
  <c r="P3" i="15"/>
  <c r="M3" i="15"/>
  <c r="N3" i="15"/>
  <c r="AD3" i="15"/>
  <c r="G3" i="15"/>
  <c r="I3" i="15"/>
  <c r="L3" i="15"/>
  <c r="O3" i="15"/>
  <c r="X3" i="15"/>
  <c r="D3" i="15"/>
  <c r="J3" i="15"/>
  <c r="V3" i="15"/>
  <c r="T3" i="15"/>
  <c r="S3" i="15"/>
  <c r="Z3" i="15"/>
  <c r="C3" i="15"/>
  <c r="K3" i="15"/>
  <c r="A3" i="15"/>
  <c r="AA3" i="15"/>
</calcChain>
</file>

<file path=xl/sharedStrings.xml><?xml version="1.0" encoding="utf-8"?>
<sst xmlns="http://schemas.openxmlformats.org/spreadsheetml/2006/main" count="937" uniqueCount="615">
  <si>
    <t>n = 7 (where 'n' is the prime number)</t>
  </si>
  <si>
    <t>g = 3 (where 'g' is the primitive root, or the "generator")</t>
  </si>
  <si>
    <t>g</t>
  </si>
  <si>
    <t>n</t>
  </si>
  <si>
    <t>power</t>
  </si>
  <si>
    <t>Note the repeating pattern of non-repeating remainders (3,2,6,4,5,1)</t>
  </si>
  <si>
    <t>Alice</t>
  </si>
  <si>
    <t>Bob</t>
  </si>
  <si>
    <t>Eve</t>
  </si>
  <si>
    <t>(g=3,n=7)</t>
  </si>
  <si>
    <t>Event</t>
  </si>
  <si>
    <t>Alice picks a large prime, a generator, and transmits both to Bob (Eve intercepts)</t>
  </si>
  <si>
    <t>Shared secret key = 1</t>
  </si>
  <si>
    <t>a=4</t>
  </si>
  <si>
    <t>(A=4)</t>
  </si>
  <si>
    <t>b=3</t>
  </si>
  <si>
    <t>Send B</t>
  </si>
  <si>
    <t>(B=6)</t>
  </si>
  <si>
    <t>p</t>
  </si>
  <si>
    <t>q</t>
  </si>
  <si>
    <t>e</t>
  </si>
  <si>
    <t>d</t>
  </si>
  <si>
    <t>n=pq</t>
  </si>
  <si>
    <t>(secret)</t>
  </si>
  <si>
    <t>Primes</t>
  </si>
  <si>
    <t>Totient</t>
  </si>
  <si>
    <t>Function</t>
  </si>
  <si>
    <t>Alice chooses two large primes p and q, where p and q are close in magnitude and length</t>
  </si>
  <si>
    <t>Alice computes n and e and sends them to Bob (this is the public key)</t>
  </si>
  <si>
    <t>Send C</t>
  </si>
  <si>
    <t>C=P^e (mod n)</t>
  </si>
  <si>
    <t>P=C^d (mod n)</t>
  </si>
  <si>
    <t>Send public key (n,e)</t>
  </si>
  <si>
    <t>C=ciphertext, P=plaintext</t>
  </si>
  <si>
    <t>Derivation of e:</t>
  </si>
  <si>
    <t>a)</t>
  </si>
  <si>
    <t>b)</t>
  </si>
  <si>
    <t>c)</t>
  </si>
  <si>
    <t>Encryption/decryption</t>
  </si>
  <si>
    <t>Signing</t>
  </si>
  <si>
    <t>S=P^d (mod n)</t>
  </si>
  <si>
    <t>S=4^11 (mod 14) = 2</t>
  </si>
  <si>
    <t>S=signature, P=plaintext</t>
  </si>
  <si>
    <t>Bob raises signature S (2) to the power of e (5) and mods it to n (14)</t>
  </si>
  <si>
    <t>Alice raises P (4) to the power of d (11) and mods to n (14)</t>
  </si>
  <si>
    <t>Send P and S</t>
  </si>
  <si>
    <t>(P=4, S=2)</t>
  </si>
  <si>
    <t>P'=S^e (mod n)</t>
  </si>
  <si>
    <t>P'=2^5 (mod 14) = 4</t>
  </si>
  <si>
    <t>P=P'</t>
  </si>
  <si>
    <t>4=4</t>
  </si>
  <si>
    <t>If plaintext P (4) equals signature verification P' (4) , then P was signed with Alice's private key</t>
  </si>
  <si>
    <t>Alices sends plaintext P (4) and signature S (2) to Bob*</t>
  </si>
  <si>
    <t>*This is a naive example. In practice, if Alice were sending the plaintext (4) with the signature (2) to Bob, she would encrypt (P,S) and send that result to Bob. Bob would then decrypt (P,S) and do the signature verification on P.</t>
  </si>
  <si>
    <t>a</t>
  </si>
  <si>
    <t>b</t>
  </si>
  <si>
    <t>m</t>
  </si>
  <si>
    <t>x</t>
  </si>
  <si>
    <t>e(x)</t>
  </si>
  <si>
    <t>Shift Cipher</t>
  </si>
  <si>
    <t>Affine Cipher</t>
  </si>
  <si>
    <t>d(y)</t>
  </si>
  <si>
    <t>mod 26</t>
  </si>
  <si>
    <t>A</t>
  </si>
  <si>
    <t>B</t>
  </si>
  <si>
    <t>C</t>
  </si>
  <si>
    <t>D</t>
  </si>
  <si>
    <t>E</t>
  </si>
  <si>
    <t>F</t>
  </si>
  <si>
    <t>G</t>
  </si>
  <si>
    <t>H</t>
  </si>
  <si>
    <t>I</t>
  </si>
  <si>
    <t>J</t>
  </si>
  <si>
    <t>K</t>
  </si>
  <si>
    <t>L</t>
  </si>
  <si>
    <t>M</t>
  </si>
  <si>
    <t>N</t>
  </si>
  <si>
    <t>O</t>
  </si>
  <si>
    <t>P</t>
  </si>
  <si>
    <t>Q</t>
  </si>
  <si>
    <t>R</t>
  </si>
  <si>
    <t>S</t>
  </si>
  <si>
    <t>T</t>
  </si>
  <si>
    <t>U</t>
  </si>
  <si>
    <t>V</t>
  </si>
  <si>
    <t>W</t>
  </si>
  <si>
    <t>X</t>
  </si>
  <si>
    <t>Y</t>
  </si>
  <si>
    <t>Z</t>
  </si>
  <si>
    <t>x+a</t>
  </si>
  <si>
    <t>y-a</t>
  </si>
  <si>
    <t>ax+b</t>
  </si>
  <si>
    <t>a^-1(y-b)</t>
  </si>
  <si>
    <t>Modular</t>
  </si>
  <si>
    <t>Multiplicative</t>
  </si>
  <si>
    <t>Inverse</t>
  </si>
  <si>
    <t>Keys</t>
  </si>
  <si>
    <t>Shift</t>
  </si>
  <si>
    <t>Affine</t>
  </si>
  <si>
    <t>Modulus</t>
  </si>
  <si>
    <t>Candidates</t>
  </si>
  <si>
    <t>decrypt</t>
  </si>
  <si>
    <t>gcd(a,m)</t>
  </si>
  <si>
    <t>ax = 1 (mod m)</t>
  </si>
  <si>
    <t>Public Exponent</t>
  </si>
  <si>
    <t>Private Exponent</t>
  </si>
  <si>
    <t>(public)</t>
  </si>
  <si>
    <t>Key Setup</t>
  </si>
  <si>
    <t>x^e</t>
  </si>
  <si>
    <t>x^e (mod n)</t>
  </si>
  <si>
    <t>y=e(x)</t>
  </si>
  <si>
    <t>x=d(y)</t>
  </si>
  <si>
    <t>y^d</t>
  </si>
  <si>
    <t>y^d (mod n)</t>
  </si>
  <si>
    <t>Encrypt</t>
  </si>
  <si>
    <t>Decrypt</t>
  </si>
  <si>
    <t>Key Setup Helpers</t>
  </si>
  <si>
    <t>Remarks</t>
  </si>
  <si>
    <t>Modulus m is equal to the length of the set p</t>
  </si>
  <si>
    <t xml:space="preserve"> Values for (y-a) that are negative are in the same equivalence class as (x+a)</t>
  </si>
  <si>
    <t>Affine key element a must be coprime with modulus m for there to be a modular multiplicative inverse; i.e. gcd(a,m)=1</t>
  </si>
  <si>
    <t>t</t>
  </si>
  <si>
    <t>e = gcd(a, t)</t>
  </si>
  <si>
    <t>de = 1 (mod t)</t>
  </si>
  <si>
    <t>Derivation of p:</t>
  </si>
  <si>
    <t xml:space="preserve">p should be a randomly chosen prime of bit-length n/2 </t>
  </si>
  <si>
    <t>Derivation of q:</t>
  </si>
  <si>
    <t>q should be a randomly chosen prime of bit-length n/2</t>
  </si>
  <si>
    <t>Derivation of n:</t>
  </si>
  <si>
    <t>n is the product of p and q (n=pq)</t>
  </si>
  <si>
    <t>The bit-length of n is equivalent to the key size (e.g. 1024, 2048, etc.)</t>
  </si>
  <si>
    <t>Derivation of t:</t>
  </si>
  <si>
    <t>If using Euler's function, the computation is (p-1)(q-1)</t>
  </si>
  <si>
    <t>If using Carmichael's function, the computation is lcm(p-1,q-1)</t>
  </si>
  <si>
    <t xml:space="preserve">c) </t>
  </si>
  <si>
    <t>Carmicael's result is smaller for large values of p and q, resulting in faster downstream computations</t>
  </si>
  <si>
    <t>e must not share any common factors &gt; 1 with t (i.e. e must be coprime with t)</t>
  </si>
  <si>
    <t>n is said to be semiprime (i.e. divisible only by 1, p, q and n)</t>
  </si>
  <si>
    <t>de=1 (mod t)</t>
  </si>
  <si>
    <t>q should be close in magnitude (i.e. nearby) to p</t>
  </si>
  <si>
    <t>e must be in the range 1 &lt; e &lt; t</t>
  </si>
  <si>
    <t>Derivation of d:</t>
  </si>
  <si>
    <t>e/d</t>
  </si>
  <si>
    <t>gcd(e,t)</t>
  </si>
  <si>
    <t>e is computed by gcd(e,t)=1 (see Key Setup Helpers)</t>
  </si>
  <si>
    <t>d is computed such that de = 1 (mod t) (see Key Setup Helpers)</t>
  </si>
  <si>
    <t>Extended Euclidean Algorithm can be used to to compute d efficiently</t>
  </si>
  <si>
    <t>d may be reduced modulo t to produce a smaller equivalent exponent, resulting in faster computations</t>
  </si>
  <si>
    <t>Slope</t>
  </si>
  <si>
    <t>s</t>
  </si>
  <si>
    <t>(5,1)</t>
  </si>
  <si>
    <t>2G</t>
  </si>
  <si>
    <t>Modular Multiplicative Inverse Calculator for Small Numbers</t>
  </si>
  <si>
    <t>Integer</t>
  </si>
  <si>
    <t>Result</t>
  </si>
  <si>
    <t>Remainder</t>
  </si>
  <si>
    <t>{(x,y) | y^2 = x^3 + ax + b}</t>
  </si>
  <si>
    <t>Point Addition</t>
  </si>
  <si>
    <t>yP - yQ / xP - xQ</t>
  </si>
  <si>
    <t>xR</t>
  </si>
  <si>
    <t>Sum of points xP + xQ</t>
  </si>
  <si>
    <t>s^2 - (xP + xQ)</t>
  </si>
  <si>
    <t>Sum of points yP + yQ</t>
  </si>
  <si>
    <t>yR</t>
  </si>
  <si>
    <t>s(xP - xR) - yP</t>
  </si>
  <si>
    <t>Point Doubling</t>
  </si>
  <si>
    <t>P + Q = R</t>
  </si>
  <si>
    <t>P + P = R = 2P</t>
  </si>
  <si>
    <t>3(xP^2) + a / 2(yP)</t>
  </si>
  <si>
    <t>s^2 - 2(xP)</t>
  </si>
  <si>
    <t>Sum of points xP + xP</t>
  </si>
  <si>
    <t>Sum of pointx yP + yP</t>
  </si>
  <si>
    <t>Adding Vertical Points</t>
  </si>
  <si>
    <t>Sum of P + Q = O (point at infinity)</t>
  </si>
  <si>
    <t>xP = xQ</t>
  </si>
  <si>
    <t>Sum of P + P = O</t>
  </si>
  <si>
    <t>xp = 0</t>
  </si>
  <si>
    <t>Scalar Multiplication</t>
  </si>
  <si>
    <t>Point on the curve</t>
  </si>
  <si>
    <t>k</t>
  </si>
  <si>
    <t>An integer</t>
  </si>
  <si>
    <t>k(P)</t>
  </si>
  <si>
    <t>Repeated addition of P (k times)</t>
  </si>
  <si>
    <t>Ellipctic Curve equation</t>
  </si>
  <si>
    <t>Slope of line through P and Q</t>
  </si>
  <si>
    <t>Discrete Log Problem</t>
  </si>
  <si>
    <t>Curve is defined over the integers mod p (some prime)</t>
  </si>
  <si>
    <t>Z/pZ</t>
  </si>
  <si>
    <t>an element of E(Z/pZ)</t>
  </si>
  <si>
    <t>Q = kP</t>
  </si>
  <si>
    <t>Finding k is a hard problem</t>
  </si>
  <si>
    <t>Generator</t>
  </si>
  <si>
    <t>Base Point</t>
  </si>
  <si>
    <t>One-way function, which is easy to compute</t>
  </si>
  <si>
    <t>Order of G</t>
  </si>
  <si>
    <t>ord(G)</t>
  </si>
  <si>
    <t>Size of the subgroup</t>
  </si>
  <si>
    <t>When repeatedly added forms a cyclic subgroup</t>
  </si>
  <si>
    <t>k(G) = O</t>
  </si>
  <si>
    <t>Should be equal to n</t>
  </si>
  <si>
    <t>Cofactor</t>
  </si>
  <si>
    <t>h</t>
  </si>
  <si>
    <t>|E(Z/pZ)| / n</t>
  </si>
  <si>
    <t>Number of points on the curve divided by n (ideally 1)</t>
  </si>
  <si>
    <t>Domain Parameters</t>
  </si>
  <si>
    <t>Field (mod p)</t>
  </si>
  <si>
    <t>Curve Parameter</t>
  </si>
  <si>
    <t>Generator Point</t>
  </si>
  <si>
    <t>(p,a,b,G,n,h)</t>
  </si>
  <si>
    <t>B = dG</t>
  </si>
  <si>
    <t>d, s.t. 1 &lt;= d &lt;= n - 1</t>
  </si>
  <si>
    <t>Bob computes public key B, which is G d times.</t>
  </si>
  <si>
    <t>Bob chooses a random integer as his private key.</t>
  </si>
  <si>
    <t>e, s.t. 1 &lt; = e &lt;= n - 1</t>
  </si>
  <si>
    <t>Alice chooses a random integer as her private key.</t>
  </si>
  <si>
    <t>A = eG</t>
  </si>
  <si>
    <t>Alice computes public key A, which is G e times.</t>
  </si>
  <si>
    <t>A = (xA, yA)</t>
  </si>
  <si>
    <t>Bob receives point A from Alice.</t>
  </si>
  <si>
    <t>B = (xB, yB)</t>
  </si>
  <si>
    <t>Alice receives point B from Bob.</t>
  </si>
  <si>
    <t>P = B(A) = B(eG)</t>
  </si>
  <si>
    <t>P = A(B) = A(dG)</t>
  </si>
  <si>
    <t>Alice computes new point at A times d times G</t>
  </si>
  <si>
    <t>Bob computes new point at B times e times G</t>
  </si>
  <si>
    <t>Alice and Bob have computed same P; perhaps using x coordinate as shared key.</t>
  </si>
  <si>
    <t>Eve cannont efficiently compute P.</t>
  </si>
  <si>
    <t>Curve parameter</t>
  </si>
  <si>
    <t>Curve definintion</t>
  </si>
  <si>
    <t>Double</t>
  </si>
  <si>
    <t>(5,1) + (5,1)</t>
  </si>
  <si>
    <t>3(5^2) + 2 / 2(1)</t>
  </si>
  <si>
    <t>77(2^-1)</t>
  </si>
  <si>
    <t>13^2 - 2(5)</t>
  </si>
  <si>
    <t>169 - 10</t>
  </si>
  <si>
    <t>13(5 - 6) - 1</t>
  </si>
  <si>
    <t>65 - 78 - 1</t>
  </si>
  <si>
    <t>(6,3)</t>
  </si>
  <si>
    <t>3G</t>
  </si>
  <si>
    <t>(6,3) + (5,1)</t>
  </si>
  <si>
    <t>Slope (doubling)</t>
  </si>
  <si>
    <t>Slope (addition)</t>
  </si>
  <si>
    <t>Add</t>
  </si>
  <si>
    <t>3 - 1 / 6 - 5</t>
  </si>
  <si>
    <t>2(1^-1)</t>
  </si>
  <si>
    <t>2^2 - (6 + 5)</t>
  </si>
  <si>
    <t>2(6 - 10) - 3</t>
  </si>
  <si>
    <t>12 - 20 - 3</t>
  </si>
  <si>
    <t>(10,6)</t>
  </si>
  <si>
    <t>Send A to Bob</t>
  </si>
  <si>
    <t>Send (g,n) to Bob</t>
  </si>
  <si>
    <t>Alice picks a secret number a (4), where 1 &lt; a &lt; n</t>
  </si>
  <si>
    <t>A=3^a mod n</t>
  </si>
  <si>
    <t>A=3^4 mod 7 = 4</t>
  </si>
  <si>
    <t>Alice raises g (3) to the power of a (4) and mods to n (7)</t>
  </si>
  <si>
    <t>Alice sends result A (4) to Bob (Eve intercepts)</t>
  </si>
  <si>
    <t>Bob picks a secret number b (3), where 1 &lt; b &lt; n</t>
  </si>
  <si>
    <t>Bob raises g (3) to the power of b (3) and mods to n (7)</t>
  </si>
  <si>
    <t>Bob sends result B (6) to Alice (Eve intercepts)</t>
  </si>
  <si>
    <t>Alice raises B (6) to the power of a (4) and mods it to n (7) to get k, which is 1</t>
  </si>
  <si>
    <t>Bob raises A (4) to the power of b (3) and mods it to n (7) to get k, which is 1</t>
  </si>
  <si>
    <t>since the only information Eve has is g, n, A and B</t>
  </si>
  <si>
    <t>k=B^a mod n</t>
  </si>
  <si>
    <t>k=6^4 mod 7 = 1</t>
  </si>
  <si>
    <t>k=A^b mod n</t>
  </si>
  <si>
    <t>k=4^3 mod 7 = 1</t>
  </si>
  <si>
    <t>B=3^b mod n</t>
  </si>
  <si>
    <t>B=3^3 mod 7 = 6</t>
  </si>
  <si>
    <t>Proof: k = B^a = (g^b)^a = (3^3)^4 = 1 mod 7</t>
  </si>
  <si>
    <t>Proof: k = A^b = (g^a)^b = (3^4)^3 = 1 mod 7</t>
  </si>
  <si>
    <t>This is a finite cyclic group of integers modulo n</t>
  </si>
  <si>
    <t>Alice and Bob now share a secret key k, which will be very hard for Eve to derive</t>
  </si>
  <si>
    <t>Comments</t>
  </si>
  <si>
    <t>Diffie-Hellman and the Discrete Log Problem</t>
  </si>
  <si>
    <t>RSA and the integer (prime) factorization problem</t>
  </si>
  <si>
    <t>-&gt;</t>
  </si>
  <si>
    <t>Step</t>
  </si>
  <si>
    <t>&lt;-</t>
  </si>
  <si>
    <t>Calculations</t>
  </si>
  <si>
    <t>(4 x 2 = 8)</t>
  </si>
  <si>
    <t>(3 x 2 = 6)</t>
  </si>
  <si>
    <t>(8 x 3 = 24), (6 x 4 = 24)</t>
  </si>
  <si>
    <t>(2 ^ 3 = 8)</t>
  </si>
  <si>
    <t>(2 ^ 4 = 16)</t>
  </si>
  <si>
    <t>(16 ^ 3 = 4096), (8 ^ 4 = 4096)</t>
  </si>
  <si>
    <t>(3,7)</t>
  </si>
  <si>
    <t>Exponent</t>
  </si>
  <si>
    <t>Mod</t>
  </si>
  <si>
    <t>Power</t>
  </si>
  <si>
    <t>Figure 1. Diffie-Hellman key exchange using multiplication.</t>
  </si>
  <si>
    <t>Figure 2. Diffie-Hellman key exchange using exponentiation.</t>
  </si>
  <si>
    <t>Figure 3. Diffie-Hellman key exchange using modular exponentiation.</t>
  </si>
  <si>
    <t>Figure 4. The multiplicative group of integers modulo 7.</t>
  </si>
  <si>
    <t>Message m:</t>
  </si>
  <si>
    <t>The value of m must be between 0 and n - 1.</t>
  </si>
  <si>
    <t>(n=15, e=3)</t>
  </si>
  <si>
    <t>C=4^3 (mod 15) = 4</t>
  </si>
  <si>
    <t>Bob raises plaintext P to power of e and mods it to n</t>
  </si>
  <si>
    <t>Bob sends ciphertext C to Alice</t>
  </si>
  <si>
    <t>(C=4)</t>
  </si>
  <si>
    <t>P=4^7 (mod 15) = 4</t>
  </si>
  <si>
    <t>Alice raises ciphertext C to the power of d and mods it to n</t>
  </si>
  <si>
    <t>Ciphertext C is decrypted to plaintext P</t>
  </si>
  <si>
    <t xml:space="preserve">Figure 5. Encryption and decryption using a substituion cipher. </t>
  </si>
  <si>
    <t>(11,26)</t>
  </si>
  <si>
    <t>Figure 6. Finding the modular multiplicative inverse.</t>
  </si>
  <si>
    <t>...</t>
  </si>
  <si>
    <t>Inverse?</t>
  </si>
  <si>
    <t>5 x 7 = 35</t>
  </si>
  <si>
    <t>Public</t>
  </si>
  <si>
    <t>Private</t>
  </si>
  <si>
    <t>Parameters</t>
  </si>
  <si>
    <t>Figure 7. Encryption and decryption using "textbook" RSA.</t>
  </si>
  <si>
    <t>(5 - 1) x (7 - 1) = 24</t>
  </si>
  <si>
    <t>gcd(e, n)</t>
  </si>
  <si>
    <t>t(n)</t>
  </si>
  <si>
    <t>Coprime?</t>
  </si>
  <si>
    <t>(3 ^ 5 = 33 mod 35)</t>
  </si>
  <si>
    <t>(29 ^ 5 = 1 mod 24)</t>
  </si>
  <si>
    <t>(33 ^ 29 = 3 mod 35)</t>
  </si>
  <si>
    <t>(3 ^ 3 = 6 mod 7)</t>
  </si>
  <si>
    <t>(3 ^ 4 = 4 mod 7)</t>
  </si>
  <si>
    <t>(4 ^ 3 = 1 mod 7), (6 ^ 4 = 1 mod 7)</t>
  </si>
  <si>
    <t>(7 x 19 = 3 mod 26)</t>
  </si>
  <si>
    <t>(11 x 1 = 11 mod 26)</t>
  </si>
  <si>
    <t>(11 x 2 = 22 mod 26)</t>
  </si>
  <si>
    <t>(11 x 3 = 7 mod 26)</t>
  </si>
  <si>
    <t>(11 x 4= 18 mod 26)</t>
  </si>
  <si>
    <t>(11 x 19 = 1 mod 26)</t>
  </si>
  <si>
    <t>Divisor</t>
  </si>
  <si>
    <t>Figure 9. Finding the modular multiplicative inverse.</t>
  </si>
  <si>
    <t>(5 x 1 = 5 mod 24)</t>
  </si>
  <si>
    <t>(5 x 2 = 10 mod 24)</t>
  </si>
  <si>
    <t>(5 x 3 = 15 mod 24)</t>
  </si>
  <si>
    <t>(5 x 4 = 20 mod 24)</t>
  </si>
  <si>
    <t>(5 x 5 = 1 mod 24)</t>
  </si>
  <si>
    <t>(5 x 6 = 6 mod 24)</t>
  </si>
  <si>
    <t>(5 x 29 = 1 mod 24)</t>
  </si>
  <si>
    <t>(3 x 11 = 7 mod 26)</t>
  </si>
  <si>
    <t>(4 ^ 29 = 9 mod 35)</t>
  </si>
  <si>
    <t>(9 ^ 5 = 4 mod 35)</t>
  </si>
  <si>
    <t>Figure 10. Digital signing.</t>
  </si>
  <si>
    <t>(3 ^ 1 = 3 mod 7)</t>
  </si>
  <si>
    <t>(3 ^ 2 = 2 mod 7)</t>
  </si>
  <si>
    <t>Generator (G)</t>
  </si>
  <si>
    <t>Alice's private key (a)</t>
  </si>
  <si>
    <t>aG</t>
  </si>
  <si>
    <t>Alice's public key (aG)</t>
  </si>
  <si>
    <t>Bob's random number (r)</t>
  </si>
  <si>
    <t>Bob's random key (rG)</t>
  </si>
  <si>
    <t>Bob's message (M)</t>
  </si>
  <si>
    <t>(8,29)</t>
  </si>
  <si>
    <t>raG</t>
  </si>
  <si>
    <t>M+raG</t>
  </si>
  <si>
    <t>(rG, M+raG)</t>
  </si>
  <si>
    <t>arG (same as raG)</t>
  </si>
  <si>
    <t>(M+raG) - arG = (M+raG) - raG = M</t>
  </si>
  <si>
    <t>Figure xx. ElGamal encryption.</t>
  </si>
  <si>
    <t>Source: https://crypto.stackexchange.com/questions/45040/can-elliptic-curve-cryptography-encrypt-with-public-key-and-decrypt-with-private</t>
  </si>
  <si>
    <t>Figure 8. Euler's totient function.</t>
  </si>
  <si>
    <t>y = g^x mod p</t>
  </si>
  <si>
    <t>k (must be coprime to p-1)</t>
  </si>
  <si>
    <t>r</t>
  </si>
  <si>
    <t>r = g^k mod p</t>
  </si>
  <si>
    <t>(r,s)</t>
  </si>
  <si>
    <t>g^m mod p</t>
  </si>
  <si>
    <t>y^r mod p</t>
  </si>
  <si>
    <t>r^s mod p</t>
  </si>
  <si>
    <t>Figure xx. ElGamal digital signature.</t>
  </si>
  <si>
    <t>Source: https://en.wikipedia.org/wiki/ElGamal_signature_scheme</t>
  </si>
  <si>
    <t>s = k^-1 * (m - rx) mod (p-1)</t>
  </si>
  <si>
    <t>g^m = y^r * r^s mod p</t>
  </si>
  <si>
    <t>Private key</t>
  </si>
  <si>
    <t>Public key</t>
  </si>
  <si>
    <t>Message</t>
  </si>
  <si>
    <t>Ephemeral key</t>
  </si>
  <si>
    <t>Signature</t>
  </si>
  <si>
    <t>Public Key</t>
  </si>
  <si>
    <t>Source: https://www.instructables.com/Understanding-how-ECDSA-protects-your-data/</t>
  </si>
  <si>
    <t>r = ke*g</t>
  </si>
  <si>
    <t>ka</t>
  </si>
  <si>
    <t>Ka = ka*g</t>
  </si>
  <si>
    <t>ke</t>
  </si>
  <si>
    <t>Ephemeral key (public)</t>
  </si>
  <si>
    <t>Proof of correctness</t>
  </si>
  <si>
    <t>e x d = 1 mod n</t>
  </si>
  <si>
    <t>(e,d)</t>
  </si>
  <si>
    <t>gcd(e,n)</t>
  </si>
  <si>
    <t>Hash of message</t>
  </si>
  <si>
    <t>Figure xx. Digital signature using multiplication over the real numbers to simulate ECDSA.</t>
  </si>
  <si>
    <t>Ephemeral public key</t>
  </si>
  <si>
    <t>r'</t>
  </si>
  <si>
    <t>Distribute s^-1 over addition</t>
  </si>
  <si>
    <t>Expand Ka from step 4</t>
  </si>
  <si>
    <t>Expand r from step 8</t>
  </si>
  <si>
    <t>Divide both sides by g</t>
  </si>
  <si>
    <t>Multiply both sides by s</t>
  </si>
  <si>
    <t>Divide both sides by ke</t>
  </si>
  <si>
    <t>Verification (r' == r)</t>
  </si>
  <si>
    <t>4G</t>
  </si>
  <si>
    <t>(10,6) + (5,1)</t>
  </si>
  <si>
    <t>6 - 1 / 10 - 5</t>
  </si>
  <si>
    <t>5(5^-1)</t>
  </si>
  <si>
    <t>1^2 - (10 + 5)</t>
  </si>
  <si>
    <t>1(10 - 3) - 6</t>
  </si>
  <si>
    <t>10 - 3 - 6</t>
  </si>
  <si>
    <t>(3,1)</t>
  </si>
  <si>
    <t>5G</t>
  </si>
  <si>
    <t>(3,1) + (5,1)</t>
  </si>
  <si>
    <t>1 - 1 / 3 - 5</t>
  </si>
  <si>
    <t>9,16</t>
  </si>
  <si>
    <t>16,13</t>
  </si>
  <si>
    <t>0,6</t>
  </si>
  <si>
    <t>13,7</t>
  </si>
  <si>
    <t>7,6</t>
  </si>
  <si>
    <t>7,11</t>
  </si>
  <si>
    <t>13,10</t>
  </si>
  <si>
    <t>0,11</t>
  </si>
  <si>
    <t>16,4</t>
  </si>
  <si>
    <t>9,1</t>
  </si>
  <si>
    <t>3,16</t>
  </si>
  <si>
    <t>10,11</t>
  </si>
  <si>
    <t>6,14</t>
  </si>
  <si>
    <t>5,16</t>
  </si>
  <si>
    <t>0,0</t>
  </si>
  <si>
    <t>x2</t>
  </si>
  <si>
    <t>y2</t>
  </si>
  <si>
    <t>(x,y)</t>
  </si>
  <si>
    <t>s(x - x2) - yG</t>
  </si>
  <si>
    <t>(x,y) + (x,y)</t>
  </si>
  <si>
    <t>3x^2 + a / 2y</t>
  </si>
  <si>
    <t>y^2 = x^3 + ax + b mod p</t>
  </si>
  <si>
    <t>y^2 = x^3 + 2x + 2 mod 17</t>
  </si>
  <si>
    <t>x coordinate for 2G</t>
  </si>
  <si>
    <t>y coordinate for 2G</t>
  </si>
  <si>
    <t>s^2 - 2x</t>
  </si>
  <si>
    <t>(x2,y2)</t>
  </si>
  <si>
    <t>(x2,y2) + (x,y)</t>
  </si>
  <si>
    <t>y2 - y / x2 - x</t>
  </si>
  <si>
    <t>s^2 - (x2 + x)</t>
  </si>
  <si>
    <t>x3</t>
  </si>
  <si>
    <t>y3</t>
  </si>
  <si>
    <t>s(x2 - x3) - y2</t>
  </si>
  <si>
    <t>4 - (6 + 5)</t>
  </si>
  <si>
    <t>(x3,y3)</t>
  </si>
  <si>
    <t>(x3,y3) + (x,y)</t>
  </si>
  <si>
    <t>y3 - y / x3 - x</t>
  </si>
  <si>
    <t>x4</t>
  </si>
  <si>
    <t>y4</t>
  </si>
  <si>
    <t>s^2 - (x3 + x)</t>
  </si>
  <si>
    <t>s(x3 - x4) - y3</t>
  </si>
  <si>
    <t>1 - (10 + 5)</t>
  </si>
  <si>
    <t>(x4,y4) + (x,y)</t>
  </si>
  <si>
    <t>(x4,y4)</t>
  </si>
  <si>
    <t>y4 - y / x4 - x</t>
  </si>
  <si>
    <t>s^2 - (x4 + x)</t>
  </si>
  <si>
    <t>s(x4 - x5) - y4</t>
  </si>
  <si>
    <t>x5</t>
  </si>
  <si>
    <t>y5</t>
  </si>
  <si>
    <t>0(-2^-1)</t>
  </si>
  <si>
    <t>0 - (3 + 5)</t>
  </si>
  <si>
    <t>0^2 - (3 + 5)</t>
  </si>
  <si>
    <t>0(3 - 9) - 1</t>
  </si>
  <si>
    <t>0 - 0 - 1</t>
  </si>
  <si>
    <t>x coordinate for 3G</t>
  </si>
  <si>
    <t>y coordinate for 3G</t>
  </si>
  <si>
    <t>x coordinate for 4G</t>
  </si>
  <si>
    <t>y coordinate for 4G</t>
  </si>
  <si>
    <t>(x5,y5)</t>
  </si>
  <si>
    <t>(9,16)</t>
  </si>
  <si>
    <t>6G</t>
  </si>
  <si>
    <t>x6</t>
  </si>
  <si>
    <t>y6</t>
  </si>
  <si>
    <t>(x5,y5) + (x,y)</t>
  </si>
  <si>
    <t>y5 - y / x5 - x</t>
  </si>
  <si>
    <t>s^2 - (x5 + x)</t>
  </si>
  <si>
    <t>s(x5 - x6) - y5</t>
  </si>
  <si>
    <t>(9,16) + (5,1)</t>
  </si>
  <si>
    <t>16 - 1 / 9 - 5</t>
  </si>
  <si>
    <t>15(4^-1)</t>
  </si>
  <si>
    <t>8^2 - (9 + 5)</t>
  </si>
  <si>
    <t>64 - (9 + 5)</t>
  </si>
  <si>
    <t>8(9 - 16) - 16</t>
  </si>
  <si>
    <t>72 - 128 - 16</t>
  </si>
  <si>
    <t>(16,13)</t>
  </si>
  <si>
    <t>7G</t>
  </si>
  <si>
    <t>(x6,y6)</t>
  </si>
  <si>
    <t>(x6,y6) + (x,y)</t>
  </si>
  <si>
    <t>(16,13) + (5,1)</t>
  </si>
  <si>
    <t>y6 - y / x6 - x</t>
  </si>
  <si>
    <t>13 - 1 / 16 - 5</t>
  </si>
  <si>
    <t>12(11^-1)</t>
  </si>
  <si>
    <t>x coordinate for 7G</t>
  </si>
  <si>
    <t>y coordinate for 7G</t>
  </si>
  <si>
    <t>x coordinate for 5G</t>
  </si>
  <si>
    <t>y coordinate for 5G</t>
  </si>
  <si>
    <t>x coordinate for 6G</t>
  </si>
  <si>
    <t>y coordinate for 6G</t>
  </si>
  <si>
    <t>x7</t>
  </si>
  <si>
    <t>y7</t>
  </si>
  <si>
    <t>s^2 - (x6 + x)</t>
  </si>
  <si>
    <t>s(x6 - x7) - y6</t>
  </si>
  <si>
    <t>15^2 - (16 + 5)</t>
  </si>
  <si>
    <t>225 - (16 + 5)</t>
  </si>
  <si>
    <t>15(16 - 0) - 13</t>
  </si>
  <si>
    <t>240 - 0 - 13</t>
  </si>
  <si>
    <t>(x7,y7)</t>
  </si>
  <si>
    <t>(0,6)</t>
  </si>
  <si>
    <t>8G</t>
  </si>
  <si>
    <t>(x7,y7) + (x,y)</t>
  </si>
  <si>
    <t>(0,6) + (5,1)</t>
  </si>
  <si>
    <t>y7 - y / x7 - x</t>
  </si>
  <si>
    <t>6 - 1 / 0 - 5</t>
  </si>
  <si>
    <t>5(-5^-1)</t>
  </si>
  <si>
    <t>x coordinate for 8G</t>
  </si>
  <si>
    <t>y coordinate for 8G</t>
  </si>
  <si>
    <t>x8</t>
  </si>
  <si>
    <t>y8</t>
  </si>
  <si>
    <t>s^2 - (x7 + x)</t>
  </si>
  <si>
    <t>16^2 - (0 + 5)</t>
  </si>
  <si>
    <t>256 - (0 + 5)</t>
  </si>
  <si>
    <t>s(x7 - x8) - y7</t>
  </si>
  <si>
    <t>16(0 - 13) - 6</t>
  </si>
  <si>
    <t>0 - 208 - 6</t>
  </si>
  <si>
    <t>(x8,y8)</t>
  </si>
  <si>
    <t>(13,7)</t>
  </si>
  <si>
    <t>(5,35)</t>
  </si>
  <si>
    <t>(e,n)</t>
  </si>
  <si>
    <t>gcd(5,24) = 1</t>
  </si>
  <si>
    <t>gcd(e,t(n))</t>
  </si>
  <si>
    <t>e x d = 1 mod t(n)</t>
  </si>
  <si>
    <t>h(m)</t>
  </si>
  <si>
    <t>(42,8,9)</t>
  </si>
  <si>
    <t>Ephemeral key (private)</t>
  </si>
  <si>
    <t>r' = s^-1*h(m)*g + s^-1*r*Ka</t>
  </si>
  <si>
    <t>r' = s^-1*h(m)*g + s^-1*r*ka*g</t>
  </si>
  <si>
    <t>r' = s^-1(h(m) + r*ka)*g</t>
  </si>
  <si>
    <t>ke*g = s^-1(h(m) + r*ka)*g</t>
  </si>
  <si>
    <t>ke = s^-1(h(m) + r*ka)</t>
  </si>
  <si>
    <t>ke*s = (h(m) + r*ka)</t>
  </si>
  <si>
    <t>s = ke^-1(h(m) + r*ka)</t>
  </si>
  <si>
    <t>M^8 mod 15</t>
  </si>
  <si>
    <t>M^9 mod 15</t>
  </si>
  <si>
    <t>M^9 mod 3</t>
  </si>
  <si>
    <t>M^9 mod 5</t>
  </si>
  <si>
    <t>M^3 mod 3</t>
  </si>
  <si>
    <t>M^5 mod 5</t>
  </si>
  <si>
    <t>M^3 mod 5</t>
  </si>
  <si>
    <t>M^5 mod 3</t>
  </si>
  <si>
    <t>M^8 mod 3</t>
  </si>
  <si>
    <t>M^8 mod 5</t>
  </si>
  <si>
    <t>M^9 mod5</t>
  </si>
  <si>
    <t>M^3 mod 15</t>
  </si>
  <si>
    <t>M^5 mod 15</t>
  </si>
  <si>
    <t>M^1 mod 15</t>
  </si>
  <si>
    <t>M^2 mod 15</t>
  </si>
  <si>
    <t>M^4 mod 15</t>
  </si>
  <si>
    <t>M^6 mod 15</t>
  </si>
  <si>
    <t>M^7 mod 15</t>
  </si>
  <si>
    <t>M^1 mod 3</t>
  </si>
  <si>
    <t>M^2 mod 3</t>
  </si>
  <si>
    <t>M^1 mod 5</t>
  </si>
  <si>
    <t>M^2 mod 5</t>
  </si>
  <si>
    <t>M^4 mod 5</t>
  </si>
  <si>
    <t>(0,3)</t>
  </si>
  <si>
    <t>(0,4)</t>
  </si>
  <si>
    <t>(1,4)</t>
  </si>
  <si>
    <t>(2,0)</t>
  </si>
  <si>
    <t>(0,1)</t>
  </si>
  <si>
    <t>(1,2)</t>
  </si>
  <si>
    <t>(2,3)</t>
  </si>
  <si>
    <t>(1,0)</t>
  </si>
  <si>
    <t>(2,1)</t>
  </si>
  <si>
    <t>(0,2)</t>
  </si>
  <si>
    <t>(1,3)</t>
  </si>
  <si>
    <t>(2,4)</t>
  </si>
  <si>
    <t>(0,0)</t>
  </si>
  <si>
    <t>(1,1)</t>
  </si>
  <si>
    <t>(2,2)</t>
  </si>
  <si>
    <t>M^9 - M mod 3</t>
  </si>
  <si>
    <t>M^9 - M mod 5</t>
  </si>
  <si>
    <t>M^4 mod 3</t>
  </si>
  <si>
    <t>M^6 mod 3</t>
  </si>
  <si>
    <t>M^7 mod 3</t>
  </si>
  <si>
    <t>M^6 mod 5</t>
  </si>
  <si>
    <t>M^7 mod 5</t>
  </si>
  <si>
    <t>M^1 mod 35</t>
  </si>
  <si>
    <t>M^2 mod 35</t>
  </si>
  <si>
    <t>M^3 mod 35</t>
  </si>
  <si>
    <t>M^4 mod 35</t>
  </si>
  <si>
    <t>M^5 mod 35</t>
  </si>
  <si>
    <t>M^6 mod 35</t>
  </si>
  <si>
    <t>M^7 mod 35</t>
  </si>
  <si>
    <t>M^8 mod 35</t>
  </si>
  <si>
    <t>M^9 mod 35</t>
  </si>
  <si>
    <t>M^10 mod 35</t>
  </si>
  <si>
    <t>M^11 mod 35</t>
  </si>
  <si>
    <t>M^12 mod 35</t>
  </si>
  <si>
    <t>M^13 mod 35</t>
  </si>
  <si>
    <t>P = 3, Q = 5, N = 35</t>
  </si>
  <si>
    <t>M mod p</t>
  </si>
  <si>
    <t>M mod q</t>
  </si>
  <si>
    <t>CRT</t>
  </si>
  <si>
    <t>ord(M)</t>
  </si>
  <si>
    <t>phi(n)</t>
  </si>
  <si>
    <t>lcm(p-1,q-1)</t>
  </si>
  <si>
    <t>M^0 mod 35</t>
  </si>
  <si>
    <t>a^n mod p</t>
  </si>
  <si>
    <t>g^q mod p</t>
  </si>
  <si>
    <t>n_bit_len</t>
  </si>
  <si>
    <t>9223284073986795517</t>
  </si>
  <si>
    <t>576455268180099983</t>
  </si>
  <si>
    <t>36028451946011507</t>
  </si>
  <si>
    <t>2251777902694417</t>
  </si>
  <si>
    <t>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</si>
</sst>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i/>
      <sz val="11"/>
      <color theme="1"/>
      <name val="Calibri"/>
      <family val="2"/>
      <scheme val="minor"/>
    </font>
    <font>
      <i/>
      <sz val="9"/>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s>
  <borders count="7">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4" fillId="3" borderId="0" applyNumberFormat="0" applyBorder="0" applyAlignment="0" applyProtection="0"/>
    <xf numFmtId="0" fontId="5" fillId="4" borderId="0" applyNumberFormat="0" applyBorder="0" applyAlignment="0" applyProtection="0"/>
    <xf numFmtId="0" fontId="6" fillId="5" borderId="0" applyNumberFormat="0" applyBorder="0" applyAlignment="0" applyProtection="0"/>
    <xf numFmtId="0" fontId="7" fillId="6" borderId="6" applyNumberFormat="0" applyAlignment="0" applyProtection="0"/>
  </cellStyleXfs>
  <cellXfs count="51">
    <xf numFmtId="0" fontId="0" fillId="0" borderId="0" xfId="0"/>
    <xf numFmtId="0" fontId="1" fillId="0" borderId="0" xfId="0" applyFont="1" applyAlignment="1">
      <alignment horizontal="center"/>
    </xf>
    <xf numFmtId="0" fontId="1" fillId="0" borderId="0" xfId="0" applyFont="1"/>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0" borderId="0" xfId="0" applyFont="1" applyAlignment="1">
      <alignment horizontal="left"/>
    </xf>
    <xf numFmtId="0" fontId="1" fillId="0" borderId="1" xfId="0" applyFont="1" applyBorder="1" applyAlignment="1">
      <alignment horizontal="center"/>
    </xf>
    <xf numFmtId="0" fontId="1" fillId="0" borderId="1" xfId="0" applyFont="1" applyBorder="1"/>
    <xf numFmtId="0" fontId="0" fillId="0" borderId="0" xfId="0" applyAlignment="1">
      <alignment horizontal="left" wrapText="1"/>
    </xf>
    <xf numFmtId="0" fontId="1" fillId="0" borderId="0" xfId="0" applyFont="1" applyAlignment="1">
      <alignment horizontal="right"/>
    </xf>
    <xf numFmtId="0" fontId="0" fillId="0" borderId="2" xfId="0" applyBorder="1"/>
    <xf numFmtId="0" fontId="1" fillId="0" borderId="2" xfId="0" applyFont="1" applyBorder="1"/>
    <xf numFmtId="0" fontId="0" fillId="0" borderId="4" xfId="0" applyBorder="1"/>
    <xf numFmtId="0" fontId="1" fillId="0" borderId="2" xfId="0" applyFont="1" applyBorder="1" applyAlignment="1">
      <alignment horizontal="center"/>
    </xf>
    <xf numFmtId="0" fontId="1" fillId="0" borderId="4" xfId="0" applyFont="1" applyBorder="1"/>
    <xf numFmtId="0" fontId="1" fillId="0" borderId="3" xfId="0" applyFont="1" applyBorder="1" applyAlignment="1">
      <alignment horizontal="center"/>
    </xf>
    <xf numFmtId="0" fontId="1" fillId="0" borderId="5" xfId="0" applyFont="1" applyBorder="1" applyAlignment="1">
      <alignment horizontal="center"/>
    </xf>
    <xf numFmtId="1" fontId="0" fillId="0" borderId="0" xfId="0" applyNumberFormat="1"/>
    <xf numFmtId="0" fontId="1" fillId="0" borderId="1" xfId="0" applyFont="1" applyBorder="1" applyAlignment="1">
      <alignment horizontal="left"/>
    </xf>
    <xf numFmtId="0" fontId="0" fillId="0" borderId="0" xfId="0" applyAlignment="1">
      <alignment wrapText="1"/>
    </xf>
    <xf numFmtId="0" fontId="0" fillId="0" borderId="0" xfId="0" applyAlignment="1">
      <alignment vertical="top"/>
    </xf>
    <xf numFmtId="1" fontId="0" fillId="0" borderId="2" xfId="0" applyNumberFormat="1" applyBorder="1"/>
    <xf numFmtId="0" fontId="0" fillId="0" borderId="1" xfId="0" applyBorder="1"/>
    <xf numFmtId="16" fontId="0" fillId="0" borderId="0" xfId="0" quotePrefix="1" applyNumberFormat="1"/>
    <xf numFmtId="14" fontId="0" fillId="0" borderId="0" xfId="0" quotePrefix="1" applyNumberFormat="1"/>
    <xf numFmtId="0" fontId="0" fillId="0" borderId="0" xfId="0" quotePrefix="1" applyAlignment="1">
      <alignment horizontal="center"/>
    </xf>
    <xf numFmtId="0" fontId="1" fillId="0" borderId="1" xfId="0" applyFont="1" applyBorder="1" applyAlignment="1">
      <alignment horizontal="right"/>
    </xf>
    <xf numFmtId="0" fontId="2" fillId="0" borderId="0" xfId="0" applyFont="1" applyAlignment="1">
      <alignment horizontal="left"/>
    </xf>
    <xf numFmtId="0" fontId="3" fillId="0" borderId="0" xfId="0" applyFont="1" applyAlignment="1">
      <alignment vertical="center"/>
    </xf>
    <xf numFmtId="0" fontId="1" fillId="2" borderId="0" xfId="0" applyFont="1" applyFill="1" applyAlignment="1">
      <alignment horizontal="center"/>
    </xf>
    <xf numFmtId="0" fontId="3" fillId="0" borderId="0" xfId="0" applyFont="1"/>
    <xf numFmtId="0" fontId="0" fillId="2" borderId="0" xfId="0" applyFill="1" applyAlignment="1">
      <alignment horizontal="center"/>
    </xf>
    <xf numFmtId="1" fontId="0" fillId="0" borderId="0" xfId="0" applyNumberFormat="1" applyAlignment="1">
      <alignment horizontal="center"/>
    </xf>
    <xf numFmtId="0" fontId="0" fillId="0" borderId="0" xfId="0" quotePrefix="1" applyAlignment="1">
      <alignment horizontal="left"/>
    </xf>
    <xf numFmtId="0" fontId="0" fillId="2" borderId="0" xfId="0" applyFill="1"/>
    <xf numFmtId="0" fontId="1" fillId="0" borderId="3" xfId="0" applyFont="1" applyBorder="1"/>
    <xf numFmtId="0" fontId="0" fillId="2" borderId="2" xfId="0" applyFill="1" applyBorder="1"/>
    <xf numFmtId="0" fontId="5" fillId="4" borderId="0" xfId="2"/>
    <xf numFmtId="0" fontId="4" fillId="3" borderId="0" xfId="1"/>
    <xf numFmtId="49" fontId="0" fillId="0" borderId="0" xfId="0" applyNumberFormat="1" applyAlignment="1">
      <alignment horizontal="right"/>
    </xf>
    <xf numFmtId="0" fontId="1" fillId="0" borderId="4" xfId="0" applyFont="1" applyBorder="1" applyAlignment="1">
      <alignment horizontal="center"/>
    </xf>
    <xf numFmtId="0" fontId="1" fillId="0" borderId="0" xfId="0" applyFont="1" applyAlignment="1">
      <alignment horizontal="center"/>
    </xf>
    <xf numFmtId="0" fontId="1" fillId="0" borderId="2" xfId="0" applyFont="1" applyBorder="1" applyAlignment="1">
      <alignment horizontal="center"/>
    </xf>
    <xf numFmtId="0" fontId="1" fillId="0" borderId="0" xfId="0" applyFont="1" applyAlignment="1">
      <alignment horizontal="left"/>
    </xf>
    <xf numFmtId="0" fontId="0" fillId="0" borderId="0" xfId="0" applyFont="1"/>
    <xf numFmtId="0" fontId="6" fillId="5" borderId="0" xfId="3"/>
    <xf numFmtId="0" fontId="7" fillId="6" borderId="6" xfId="4"/>
    <xf numFmtId="0" fontId="4" fillId="3" borderId="0" xfId="1" applyFont="1"/>
    <xf numFmtId="0" fontId="7" fillId="6" borderId="6" xfId="4" applyFont="1"/>
    <xf numFmtId="0" fontId="6" fillId="5" borderId="0" xfId="3" applyFont="1"/>
  </cellXfs>
  <cellStyles count="5">
    <cellStyle name="Bad" xfId="2" builtinId="27"/>
    <cellStyle name="Good" xfId="1" builtinId="26"/>
    <cellStyle name="Input" xfId="4" builtinId="20"/>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C90D-F56D-44F3-BAB5-5407E4753887}">
  <sheetPr codeName="Sheet3"/>
  <dimension ref="A1:V37"/>
  <sheetViews>
    <sheetView workbookViewId="0">
      <selection activeCell="R7" sqref="R7"/>
    </sheetView>
  </sheetViews>
  <sheetFormatPr defaultRowHeight="14.4" x14ac:dyDescent="0.3"/>
  <cols>
    <col min="1" max="1" width="2.6640625" customWidth="1"/>
    <col min="2" max="2" width="3" customWidth="1"/>
    <col min="3" max="3" width="3.88671875" bestFit="1" customWidth="1"/>
    <col min="4" max="4" width="7.33203125" bestFit="1" customWidth="1"/>
    <col min="5" max="5" width="3.6640625" bestFit="1" customWidth="1"/>
    <col min="6" max="6" width="7.33203125" bestFit="1" customWidth="1"/>
    <col min="7" max="7" width="7.44140625" bestFit="1" customWidth="1"/>
    <col min="8" max="8" width="5" bestFit="1" customWidth="1"/>
    <col min="9" max="9" width="7.33203125" bestFit="1" customWidth="1"/>
    <col min="10" max="10" width="8.6640625" bestFit="1" customWidth="1"/>
    <col min="11" max="11" width="7.33203125" bestFit="1" customWidth="1"/>
    <col min="12" max="12" width="7.44140625" bestFit="1" customWidth="1"/>
    <col min="13" max="13" width="4.88671875" bestFit="1" customWidth="1"/>
    <col min="14" max="14" width="4.109375" customWidth="1"/>
    <col min="15" max="15" width="5.109375" customWidth="1"/>
    <col min="16" max="16" width="8.5546875" bestFit="1" customWidth="1"/>
    <col min="17" max="17" width="8.44140625" bestFit="1" customWidth="1"/>
    <col min="18" max="18" width="12.44140625" bestFit="1" customWidth="1"/>
    <col min="19" max="19" width="13.6640625" bestFit="1" customWidth="1"/>
    <col min="21" max="21" width="2.33203125" customWidth="1"/>
    <col min="22" max="22" width="65.33203125" customWidth="1"/>
  </cols>
  <sheetData>
    <row r="1" spans="1:19" x14ac:dyDescent="0.3">
      <c r="R1" s="1" t="s">
        <v>93</v>
      </c>
      <c r="S1" s="1" t="s">
        <v>93</v>
      </c>
    </row>
    <row r="2" spans="1:19" x14ac:dyDescent="0.3">
      <c r="A2" s="2"/>
      <c r="B2" s="12"/>
      <c r="C2" s="42" t="s">
        <v>59</v>
      </c>
      <c r="D2" s="42"/>
      <c r="E2" s="42"/>
      <c r="F2" s="42"/>
      <c r="G2" s="43"/>
      <c r="H2" s="41" t="s">
        <v>60</v>
      </c>
      <c r="I2" s="42"/>
      <c r="J2" s="42"/>
      <c r="K2" s="42"/>
      <c r="L2" s="43"/>
      <c r="M2" s="41" t="s">
        <v>96</v>
      </c>
      <c r="N2" s="42"/>
      <c r="O2" s="43"/>
      <c r="P2" s="1"/>
      <c r="Q2" s="1"/>
      <c r="R2" s="1" t="s">
        <v>94</v>
      </c>
      <c r="S2" s="1" t="s">
        <v>94</v>
      </c>
    </row>
    <row r="3" spans="1:19" x14ac:dyDescent="0.3">
      <c r="A3" s="2"/>
      <c r="B3" s="12"/>
      <c r="C3" s="41" t="s">
        <v>58</v>
      </c>
      <c r="D3" s="43"/>
      <c r="E3" s="41" t="s">
        <v>61</v>
      </c>
      <c r="F3" s="43"/>
      <c r="G3" s="14"/>
      <c r="H3" s="41" t="s">
        <v>58</v>
      </c>
      <c r="I3" s="43"/>
      <c r="J3" s="41" t="s">
        <v>61</v>
      </c>
      <c r="K3" s="43"/>
      <c r="L3" s="14"/>
      <c r="M3" s="15" t="s">
        <v>97</v>
      </c>
      <c r="N3" s="42" t="s">
        <v>98</v>
      </c>
      <c r="O3" s="43"/>
      <c r="P3" s="1"/>
      <c r="Q3" s="1" t="s">
        <v>99</v>
      </c>
      <c r="R3" s="1" t="s">
        <v>95</v>
      </c>
      <c r="S3" s="1" t="s">
        <v>95</v>
      </c>
    </row>
    <row r="4" spans="1:19" x14ac:dyDescent="0.3">
      <c r="A4" s="7" t="s">
        <v>18</v>
      </c>
      <c r="B4" s="16" t="s">
        <v>57</v>
      </c>
      <c r="C4" s="17" t="s">
        <v>89</v>
      </c>
      <c r="D4" s="16" t="s">
        <v>62</v>
      </c>
      <c r="E4" s="17" t="s">
        <v>90</v>
      </c>
      <c r="F4" s="16" t="s">
        <v>62</v>
      </c>
      <c r="G4" s="16" t="s">
        <v>101</v>
      </c>
      <c r="H4" s="17" t="s">
        <v>91</v>
      </c>
      <c r="I4" s="16" t="s">
        <v>62</v>
      </c>
      <c r="J4" s="17" t="s">
        <v>92</v>
      </c>
      <c r="K4" s="16" t="s">
        <v>62</v>
      </c>
      <c r="L4" s="16" t="s">
        <v>101</v>
      </c>
      <c r="M4" s="17" t="s">
        <v>54</v>
      </c>
      <c r="N4" s="7" t="s">
        <v>54</v>
      </c>
      <c r="O4" s="16" t="s">
        <v>55</v>
      </c>
      <c r="P4" s="7" t="s">
        <v>102</v>
      </c>
      <c r="Q4" s="7" t="s">
        <v>56</v>
      </c>
      <c r="R4" s="7" t="s">
        <v>100</v>
      </c>
      <c r="S4" s="7" t="s">
        <v>103</v>
      </c>
    </row>
    <row r="5" spans="1:19" x14ac:dyDescent="0.3">
      <c r="A5" t="s">
        <v>63</v>
      </c>
      <c r="B5" s="12">
        <v>0</v>
      </c>
      <c r="C5" s="13">
        <f>B5+M$5</f>
        <v>5</v>
      </c>
      <c r="D5" s="12">
        <f t="shared" ref="D5:D30" si="0">MOD(C5,Q$5)</f>
        <v>5</v>
      </c>
      <c r="E5" s="13">
        <f>D5-M$5</f>
        <v>0</v>
      </c>
      <c r="F5" s="12">
        <f t="shared" ref="F5:F30" si="1">MOD(E5,Q$5)</f>
        <v>0</v>
      </c>
      <c r="G5" s="11" t="str">
        <f>IF(B5-F5=0,"yes","no")</f>
        <v>yes</v>
      </c>
      <c r="H5" s="13">
        <f>N$5*B5</f>
        <v>0</v>
      </c>
      <c r="I5" s="12">
        <f t="shared" ref="I5:I30" si="2">MOD(H5,Q$5)</f>
        <v>0</v>
      </c>
      <c r="J5" s="13">
        <f>S$5*(I5)</f>
        <v>0</v>
      </c>
      <c r="K5" s="12">
        <f t="shared" ref="K5:K30" si="3">MOD(J5,Q$5)</f>
        <v>0</v>
      </c>
      <c r="L5" s="11" t="str">
        <f>IF(B5-K5=0,"yes","no")</f>
        <v>yes</v>
      </c>
      <c r="M5" s="13">
        <v>5</v>
      </c>
      <c r="N5">
        <v>11</v>
      </c>
      <c r="O5" s="11">
        <v>3</v>
      </c>
      <c r="P5">
        <f>GCD(N5,Q5)</f>
        <v>1</v>
      </c>
      <c r="Q5">
        <f>COUNT(B5:B30)</f>
        <v>26</v>
      </c>
      <c r="R5">
        <f t="shared" ref="R5:R30" si="4">MOD(B5*N$5,Q$5)</f>
        <v>0</v>
      </c>
      <c r="S5">
        <f>INDEX(B5:B30,MATCH(1,R$5:R$30,0))</f>
        <v>19</v>
      </c>
    </row>
    <row r="6" spans="1:19" x14ac:dyDescent="0.3">
      <c r="A6" t="s">
        <v>64</v>
      </c>
      <c r="B6" s="12">
        <v>1</v>
      </c>
      <c r="C6" s="13">
        <f t="shared" ref="C6:C30" si="5">B6+M$5</f>
        <v>6</v>
      </c>
      <c r="D6" s="12">
        <f t="shared" si="0"/>
        <v>6</v>
      </c>
      <c r="E6" s="13">
        <f t="shared" ref="E6:E30" si="6">D6-M$5</f>
        <v>1</v>
      </c>
      <c r="F6" s="12">
        <f t="shared" si="1"/>
        <v>1</v>
      </c>
      <c r="G6" s="11" t="str">
        <f t="shared" ref="G6:G30" si="7">IF(B6-F6=0,"yes","no")</f>
        <v>yes</v>
      </c>
      <c r="H6" s="13">
        <f t="shared" ref="H6:H30" si="8">N$5*B6</f>
        <v>11</v>
      </c>
      <c r="I6" s="12">
        <f t="shared" si="2"/>
        <v>11</v>
      </c>
      <c r="J6" s="13">
        <f>S$5*(I6)</f>
        <v>209</v>
      </c>
      <c r="K6" s="12">
        <f t="shared" si="3"/>
        <v>1</v>
      </c>
      <c r="L6" s="11" t="str">
        <f t="shared" ref="L6:L30" si="9">IF(B6-K6=0,"yes","no")</f>
        <v>yes</v>
      </c>
      <c r="M6" s="13"/>
      <c r="O6" s="11"/>
      <c r="R6">
        <f t="shared" si="4"/>
        <v>11</v>
      </c>
    </row>
    <row r="7" spans="1:19" x14ac:dyDescent="0.3">
      <c r="A7" t="s">
        <v>65</v>
      </c>
      <c r="B7" s="12">
        <v>2</v>
      </c>
      <c r="C7" s="13">
        <f t="shared" si="5"/>
        <v>7</v>
      </c>
      <c r="D7" s="12">
        <f t="shared" si="0"/>
        <v>7</v>
      </c>
      <c r="E7" s="13">
        <f t="shared" si="6"/>
        <v>2</v>
      </c>
      <c r="F7" s="12">
        <f t="shared" si="1"/>
        <v>2</v>
      </c>
      <c r="G7" s="11" t="str">
        <f t="shared" si="7"/>
        <v>yes</v>
      </c>
      <c r="H7" s="13">
        <f t="shared" si="8"/>
        <v>22</v>
      </c>
      <c r="I7" s="12">
        <f t="shared" si="2"/>
        <v>22</v>
      </c>
      <c r="J7" s="13">
        <f>S$5*(I7)</f>
        <v>418</v>
      </c>
      <c r="K7" s="12">
        <f t="shared" si="3"/>
        <v>2</v>
      </c>
      <c r="L7" s="11" t="str">
        <f t="shared" si="9"/>
        <v>yes</v>
      </c>
      <c r="M7" s="13"/>
      <c r="O7" s="11"/>
      <c r="R7">
        <f t="shared" si="4"/>
        <v>22</v>
      </c>
    </row>
    <row r="8" spans="1:19" x14ac:dyDescent="0.3">
      <c r="A8" t="s">
        <v>66</v>
      </c>
      <c r="B8" s="12">
        <v>3</v>
      </c>
      <c r="C8" s="13">
        <f t="shared" si="5"/>
        <v>8</v>
      </c>
      <c r="D8" s="12">
        <f t="shared" si="0"/>
        <v>8</v>
      </c>
      <c r="E8" s="13">
        <f t="shared" si="6"/>
        <v>3</v>
      </c>
      <c r="F8" s="12">
        <f t="shared" si="1"/>
        <v>3</v>
      </c>
      <c r="G8" s="11" t="str">
        <f t="shared" si="7"/>
        <v>yes</v>
      </c>
      <c r="H8" s="13">
        <f t="shared" si="8"/>
        <v>33</v>
      </c>
      <c r="I8" s="12">
        <f t="shared" si="2"/>
        <v>7</v>
      </c>
      <c r="J8" s="13">
        <f t="shared" ref="J8:J30" si="10">S$5*(I8)</f>
        <v>133</v>
      </c>
      <c r="K8" s="12">
        <f t="shared" si="3"/>
        <v>3</v>
      </c>
      <c r="L8" s="11" t="str">
        <f t="shared" si="9"/>
        <v>yes</v>
      </c>
      <c r="M8" s="13"/>
      <c r="O8" s="11"/>
      <c r="R8">
        <f t="shared" si="4"/>
        <v>7</v>
      </c>
    </row>
    <row r="9" spans="1:19" x14ac:dyDescent="0.3">
      <c r="A9" t="s">
        <v>67</v>
      </c>
      <c r="B9" s="12">
        <v>4</v>
      </c>
      <c r="C9" s="13">
        <f t="shared" si="5"/>
        <v>9</v>
      </c>
      <c r="D9" s="12">
        <f t="shared" si="0"/>
        <v>9</v>
      </c>
      <c r="E9" s="13">
        <f t="shared" si="6"/>
        <v>4</v>
      </c>
      <c r="F9" s="12">
        <f t="shared" si="1"/>
        <v>4</v>
      </c>
      <c r="G9" s="11" t="str">
        <f t="shared" si="7"/>
        <v>yes</v>
      </c>
      <c r="H9" s="13">
        <f t="shared" si="8"/>
        <v>44</v>
      </c>
      <c r="I9" s="12">
        <f t="shared" si="2"/>
        <v>18</v>
      </c>
      <c r="J9" s="13">
        <f t="shared" si="10"/>
        <v>342</v>
      </c>
      <c r="K9" s="12">
        <f t="shared" si="3"/>
        <v>4</v>
      </c>
      <c r="L9" s="11" t="str">
        <f t="shared" si="9"/>
        <v>yes</v>
      </c>
      <c r="M9" s="13"/>
      <c r="O9" s="11"/>
      <c r="R9">
        <f t="shared" si="4"/>
        <v>18</v>
      </c>
    </row>
    <row r="10" spans="1:19" x14ac:dyDescent="0.3">
      <c r="A10" t="s">
        <v>68</v>
      </c>
      <c r="B10" s="12">
        <v>5</v>
      </c>
      <c r="C10" s="13">
        <f t="shared" si="5"/>
        <v>10</v>
      </c>
      <c r="D10" s="12">
        <f t="shared" si="0"/>
        <v>10</v>
      </c>
      <c r="E10" s="13">
        <f t="shared" si="6"/>
        <v>5</v>
      </c>
      <c r="F10" s="12">
        <f t="shared" si="1"/>
        <v>5</v>
      </c>
      <c r="G10" s="11" t="str">
        <f t="shared" si="7"/>
        <v>yes</v>
      </c>
      <c r="H10" s="13">
        <f t="shared" si="8"/>
        <v>55</v>
      </c>
      <c r="I10" s="12">
        <f t="shared" si="2"/>
        <v>3</v>
      </c>
      <c r="J10" s="13">
        <f t="shared" si="10"/>
        <v>57</v>
      </c>
      <c r="K10" s="12">
        <f t="shared" si="3"/>
        <v>5</v>
      </c>
      <c r="L10" s="11" t="str">
        <f t="shared" si="9"/>
        <v>yes</v>
      </c>
      <c r="M10" s="13"/>
      <c r="O10" s="11"/>
      <c r="R10">
        <f t="shared" si="4"/>
        <v>3</v>
      </c>
    </row>
    <row r="11" spans="1:19" x14ac:dyDescent="0.3">
      <c r="A11" t="s">
        <v>69</v>
      </c>
      <c r="B11" s="12">
        <v>6</v>
      </c>
      <c r="C11" s="13">
        <f t="shared" si="5"/>
        <v>11</v>
      </c>
      <c r="D11" s="12">
        <f t="shared" si="0"/>
        <v>11</v>
      </c>
      <c r="E11" s="13">
        <f t="shared" si="6"/>
        <v>6</v>
      </c>
      <c r="F11" s="12">
        <f t="shared" si="1"/>
        <v>6</v>
      </c>
      <c r="G11" s="11" t="str">
        <f t="shared" si="7"/>
        <v>yes</v>
      </c>
      <c r="H11" s="13">
        <f t="shared" si="8"/>
        <v>66</v>
      </c>
      <c r="I11" s="12">
        <f t="shared" si="2"/>
        <v>14</v>
      </c>
      <c r="J11" s="13">
        <f t="shared" si="10"/>
        <v>266</v>
      </c>
      <c r="K11" s="12">
        <f t="shared" si="3"/>
        <v>6</v>
      </c>
      <c r="L11" s="11" t="str">
        <f t="shared" si="9"/>
        <v>yes</v>
      </c>
      <c r="M11" s="13"/>
      <c r="O11" s="11"/>
      <c r="R11">
        <f t="shared" si="4"/>
        <v>14</v>
      </c>
    </row>
    <row r="12" spans="1:19" x14ac:dyDescent="0.3">
      <c r="A12" t="s">
        <v>70</v>
      </c>
      <c r="B12" s="12">
        <v>7</v>
      </c>
      <c r="C12" s="13">
        <f t="shared" si="5"/>
        <v>12</v>
      </c>
      <c r="D12" s="12">
        <f t="shared" si="0"/>
        <v>12</v>
      </c>
      <c r="E12" s="13">
        <f t="shared" si="6"/>
        <v>7</v>
      </c>
      <c r="F12" s="12">
        <f t="shared" si="1"/>
        <v>7</v>
      </c>
      <c r="G12" s="11" t="str">
        <f t="shared" si="7"/>
        <v>yes</v>
      </c>
      <c r="H12" s="13">
        <f t="shared" si="8"/>
        <v>77</v>
      </c>
      <c r="I12" s="12">
        <f t="shared" si="2"/>
        <v>25</v>
      </c>
      <c r="J12" s="13">
        <f t="shared" si="10"/>
        <v>475</v>
      </c>
      <c r="K12" s="12">
        <f t="shared" si="3"/>
        <v>7</v>
      </c>
      <c r="L12" s="11" t="str">
        <f t="shared" si="9"/>
        <v>yes</v>
      </c>
      <c r="M12" s="13"/>
      <c r="O12" s="11"/>
      <c r="R12">
        <f t="shared" si="4"/>
        <v>25</v>
      </c>
    </row>
    <row r="13" spans="1:19" x14ac:dyDescent="0.3">
      <c r="A13" t="s">
        <v>71</v>
      </c>
      <c r="B13" s="12">
        <v>8</v>
      </c>
      <c r="C13" s="13">
        <f t="shared" si="5"/>
        <v>13</v>
      </c>
      <c r="D13" s="12">
        <f t="shared" si="0"/>
        <v>13</v>
      </c>
      <c r="E13" s="13">
        <f t="shared" si="6"/>
        <v>8</v>
      </c>
      <c r="F13" s="12">
        <f t="shared" si="1"/>
        <v>8</v>
      </c>
      <c r="G13" s="11" t="str">
        <f t="shared" si="7"/>
        <v>yes</v>
      </c>
      <c r="H13" s="13">
        <f t="shared" si="8"/>
        <v>88</v>
      </c>
      <c r="I13" s="12">
        <f t="shared" si="2"/>
        <v>10</v>
      </c>
      <c r="J13" s="13">
        <f t="shared" si="10"/>
        <v>190</v>
      </c>
      <c r="K13" s="12">
        <f t="shared" si="3"/>
        <v>8</v>
      </c>
      <c r="L13" s="11" t="str">
        <f t="shared" si="9"/>
        <v>yes</v>
      </c>
      <c r="M13" s="13"/>
      <c r="O13" s="11"/>
      <c r="R13">
        <f t="shared" si="4"/>
        <v>10</v>
      </c>
    </row>
    <row r="14" spans="1:19" x14ac:dyDescent="0.3">
      <c r="A14" t="s">
        <v>72</v>
      </c>
      <c r="B14" s="12">
        <v>9</v>
      </c>
      <c r="C14" s="13">
        <f t="shared" si="5"/>
        <v>14</v>
      </c>
      <c r="D14" s="12">
        <f t="shared" si="0"/>
        <v>14</v>
      </c>
      <c r="E14" s="13">
        <f t="shared" si="6"/>
        <v>9</v>
      </c>
      <c r="F14" s="12">
        <f t="shared" si="1"/>
        <v>9</v>
      </c>
      <c r="G14" s="11" t="str">
        <f t="shared" si="7"/>
        <v>yes</v>
      </c>
      <c r="H14" s="13">
        <f t="shared" si="8"/>
        <v>99</v>
      </c>
      <c r="I14" s="12">
        <f t="shared" si="2"/>
        <v>21</v>
      </c>
      <c r="J14" s="13">
        <f t="shared" si="10"/>
        <v>399</v>
      </c>
      <c r="K14" s="12">
        <f t="shared" si="3"/>
        <v>9</v>
      </c>
      <c r="L14" s="11" t="str">
        <f t="shared" si="9"/>
        <v>yes</v>
      </c>
      <c r="M14" s="13"/>
      <c r="O14" s="11"/>
      <c r="R14">
        <f t="shared" si="4"/>
        <v>21</v>
      </c>
    </row>
    <row r="15" spans="1:19" x14ac:dyDescent="0.3">
      <c r="A15" t="s">
        <v>73</v>
      </c>
      <c r="B15" s="12">
        <v>10</v>
      </c>
      <c r="C15" s="13">
        <f t="shared" si="5"/>
        <v>15</v>
      </c>
      <c r="D15" s="12">
        <f t="shared" si="0"/>
        <v>15</v>
      </c>
      <c r="E15" s="13">
        <f t="shared" si="6"/>
        <v>10</v>
      </c>
      <c r="F15" s="12">
        <f t="shared" si="1"/>
        <v>10</v>
      </c>
      <c r="G15" s="11" t="str">
        <f t="shared" si="7"/>
        <v>yes</v>
      </c>
      <c r="H15" s="13">
        <f t="shared" si="8"/>
        <v>110</v>
      </c>
      <c r="I15" s="12">
        <f t="shared" si="2"/>
        <v>6</v>
      </c>
      <c r="J15" s="13">
        <f t="shared" si="10"/>
        <v>114</v>
      </c>
      <c r="K15" s="12">
        <f t="shared" si="3"/>
        <v>10</v>
      </c>
      <c r="L15" s="11" t="str">
        <f t="shared" si="9"/>
        <v>yes</v>
      </c>
      <c r="M15" s="13"/>
      <c r="O15" s="11"/>
      <c r="R15">
        <f t="shared" si="4"/>
        <v>6</v>
      </c>
    </row>
    <row r="16" spans="1:19" x14ac:dyDescent="0.3">
      <c r="A16" t="s">
        <v>74</v>
      </c>
      <c r="B16" s="12">
        <v>11</v>
      </c>
      <c r="C16" s="13">
        <f t="shared" si="5"/>
        <v>16</v>
      </c>
      <c r="D16" s="12">
        <f t="shared" si="0"/>
        <v>16</v>
      </c>
      <c r="E16" s="13">
        <f t="shared" si="6"/>
        <v>11</v>
      </c>
      <c r="F16" s="12">
        <f t="shared" si="1"/>
        <v>11</v>
      </c>
      <c r="G16" s="11" t="str">
        <f t="shared" si="7"/>
        <v>yes</v>
      </c>
      <c r="H16" s="13">
        <f t="shared" si="8"/>
        <v>121</v>
      </c>
      <c r="I16" s="12">
        <f t="shared" si="2"/>
        <v>17</v>
      </c>
      <c r="J16" s="13">
        <f t="shared" si="10"/>
        <v>323</v>
      </c>
      <c r="K16" s="12">
        <f t="shared" si="3"/>
        <v>11</v>
      </c>
      <c r="L16" s="11" t="str">
        <f t="shared" si="9"/>
        <v>yes</v>
      </c>
      <c r="M16" s="13"/>
      <c r="O16" s="11"/>
      <c r="R16">
        <f t="shared" si="4"/>
        <v>17</v>
      </c>
    </row>
    <row r="17" spans="1:22" x14ac:dyDescent="0.3">
      <c r="A17" t="s">
        <v>75</v>
      </c>
      <c r="B17" s="12">
        <v>12</v>
      </c>
      <c r="C17" s="13">
        <f t="shared" si="5"/>
        <v>17</v>
      </c>
      <c r="D17" s="12">
        <f t="shared" si="0"/>
        <v>17</v>
      </c>
      <c r="E17" s="13">
        <f t="shared" si="6"/>
        <v>12</v>
      </c>
      <c r="F17" s="12">
        <f t="shared" si="1"/>
        <v>12</v>
      </c>
      <c r="G17" s="11" t="str">
        <f t="shared" si="7"/>
        <v>yes</v>
      </c>
      <c r="H17" s="13">
        <f t="shared" si="8"/>
        <v>132</v>
      </c>
      <c r="I17" s="12">
        <f t="shared" si="2"/>
        <v>2</v>
      </c>
      <c r="J17" s="13">
        <f t="shared" si="10"/>
        <v>38</v>
      </c>
      <c r="K17" s="12">
        <f t="shared" si="3"/>
        <v>12</v>
      </c>
      <c r="L17" s="11" t="str">
        <f t="shared" si="9"/>
        <v>yes</v>
      </c>
      <c r="M17" s="13"/>
      <c r="O17" s="11"/>
      <c r="R17">
        <f t="shared" si="4"/>
        <v>2</v>
      </c>
    </row>
    <row r="18" spans="1:22" x14ac:dyDescent="0.3">
      <c r="A18" t="s">
        <v>76</v>
      </c>
      <c r="B18" s="12">
        <v>13</v>
      </c>
      <c r="C18" s="13">
        <f t="shared" si="5"/>
        <v>18</v>
      </c>
      <c r="D18" s="12">
        <f t="shared" si="0"/>
        <v>18</v>
      </c>
      <c r="E18" s="13">
        <f t="shared" si="6"/>
        <v>13</v>
      </c>
      <c r="F18" s="12">
        <f t="shared" si="1"/>
        <v>13</v>
      </c>
      <c r="G18" s="11" t="str">
        <f t="shared" si="7"/>
        <v>yes</v>
      </c>
      <c r="H18" s="13">
        <f t="shared" si="8"/>
        <v>143</v>
      </c>
      <c r="I18" s="12">
        <f t="shared" si="2"/>
        <v>13</v>
      </c>
      <c r="J18" s="13">
        <f t="shared" si="10"/>
        <v>247</v>
      </c>
      <c r="K18" s="12">
        <f t="shared" si="3"/>
        <v>13</v>
      </c>
      <c r="L18" s="11" t="str">
        <f t="shared" si="9"/>
        <v>yes</v>
      </c>
      <c r="M18" s="13"/>
      <c r="O18" s="11"/>
      <c r="R18">
        <f t="shared" si="4"/>
        <v>13</v>
      </c>
    </row>
    <row r="19" spans="1:22" x14ac:dyDescent="0.3">
      <c r="A19" t="s">
        <v>77</v>
      </c>
      <c r="B19" s="12">
        <v>14</v>
      </c>
      <c r="C19" s="13">
        <f t="shared" si="5"/>
        <v>19</v>
      </c>
      <c r="D19" s="12">
        <f t="shared" si="0"/>
        <v>19</v>
      </c>
      <c r="E19" s="13">
        <f t="shared" si="6"/>
        <v>14</v>
      </c>
      <c r="F19" s="12">
        <f t="shared" si="1"/>
        <v>14</v>
      </c>
      <c r="G19" s="11" t="str">
        <f t="shared" si="7"/>
        <v>yes</v>
      </c>
      <c r="H19" s="13">
        <f t="shared" si="8"/>
        <v>154</v>
      </c>
      <c r="I19" s="12">
        <f t="shared" si="2"/>
        <v>24</v>
      </c>
      <c r="J19" s="13">
        <f t="shared" si="10"/>
        <v>456</v>
      </c>
      <c r="K19" s="12">
        <f t="shared" si="3"/>
        <v>14</v>
      </c>
      <c r="L19" s="11" t="str">
        <f t="shared" si="9"/>
        <v>yes</v>
      </c>
      <c r="M19" s="13"/>
      <c r="O19" s="11"/>
      <c r="R19">
        <f t="shared" si="4"/>
        <v>24</v>
      </c>
    </row>
    <row r="20" spans="1:22" x14ac:dyDescent="0.3">
      <c r="A20" t="s">
        <v>78</v>
      </c>
      <c r="B20" s="12">
        <v>15</v>
      </c>
      <c r="C20" s="13">
        <f t="shared" si="5"/>
        <v>20</v>
      </c>
      <c r="D20" s="12">
        <f t="shared" si="0"/>
        <v>20</v>
      </c>
      <c r="E20" s="13">
        <f t="shared" si="6"/>
        <v>15</v>
      </c>
      <c r="F20" s="12">
        <f t="shared" si="1"/>
        <v>15</v>
      </c>
      <c r="G20" s="11" t="str">
        <f t="shared" si="7"/>
        <v>yes</v>
      </c>
      <c r="H20" s="13">
        <f t="shared" si="8"/>
        <v>165</v>
      </c>
      <c r="I20" s="12">
        <f t="shared" si="2"/>
        <v>9</v>
      </c>
      <c r="J20" s="13">
        <f t="shared" si="10"/>
        <v>171</v>
      </c>
      <c r="K20" s="12">
        <f t="shared" si="3"/>
        <v>15</v>
      </c>
      <c r="L20" s="11" t="str">
        <f t="shared" si="9"/>
        <v>yes</v>
      </c>
      <c r="M20" s="13"/>
      <c r="O20" s="11"/>
      <c r="R20">
        <f t="shared" si="4"/>
        <v>9</v>
      </c>
    </row>
    <row r="21" spans="1:22" x14ac:dyDescent="0.3">
      <c r="A21" t="s">
        <v>79</v>
      </c>
      <c r="B21" s="12">
        <v>16</v>
      </c>
      <c r="C21" s="13">
        <f t="shared" si="5"/>
        <v>21</v>
      </c>
      <c r="D21" s="12">
        <f t="shared" si="0"/>
        <v>21</v>
      </c>
      <c r="E21" s="13">
        <f t="shared" si="6"/>
        <v>16</v>
      </c>
      <c r="F21" s="12">
        <f t="shared" si="1"/>
        <v>16</v>
      </c>
      <c r="G21" s="11" t="str">
        <f t="shared" si="7"/>
        <v>yes</v>
      </c>
      <c r="H21" s="13">
        <f t="shared" si="8"/>
        <v>176</v>
      </c>
      <c r="I21" s="12">
        <f t="shared" si="2"/>
        <v>20</v>
      </c>
      <c r="J21" s="13">
        <f t="shared" si="10"/>
        <v>380</v>
      </c>
      <c r="K21" s="12">
        <f t="shared" si="3"/>
        <v>16</v>
      </c>
      <c r="L21" s="11" t="str">
        <f t="shared" si="9"/>
        <v>yes</v>
      </c>
      <c r="M21" s="13"/>
      <c r="O21" s="11"/>
      <c r="R21">
        <f t="shared" si="4"/>
        <v>20</v>
      </c>
    </row>
    <row r="22" spans="1:22" x14ac:dyDescent="0.3">
      <c r="A22" t="s">
        <v>80</v>
      </c>
      <c r="B22" s="12">
        <v>17</v>
      </c>
      <c r="C22" s="13">
        <f t="shared" si="5"/>
        <v>22</v>
      </c>
      <c r="D22" s="12">
        <f t="shared" si="0"/>
        <v>22</v>
      </c>
      <c r="E22" s="13">
        <f t="shared" si="6"/>
        <v>17</v>
      </c>
      <c r="F22" s="12">
        <f t="shared" si="1"/>
        <v>17</v>
      </c>
      <c r="G22" s="11" t="str">
        <f t="shared" si="7"/>
        <v>yes</v>
      </c>
      <c r="H22" s="13">
        <f t="shared" si="8"/>
        <v>187</v>
      </c>
      <c r="I22" s="12">
        <f t="shared" si="2"/>
        <v>5</v>
      </c>
      <c r="J22" s="13">
        <f t="shared" si="10"/>
        <v>95</v>
      </c>
      <c r="K22" s="12">
        <f t="shared" si="3"/>
        <v>17</v>
      </c>
      <c r="L22" s="11" t="str">
        <f t="shared" si="9"/>
        <v>yes</v>
      </c>
      <c r="M22" s="13"/>
      <c r="O22" s="11"/>
      <c r="R22">
        <f t="shared" si="4"/>
        <v>5</v>
      </c>
    </row>
    <row r="23" spans="1:22" x14ac:dyDescent="0.3">
      <c r="A23" t="s">
        <v>81</v>
      </c>
      <c r="B23" s="12">
        <v>18</v>
      </c>
      <c r="C23" s="13">
        <f t="shared" si="5"/>
        <v>23</v>
      </c>
      <c r="D23" s="12">
        <f t="shared" si="0"/>
        <v>23</v>
      </c>
      <c r="E23" s="13">
        <f t="shared" si="6"/>
        <v>18</v>
      </c>
      <c r="F23" s="12">
        <f t="shared" si="1"/>
        <v>18</v>
      </c>
      <c r="G23" s="11" t="str">
        <f t="shared" si="7"/>
        <v>yes</v>
      </c>
      <c r="H23" s="13">
        <f t="shared" si="8"/>
        <v>198</v>
      </c>
      <c r="I23" s="12">
        <f t="shared" si="2"/>
        <v>16</v>
      </c>
      <c r="J23" s="13">
        <f t="shared" si="10"/>
        <v>304</v>
      </c>
      <c r="K23" s="12">
        <f t="shared" si="3"/>
        <v>18</v>
      </c>
      <c r="L23" s="11" t="str">
        <f t="shared" si="9"/>
        <v>yes</v>
      </c>
      <c r="M23" s="13"/>
      <c r="O23" s="11"/>
      <c r="R23">
        <f t="shared" si="4"/>
        <v>16</v>
      </c>
    </row>
    <row r="24" spans="1:22" x14ac:dyDescent="0.3">
      <c r="A24" t="s">
        <v>82</v>
      </c>
      <c r="B24" s="12">
        <v>19</v>
      </c>
      <c r="C24" s="13">
        <f t="shared" si="5"/>
        <v>24</v>
      </c>
      <c r="D24" s="12">
        <f t="shared" si="0"/>
        <v>24</v>
      </c>
      <c r="E24" s="13">
        <f t="shared" si="6"/>
        <v>19</v>
      </c>
      <c r="F24" s="12">
        <f t="shared" si="1"/>
        <v>19</v>
      </c>
      <c r="G24" s="11" t="str">
        <f t="shared" si="7"/>
        <v>yes</v>
      </c>
      <c r="H24" s="13">
        <f t="shared" si="8"/>
        <v>209</v>
      </c>
      <c r="I24" s="12">
        <f t="shared" si="2"/>
        <v>1</v>
      </c>
      <c r="J24" s="13">
        <f t="shared" si="10"/>
        <v>19</v>
      </c>
      <c r="K24" s="12">
        <f t="shared" si="3"/>
        <v>19</v>
      </c>
      <c r="L24" s="11" t="str">
        <f t="shared" si="9"/>
        <v>yes</v>
      </c>
      <c r="M24" s="13"/>
      <c r="O24" s="11"/>
      <c r="R24">
        <f t="shared" si="4"/>
        <v>1</v>
      </c>
    </row>
    <row r="25" spans="1:22" x14ac:dyDescent="0.3">
      <c r="A25" t="s">
        <v>83</v>
      </c>
      <c r="B25" s="12">
        <v>20</v>
      </c>
      <c r="C25" s="13">
        <f t="shared" si="5"/>
        <v>25</v>
      </c>
      <c r="D25" s="12">
        <f t="shared" si="0"/>
        <v>25</v>
      </c>
      <c r="E25" s="13">
        <f t="shared" si="6"/>
        <v>20</v>
      </c>
      <c r="F25" s="12">
        <f t="shared" si="1"/>
        <v>20</v>
      </c>
      <c r="G25" s="11" t="str">
        <f t="shared" si="7"/>
        <v>yes</v>
      </c>
      <c r="H25" s="13">
        <f t="shared" si="8"/>
        <v>220</v>
      </c>
      <c r="I25" s="12">
        <f t="shared" si="2"/>
        <v>12</v>
      </c>
      <c r="J25" s="13">
        <f t="shared" si="10"/>
        <v>228</v>
      </c>
      <c r="K25" s="12">
        <f t="shared" si="3"/>
        <v>20</v>
      </c>
      <c r="L25" s="11" t="str">
        <f t="shared" si="9"/>
        <v>yes</v>
      </c>
      <c r="M25" s="13"/>
      <c r="O25" s="11"/>
      <c r="R25">
        <f t="shared" si="4"/>
        <v>12</v>
      </c>
    </row>
    <row r="26" spans="1:22" x14ac:dyDescent="0.3">
      <c r="A26" t="s">
        <v>84</v>
      </c>
      <c r="B26" s="12">
        <v>21</v>
      </c>
      <c r="C26" s="13">
        <f t="shared" si="5"/>
        <v>26</v>
      </c>
      <c r="D26" s="12">
        <f t="shared" si="0"/>
        <v>0</v>
      </c>
      <c r="E26" s="13">
        <f t="shared" si="6"/>
        <v>-5</v>
      </c>
      <c r="F26" s="12">
        <f t="shared" si="1"/>
        <v>21</v>
      </c>
      <c r="G26" s="11" t="str">
        <f t="shared" si="7"/>
        <v>yes</v>
      </c>
      <c r="H26" s="13">
        <f t="shared" si="8"/>
        <v>231</v>
      </c>
      <c r="I26" s="12">
        <f t="shared" si="2"/>
        <v>23</v>
      </c>
      <c r="J26" s="13">
        <f t="shared" si="10"/>
        <v>437</v>
      </c>
      <c r="K26" s="12">
        <f t="shared" si="3"/>
        <v>21</v>
      </c>
      <c r="L26" s="11" t="str">
        <f t="shared" si="9"/>
        <v>yes</v>
      </c>
      <c r="M26" s="13"/>
      <c r="O26" s="11"/>
      <c r="R26">
        <f t="shared" si="4"/>
        <v>23</v>
      </c>
    </row>
    <row r="27" spans="1:22" x14ac:dyDescent="0.3">
      <c r="A27" t="s">
        <v>85</v>
      </c>
      <c r="B27" s="12">
        <v>22</v>
      </c>
      <c r="C27" s="13">
        <f t="shared" si="5"/>
        <v>27</v>
      </c>
      <c r="D27" s="12">
        <f t="shared" si="0"/>
        <v>1</v>
      </c>
      <c r="E27" s="13">
        <f t="shared" si="6"/>
        <v>-4</v>
      </c>
      <c r="F27" s="12">
        <f t="shared" si="1"/>
        <v>22</v>
      </c>
      <c r="G27" s="11" t="str">
        <f t="shared" si="7"/>
        <v>yes</v>
      </c>
      <c r="H27" s="13">
        <f t="shared" si="8"/>
        <v>242</v>
      </c>
      <c r="I27" s="12">
        <f t="shared" si="2"/>
        <v>8</v>
      </c>
      <c r="J27" s="13">
        <f t="shared" si="10"/>
        <v>152</v>
      </c>
      <c r="K27" s="12">
        <f t="shared" si="3"/>
        <v>22</v>
      </c>
      <c r="L27" s="11" t="str">
        <f t="shared" si="9"/>
        <v>yes</v>
      </c>
      <c r="M27" s="13"/>
      <c r="O27" s="11"/>
      <c r="R27">
        <f t="shared" si="4"/>
        <v>8</v>
      </c>
    </row>
    <row r="28" spans="1:22" x14ac:dyDescent="0.3">
      <c r="A28" t="s">
        <v>86</v>
      </c>
      <c r="B28" s="12">
        <v>23</v>
      </c>
      <c r="C28" s="13">
        <f t="shared" si="5"/>
        <v>28</v>
      </c>
      <c r="D28" s="12">
        <f t="shared" si="0"/>
        <v>2</v>
      </c>
      <c r="E28" s="13">
        <f t="shared" si="6"/>
        <v>-3</v>
      </c>
      <c r="F28" s="12">
        <f t="shared" si="1"/>
        <v>23</v>
      </c>
      <c r="G28" s="11" t="str">
        <f t="shared" si="7"/>
        <v>yes</v>
      </c>
      <c r="H28" s="13">
        <f t="shared" si="8"/>
        <v>253</v>
      </c>
      <c r="I28" s="12">
        <f t="shared" si="2"/>
        <v>19</v>
      </c>
      <c r="J28" s="13">
        <f t="shared" si="10"/>
        <v>361</v>
      </c>
      <c r="K28" s="12">
        <f t="shared" si="3"/>
        <v>23</v>
      </c>
      <c r="L28" s="11" t="str">
        <f t="shared" si="9"/>
        <v>yes</v>
      </c>
      <c r="M28" s="13"/>
      <c r="O28" s="11"/>
      <c r="R28">
        <f t="shared" si="4"/>
        <v>19</v>
      </c>
    </row>
    <row r="29" spans="1:22" x14ac:dyDescent="0.3">
      <c r="A29" t="s">
        <v>87</v>
      </c>
      <c r="B29" s="12">
        <v>24</v>
      </c>
      <c r="C29" s="13">
        <f t="shared" si="5"/>
        <v>29</v>
      </c>
      <c r="D29" s="12">
        <f t="shared" si="0"/>
        <v>3</v>
      </c>
      <c r="E29" s="13">
        <f t="shared" si="6"/>
        <v>-2</v>
      </c>
      <c r="F29" s="12">
        <f t="shared" si="1"/>
        <v>24</v>
      </c>
      <c r="G29" s="11" t="str">
        <f t="shared" si="7"/>
        <v>yes</v>
      </c>
      <c r="H29" s="13">
        <f t="shared" si="8"/>
        <v>264</v>
      </c>
      <c r="I29" s="12">
        <f t="shared" si="2"/>
        <v>4</v>
      </c>
      <c r="J29" s="13">
        <f t="shared" si="10"/>
        <v>76</v>
      </c>
      <c r="K29" s="12">
        <f t="shared" si="3"/>
        <v>24</v>
      </c>
      <c r="L29" s="11" t="str">
        <f t="shared" si="9"/>
        <v>yes</v>
      </c>
      <c r="M29" s="13"/>
      <c r="O29" s="11"/>
      <c r="R29">
        <f t="shared" si="4"/>
        <v>4</v>
      </c>
    </row>
    <row r="30" spans="1:22" x14ac:dyDescent="0.3">
      <c r="A30" t="s">
        <v>88</v>
      </c>
      <c r="B30" s="12">
        <v>25</v>
      </c>
      <c r="C30" s="13">
        <f t="shared" si="5"/>
        <v>30</v>
      </c>
      <c r="D30" s="12">
        <f t="shared" si="0"/>
        <v>4</v>
      </c>
      <c r="E30" s="13">
        <f t="shared" si="6"/>
        <v>-1</v>
      </c>
      <c r="F30" s="12">
        <f t="shared" si="1"/>
        <v>25</v>
      </c>
      <c r="G30" s="11" t="str">
        <f t="shared" si="7"/>
        <v>yes</v>
      </c>
      <c r="H30" s="13">
        <f t="shared" si="8"/>
        <v>275</v>
      </c>
      <c r="I30" s="12">
        <f t="shared" si="2"/>
        <v>15</v>
      </c>
      <c r="J30" s="13">
        <f t="shared" si="10"/>
        <v>285</v>
      </c>
      <c r="K30" s="12">
        <f t="shared" si="3"/>
        <v>25</v>
      </c>
      <c r="L30" s="11" t="str">
        <f t="shared" si="9"/>
        <v>yes</v>
      </c>
      <c r="M30" s="13"/>
      <c r="O30" s="11"/>
      <c r="R30">
        <f t="shared" si="4"/>
        <v>15</v>
      </c>
    </row>
    <row r="31" spans="1:22" x14ac:dyDescent="0.3">
      <c r="U31" s="44" t="s">
        <v>117</v>
      </c>
      <c r="V31" s="44"/>
    </row>
    <row r="32" spans="1:22" x14ac:dyDescent="0.3">
      <c r="U32" t="s">
        <v>35</v>
      </c>
      <c r="V32" s="20" t="s">
        <v>118</v>
      </c>
    </row>
    <row r="33" spans="21:22" x14ac:dyDescent="0.3">
      <c r="U33" t="s">
        <v>36</v>
      </c>
      <c r="V33" s="9" t="s">
        <v>119</v>
      </c>
    </row>
    <row r="34" spans="21:22" ht="28.8" x14ac:dyDescent="0.3">
      <c r="U34" s="21" t="s">
        <v>37</v>
      </c>
      <c r="V34" s="20" t="s">
        <v>120</v>
      </c>
    </row>
    <row r="35" spans="21:22" x14ac:dyDescent="0.3">
      <c r="V35" s="20"/>
    </row>
    <row r="36" spans="21:22" x14ac:dyDescent="0.3">
      <c r="V36" s="20"/>
    </row>
    <row r="37" spans="21:22" x14ac:dyDescent="0.3">
      <c r="V37" s="20"/>
    </row>
  </sheetData>
  <sortState xmlns:xlrd2="http://schemas.microsoft.com/office/spreadsheetml/2017/richdata2" ref="T5:T30">
    <sortCondition ref="T5:T30"/>
  </sortState>
  <mergeCells count="9">
    <mergeCell ref="M2:O2"/>
    <mergeCell ref="N3:O3"/>
    <mergeCell ref="C2:G2"/>
    <mergeCell ref="H2:L2"/>
    <mergeCell ref="U31:V31"/>
    <mergeCell ref="C3:D3"/>
    <mergeCell ref="E3:F3"/>
    <mergeCell ref="H3:I3"/>
    <mergeCell ref="J3:K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85E03-FDA4-40E5-9DDA-BB586457AA05}">
  <sheetPr codeName="Sheet8"/>
  <dimension ref="A1:I69"/>
  <sheetViews>
    <sheetView workbookViewId="0">
      <selection activeCell="A3" sqref="A3"/>
    </sheetView>
  </sheetViews>
  <sheetFormatPr defaultRowHeight="14.4" x14ac:dyDescent="0.3"/>
  <cols>
    <col min="3" max="3" width="9.6640625" bestFit="1" customWidth="1"/>
  </cols>
  <sheetData>
    <row r="1" spans="1:9" x14ac:dyDescent="0.3">
      <c r="A1" t="s">
        <v>152</v>
      </c>
    </row>
    <row r="2" spans="1:9" x14ac:dyDescent="0.3">
      <c r="A2" t="s">
        <v>153</v>
      </c>
      <c r="B2" t="s">
        <v>99</v>
      </c>
      <c r="C2" t="s">
        <v>155</v>
      </c>
      <c r="D2" t="s">
        <v>95</v>
      </c>
    </row>
    <row r="3" spans="1:9" x14ac:dyDescent="0.3">
      <c r="A3">
        <v>3</v>
      </c>
      <c r="B3">
        <v>10</v>
      </c>
      <c r="C3">
        <f>MOD(A3,B3)</f>
        <v>3</v>
      </c>
      <c r="D3">
        <f>MATCH(1,I3:I40,0)</f>
        <v>7</v>
      </c>
      <c r="H3" s="18">
        <f>A3</f>
        <v>3</v>
      </c>
      <c r="I3" s="18">
        <f t="shared" ref="I3:I40" si="0">MOD(H3,B$3)</f>
        <v>3</v>
      </c>
    </row>
    <row r="4" spans="1:9" x14ac:dyDescent="0.3">
      <c r="H4" s="18">
        <f t="shared" ref="H4:H10" si="1">H3+H$3</f>
        <v>6</v>
      </c>
      <c r="I4" s="18">
        <f t="shared" si="0"/>
        <v>6</v>
      </c>
    </row>
    <row r="5" spans="1:9" x14ac:dyDescent="0.3">
      <c r="H5" s="18">
        <f t="shared" si="1"/>
        <v>9</v>
      </c>
      <c r="I5" s="18">
        <f t="shared" si="0"/>
        <v>9</v>
      </c>
    </row>
    <row r="6" spans="1:9" x14ac:dyDescent="0.3">
      <c r="H6" s="18">
        <f t="shared" si="1"/>
        <v>12</v>
      </c>
      <c r="I6" s="18">
        <f t="shared" si="0"/>
        <v>2</v>
      </c>
    </row>
    <row r="7" spans="1:9" x14ac:dyDescent="0.3">
      <c r="H7" s="18">
        <f t="shared" si="1"/>
        <v>15</v>
      </c>
      <c r="I7" s="18">
        <f t="shared" si="0"/>
        <v>5</v>
      </c>
    </row>
    <row r="8" spans="1:9" x14ac:dyDescent="0.3">
      <c r="H8" s="18">
        <f t="shared" si="1"/>
        <v>18</v>
      </c>
      <c r="I8" s="18">
        <f t="shared" si="0"/>
        <v>8</v>
      </c>
    </row>
    <row r="9" spans="1:9" x14ac:dyDescent="0.3">
      <c r="H9" s="18">
        <f t="shared" si="1"/>
        <v>21</v>
      </c>
      <c r="I9" s="18">
        <f t="shared" si="0"/>
        <v>1</v>
      </c>
    </row>
    <row r="10" spans="1:9" x14ac:dyDescent="0.3">
      <c r="H10" s="18">
        <f t="shared" si="1"/>
        <v>24</v>
      </c>
      <c r="I10" s="18">
        <f t="shared" si="0"/>
        <v>4</v>
      </c>
    </row>
    <row r="11" spans="1:9" x14ac:dyDescent="0.3">
      <c r="H11" s="18">
        <f t="shared" ref="H11:H40" si="2">H10+H$3</f>
        <v>27</v>
      </c>
      <c r="I11" s="18">
        <f t="shared" si="0"/>
        <v>7</v>
      </c>
    </row>
    <row r="12" spans="1:9" x14ac:dyDescent="0.3">
      <c r="H12" s="18">
        <f t="shared" si="2"/>
        <v>30</v>
      </c>
      <c r="I12" s="18">
        <f t="shared" si="0"/>
        <v>0</v>
      </c>
    </row>
    <row r="13" spans="1:9" x14ac:dyDescent="0.3">
      <c r="H13" s="18">
        <f t="shared" si="2"/>
        <v>33</v>
      </c>
      <c r="I13" s="18">
        <f t="shared" si="0"/>
        <v>3</v>
      </c>
    </row>
    <row r="14" spans="1:9" x14ac:dyDescent="0.3">
      <c r="H14" s="18">
        <f t="shared" si="2"/>
        <v>36</v>
      </c>
      <c r="I14" s="18">
        <f t="shared" si="0"/>
        <v>6</v>
      </c>
    </row>
    <row r="15" spans="1:9" x14ac:dyDescent="0.3">
      <c r="H15" s="18">
        <f t="shared" si="2"/>
        <v>39</v>
      </c>
      <c r="I15" s="18">
        <f t="shared" si="0"/>
        <v>9</v>
      </c>
    </row>
    <row r="16" spans="1:9" x14ac:dyDescent="0.3">
      <c r="H16" s="18">
        <f t="shared" si="2"/>
        <v>42</v>
      </c>
      <c r="I16" s="18">
        <f t="shared" si="0"/>
        <v>2</v>
      </c>
    </row>
    <row r="17" spans="8:9" x14ac:dyDescent="0.3">
      <c r="H17" s="18">
        <f t="shared" si="2"/>
        <v>45</v>
      </c>
      <c r="I17" s="18">
        <f t="shared" si="0"/>
        <v>5</v>
      </c>
    </row>
    <row r="18" spans="8:9" x14ac:dyDescent="0.3">
      <c r="H18" s="18">
        <f t="shared" si="2"/>
        <v>48</v>
      </c>
      <c r="I18" s="18">
        <f t="shared" si="0"/>
        <v>8</v>
      </c>
    </row>
    <row r="19" spans="8:9" x14ac:dyDescent="0.3">
      <c r="H19" s="18">
        <f t="shared" si="2"/>
        <v>51</v>
      </c>
      <c r="I19" s="18">
        <f t="shared" si="0"/>
        <v>1</v>
      </c>
    </row>
    <row r="20" spans="8:9" x14ac:dyDescent="0.3">
      <c r="H20" s="18">
        <f t="shared" si="2"/>
        <v>54</v>
      </c>
      <c r="I20" s="18">
        <f t="shared" si="0"/>
        <v>4</v>
      </c>
    </row>
    <row r="21" spans="8:9" x14ac:dyDescent="0.3">
      <c r="H21" s="18">
        <f t="shared" si="2"/>
        <v>57</v>
      </c>
      <c r="I21" s="18">
        <f t="shared" si="0"/>
        <v>7</v>
      </c>
    </row>
    <row r="22" spans="8:9" x14ac:dyDescent="0.3">
      <c r="H22" s="18">
        <f t="shared" si="2"/>
        <v>60</v>
      </c>
      <c r="I22" s="18">
        <f t="shared" si="0"/>
        <v>0</v>
      </c>
    </row>
    <row r="23" spans="8:9" x14ac:dyDescent="0.3">
      <c r="H23" s="18">
        <f t="shared" si="2"/>
        <v>63</v>
      </c>
      <c r="I23" s="18">
        <f t="shared" si="0"/>
        <v>3</v>
      </c>
    </row>
    <row r="24" spans="8:9" x14ac:dyDescent="0.3">
      <c r="H24" s="18">
        <f t="shared" si="2"/>
        <v>66</v>
      </c>
      <c r="I24" s="18">
        <f t="shared" si="0"/>
        <v>6</v>
      </c>
    </row>
    <row r="25" spans="8:9" x14ac:dyDescent="0.3">
      <c r="H25" s="18">
        <f t="shared" si="2"/>
        <v>69</v>
      </c>
      <c r="I25" s="18">
        <f t="shared" si="0"/>
        <v>9</v>
      </c>
    </row>
    <row r="26" spans="8:9" x14ac:dyDescent="0.3">
      <c r="H26" s="18">
        <f t="shared" si="2"/>
        <v>72</v>
      </c>
      <c r="I26" s="18">
        <f t="shared" si="0"/>
        <v>2</v>
      </c>
    </row>
    <row r="27" spans="8:9" x14ac:dyDescent="0.3">
      <c r="H27" s="18">
        <f t="shared" si="2"/>
        <v>75</v>
      </c>
      <c r="I27" s="18">
        <f t="shared" si="0"/>
        <v>5</v>
      </c>
    </row>
    <row r="28" spans="8:9" x14ac:dyDescent="0.3">
      <c r="H28" s="18">
        <f t="shared" si="2"/>
        <v>78</v>
      </c>
      <c r="I28" s="18">
        <f t="shared" si="0"/>
        <v>8</v>
      </c>
    </row>
    <row r="29" spans="8:9" x14ac:dyDescent="0.3">
      <c r="H29" s="18">
        <f t="shared" si="2"/>
        <v>81</v>
      </c>
      <c r="I29" s="18">
        <f t="shared" si="0"/>
        <v>1</v>
      </c>
    </row>
    <row r="30" spans="8:9" x14ac:dyDescent="0.3">
      <c r="H30" s="18">
        <f t="shared" si="2"/>
        <v>84</v>
      </c>
      <c r="I30" s="18">
        <f t="shared" si="0"/>
        <v>4</v>
      </c>
    </row>
    <row r="31" spans="8:9" x14ac:dyDescent="0.3">
      <c r="H31" s="18">
        <f t="shared" si="2"/>
        <v>87</v>
      </c>
      <c r="I31" s="18">
        <f t="shared" si="0"/>
        <v>7</v>
      </c>
    </row>
    <row r="32" spans="8:9" x14ac:dyDescent="0.3">
      <c r="H32" s="18">
        <f t="shared" si="2"/>
        <v>90</v>
      </c>
      <c r="I32" s="18">
        <f t="shared" si="0"/>
        <v>0</v>
      </c>
    </row>
    <row r="33" spans="1:9" x14ac:dyDescent="0.3">
      <c r="H33" s="18">
        <f t="shared" si="2"/>
        <v>93</v>
      </c>
      <c r="I33" s="18">
        <f t="shared" si="0"/>
        <v>3</v>
      </c>
    </row>
    <row r="34" spans="1:9" x14ac:dyDescent="0.3">
      <c r="H34" s="18">
        <f t="shared" si="2"/>
        <v>96</v>
      </c>
      <c r="I34" s="18">
        <f t="shared" si="0"/>
        <v>6</v>
      </c>
    </row>
    <row r="35" spans="1:9" x14ac:dyDescent="0.3">
      <c r="H35" s="18">
        <f t="shared" si="2"/>
        <v>99</v>
      </c>
      <c r="I35" s="18">
        <f t="shared" si="0"/>
        <v>9</v>
      </c>
    </row>
    <row r="36" spans="1:9" x14ac:dyDescent="0.3">
      <c r="H36" s="18">
        <f t="shared" si="2"/>
        <v>102</v>
      </c>
      <c r="I36" s="18">
        <f t="shared" si="0"/>
        <v>2</v>
      </c>
    </row>
    <row r="37" spans="1:9" x14ac:dyDescent="0.3">
      <c r="H37" s="18">
        <f t="shared" si="2"/>
        <v>105</v>
      </c>
      <c r="I37" s="18">
        <f t="shared" si="0"/>
        <v>5</v>
      </c>
    </row>
    <row r="38" spans="1:9" x14ac:dyDescent="0.3">
      <c r="H38" s="18">
        <f t="shared" si="2"/>
        <v>108</v>
      </c>
      <c r="I38" s="18">
        <f t="shared" si="0"/>
        <v>8</v>
      </c>
    </row>
    <row r="39" spans="1:9" x14ac:dyDescent="0.3">
      <c r="H39" s="18">
        <f t="shared" si="2"/>
        <v>111</v>
      </c>
      <c r="I39" s="18">
        <f t="shared" si="0"/>
        <v>1</v>
      </c>
    </row>
    <row r="40" spans="1:9" x14ac:dyDescent="0.3">
      <c r="H40" s="18">
        <f t="shared" si="2"/>
        <v>114</v>
      </c>
      <c r="I40" s="18">
        <f t="shared" si="0"/>
        <v>4</v>
      </c>
    </row>
    <row r="46" spans="1:9" x14ac:dyDescent="0.3">
      <c r="A46">
        <v>1</v>
      </c>
      <c r="B46">
        <f t="shared" ref="B46:B69" si="3">GCD(A46,A$69)</f>
        <v>1</v>
      </c>
      <c r="D46">
        <v>1</v>
      </c>
      <c r="E46">
        <f t="shared" ref="E46:E57" si="4">GCD(D46,D$57)</f>
        <v>1</v>
      </c>
    </row>
    <row r="47" spans="1:9" x14ac:dyDescent="0.3">
      <c r="A47">
        <v>2</v>
      </c>
      <c r="B47">
        <f t="shared" si="3"/>
        <v>2</v>
      </c>
      <c r="D47">
        <v>2</v>
      </c>
      <c r="E47">
        <f t="shared" si="4"/>
        <v>2</v>
      </c>
    </row>
    <row r="48" spans="1:9" x14ac:dyDescent="0.3">
      <c r="A48">
        <v>3</v>
      </c>
      <c r="B48">
        <f t="shared" si="3"/>
        <v>3</v>
      </c>
      <c r="D48">
        <v>3</v>
      </c>
      <c r="E48">
        <f t="shared" si="4"/>
        <v>3</v>
      </c>
    </row>
    <row r="49" spans="1:6" x14ac:dyDescent="0.3">
      <c r="A49">
        <v>4</v>
      </c>
      <c r="B49">
        <f t="shared" si="3"/>
        <v>4</v>
      </c>
      <c r="D49">
        <v>4</v>
      </c>
      <c r="E49">
        <f t="shared" si="4"/>
        <v>4</v>
      </c>
    </row>
    <row r="50" spans="1:6" x14ac:dyDescent="0.3">
      <c r="A50">
        <v>5</v>
      </c>
      <c r="B50">
        <f t="shared" si="3"/>
        <v>1</v>
      </c>
      <c r="D50">
        <v>5</v>
      </c>
      <c r="E50">
        <f t="shared" si="4"/>
        <v>1</v>
      </c>
    </row>
    <row r="51" spans="1:6" x14ac:dyDescent="0.3">
      <c r="A51">
        <v>6</v>
      </c>
      <c r="B51">
        <f t="shared" si="3"/>
        <v>6</v>
      </c>
      <c r="D51">
        <v>6</v>
      </c>
      <c r="E51">
        <f t="shared" si="4"/>
        <v>6</v>
      </c>
    </row>
    <row r="52" spans="1:6" x14ac:dyDescent="0.3">
      <c r="A52">
        <v>7</v>
      </c>
      <c r="B52">
        <f t="shared" si="3"/>
        <v>1</v>
      </c>
      <c r="D52">
        <v>7</v>
      </c>
      <c r="E52">
        <f t="shared" si="4"/>
        <v>1</v>
      </c>
    </row>
    <row r="53" spans="1:6" x14ac:dyDescent="0.3">
      <c r="A53">
        <v>8</v>
      </c>
      <c r="B53">
        <f t="shared" si="3"/>
        <v>8</v>
      </c>
      <c r="D53">
        <v>8</v>
      </c>
      <c r="E53">
        <f t="shared" si="4"/>
        <v>4</v>
      </c>
    </row>
    <row r="54" spans="1:6" x14ac:dyDescent="0.3">
      <c r="A54">
        <v>9</v>
      </c>
      <c r="B54">
        <f t="shared" si="3"/>
        <v>3</v>
      </c>
      <c r="D54">
        <v>9</v>
      </c>
      <c r="E54">
        <f t="shared" si="4"/>
        <v>3</v>
      </c>
    </row>
    <row r="55" spans="1:6" x14ac:dyDescent="0.3">
      <c r="A55">
        <v>10</v>
      </c>
      <c r="B55">
        <f t="shared" si="3"/>
        <v>2</v>
      </c>
      <c r="D55">
        <v>10</v>
      </c>
      <c r="E55">
        <f t="shared" si="4"/>
        <v>2</v>
      </c>
    </row>
    <row r="56" spans="1:6" x14ac:dyDescent="0.3">
      <c r="A56">
        <v>11</v>
      </c>
      <c r="B56">
        <f t="shared" si="3"/>
        <v>1</v>
      </c>
      <c r="D56">
        <v>11</v>
      </c>
      <c r="E56">
        <f t="shared" si="4"/>
        <v>1</v>
      </c>
    </row>
    <row r="57" spans="1:6" x14ac:dyDescent="0.3">
      <c r="A57">
        <v>12</v>
      </c>
      <c r="B57">
        <f t="shared" si="3"/>
        <v>12</v>
      </c>
      <c r="D57">
        <v>12</v>
      </c>
      <c r="E57">
        <f t="shared" si="4"/>
        <v>12</v>
      </c>
      <c r="F57">
        <f>COUNTIF(E46:E57,1)</f>
        <v>4</v>
      </c>
    </row>
    <row r="58" spans="1:6" x14ac:dyDescent="0.3">
      <c r="A58">
        <v>13</v>
      </c>
      <c r="B58">
        <f t="shared" si="3"/>
        <v>1</v>
      </c>
    </row>
    <row r="59" spans="1:6" x14ac:dyDescent="0.3">
      <c r="A59">
        <v>14</v>
      </c>
      <c r="B59">
        <f t="shared" si="3"/>
        <v>2</v>
      </c>
    </row>
    <row r="60" spans="1:6" x14ac:dyDescent="0.3">
      <c r="A60">
        <v>15</v>
      </c>
      <c r="B60">
        <f t="shared" si="3"/>
        <v>3</v>
      </c>
    </row>
    <row r="61" spans="1:6" x14ac:dyDescent="0.3">
      <c r="A61">
        <v>16</v>
      </c>
      <c r="B61">
        <f t="shared" si="3"/>
        <v>8</v>
      </c>
    </row>
    <row r="62" spans="1:6" x14ac:dyDescent="0.3">
      <c r="A62">
        <v>17</v>
      </c>
      <c r="B62">
        <f t="shared" si="3"/>
        <v>1</v>
      </c>
    </row>
    <row r="63" spans="1:6" x14ac:dyDescent="0.3">
      <c r="A63">
        <v>18</v>
      </c>
      <c r="B63">
        <f t="shared" si="3"/>
        <v>6</v>
      </c>
    </row>
    <row r="64" spans="1:6" x14ac:dyDescent="0.3">
      <c r="A64">
        <v>19</v>
      </c>
      <c r="B64">
        <f t="shared" si="3"/>
        <v>1</v>
      </c>
    </row>
    <row r="65" spans="1:2" x14ac:dyDescent="0.3">
      <c r="A65">
        <v>20</v>
      </c>
      <c r="B65">
        <f t="shared" si="3"/>
        <v>4</v>
      </c>
    </row>
    <row r="66" spans="1:2" x14ac:dyDescent="0.3">
      <c r="A66">
        <v>21</v>
      </c>
      <c r="B66">
        <f t="shared" si="3"/>
        <v>3</v>
      </c>
    </row>
    <row r="67" spans="1:2" x14ac:dyDescent="0.3">
      <c r="A67">
        <v>22</v>
      </c>
      <c r="B67">
        <f t="shared" si="3"/>
        <v>2</v>
      </c>
    </row>
    <row r="68" spans="1:2" x14ac:dyDescent="0.3">
      <c r="A68">
        <v>23</v>
      </c>
      <c r="B68">
        <f t="shared" si="3"/>
        <v>1</v>
      </c>
    </row>
    <row r="69" spans="1:2" x14ac:dyDescent="0.3">
      <c r="A69">
        <v>24</v>
      </c>
      <c r="B69">
        <f t="shared" si="3"/>
        <v>24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4CD78-DA54-4D97-89FE-8D893BDB1E65}">
  <dimension ref="A1:G29"/>
  <sheetViews>
    <sheetView workbookViewId="0">
      <selection activeCell="F13" sqref="F13"/>
    </sheetView>
  </sheetViews>
  <sheetFormatPr defaultRowHeight="14.4" x14ac:dyDescent="0.3"/>
  <cols>
    <col min="5" max="5" width="9.88671875" bestFit="1" customWidth="1"/>
    <col min="6" max="6" width="9.88671875" customWidth="1"/>
    <col min="7" max="8" width="9.88671875" bestFit="1" customWidth="1"/>
  </cols>
  <sheetData>
    <row r="1" spans="1:7" x14ac:dyDescent="0.3">
      <c r="A1" t="s">
        <v>54</v>
      </c>
      <c r="B1" t="s">
        <v>3</v>
      </c>
      <c r="C1" t="s">
        <v>19</v>
      </c>
      <c r="D1" t="s">
        <v>18</v>
      </c>
      <c r="E1" t="s">
        <v>607</v>
      </c>
      <c r="F1" t="s">
        <v>2</v>
      </c>
      <c r="G1" t="s">
        <v>608</v>
      </c>
    </row>
    <row r="2" spans="1:7" x14ac:dyDescent="0.3">
      <c r="A2" s="38">
        <v>1</v>
      </c>
      <c r="B2" s="38">
        <v>4</v>
      </c>
      <c r="C2" s="38">
        <v>7</v>
      </c>
      <c r="D2" s="38">
        <f t="shared" ref="D2:D29" si="0">C2*B2+1</f>
        <v>29</v>
      </c>
      <c r="E2" s="38">
        <f t="shared" ref="E2:E29" si="1">MOD(POWER(A2,B2),D2)</f>
        <v>1</v>
      </c>
      <c r="F2" s="38">
        <f>E2</f>
        <v>1</v>
      </c>
      <c r="G2" s="38">
        <f t="shared" ref="G2:G29" si="2">MOD(POWER(F2,C2),D2)</f>
        <v>1</v>
      </c>
    </row>
    <row r="3" spans="1:7" x14ac:dyDescent="0.3">
      <c r="A3" s="39">
        <v>2</v>
      </c>
      <c r="B3" s="39">
        <v>4</v>
      </c>
      <c r="C3" s="38">
        <v>7</v>
      </c>
      <c r="D3" s="39">
        <f t="shared" si="0"/>
        <v>29</v>
      </c>
      <c r="E3" s="39">
        <f t="shared" si="1"/>
        <v>16</v>
      </c>
      <c r="F3" s="39">
        <f t="shared" ref="F3:F29" si="3">E3</f>
        <v>16</v>
      </c>
      <c r="G3" s="39">
        <f t="shared" si="2"/>
        <v>1</v>
      </c>
    </row>
    <row r="4" spans="1:7" x14ac:dyDescent="0.3">
      <c r="A4" s="39">
        <v>3</v>
      </c>
      <c r="B4" s="39">
        <v>4</v>
      </c>
      <c r="C4" s="38">
        <v>7</v>
      </c>
      <c r="D4" s="39">
        <f t="shared" si="0"/>
        <v>29</v>
      </c>
      <c r="E4" s="39">
        <f t="shared" si="1"/>
        <v>23</v>
      </c>
      <c r="F4" s="39">
        <f t="shared" si="3"/>
        <v>23</v>
      </c>
      <c r="G4" s="39">
        <f t="shared" si="2"/>
        <v>1</v>
      </c>
    </row>
    <row r="5" spans="1:7" x14ac:dyDescent="0.3">
      <c r="A5" s="39">
        <v>4</v>
      </c>
      <c r="B5" s="39">
        <v>4</v>
      </c>
      <c r="C5" s="38">
        <v>7</v>
      </c>
      <c r="D5" s="39">
        <f t="shared" si="0"/>
        <v>29</v>
      </c>
      <c r="E5" s="39">
        <f t="shared" si="1"/>
        <v>24</v>
      </c>
      <c r="F5" s="39">
        <f t="shared" si="3"/>
        <v>24</v>
      </c>
      <c r="G5" s="39">
        <f t="shared" si="2"/>
        <v>1</v>
      </c>
    </row>
    <row r="6" spans="1:7" x14ac:dyDescent="0.3">
      <c r="A6" s="39">
        <v>5</v>
      </c>
      <c r="B6" s="39">
        <v>4</v>
      </c>
      <c r="C6" s="38">
        <v>7</v>
      </c>
      <c r="D6" s="39">
        <f t="shared" si="0"/>
        <v>29</v>
      </c>
      <c r="E6" s="39">
        <f t="shared" si="1"/>
        <v>16</v>
      </c>
      <c r="F6" s="39">
        <f t="shared" si="3"/>
        <v>16</v>
      </c>
      <c r="G6" s="39">
        <f t="shared" si="2"/>
        <v>1</v>
      </c>
    </row>
    <row r="7" spans="1:7" x14ac:dyDescent="0.3">
      <c r="A7" s="39">
        <v>6</v>
      </c>
      <c r="B7" s="39">
        <v>4</v>
      </c>
      <c r="C7" s="38">
        <v>7</v>
      </c>
      <c r="D7" s="39">
        <f t="shared" si="0"/>
        <v>29</v>
      </c>
      <c r="E7" s="39">
        <f t="shared" si="1"/>
        <v>20</v>
      </c>
      <c r="F7" s="39">
        <f t="shared" si="3"/>
        <v>20</v>
      </c>
      <c r="G7" s="39">
        <f t="shared" si="2"/>
        <v>1</v>
      </c>
    </row>
    <row r="8" spans="1:7" x14ac:dyDescent="0.3">
      <c r="A8" s="39">
        <v>7</v>
      </c>
      <c r="B8" s="39">
        <v>4</v>
      </c>
      <c r="C8" s="38">
        <v>7</v>
      </c>
      <c r="D8" s="39">
        <f t="shared" si="0"/>
        <v>29</v>
      </c>
      <c r="E8" s="39">
        <f t="shared" si="1"/>
        <v>23</v>
      </c>
      <c r="F8" s="39">
        <f t="shared" si="3"/>
        <v>23</v>
      </c>
      <c r="G8" s="39">
        <f t="shared" si="2"/>
        <v>1</v>
      </c>
    </row>
    <row r="9" spans="1:7" x14ac:dyDescent="0.3">
      <c r="A9" s="39">
        <v>8</v>
      </c>
      <c r="B9" s="39">
        <v>4</v>
      </c>
      <c r="C9" s="38">
        <v>7</v>
      </c>
      <c r="D9" s="39">
        <f t="shared" si="0"/>
        <v>29</v>
      </c>
      <c r="E9" s="39">
        <f t="shared" si="1"/>
        <v>7</v>
      </c>
      <c r="F9" s="39">
        <f t="shared" si="3"/>
        <v>7</v>
      </c>
      <c r="G9" s="39">
        <f t="shared" si="2"/>
        <v>1</v>
      </c>
    </row>
    <row r="10" spans="1:7" x14ac:dyDescent="0.3">
      <c r="A10" s="39">
        <v>9</v>
      </c>
      <c r="B10" s="39">
        <v>4</v>
      </c>
      <c r="C10" s="38">
        <v>7</v>
      </c>
      <c r="D10" s="39">
        <f t="shared" si="0"/>
        <v>29</v>
      </c>
      <c r="E10" s="39">
        <f t="shared" si="1"/>
        <v>7</v>
      </c>
      <c r="F10" s="39">
        <f t="shared" si="3"/>
        <v>7</v>
      </c>
      <c r="G10" s="39">
        <f t="shared" si="2"/>
        <v>1</v>
      </c>
    </row>
    <row r="11" spans="1:7" x14ac:dyDescent="0.3">
      <c r="A11" s="39">
        <v>10</v>
      </c>
      <c r="B11" s="39">
        <v>4</v>
      </c>
      <c r="C11" s="38">
        <v>7</v>
      </c>
      <c r="D11" s="39">
        <f t="shared" si="0"/>
        <v>29</v>
      </c>
      <c r="E11" s="39">
        <f t="shared" si="1"/>
        <v>24</v>
      </c>
      <c r="F11" s="39">
        <f t="shared" si="3"/>
        <v>24</v>
      </c>
      <c r="G11" s="39">
        <f t="shared" si="2"/>
        <v>1</v>
      </c>
    </row>
    <row r="12" spans="1:7" x14ac:dyDescent="0.3">
      <c r="A12" s="39">
        <v>11</v>
      </c>
      <c r="B12" s="39">
        <v>4</v>
      </c>
      <c r="C12" s="38">
        <v>7</v>
      </c>
      <c r="D12" s="39">
        <f t="shared" si="0"/>
        <v>29</v>
      </c>
      <c r="E12" s="39">
        <f t="shared" si="1"/>
        <v>25</v>
      </c>
      <c r="F12" s="39">
        <f t="shared" si="3"/>
        <v>25</v>
      </c>
      <c r="G12" s="39">
        <f t="shared" si="2"/>
        <v>1</v>
      </c>
    </row>
    <row r="13" spans="1:7" x14ac:dyDescent="0.3">
      <c r="A13" s="38">
        <v>12</v>
      </c>
      <c r="B13" s="38">
        <v>4</v>
      </c>
      <c r="C13" s="38">
        <v>7</v>
      </c>
      <c r="D13" s="38">
        <f t="shared" si="0"/>
        <v>29</v>
      </c>
      <c r="E13" s="38">
        <f t="shared" si="1"/>
        <v>1</v>
      </c>
      <c r="F13" s="38">
        <f t="shared" si="3"/>
        <v>1</v>
      </c>
      <c r="G13" s="38">
        <f t="shared" si="2"/>
        <v>1</v>
      </c>
    </row>
    <row r="14" spans="1:7" x14ac:dyDescent="0.3">
      <c r="A14" s="39">
        <v>13</v>
      </c>
      <c r="B14" s="39">
        <v>4</v>
      </c>
      <c r="C14" s="38">
        <v>7</v>
      </c>
      <c r="D14" s="39">
        <f t="shared" si="0"/>
        <v>29</v>
      </c>
      <c r="E14" s="39">
        <f t="shared" si="1"/>
        <v>25</v>
      </c>
      <c r="F14" s="39">
        <f t="shared" si="3"/>
        <v>25</v>
      </c>
      <c r="G14" s="39">
        <f t="shared" si="2"/>
        <v>1</v>
      </c>
    </row>
    <row r="15" spans="1:7" x14ac:dyDescent="0.3">
      <c r="A15" s="39">
        <v>14</v>
      </c>
      <c r="B15" s="39">
        <v>4</v>
      </c>
      <c r="C15" s="38">
        <v>7</v>
      </c>
      <c r="D15" s="39">
        <f t="shared" si="0"/>
        <v>29</v>
      </c>
      <c r="E15" s="39">
        <f t="shared" si="1"/>
        <v>20</v>
      </c>
      <c r="F15" s="39">
        <f t="shared" si="3"/>
        <v>20</v>
      </c>
      <c r="G15" s="39">
        <f t="shared" si="2"/>
        <v>1</v>
      </c>
    </row>
    <row r="16" spans="1:7" x14ac:dyDescent="0.3">
      <c r="A16" s="39">
        <v>15</v>
      </c>
      <c r="B16" s="39">
        <v>4</v>
      </c>
      <c r="C16" s="38">
        <v>7</v>
      </c>
      <c r="D16" s="39">
        <f t="shared" si="0"/>
        <v>29</v>
      </c>
      <c r="E16" s="39">
        <f t="shared" si="1"/>
        <v>20</v>
      </c>
      <c r="F16" s="39">
        <f t="shared" si="3"/>
        <v>20</v>
      </c>
      <c r="G16" s="39">
        <f t="shared" si="2"/>
        <v>1</v>
      </c>
    </row>
    <row r="17" spans="1:7" x14ac:dyDescent="0.3">
      <c r="A17" s="39">
        <v>16</v>
      </c>
      <c r="B17" s="39">
        <v>4</v>
      </c>
      <c r="C17" s="38">
        <v>7</v>
      </c>
      <c r="D17" s="39">
        <f t="shared" si="0"/>
        <v>29</v>
      </c>
      <c r="E17" s="39">
        <f t="shared" si="1"/>
        <v>25</v>
      </c>
      <c r="F17" s="39">
        <f t="shared" si="3"/>
        <v>25</v>
      </c>
      <c r="G17" s="39">
        <f t="shared" si="2"/>
        <v>1</v>
      </c>
    </row>
    <row r="18" spans="1:7" x14ac:dyDescent="0.3">
      <c r="A18" s="38">
        <v>17</v>
      </c>
      <c r="B18" s="38">
        <v>4</v>
      </c>
      <c r="C18" s="38">
        <v>7</v>
      </c>
      <c r="D18" s="38">
        <f t="shared" si="0"/>
        <v>29</v>
      </c>
      <c r="E18" s="38">
        <f t="shared" si="1"/>
        <v>1</v>
      </c>
      <c r="F18" s="38">
        <f t="shared" si="3"/>
        <v>1</v>
      </c>
      <c r="G18" s="38">
        <f t="shared" si="2"/>
        <v>1</v>
      </c>
    </row>
    <row r="19" spans="1:7" x14ac:dyDescent="0.3">
      <c r="A19" s="39">
        <v>18</v>
      </c>
      <c r="B19" s="39">
        <v>4</v>
      </c>
      <c r="C19" s="38">
        <v>7</v>
      </c>
      <c r="D19" s="39">
        <f t="shared" si="0"/>
        <v>29</v>
      </c>
      <c r="E19" s="39">
        <f t="shared" si="1"/>
        <v>25</v>
      </c>
      <c r="F19" s="39">
        <f t="shared" si="3"/>
        <v>25</v>
      </c>
      <c r="G19" s="39">
        <f t="shared" si="2"/>
        <v>1</v>
      </c>
    </row>
    <row r="20" spans="1:7" x14ac:dyDescent="0.3">
      <c r="A20" s="39">
        <v>19</v>
      </c>
      <c r="B20" s="39">
        <v>4</v>
      </c>
      <c r="C20" s="38">
        <v>7</v>
      </c>
      <c r="D20" s="39">
        <f t="shared" si="0"/>
        <v>29</v>
      </c>
      <c r="E20" s="39">
        <f t="shared" si="1"/>
        <v>24</v>
      </c>
      <c r="F20" s="39">
        <f t="shared" si="3"/>
        <v>24</v>
      </c>
      <c r="G20" s="39">
        <f t="shared" si="2"/>
        <v>1</v>
      </c>
    </row>
    <row r="21" spans="1:7" x14ac:dyDescent="0.3">
      <c r="A21" s="39">
        <v>20</v>
      </c>
      <c r="B21" s="39">
        <v>4</v>
      </c>
      <c r="C21" s="38">
        <v>7</v>
      </c>
      <c r="D21" s="39">
        <f t="shared" si="0"/>
        <v>29</v>
      </c>
      <c r="E21" s="39">
        <f t="shared" si="1"/>
        <v>7</v>
      </c>
      <c r="F21" s="39">
        <f t="shared" si="3"/>
        <v>7</v>
      </c>
      <c r="G21" s="39">
        <f t="shared" si="2"/>
        <v>1</v>
      </c>
    </row>
    <row r="22" spans="1:7" x14ac:dyDescent="0.3">
      <c r="A22" s="39">
        <v>21</v>
      </c>
      <c r="B22" s="39">
        <v>4</v>
      </c>
      <c r="C22" s="38">
        <v>7</v>
      </c>
      <c r="D22" s="39">
        <f t="shared" si="0"/>
        <v>29</v>
      </c>
      <c r="E22" s="39">
        <f t="shared" si="1"/>
        <v>7</v>
      </c>
      <c r="F22" s="39">
        <f t="shared" si="3"/>
        <v>7</v>
      </c>
      <c r="G22" s="39">
        <f t="shared" si="2"/>
        <v>1</v>
      </c>
    </row>
    <row r="23" spans="1:7" x14ac:dyDescent="0.3">
      <c r="A23" s="39">
        <v>22</v>
      </c>
      <c r="B23" s="39">
        <v>4</v>
      </c>
      <c r="C23" s="38">
        <v>7</v>
      </c>
      <c r="D23" s="39">
        <f t="shared" si="0"/>
        <v>29</v>
      </c>
      <c r="E23" s="39">
        <f t="shared" si="1"/>
        <v>23</v>
      </c>
      <c r="F23" s="39">
        <f t="shared" si="3"/>
        <v>23</v>
      </c>
      <c r="G23" s="39">
        <f t="shared" si="2"/>
        <v>1</v>
      </c>
    </row>
    <row r="24" spans="1:7" x14ac:dyDescent="0.3">
      <c r="A24" s="39">
        <v>23</v>
      </c>
      <c r="B24" s="39">
        <v>4</v>
      </c>
      <c r="C24" s="38">
        <v>7</v>
      </c>
      <c r="D24" s="39">
        <f t="shared" si="0"/>
        <v>29</v>
      </c>
      <c r="E24" s="39">
        <f t="shared" si="1"/>
        <v>20</v>
      </c>
      <c r="F24" s="39">
        <f t="shared" si="3"/>
        <v>20</v>
      </c>
      <c r="G24" s="39">
        <f t="shared" si="2"/>
        <v>1</v>
      </c>
    </row>
    <row r="25" spans="1:7" x14ac:dyDescent="0.3">
      <c r="A25" s="39">
        <v>24</v>
      </c>
      <c r="B25" s="39">
        <v>4</v>
      </c>
      <c r="C25" s="38">
        <v>7</v>
      </c>
      <c r="D25" s="39">
        <f t="shared" si="0"/>
        <v>29</v>
      </c>
      <c r="E25" s="39">
        <f t="shared" si="1"/>
        <v>16</v>
      </c>
      <c r="F25" s="39">
        <f t="shared" si="3"/>
        <v>16</v>
      </c>
      <c r="G25" s="39">
        <f t="shared" si="2"/>
        <v>1</v>
      </c>
    </row>
    <row r="26" spans="1:7" x14ac:dyDescent="0.3">
      <c r="A26" s="39">
        <v>25</v>
      </c>
      <c r="B26" s="39">
        <v>4</v>
      </c>
      <c r="C26" s="38">
        <v>7</v>
      </c>
      <c r="D26" s="39">
        <f t="shared" si="0"/>
        <v>29</v>
      </c>
      <c r="E26" s="39">
        <f t="shared" si="1"/>
        <v>24</v>
      </c>
      <c r="F26" s="39">
        <f t="shared" si="3"/>
        <v>24</v>
      </c>
      <c r="G26" s="39">
        <f t="shared" si="2"/>
        <v>1</v>
      </c>
    </row>
    <row r="27" spans="1:7" x14ac:dyDescent="0.3">
      <c r="A27" s="39">
        <v>26</v>
      </c>
      <c r="B27" s="39">
        <v>4</v>
      </c>
      <c r="C27" s="38">
        <v>7</v>
      </c>
      <c r="D27" s="39">
        <f t="shared" si="0"/>
        <v>29</v>
      </c>
      <c r="E27" s="39">
        <f t="shared" si="1"/>
        <v>23</v>
      </c>
      <c r="F27" s="39">
        <f t="shared" si="3"/>
        <v>23</v>
      </c>
      <c r="G27" s="39">
        <f t="shared" si="2"/>
        <v>1</v>
      </c>
    </row>
    <row r="28" spans="1:7" x14ac:dyDescent="0.3">
      <c r="A28" s="39">
        <v>27</v>
      </c>
      <c r="B28" s="39">
        <v>4</v>
      </c>
      <c r="C28" s="38">
        <v>7</v>
      </c>
      <c r="D28" s="39">
        <f t="shared" si="0"/>
        <v>29</v>
      </c>
      <c r="E28" s="39">
        <f t="shared" si="1"/>
        <v>16</v>
      </c>
      <c r="F28" s="39">
        <f t="shared" si="3"/>
        <v>16</v>
      </c>
      <c r="G28" s="39">
        <f t="shared" si="2"/>
        <v>1</v>
      </c>
    </row>
    <row r="29" spans="1:7" x14ac:dyDescent="0.3">
      <c r="A29" s="38">
        <v>28</v>
      </c>
      <c r="B29" s="38">
        <v>4</v>
      </c>
      <c r="C29" s="38">
        <v>7</v>
      </c>
      <c r="D29" s="38">
        <f t="shared" si="0"/>
        <v>29</v>
      </c>
      <c r="E29" s="38">
        <f t="shared" si="1"/>
        <v>1</v>
      </c>
      <c r="F29" s="38">
        <f t="shared" si="3"/>
        <v>1</v>
      </c>
      <c r="G29" s="38">
        <f t="shared" si="2"/>
        <v>1</v>
      </c>
    </row>
  </sheetData>
  <sortState xmlns:xlrd2="http://schemas.microsoft.com/office/spreadsheetml/2017/richdata2" ref="H2:H30">
    <sortCondition ref="H2:H30"/>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40CEB-3E9B-433D-95CD-1E9F6557CE76}">
  <dimension ref="A1:AE31"/>
  <sheetViews>
    <sheetView workbookViewId="0">
      <pane xSplit="1" topLeftCell="B1" activePane="topRight" state="frozen"/>
      <selection activeCell="D35" sqref="D35"/>
      <selection pane="topRight" activeCell="L10" sqref="L10"/>
    </sheetView>
  </sheetViews>
  <sheetFormatPr defaultRowHeight="14.4" x14ac:dyDescent="0.3"/>
  <sheetData>
    <row r="1" spans="1:31" x14ac:dyDescent="0.3">
      <c r="A1" t="s">
        <v>54</v>
      </c>
      <c r="E1" t="s">
        <v>3</v>
      </c>
      <c r="H1" t="s">
        <v>19</v>
      </c>
      <c r="AD1" t="s">
        <v>18</v>
      </c>
    </row>
    <row r="2" spans="1:31" x14ac:dyDescent="0.3">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row>
    <row r="3" spans="1:31" x14ac:dyDescent="0.3">
      <c r="A3" s="38">
        <f t="shared" ref="A3:AD18" ca="1" si="0">MOD(POWER($A3,A$2),29)</f>
        <v>1</v>
      </c>
      <c r="B3" s="38">
        <f t="shared" ca="1" si="0"/>
        <v>1</v>
      </c>
      <c r="C3" s="38">
        <f t="shared" ca="1" si="0"/>
        <v>1</v>
      </c>
      <c r="D3" s="38">
        <f t="shared" ca="1" si="0"/>
        <v>1</v>
      </c>
      <c r="E3" s="38">
        <f t="shared" ca="1" si="0"/>
        <v>1</v>
      </c>
      <c r="F3" s="38">
        <f t="shared" ca="1" si="0"/>
        <v>1</v>
      </c>
      <c r="G3" s="38">
        <f t="shared" ca="1" si="0"/>
        <v>1</v>
      </c>
      <c r="H3" s="38">
        <f t="shared" ca="1" si="0"/>
        <v>1</v>
      </c>
      <c r="I3" s="38">
        <f t="shared" ca="1" si="0"/>
        <v>1</v>
      </c>
      <c r="J3" s="38">
        <f t="shared" ca="1" si="0"/>
        <v>1</v>
      </c>
      <c r="K3" s="38">
        <f t="shared" ca="1" si="0"/>
        <v>1</v>
      </c>
      <c r="L3" s="38">
        <f t="shared" ca="1" si="0"/>
        <v>1</v>
      </c>
      <c r="M3" s="38">
        <f t="shared" ca="1" si="0"/>
        <v>1</v>
      </c>
      <c r="N3" s="38">
        <f t="shared" ca="1" si="0"/>
        <v>1</v>
      </c>
      <c r="O3" s="38">
        <f t="shared" ca="1" si="0"/>
        <v>1</v>
      </c>
      <c r="P3" s="38">
        <f t="shared" ca="1" si="0"/>
        <v>1</v>
      </c>
      <c r="Q3" s="38">
        <f t="shared" ca="1" si="0"/>
        <v>1</v>
      </c>
      <c r="R3" s="38">
        <f t="shared" ca="1" si="0"/>
        <v>1</v>
      </c>
      <c r="S3" s="38">
        <f t="shared" ca="1" si="0"/>
        <v>1</v>
      </c>
      <c r="T3" s="38">
        <f t="shared" ca="1" si="0"/>
        <v>1</v>
      </c>
      <c r="U3" s="38">
        <f t="shared" ca="1" si="0"/>
        <v>1</v>
      </c>
      <c r="V3" s="38">
        <f t="shared" ca="1" si="0"/>
        <v>1</v>
      </c>
      <c r="W3" s="38">
        <f t="shared" ca="1" si="0"/>
        <v>1</v>
      </c>
      <c r="X3" s="38">
        <f t="shared" ca="1" si="0"/>
        <v>1</v>
      </c>
      <c r="Y3" s="38">
        <f t="shared" ca="1" si="0"/>
        <v>1</v>
      </c>
      <c r="Z3" s="38">
        <f t="shared" ca="1" si="0"/>
        <v>1</v>
      </c>
      <c r="AA3" s="38">
        <f t="shared" ca="1" si="0"/>
        <v>1</v>
      </c>
      <c r="AB3" s="38">
        <f t="shared" ca="1" si="0"/>
        <v>1</v>
      </c>
      <c r="AC3" s="38">
        <f t="shared" ca="1" si="0"/>
        <v>1</v>
      </c>
      <c r="AD3" s="38">
        <f t="shared" ca="1" si="0"/>
        <v>1</v>
      </c>
      <c r="AE3">
        <f ca="1">SUM(IF(FREQUENCY(B3:AD3,B3:AD3)&gt;0,1))</f>
        <v>1</v>
      </c>
    </row>
    <row r="4" spans="1:31" x14ac:dyDescent="0.3">
      <c r="A4">
        <v>2</v>
      </c>
      <c r="B4">
        <f>MOD(POWER($A4,B$2),29)</f>
        <v>2</v>
      </c>
      <c r="C4">
        <f>MOD(POWER($A4,C$2),29)</f>
        <v>4</v>
      </c>
      <c r="D4">
        <f t="shared" si="0"/>
        <v>8</v>
      </c>
      <c r="E4" s="39">
        <f t="shared" si="0"/>
        <v>16</v>
      </c>
      <c r="F4">
        <f t="shared" si="0"/>
        <v>3</v>
      </c>
      <c r="G4">
        <f t="shared" si="0"/>
        <v>6</v>
      </c>
      <c r="H4">
        <f t="shared" si="0"/>
        <v>12</v>
      </c>
      <c r="I4">
        <f t="shared" si="0"/>
        <v>24</v>
      </c>
      <c r="J4">
        <f t="shared" si="0"/>
        <v>19</v>
      </c>
      <c r="K4">
        <f t="shared" si="0"/>
        <v>9</v>
      </c>
      <c r="L4">
        <f t="shared" si="0"/>
        <v>18</v>
      </c>
      <c r="M4">
        <f t="shared" si="0"/>
        <v>7</v>
      </c>
      <c r="N4">
        <f t="shared" si="0"/>
        <v>14</v>
      </c>
      <c r="O4">
        <f t="shared" si="0"/>
        <v>28</v>
      </c>
      <c r="P4">
        <f t="shared" si="0"/>
        <v>27</v>
      </c>
      <c r="Q4">
        <f t="shared" si="0"/>
        <v>25</v>
      </c>
      <c r="R4">
        <f t="shared" si="0"/>
        <v>21</v>
      </c>
      <c r="S4">
        <f t="shared" si="0"/>
        <v>13</v>
      </c>
      <c r="T4">
        <f t="shared" si="0"/>
        <v>26</v>
      </c>
      <c r="U4">
        <f t="shared" si="0"/>
        <v>23</v>
      </c>
      <c r="V4">
        <f t="shared" si="0"/>
        <v>17</v>
      </c>
      <c r="W4">
        <f t="shared" si="0"/>
        <v>5</v>
      </c>
      <c r="X4">
        <f t="shared" si="0"/>
        <v>10</v>
      </c>
      <c r="Y4">
        <f t="shared" si="0"/>
        <v>20</v>
      </c>
      <c r="Z4">
        <f t="shared" si="0"/>
        <v>11</v>
      </c>
      <c r="AA4">
        <f t="shared" si="0"/>
        <v>22</v>
      </c>
      <c r="AB4">
        <f t="shared" si="0"/>
        <v>15</v>
      </c>
      <c r="AC4">
        <f>MOD(POWER($A4,AC$2),29)</f>
        <v>1</v>
      </c>
      <c r="AD4">
        <f>MOD(POWER($A4,AD$2),29)</f>
        <v>2</v>
      </c>
      <c r="AE4">
        <f t="shared" ref="AE4:AE31" si="1">SUM(IF(FREQUENCY(B4:AD4,B4:AD4)&gt;0,1))</f>
        <v>28</v>
      </c>
    </row>
    <row r="5" spans="1:31" x14ac:dyDescent="0.3">
      <c r="A5">
        <v>3</v>
      </c>
      <c r="B5">
        <f t="shared" ref="B5:K31" si="2">MOD(POWER($A5,B$2),29)</f>
        <v>3</v>
      </c>
      <c r="C5">
        <f t="shared" si="2"/>
        <v>9</v>
      </c>
      <c r="D5">
        <f t="shared" si="0"/>
        <v>27</v>
      </c>
      <c r="E5" s="39">
        <f t="shared" si="0"/>
        <v>23</v>
      </c>
      <c r="F5">
        <f t="shared" si="0"/>
        <v>11</v>
      </c>
      <c r="G5">
        <f t="shared" si="0"/>
        <v>4</v>
      </c>
      <c r="H5">
        <f t="shared" si="0"/>
        <v>12</v>
      </c>
      <c r="I5">
        <f t="shared" si="0"/>
        <v>7</v>
      </c>
      <c r="J5">
        <f t="shared" si="0"/>
        <v>21</v>
      </c>
      <c r="K5">
        <f t="shared" si="0"/>
        <v>5</v>
      </c>
      <c r="L5">
        <f t="shared" si="0"/>
        <v>15</v>
      </c>
      <c r="M5">
        <f t="shared" si="0"/>
        <v>16</v>
      </c>
      <c r="N5">
        <f t="shared" si="0"/>
        <v>19</v>
      </c>
      <c r="O5">
        <f t="shared" si="0"/>
        <v>28</v>
      </c>
      <c r="P5">
        <f t="shared" si="0"/>
        <v>26</v>
      </c>
      <c r="Q5">
        <f t="shared" si="0"/>
        <v>20</v>
      </c>
      <c r="R5">
        <f t="shared" si="0"/>
        <v>2</v>
      </c>
      <c r="S5">
        <f t="shared" si="0"/>
        <v>6</v>
      </c>
      <c r="T5">
        <f t="shared" si="0"/>
        <v>18</v>
      </c>
      <c r="U5">
        <f t="shared" si="0"/>
        <v>25</v>
      </c>
      <c r="V5">
        <f t="shared" si="0"/>
        <v>17</v>
      </c>
      <c r="W5">
        <f t="shared" si="0"/>
        <v>22</v>
      </c>
      <c r="X5">
        <f t="shared" si="0"/>
        <v>8</v>
      </c>
      <c r="Y5">
        <f t="shared" si="0"/>
        <v>24</v>
      </c>
      <c r="Z5">
        <f t="shared" si="0"/>
        <v>14</v>
      </c>
      <c r="AA5">
        <f t="shared" si="0"/>
        <v>13</v>
      </c>
      <c r="AB5">
        <f t="shared" si="0"/>
        <v>10</v>
      </c>
      <c r="AC5">
        <f>MOD(POWER($A5,AC$2),29)</f>
        <v>1</v>
      </c>
      <c r="AD5">
        <v>3</v>
      </c>
      <c r="AE5">
        <f t="shared" si="1"/>
        <v>28</v>
      </c>
    </row>
    <row r="6" spans="1:31" x14ac:dyDescent="0.3">
      <c r="A6">
        <v>4</v>
      </c>
      <c r="B6">
        <f t="shared" si="2"/>
        <v>4</v>
      </c>
      <c r="C6">
        <f t="shared" si="2"/>
        <v>16</v>
      </c>
      <c r="D6">
        <f t="shared" si="0"/>
        <v>6</v>
      </c>
      <c r="E6" s="39">
        <f t="shared" si="0"/>
        <v>24</v>
      </c>
      <c r="F6">
        <f t="shared" si="0"/>
        <v>9</v>
      </c>
      <c r="G6">
        <f t="shared" si="0"/>
        <v>7</v>
      </c>
      <c r="H6">
        <f t="shared" si="0"/>
        <v>28</v>
      </c>
      <c r="I6">
        <f t="shared" si="0"/>
        <v>25</v>
      </c>
      <c r="J6">
        <f t="shared" si="0"/>
        <v>13</v>
      </c>
      <c r="K6">
        <f t="shared" si="0"/>
        <v>23</v>
      </c>
      <c r="L6">
        <f t="shared" si="0"/>
        <v>5</v>
      </c>
      <c r="M6">
        <f t="shared" si="0"/>
        <v>20</v>
      </c>
      <c r="N6">
        <f t="shared" si="0"/>
        <v>22</v>
      </c>
      <c r="O6">
        <f t="shared" si="0"/>
        <v>1</v>
      </c>
      <c r="P6">
        <f t="shared" si="0"/>
        <v>4</v>
      </c>
      <c r="Q6">
        <f t="shared" si="0"/>
        <v>16</v>
      </c>
      <c r="R6">
        <f t="shared" si="0"/>
        <v>6</v>
      </c>
      <c r="S6">
        <f t="shared" si="0"/>
        <v>24</v>
      </c>
      <c r="T6">
        <f t="shared" si="0"/>
        <v>9</v>
      </c>
      <c r="U6">
        <f t="shared" si="0"/>
        <v>7</v>
      </c>
      <c r="V6">
        <f t="shared" si="0"/>
        <v>28</v>
      </c>
      <c r="W6">
        <f t="shared" si="0"/>
        <v>25</v>
      </c>
      <c r="X6">
        <v>13</v>
      </c>
      <c r="Y6">
        <v>23</v>
      </c>
      <c r="Z6">
        <v>5</v>
      </c>
      <c r="AA6">
        <v>20</v>
      </c>
      <c r="AB6">
        <v>22</v>
      </c>
      <c r="AC6">
        <v>1</v>
      </c>
      <c r="AD6">
        <v>4</v>
      </c>
      <c r="AE6">
        <f t="shared" si="1"/>
        <v>14</v>
      </c>
    </row>
    <row r="7" spans="1:31" x14ac:dyDescent="0.3">
      <c r="A7">
        <v>5</v>
      </c>
      <c r="B7">
        <f t="shared" si="2"/>
        <v>5</v>
      </c>
      <c r="C7">
        <f t="shared" si="2"/>
        <v>25</v>
      </c>
      <c r="D7">
        <f t="shared" si="0"/>
        <v>9</v>
      </c>
      <c r="E7" s="39">
        <f t="shared" si="0"/>
        <v>16</v>
      </c>
      <c r="F7">
        <f t="shared" si="0"/>
        <v>22</v>
      </c>
      <c r="G7">
        <f t="shared" si="0"/>
        <v>23</v>
      </c>
      <c r="H7">
        <f t="shared" si="0"/>
        <v>28</v>
      </c>
      <c r="I7">
        <f t="shared" si="0"/>
        <v>24</v>
      </c>
      <c r="J7">
        <f t="shared" si="0"/>
        <v>4</v>
      </c>
      <c r="K7">
        <f t="shared" si="0"/>
        <v>20</v>
      </c>
      <c r="L7">
        <f t="shared" si="0"/>
        <v>13</v>
      </c>
      <c r="M7">
        <f t="shared" si="0"/>
        <v>7</v>
      </c>
      <c r="N7">
        <f t="shared" si="0"/>
        <v>6</v>
      </c>
      <c r="O7">
        <f t="shared" si="0"/>
        <v>1</v>
      </c>
      <c r="P7">
        <f t="shared" si="0"/>
        <v>5</v>
      </c>
      <c r="Q7">
        <f t="shared" si="0"/>
        <v>25</v>
      </c>
      <c r="R7">
        <f t="shared" si="0"/>
        <v>9</v>
      </c>
      <c r="S7">
        <f t="shared" si="0"/>
        <v>16</v>
      </c>
      <c r="T7">
        <f>MOD(POWER($A7,T$2),29)</f>
        <v>22</v>
      </c>
      <c r="U7">
        <v>23</v>
      </c>
      <c r="V7">
        <v>28</v>
      </c>
      <c r="W7">
        <v>24</v>
      </c>
      <c r="X7">
        <v>4</v>
      </c>
      <c r="Y7">
        <v>20</v>
      </c>
      <c r="Z7">
        <v>13</v>
      </c>
      <c r="AA7">
        <v>7</v>
      </c>
      <c r="AB7">
        <v>6</v>
      </c>
      <c r="AC7">
        <v>1</v>
      </c>
      <c r="AD7">
        <v>5</v>
      </c>
      <c r="AE7">
        <f t="shared" si="1"/>
        <v>14</v>
      </c>
    </row>
    <row r="8" spans="1:31" x14ac:dyDescent="0.3">
      <c r="A8">
        <v>6</v>
      </c>
      <c r="B8">
        <f t="shared" si="2"/>
        <v>6</v>
      </c>
      <c r="C8">
        <f t="shared" si="2"/>
        <v>7</v>
      </c>
      <c r="D8">
        <f t="shared" si="0"/>
        <v>13</v>
      </c>
      <c r="E8" s="39">
        <f t="shared" si="0"/>
        <v>20</v>
      </c>
      <c r="F8">
        <f t="shared" si="0"/>
        <v>4</v>
      </c>
      <c r="G8">
        <f t="shared" si="0"/>
        <v>24</v>
      </c>
      <c r="H8">
        <f t="shared" si="0"/>
        <v>28</v>
      </c>
      <c r="I8">
        <f t="shared" si="0"/>
        <v>23</v>
      </c>
      <c r="J8">
        <f t="shared" si="0"/>
        <v>22</v>
      </c>
      <c r="K8">
        <f t="shared" si="0"/>
        <v>16</v>
      </c>
      <c r="L8">
        <f t="shared" si="0"/>
        <v>9</v>
      </c>
      <c r="M8">
        <f t="shared" si="0"/>
        <v>25</v>
      </c>
      <c r="N8">
        <f t="shared" si="0"/>
        <v>5</v>
      </c>
      <c r="O8">
        <f t="shared" si="0"/>
        <v>1</v>
      </c>
      <c r="P8">
        <f t="shared" si="0"/>
        <v>6</v>
      </c>
      <c r="Q8">
        <f t="shared" si="0"/>
        <v>7</v>
      </c>
      <c r="R8">
        <f>MOD(POWER($A8,R$2),29)</f>
        <v>13</v>
      </c>
      <c r="S8">
        <v>20</v>
      </c>
      <c r="T8">
        <v>4</v>
      </c>
      <c r="U8">
        <v>24</v>
      </c>
      <c r="V8">
        <v>28</v>
      </c>
      <c r="W8">
        <v>23</v>
      </c>
      <c r="X8">
        <v>22</v>
      </c>
      <c r="Y8">
        <v>16</v>
      </c>
      <c r="Z8">
        <v>9</v>
      </c>
      <c r="AA8">
        <v>25</v>
      </c>
      <c r="AB8">
        <v>5</v>
      </c>
      <c r="AC8">
        <v>1</v>
      </c>
      <c r="AD8">
        <v>6</v>
      </c>
      <c r="AE8">
        <f t="shared" si="1"/>
        <v>14</v>
      </c>
    </row>
    <row r="9" spans="1:31" x14ac:dyDescent="0.3">
      <c r="A9" s="39">
        <v>7</v>
      </c>
      <c r="B9" s="39">
        <f t="shared" si="2"/>
        <v>7</v>
      </c>
      <c r="C9" s="39">
        <f t="shared" si="2"/>
        <v>20</v>
      </c>
      <c r="D9" s="39">
        <f t="shared" si="0"/>
        <v>24</v>
      </c>
      <c r="E9" s="39">
        <f t="shared" si="0"/>
        <v>23</v>
      </c>
      <c r="F9" s="39">
        <f t="shared" si="0"/>
        <v>16</v>
      </c>
      <c r="G9" s="39">
        <f t="shared" si="0"/>
        <v>25</v>
      </c>
      <c r="H9" s="39">
        <f>MOD(POWER($A9,H$2),29)</f>
        <v>1</v>
      </c>
      <c r="I9" s="39">
        <f t="shared" si="0"/>
        <v>7</v>
      </c>
      <c r="J9" s="39">
        <f t="shared" si="0"/>
        <v>20</v>
      </c>
      <c r="K9" s="39">
        <f t="shared" si="0"/>
        <v>24</v>
      </c>
      <c r="L9" s="39">
        <f t="shared" si="0"/>
        <v>23</v>
      </c>
      <c r="M9" s="39">
        <f t="shared" si="0"/>
        <v>16</v>
      </c>
      <c r="N9" s="39">
        <f t="shared" si="0"/>
        <v>25</v>
      </c>
      <c r="O9" s="39">
        <f t="shared" si="0"/>
        <v>1</v>
      </c>
      <c r="P9" s="39">
        <f t="shared" si="0"/>
        <v>7</v>
      </c>
      <c r="Q9" s="39">
        <f t="shared" ref="Q9:AC9" si="3">MOD(POWER($A9,MOD(Q$2,$H$2)),29)</f>
        <v>20</v>
      </c>
      <c r="R9" s="39">
        <f t="shared" si="3"/>
        <v>24</v>
      </c>
      <c r="S9" s="39">
        <f t="shared" si="3"/>
        <v>23</v>
      </c>
      <c r="T9" s="39">
        <f t="shared" si="3"/>
        <v>16</v>
      </c>
      <c r="U9" s="39">
        <f t="shared" si="3"/>
        <v>25</v>
      </c>
      <c r="V9" s="39">
        <f t="shared" si="3"/>
        <v>1</v>
      </c>
      <c r="W9" s="39">
        <f t="shared" si="3"/>
        <v>7</v>
      </c>
      <c r="X9" s="39">
        <f t="shared" si="3"/>
        <v>20</v>
      </c>
      <c r="Y9" s="39">
        <f t="shared" si="3"/>
        <v>24</v>
      </c>
      <c r="Z9" s="39">
        <f t="shared" si="3"/>
        <v>23</v>
      </c>
      <c r="AA9" s="39">
        <f t="shared" si="3"/>
        <v>16</v>
      </c>
      <c r="AB9" s="39">
        <f t="shared" si="3"/>
        <v>25</v>
      </c>
      <c r="AC9" s="39">
        <f t="shared" si="3"/>
        <v>1</v>
      </c>
      <c r="AD9" s="39">
        <v>7</v>
      </c>
      <c r="AE9">
        <f t="shared" si="1"/>
        <v>7</v>
      </c>
    </row>
    <row r="10" spans="1:31" x14ac:dyDescent="0.3">
      <c r="A10">
        <v>8</v>
      </c>
      <c r="B10">
        <f t="shared" si="2"/>
        <v>8</v>
      </c>
      <c r="C10">
        <f t="shared" si="2"/>
        <v>6</v>
      </c>
      <c r="D10">
        <f t="shared" si="0"/>
        <v>19</v>
      </c>
      <c r="E10" s="39">
        <f t="shared" si="0"/>
        <v>7</v>
      </c>
      <c r="F10">
        <f t="shared" si="0"/>
        <v>27</v>
      </c>
      <c r="G10">
        <f t="shared" si="0"/>
        <v>13</v>
      </c>
      <c r="H10">
        <f t="shared" si="0"/>
        <v>17</v>
      </c>
      <c r="I10">
        <f t="shared" si="0"/>
        <v>20</v>
      </c>
      <c r="J10">
        <f t="shared" si="0"/>
        <v>15</v>
      </c>
      <c r="K10">
        <f t="shared" si="0"/>
        <v>4</v>
      </c>
      <c r="L10">
        <f t="shared" si="0"/>
        <v>3</v>
      </c>
      <c r="M10">
        <f t="shared" si="0"/>
        <v>24</v>
      </c>
      <c r="N10">
        <f t="shared" si="0"/>
        <v>18</v>
      </c>
      <c r="O10">
        <f t="shared" si="0"/>
        <v>28</v>
      </c>
      <c r="P10">
        <v>21</v>
      </c>
      <c r="Q10">
        <v>23</v>
      </c>
      <c r="R10">
        <v>10</v>
      </c>
      <c r="S10">
        <v>22</v>
      </c>
      <c r="T10">
        <v>2</v>
      </c>
      <c r="U10">
        <v>16</v>
      </c>
      <c r="V10">
        <v>12</v>
      </c>
      <c r="W10">
        <v>9</v>
      </c>
      <c r="X10">
        <v>14</v>
      </c>
      <c r="Y10">
        <v>25</v>
      </c>
      <c r="Z10">
        <v>26</v>
      </c>
      <c r="AA10">
        <v>5</v>
      </c>
      <c r="AB10">
        <v>11</v>
      </c>
      <c r="AC10">
        <v>1</v>
      </c>
      <c r="AD10">
        <v>8</v>
      </c>
      <c r="AE10">
        <f t="shared" si="1"/>
        <v>28</v>
      </c>
    </row>
    <row r="11" spans="1:31" x14ac:dyDescent="0.3">
      <c r="A11">
        <v>9</v>
      </c>
      <c r="B11">
        <f t="shared" si="2"/>
        <v>9</v>
      </c>
      <c r="C11">
        <f t="shared" si="2"/>
        <v>23</v>
      </c>
      <c r="D11">
        <f t="shared" si="0"/>
        <v>4</v>
      </c>
      <c r="E11" s="39">
        <f t="shared" si="0"/>
        <v>7</v>
      </c>
      <c r="F11">
        <f t="shared" si="0"/>
        <v>5</v>
      </c>
      <c r="G11">
        <f t="shared" si="0"/>
        <v>16</v>
      </c>
      <c r="H11">
        <f t="shared" si="0"/>
        <v>28</v>
      </c>
      <c r="I11">
        <f t="shared" si="0"/>
        <v>20</v>
      </c>
      <c r="J11">
        <f t="shared" si="0"/>
        <v>6</v>
      </c>
      <c r="K11">
        <f t="shared" si="0"/>
        <v>25</v>
      </c>
      <c r="L11">
        <f t="shared" si="0"/>
        <v>22</v>
      </c>
      <c r="M11">
        <f t="shared" si="0"/>
        <v>24</v>
      </c>
      <c r="N11">
        <f t="shared" si="0"/>
        <v>13</v>
      </c>
      <c r="O11">
        <f t="shared" si="0"/>
        <v>1</v>
      </c>
      <c r="P11">
        <v>9</v>
      </c>
      <c r="Q11">
        <v>23</v>
      </c>
      <c r="R11">
        <v>4</v>
      </c>
      <c r="S11">
        <v>7</v>
      </c>
      <c r="T11">
        <v>5</v>
      </c>
      <c r="U11">
        <v>16</v>
      </c>
      <c r="V11">
        <v>28</v>
      </c>
      <c r="W11">
        <v>20</v>
      </c>
      <c r="X11">
        <v>6</v>
      </c>
      <c r="Y11">
        <v>25</v>
      </c>
      <c r="Z11">
        <v>22</v>
      </c>
      <c r="AA11">
        <v>24</v>
      </c>
      <c r="AB11">
        <v>13</v>
      </c>
      <c r="AC11">
        <v>1</v>
      </c>
      <c r="AD11">
        <v>9</v>
      </c>
      <c r="AE11">
        <f t="shared" si="1"/>
        <v>14</v>
      </c>
    </row>
    <row r="12" spans="1:31" x14ac:dyDescent="0.3">
      <c r="A12">
        <v>10</v>
      </c>
      <c r="B12">
        <f t="shared" si="2"/>
        <v>10</v>
      </c>
      <c r="C12">
        <f t="shared" si="2"/>
        <v>13</v>
      </c>
      <c r="D12">
        <f t="shared" si="0"/>
        <v>14</v>
      </c>
      <c r="E12" s="39">
        <f t="shared" si="0"/>
        <v>24</v>
      </c>
      <c r="F12">
        <f t="shared" si="0"/>
        <v>8</v>
      </c>
      <c r="G12">
        <f t="shared" si="0"/>
        <v>22</v>
      </c>
      <c r="H12">
        <f t="shared" si="0"/>
        <v>17</v>
      </c>
      <c r="I12">
        <f t="shared" si="0"/>
        <v>25</v>
      </c>
      <c r="J12">
        <f t="shared" si="0"/>
        <v>18</v>
      </c>
      <c r="K12">
        <f t="shared" si="0"/>
        <v>6</v>
      </c>
      <c r="L12">
        <f t="shared" si="0"/>
        <v>2</v>
      </c>
      <c r="M12">
        <f t="shared" si="0"/>
        <v>20</v>
      </c>
      <c r="N12">
        <f t="shared" si="0"/>
        <v>26</v>
      </c>
      <c r="O12">
        <v>28</v>
      </c>
      <c r="P12">
        <v>19</v>
      </c>
      <c r="Q12">
        <v>16</v>
      </c>
      <c r="R12">
        <v>15</v>
      </c>
      <c r="S12">
        <v>5</v>
      </c>
      <c r="T12">
        <v>21</v>
      </c>
      <c r="U12">
        <v>7</v>
      </c>
      <c r="V12">
        <v>12</v>
      </c>
      <c r="W12">
        <v>4</v>
      </c>
      <c r="X12">
        <v>11</v>
      </c>
      <c r="Y12">
        <v>23</v>
      </c>
      <c r="Z12">
        <v>27</v>
      </c>
      <c r="AA12">
        <v>9</v>
      </c>
      <c r="AB12">
        <v>3</v>
      </c>
      <c r="AC12">
        <v>1</v>
      </c>
      <c r="AD12">
        <v>10</v>
      </c>
      <c r="AE12">
        <f t="shared" si="1"/>
        <v>28</v>
      </c>
    </row>
    <row r="13" spans="1:31" x14ac:dyDescent="0.3">
      <c r="A13">
        <v>11</v>
      </c>
      <c r="B13">
        <f t="shared" si="2"/>
        <v>11</v>
      </c>
      <c r="C13">
        <f t="shared" si="2"/>
        <v>5</v>
      </c>
      <c r="D13">
        <f t="shared" si="0"/>
        <v>26</v>
      </c>
      <c r="E13" s="39">
        <f t="shared" si="0"/>
        <v>25</v>
      </c>
      <c r="F13">
        <f t="shared" si="0"/>
        <v>14</v>
      </c>
      <c r="G13">
        <f t="shared" si="0"/>
        <v>9</v>
      </c>
      <c r="H13">
        <f t="shared" si="0"/>
        <v>12</v>
      </c>
      <c r="I13">
        <f t="shared" si="0"/>
        <v>16</v>
      </c>
      <c r="J13">
        <f t="shared" si="0"/>
        <v>2</v>
      </c>
      <c r="K13">
        <f t="shared" si="0"/>
        <v>22</v>
      </c>
      <c r="L13">
        <f t="shared" si="0"/>
        <v>10</v>
      </c>
      <c r="M13">
        <f t="shared" si="0"/>
        <v>23</v>
      </c>
      <c r="N13">
        <v>21</v>
      </c>
      <c r="O13">
        <v>28</v>
      </c>
      <c r="P13">
        <v>18</v>
      </c>
      <c r="Q13">
        <v>24</v>
      </c>
      <c r="R13">
        <v>3</v>
      </c>
      <c r="S13">
        <v>4</v>
      </c>
      <c r="T13">
        <v>15</v>
      </c>
      <c r="U13">
        <v>20</v>
      </c>
      <c r="V13">
        <v>17</v>
      </c>
      <c r="W13">
        <v>13</v>
      </c>
      <c r="X13">
        <v>27</v>
      </c>
      <c r="Y13">
        <v>7</v>
      </c>
      <c r="Z13">
        <v>19</v>
      </c>
      <c r="AA13">
        <v>6</v>
      </c>
      <c r="AB13">
        <v>8</v>
      </c>
      <c r="AC13">
        <v>1</v>
      </c>
      <c r="AD13">
        <v>11</v>
      </c>
      <c r="AE13">
        <f t="shared" si="1"/>
        <v>28</v>
      </c>
    </row>
    <row r="14" spans="1:31" x14ac:dyDescent="0.3">
      <c r="A14">
        <v>12</v>
      </c>
      <c r="B14">
        <f t="shared" si="2"/>
        <v>12</v>
      </c>
      <c r="C14">
        <f t="shared" si="2"/>
        <v>28</v>
      </c>
      <c r="D14">
        <f t="shared" si="0"/>
        <v>17</v>
      </c>
      <c r="E14" s="39">
        <f t="shared" si="0"/>
        <v>1</v>
      </c>
      <c r="F14">
        <f t="shared" si="0"/>
        <v>12</v>
      </c>
      <c r="G14">
        <f t="shared" si="0"/>
        <v>28</v>
      </c>
      <c r="H14">
        <f t="shared" si="0"/>
        <v>17</v>
      </c>
      <c r="I14">
        <f t="shared" si="0"/>
        <v>1</v>
      </c>
      <c r="J14">
        <f t="shared" si="0"/>
        <v>12</v>
      </c>
      <c r="K14">
        <f t="shared" si="0"/>
        <v>28</v>
      </c>
      <c r="L14">
        <f t="shared" si="0"/>
        <v>17</v>
      </c>
      <c r="M14">
        <f t="shared" si="0"/>
        <v>1</v>
      </c>
      <c r="N14">
        <v>12</v>
      </c>
      <c r="O14">
        <v>28</v>
      </c>
      <c r="P14">
        <v>17</v>
      </c>
      <c r="Q14">
        <v>1</v>
      </c>
      <c r="R14">
        <v>12</v>
      </c>
      <c r="S14">
        <v>28</v>
      </c>
      <c r="T14">
        <v>17</v>
      </c>
      <c r="U14">
        <v>1</v>
      </c>
      <c r="V14">
        <v>12</v>
      </c>
      <c r="W14">
        <v>28</v>
      </c>
      <c r="X14">
        <v>17</v>
      </c>
      <c r="Y14">
        <v>1</v>
      </c>
      <c r="Z14">
        <v>12</v>
      </c>
      <c r="AA14">
        <v>28</v>
      </c>
      <c r="AB14">
        <v>17</v>
      </c>
      <c r="AC14">
        <v>1</v>
      </c>
      <c r="AD14">
        <v>12</v>
      </c>
      <c r="AE14">
        <f t="shared" si="1"/>
        <v>4</v>
      </c>
    </row>
    <row r="15" spans="1:31" x14ac:dyDescent="0.3">
      <c r="A15">
        <v>13</v>
      </c>
      <c r="B15">
        <f t="shared" si="2"/>
        <v>13</v>
      </c>
      <c r="C15">
        <f t="shared" si="2"/>
        <v>24</v>
      </c>
      <c r="D15">
        <f t="shared" si="0"/>
        <v>22</v>
      </c>
      <c r="E15" s="39">
        <f t="shared" si="0"/>
        <v>25</v>
      </c>
      <c r="F15">
        <f t="shared" si="0"/>
        <v>6</v>
      </c>
      <c r="G15">
        <f t="shared" si="0"/>
        <v>20</v>
      </c>
      <c r="H15">
        <f t="shared" si="0"/>
        <v>28</v>
      </c>
      <c r="I15">
        <f t="shared" si="0"/>
        <v>16</v>
      </c>
      <c r="J15">
        <f t="shared" si="0"/>
        <v>5</v>
      </c>
      <c r="K15">
        <f t="shared" si="0"/>
        <v>7</v>
      </c>
      <c r="L15">
        <f t="shared" si="0"/>
        <v>4</v>
      </c>
      <c r="M15">
        <f t="shared" si="0"/>
        <v>23</v>
      </c>
      <c r="N15">
        <v>9</v>
      </c>
      <c r="O15">
        <v>1</v>
      </c>
      <c r="P15">
        <v>13</v>
      </c>
      <c r="Q15">
        <v>24</v>
      </c>
      <c r="R15">
        <v>22</v>
      </c>
      <c r="S15">
        <v>25</v>
      </c>
      <c r="T15">
        <v>6</v>
      </c>
      <c r="U15">
        <v>20</v>
      </c>
      <c r="V15">
        <v>28</v>
      </c>
      <c r="W15">
        <v>16</v>
      </c>
      <c r="X15">
        <v>5</v>
      </c>
      <c r="Y15">
        <v>7</v>
      </c>
      <c r="Z15">
        <v>4</v>
      </c>
      <c r="AA15">
        <v>23</v>
      </c>
      <c r="AB15">
        <v>9</v>
      </c>
      <c r="AC15">
        <v>1</v>
      </c>
      <c r="AD15">
        <v>13</v>
      </c>
      <c r="AE15">
        <f t="shared" si="1"/>
        <v>14</v>
      </c>
    </row>
    <row r="16" spans="1:31" x14ac:dyDescent="0.3">
      <c r="A16">
        <v>14</v>
      </c>
      <c r="B16">
        <f t="shared" si="2"/>
        <v>14</v>
      </c>
      <c r="C16">
        <f t="shared" si="2"/>
        <v>22</v>
      </c>
      <c r="D16">
        <f t="shared" si="0"/>
        <v>18</v>
      </c>
      <c r="E16" s="39">
        <f t="shared" si="0"/>
        <v>20</v>
      </c>
      <c r="F16">
        <f t="shared" si="0"/>
        <v>19</v>
      </c>
      <c r="G16">
        <f t="shared" si="0"/>
        <v>5</v>
      </c>
      <c r="H16">
        <f t="shared" si="0"/>
        <v>12</v>
      </c>
      <c r="I16">
        <f t="shared" si="0"/>
        <v>23</v>
      </c>
      <c r="J16">
        <f t="shared" si="0"/>
        <v>3</v>
      </c>
      <c r="K16">
        <f t="shared" si="0"/>
        <v>13</v>
      </c>
      <c r="L16">
        <f t="shared" si="0"/>
        <v>8</v>
      </c>
      <c r="M16">
        <v>25</v>
      </c>
      <c r="N16">
        <v>2</v>
      </c>
      <c r="O16">
        <v>28</v>
      </c>
      <c r="P16">
        <v>15</v>
      </c>
      <c r="Q16">
        <v>7</v>
      </c>
      <c r="R16">
        <v>11</v>
      </c>
      <c r="S16">
        <v>9</v>
      </c>
      <c r="T16">
        <v>10</v>
      </c>
      <c r="U16">
        <v>24</v>
      </c>
      <c r="V16">
        <v>17</v>
      </c>
      <c r="W16">
        <v>6</v>
      </c>
      <c r="X16">
        <v>26</v>
      </c>
      <c r="Y16">
        <v>16</v>
      </c>
      <c r="Z16">
        <v>21</v>
      </c>
      <c r="AA16">
        <v>4</v>
      </c>
      <c r="AB16">
        <v>27</v>
      </c>
      <c r="AC16">
        <v>1</v>
      </c>
      <c r="AD16">
        <v>14</v>
      </c>
      <c r="AE16">
        <f t="shared" si="1"/>
        <v>28</v>
      </c>
    </row>
    <row r="17" spans="1:31" x14ac:dyDescent="0.3">
      <c r="A17">
        <v>15</v>
      </c>
      <c r="B17">
        <f t="shared" si="2"/>
        <v>15</v>
      </c>
      <c r="C17">
        <f t="shared" si="2"/>
        <v>22</v>
      </c>
      <c r="D17">
        <f t="shared" si="0"/>
        <v>11</v>
      </c>
      <c r="E17" s="39">
        <f t="shared" si="0"/>
        <v>20</v>
      </c>
      <c r="F17">
        <f t="shared" si="0"/>
        <v>10</v>
      </c>
      <c r="G17">
        <f t="shared" si="0"/>
        <v>5</v>
      </c>
      <c r="H17">
        <f t="shared" si="0"/>
        <v>17</v>
      </c>
      <c r="I17">
        <f t="shared" si="0"/>
        <v>23</v>
      </c>
      <c r="J17">
        <f t="shared" si="0"/>
        <v>26</v>
      </c>
      <c r="K17">
        <f t="shared" si="0"/>
        <v>13</v>
      </c>
      <c r="L17">
        <f t="shared" si="0"/>
        <v>21</v>
      </c>
      <c r="M17">
        <v>25</v>
      </c>
      <c r="N17">
        <v>27</v>
      </c>
      <c r="O17">
        <v>28</v>
      </c>
      <c r="P17">
        <v>14</v>
      </c>
      <c r="Q17">
        <v>7</v>
      </c>
      <c r="R17">
        <v>18</v>
      </c>
      <c r="S17">
        <v>9</v>
      </c>
      <c r="T17">
        <v>19</v>
      </c>
      <c r="U17">
        <v>24</v>
      </c>
      <c r="V17">
        <v>12</v>
      </c>
      <c r="W17">
        <v>6</v>
      </c>
      <c r="X17">
        <v>3</v>
      </c>
      <c r="Y17">
        <v>16</v>
      </c>
      <c r="Z17">
        <v>8</v>
      </c>
      <c r="AA17">
        <v>4</v>
      </c>
      <c r="AB17">
        <v>2</v>
      </c>
      <c r="AC17">
        <v>1</v>
      </c>
      <c r="AD17">
        <v>15</v>
      </c>
      <c r="AE17">
        <f t="shared" si="1"/>
        <v>28</v>
      </c>
    </row>
    <row r="18" spans="1:31" x14ac:dyDescent="0.3">
      <c r="A18" s="39">
        <v>16</v>
      </c>
      <c r="B18" s="39">
        <f t="shared" si="2"/>
        <v>16</v>
      </c>
      <c r="C18" s="39">
        <f t="shared" si="2"/>
        <v>24</v>
      </c>
      <c r="D18" s="39">
        <f t="shared" si="0"/>
        <v>7</v>
      </c>
      <c r="E18" s="39">
        <f t="shared" si="0"/>
        <v>25</v>
      </c>
      <c r="F18" s="39">
        <f t="shared" si="0"/>
        <v>23</v>
      </c>
      <c r="G18" s="39">
        <f t="shared" si="0"/>
        <v>20</v>
      </c>
      <c r="H18" s="39">
        <f t="shared" si="0"/>
        <v>1</v>
      </c>
      <c r="I18" s="39">
        <f t="shared" si="0"/>
        <v>16</v>
      </c>
      <c r="J18" s="39">
        <f t="shared" si="0"/>
        <v>24</v>
      </c>
      <c r="K18" s="39">
        <f t="shared" si="0"/>
        <v>7</v>
      </c>
      <c r="L18" s="39">
        <f t="shared" si="0"/>
        <v>25</v>
      </c>
      <c r="M18" s="39">
        <f t="shared" ref="M18:AD18" si="4">MOD(POWER($A18,MOD(M$2,$H$2)),29)</f>
        <v>23</v>
      </c>
      <c r="N18" s="39">
        <f t="shared" si="4"/>
        <v>20</v>
      </c>
      <c r="O18" s="39">
        <f t="shared" si="4"/>
        <v>1</v>
      </c>
      <c r="P18" s="39">
        <f t="shared" si="4"/>
        <v>16</v>
      </c>
      <c r="Q18" s="39">
        <f t="shared" si="4"/>
        <v>24</v>
      </c>
      <c r="R18" s="39">
        <f t="shared" si="4"/>
        <v>7</v>
      </c>
      <c r="S18" s="39">
        <f t="shared" si="4"/>
        <v>25</v>
      </c>
      <c r="T18" s="39">
        <f t="shared" si="4"/>
        <v>23</v>
      </c>
      <c r="U18" s="39">
        <f t="shared" si="4"/>
        <v>20</v>
      </c>
      <c r="V18" s="39">
        <f t="shared" si="4"/>
        <v>1</v>
      </c>
      <c r="W18" s="39">
        <f t="shared" si="4"/>
        <v>16</v>
      </c>
      <c r="X18" s="39">
        <f t="shared" si="4"/>
        <v>24</v>
      </c>
      <c r="Y18" s="39">
        <f t="shared" si="4"/>
        <v>7</v>
      </c>
      <c r="Z18" s="39">
        <f t="shared" si="4"/>
        <v>25</v>
      </c>
      <c r="AA18" s="39">
        <f t="shared" si="4"/>
        <v>23</v>
      </c>
      <c r="AB18" s="39">
        <f t="shared" si="4"/>
        <v>20</v>
      </c>
      <c r="AC18" s="39">
        <f t="shared" si="4"/>
        <v>1</v>
      </c>
      <c r="AD18" s="39">
        <f t="shared" si="4"/>
        <v>16</v>
      </c>
      <c r="AE18">
        <f t="shared" si="1"/>
        <v>7</v>
      </c>
    </row>
    <row r="19" spans="1:31" x14ac:dyDescent="0.3">
      <c r="A19">
        <v>17</v>
      </c>
      <c r="B19">
        <f t="shared" si="2"/>
        <v>17</v>
      </c>
      <c r="C19">
        <f t="shared" si="2"/>
        <v>28</v>
      </c>
      <c r="D19">
        <f t="shared" si="2"/>
        <v>12</v>
      </c>
      <c r="E19" s="39">
        <f t="shared" si="2"/>
        <v>1</v>
      </c>
      <c r="F19">
        <f t="shared" si="2"/>
        <v>17</v>
      </c>
      <c r="G19">
        <f t="shared" si="2"/>
        <v>28</v>
      </c>
      <c r="H19">
        <f t="shared" si="2"/>
        <v>12</v>
      </c>
      <c r="I19">
        <f t="shared" si="2"/>
        <v>1</v>
      </c>
      <c r="J19">
        <f t="shared" si="2"/>
        <v>17</v>
      </c>
      <c r="K19">
        <f t="shared" si="2"/>
        <v>28</v>
      </c>
      <c r="L19">
        <v>12</v>
      </c>
      <c r="M19">
        <v>1</v>
      </c>
      <c r="N19">
        <v>17</v>
      </c>
      <c r="O19">
        <v>28</v>
      </c>
      <c r="P19">
        <v>12</v>
      </c>
      <c r="Q19">
        <v>1</v>
      </c>
      <c r="R19">
        <v>17</v>
      </c>
      <c r="S19">
        <v>28</v>
      </c>
      <c r="T19">
        <v>12</v>
      </c>
      <c r="U19">
        <v>1</v>
      </c>
      <c r="V19">
        <v>17</v>
      </c>
      <c r="W19">
        <v>28</v>
      </c>
      <c r="X19">
        <v>12</v>
      </c>
      <c r="Y19">
        <v>1</v>
      </c>
      <c r="Z19">
        <v>17</v>
      </c>
      <c r="AA19">
        <v>28</v>
      </c>
      <c r="AB19">
        <v>12</v>
      </c>
      <c r="AC19">
        <v>1</v>
      </c>
      <c r="AD19">
        <v>17</v>
      </c>
      <c r="AE19" s="38">
        <f t="shared" si="1"/>
        <v>4</v>
      </c>
    </row>
    <row r="20" spans="1:31" x14ac:dyDescent="0.3">
      <c r="A20">
        <v>18</v>
      </c>
      <c r="B20">
        <f t="shared" si="2"/>
        <v>18</v>
      </c>
      <c r="C20">
        <f t="shared" si="2"/>
        <v>5</v>
      </c>
      <c r="D20">
        <f t="shared" si="2"/>
        <v>3</v>
      </c>
      <c r="E20" s="39">
        <f t="shared" si="2"/>
        <v>25</v>
      </c>
      <c r="F20">
        <f t="shared" si="2"/>
        <v>15</v>
      </c>
      <c r="G20">
        <f t="shared" si="2"/>
        <v>9</v>
      </c>
      <c r="H20">
        <f t="shared" si="2"/>
        <v>17</v>
      </c>
      <c r="I20">
        <f t="shared" si="2"/>
        <v>16</v>
      </c>
      <c r="J20">
        <f t="shared" si="2"/>
        <v>27</v>
      </c>
      <c r="K20">
        <f t="shared" si="2"/>
        <v>22</v>
      </c>
      <c r="L20">
        <v>19</v>
      </c>
      <c r="M20">
        <v>23</v>
      </c>
      <c r="N20">
        <v>8</v>
      </c>
      <c r="O20">
        <v>28</v>
      </c>
      <c r="P20">
        <v>11</v>
      </c>
      <c r="Q20">
        <v>24</v>
      </c>
      <c r="R20">
        <v>26</v>
      </c>
      <c r="S20">
        <v>4</v>
      </c>
      <c r="T20">
        <v>14</v>
      </c>
      <c r="U20">
        <v>20</v>
      </c>
      <c r="V20">
        <v>12</v>
      </c>
      <c r="W20">
        <v>13</v>
      </c>
      <c r="X20">
        <v>2</v>
      </c>
      <c r="Y20">
        <v>7</v>
      </c>
      <c r="Z20">
        <v>10</v>
      </c>
      <c r="AA20">
        <v>6</v>
      </c>
      <c r="AB20">
        <v>21</v>
      </c>
      <c r="AC20">
        <v>1</v>
      </c>
      <c r="AD20">
        <v>18</v>
      </c>
      <c r="AE20">
        <f t="shared" si="1"/>
        <v>28</v>
      </c>
    </row>
    <row r="21" spans="1:31" x14ac:dyDescent="0.3">
      <c r="A21">
        <v>19</v>
      </c>
      <c r="B21">
        <f t="shared" si="2"/>
        <v>19</v>
      </c>
      <c r="C21">
        <f t="shared" si="2"/>
        <v>13</v>
      </c>
      <c r="D21">
        <f t="shared" si="2"/>
        <v>15</v>
      </c>
      <c r="E21" s="39">
        <f t="shared" si="2"/>
        <v>24</v>
      </c>
      <c r="F21">
        <f t="shared" si="2"/>
        <v>21</v>
      </c>
      <c r="G21">
        <f t="shared" si="2"/>
        <v>22</v>
      </c>
      <c r="H21">
        <f t="shared" si="2"/>
        <v>12</v>
      </c>
      <c r="I21">
        <f t="shared" si="2"/>
        <v>25</v>
      </c>
      <c r="J21">
        <f t="shared" si="2"/>
        <v>11</v>
      </c>
      <c r="K21">
        <f t="shared" si="2"/>
        <v>6</v>
      </c>
      <c r="L21">
        <v>27</v>
      </c>
      <c r="M21">
        <v>20</v>
      </c>
      <c r="N21">
        <v>3</v>
      </c>
      <c r="O21">
        <v>28</v>
      </c>
      <c r="P21">
        <v>10</v>
      </c>
      <c r="Q21">
        <v>16</v>
      </c>
      <c r="R21">
        <v>14</v>
      </c>
      <c r="S21">
        <v>5</v>
      </c>
      <c r="T21">
        <v>8</v>
      </c>
      <c r="U21">
        <v>7</v>
      </c>
      <c r="V21">
        <v>17</v>
      </c>
      <c r="W21">
        <v>4</v>
      </c>
      <c r="X21">
        <v>18</v>
      </c>
      <c r="Y21">
        <v>23</v>
      </c>
      <c r="Z21">
        <v>2</v>
      </c>
      <c r="AA21">
        <v>9</v>
      </c>
      <c r="AB21">
        <v>26</v>
      </c>
      <c r="AC21">
        <v>1</v>
      </c>
      <c r="AD21">
        <v>19</v>
      </c>
      <c r="AE21">
        <f t="shared" si="1"/>
        <v>28</v>
      </c>
    </row>
    <row r="22" spans="1:31" x14ac:dyDescent="0.3">
      <c r="A22" s="39">
        <v>20</v>
      </c>
      <c r="B22" s="39">
        <f t="shared" si="2"/>
        <v>20</v>
      </c>
      <c r="C22" s="39">
        <f t="shared" si="2"/>
        <v>23</v>
      </c>
      <c r="D22" s="39">
        <f t="shared" si="2"/>
        <v>25</v>
      </c>
      <c r="E22" s="39">
        <f t="shared" si="2"/>
        <v>7</v>
      </c>
      <c r="F22" s="39">
        <f t="shared" si="2"/>
        <v>24</v>
      </c>
      <c r="G22" s="39">
        <f t="shared" si="2"/>
        <v>16</v>
      </c>
      <c r="H22" s="39">
        <f t="shared" si="2"/>
        <v>1</v>
      </c>
      <c r="I22" s="39">
        <f t="shared" si="2"/>
        <v>20</v>
      </c>
      <c r="J22" s="39">
        <f t="shared" si="2"/>
        <v>23</v>
      </c>
      <c r="K22" s="39">
        <f t="shared" si="2"/>
        <v>25</v>
      </c>
      <c r="L22" s="39">
        <v>7</v>
      </c>
      <c r="M22" s="39">
        <v>24</v>
      </c>
      <c r="N22" s="39">
        <v>16</v>
      </c>
      <c r="O22" s="39">
        <v>1</v>
      </c>
      <c r="P22" s="39">
        <v>20</v>
      </c>
      <c r="Q22" s="39">
        <v>23</v>
      </c>
      <c r="R22" s="39">
        <v>25</v>
      </c>
      <c r="S22" s="39">
        <v>7</v>
      </c>
      <c r="T22" s="39">
        <v>24</v>
      </c>
      <c r="U22" s="39">
        <v>16</v>
      </c>
      <c r="V22" s="39">
        <v>1</v>
      </c>
      <c r="W22" s="39">
        <v>20</v>
      </c>
      <c r="X22" s="39">
        <v>23</v>
      </c>
      <c r="Y22" s="39">
        <v>25</v>
      </c>
      <c r="Z22" s="39">
        <v>7</v>
      </c>
      <c r="AA22" s="39">
        <v>24</v>
      </c>
      <c r="AB22" s="39">
        <v>16</v>
      </c>
      <c r="AC22" s="39">
        <v>1</v>
      </c>
      <c r="AD22" s="39">
        <v>20</v>
      </c>
      <c r="AE22">
        <f t="shared" si="1"/>
        <v>7</v>
      </c>
    </row>
    <row r="23" spans="1:31" x14ac:dyDescent="0.3">
      <c r="A23">
        <v>21</v>
      </c>
      <c r="B23">
        <f t="shared" si="2"/>
        <v>21</v>
      </c>
      <c r="C23">
        <f t="shared" si="2"/>
        <v>6</v>
      </c>
      <c r="D23">
        <f t="shared" si="2"/>
        <v>10</v>
      </c>
      <c r="E23" s="39">
        <f t="shared" si="2"/>
        <v>7</v>
      </c>
      <c r="F23">
        <f t="shared" si="2"/>
        <v>2</v>
      </c>
      <c r="G23">
        <f t="shared" si="2"/>
        <v>13</v>
      </c>
      <c r="H23">
        <f t="shared" si="2"/>
        <v>12</v>
      </c>
      <c r="I23">
        <f t="shared" si="2"/>
        <v>20</v>
      </c>
      <c r="J23">
        <f t="shared" si="2"/>
        <v>14</v>
      </c>
      <c r="K23">
        <f t="shared" si="2"/>
        <v>4</v>
      </c>
      <c r="L23">
        <v>26</v>
      </c>
      <c r="M23">
        <v>24</v>
      </c>
      <c r="N23">
        <v>11</v>
      </c>
      <c r="O23">
        <v>28</v>
      </c>
      <c r="P23">
        <v>8</v>
      </c>
      <c r="Q23">
        <v>23</v>
      </c>
      <c r="R23">
        <v>19</v>
      </c>
      <c r="S23">
        <v>22</v>
      </c>
      <c r="T23">
        <v>27</v>
      </c>
      <c r="U23">
        <v>16</v>
      </c>
      <c r="V23">
        <v>17</v>
      </c>
      <c r="W23">
        <v>9</v>
      </c>
      <c r="X23">
        <v>15</v>
      </c>
      <c r="Y23">
        <v>25</v>
      </c>
      <c r="Z23">
        <v>3</v>
      </c>
      <c r="AA23">
        <v>5</v>
      </c>
      <c r="AB23">
        <v>18</v>
      </c>
      <c r="AC23">
        <v>1</v>
      </c>
      <c r="AD23">
        <v>21</v>
      </c>
      <c r="AE23">
        <f t="shared" si="1"/>
        <v>28</v>
      </c>
    </row>
    <row r="24" spans="1:31" x14ac:dyDescent="0.3">
      <c r="A24">
        <v>22</v>
      </c>
      <c r="B24">
        <f t="shared" si="2"/>
        <v>22</v>
      </c>
      <c r="C24">
        <f t="shared" si="2"/>
        <v>20</v>
      </c>
      <c r="D24">
        <f t="shared" si="2"/>
        <v>5</v>
      </c>
      <c r="E24" s="39">
        <f t="shared" si="2"/>
        <v>23</v>
      </c>
      <c r="F24">
        <f t="shared" si="2"/>
        <v>13</v>
      </c>
      <c r="G24">
        <f t="shared" si="2"/>
        <v>25</v>
      </c>
      <c r="H24">
        <f t="shared" si="2"/>
        <v>28</v>
      </c>
      <c r="I24">
        <f t="shared" si="2"/>
        <v>7</v>
      </c>
      <c r="J24">
        <f t="shared" si="2"/>
        <v>9</v>
      </c>
      <c r="K24">
        <f t="shared" si="2"/>
        <v>24</v>
      </c>
      <c r="L24">
        <v>6</v>
      </c>
      <c r="M24">
        <v>16</v>
      </c>
      <c r="N24">
        <v>4</v>
      </c>
      <c r="O24">
        <v>1</v>
      </c>
      <c r="P24">
        <v>22</v>
      </c>
      <c r="Q24">
        <v>20</v>
      </c>
      <c r="R24">
        <v>5</v>
      </c>
      <c r="S24">
        <v>23</v>
      </c>
      <c r="T24">
        <v>13</v>
      </c>
      <c r="U24">
        <v>25</v>
      </c>
      <c r="V24">
        <v>28</v>
      </c>
      <c r="W24">
        <v>7</v>
      </c>
      <c r="X24">
        <v>9</v>
      </c>
      <c r="Y24">
        <v>24</v>
      </c>
      <c r="Z24">
        <v>6</v>
      </c>
      <c r="AA24">
        <v>16</v>
      </c>
      <c r="AB24">
        <v>4</v>
      </c>
      <c r="AC24">
        <v>1</v>
      </c>
      <c r="AD24">
        <v>22</v>
      </c>
      <c r="AE24">
        <f t="shared" si="1"/>
        <v>14</v>
      </c>
    </row>
    <row r="25" spans="1:31" x14ac:dyDescent="0.3">
      <c r="A25" s="39">
        <v>23</v>
      </c>
      <c r="B25" s="39">
        <f t="shared" si="2"/>
        <v>23</v>
      </c>
      <c r="C25" s="39">
        <f t="shared" si="2"/>
        <v>7</v>
      </c>
      <c r="D25" s="39">
        <f t="shared" si="2"/>
        <v>16</v>
      </c>
      <c r="E25" s="39">
        <f t="shared" si="2"/>
        <v>20</v>
      </c>
      <c r="F25" s="39">
        <f t="shared" si="2"/>
        <v>25</v>
      </c>
      <c r="G25" s="39">
        <f t="shared" si="2"/>
        <v>24</v>
      </c>
      <c r="H25" s="39">
        <f t="shared" si="2"/>
        <v>1</v>
      </c>
      <c r="I25" s="39">
        <f t="shared" si="2"/>
        <v>23</v>
      </c>
      <c r="J25" s="39">
        <f t="shared" si="2"/>
        <v>7</v>
      </c>
      <c r="K25" s="39">
        <v>16</v>
      </c>
      <c r="L25" s="39">
        <v>20</v>
      </c>
      <c r="M25" s="39">
        <v>25</v>
      </c>
      <c r="N25" s="39">
        <v>24</v>
      </c>
      <c r="O25" s="39">
        <v>1</v>
      </c>
      <c r="P25" s="39">
        <v>23</v>
      </c>
      <c r="Q25" s="39">
        <v>7</v>
      </c>
      <c r="R25" s="39">
        <v>16</v>
      </c>
      <c r="S25" s="39">
        <v>20</v>
      </c>
      <c r="T25" s="39">
        <v>25</v>
      </c>
      <c r="U25" s="39">
        <v>24</v>
      </c>
      <c r="V25" s="39">
        <v>1</v>
      </c>
      <c r="W25" s="39">
        <v>23</v>
      </c>
      <c r="X25" s="39">
        <v>7</v>
      </c>
      <c r="Y25" s="39">
        <v>16</v>
      </c>
      <c r="Z25" s="39">
        <v>20</v>
      </c>
      <c r="AA25" s="39">
        <v>25</v>
      </c>
      <c r="AB25" s="39">
        <v>24</v>
      </c>
      <c r="AC25" s="39">
        <v>1</v>
      </c>
      <c r="AD25" s="39">
        <v>23</v>
      </c>
      <c r="AE25">
        <f t="shared" si="1"/>
        <v>7</v>
      </c>
    </row>
    <row r="26" spans="1:31" x14ac:dyDescent="0.3">
      <c r="A26" s="39">
        <v>24</v>
      </c>
      <c r="B26" s="39">
        <f t="shared" si="2"/>
        <v>24</v>
      </c>
      <c r="C26" s="39">
        <f t="shared" si="2"/>
        <v>25</v>
      </c>
      <c r="D26" s="39">
        <f t="shared" si="2"/>
        <v>20</v>
      </c>
      <c r="E26" s="39">
        <f t="shared" si="2"/>
        <v>16</v>
      </c>
      <c r="F26" s="39">
        <f t="shared" si="2"/>
        <v>7</v>
      </c>
      <c r="G26" s="39">
        <f t="shared" si="2"/>
        <v>23</v>
      </c>
      <c r="H26" s="39">
        <f t="shared" si="2"/>
        <v>1</v>
      </c>
      <c r="I26" s="39">
        <f t="shared" si="2"/>
        <v>24</v>
      </c>
      <c r="J26" s="39">
        <f t="shared" si="2"/>
        <v>25</v>
      </c>
      <c r="K26" s="39">
        <v>20</v>
      </c>
      <c r="L26" s="39">
        <v>16</v>
      </c>
      <c r="M26" s="39">
        <v>7</v>
      </c>
      <c r="N26" s="39">
        <v>23</v>
      </c>
      <c r="O26" s="39">
        <v>1</v>
      </c>
      <c r="P26" s="39">
        <v>24</v>
      </c>
      <c r="Q26" s="39">
        <v>25</v>
      </c>
      <c r="R26" s="39">
        <v>20</v>
      </c>
      <c r="S26" s="39">
        <v>16</v>
      </c>
      <c r="T26" s="39">
        <v>7</v>
      </c>
      <c r="U26" s="39">
        <v>23</v>
      </c>
      <c r="V26" s="39">
        <v>1</v>
      </c>
      <c r="W26" s="39">
        <v>24</v>
      </c>
      <c r="X26" s="39">
        <v>25</v>
      </c>
      <c r="Y26" s="39">
        <v>20</v>
      </c>
      <c r="Z26" s="39">
        <v>16</v>
      </c>
      <c r="AA26" s="39">
        <v>7</v>
      </c>
      <c r="AB26" s="39">
        <v>23</v>
      </c>
      <c r="AC26" s="39">
        <v>1</v>
      </c>
      <c r="AD26" s="39">
        <v>24</v>
      </c>
      <c r="AE26">
        <f t="shared" si="1"/>
        <v>7</v>
      </c>
    </row>
    <row r="27" spans="1:31" x14ac:dyDescent="0.3">
      <c r="A27" s="39">
        <v>25</v>
      </c>
      <c r="B27" s="39">
        <f t="shared" si="2"/>
        <v>25</v>
      </c>
      <c r="C27" s="39">
        <f t="shared" si="2"/>
        <v>16</v>
      </c>
      <c r="D27" s="39">
        <f t="shared" si="2"/>
        <v>23</v>
      </c>
      <c r="E27" s="39">
        <f t="shared" si="2"/>
        <v>24</v>
      </c>
      <c r="F27" s="39">
        <f t="shared" si="2"/>
        <v>20</v>
      </c>
      <c r="G27" s="39">
        <f t="shared" si="2"/>
        <v>7</v>
      </c>
      <c r="H27" s="39">
        <f t="shared" si="2"/>
        <v>1</v>
      </c>
      <c r="I27" s="39">
        <f t="shared" si="2"/>
        <v>25</v>
      </c>
      <c r="J27" s="39">
        <f t="shared" si="2"/>
        <v>16</v>
      </c>
      <c r="K27" s="39">
        <v>23</v>
      </c>
      <c r="L27" s="39">
        <v>24</v>
      </c>
      <c r="M27" s="39">
        <v>20</v>
      </c>
      <c r="N27" s="39">
        <v>7</v>
      </c>
      <c r="O27" s="39">
        <v>1</v>
      </c>
      <c r="P27" s="39">
        <v>25</v>
      </c>
      <c r="Q27" s="39">
        <v>16</v>
      </c>
      <c r="R27" s="39">
        <v>23</v>
      </c>
      <c r="S27" s="39">
        <v>24</v>
      </c>
      <c r="T27" s="39">
        <v>20</v>
      </c>
      <c r="U27" s="39">
        <v>7</v>
      </c>
      <c r="V27" s="39">
        <v>1</v>
      </c>
      <c r="W27" s="39">
        <v>25</v>
      </c>
      <c r="X27" s="39">
        <v>16</v>
      </c>
      <c r="Y27" s="39">
        <v>23</v>
      </c>
      <c r="Z27" s="39">
        <v>24</v>
      </c>
      <c r="AA27" s="39">
        <v>20</v>
      </c>
      <c r="AB27" s="39">
        <v>7</v>
      </c>
      <c r="AC27" s="39">
        <v>1</v>
      </c>
      <c r="AD27" s="39">
        <v>25</v>
      </c>
      <c r="AE27">
        <f t="shared" si="1"/>
        <v>7</v>
      </c>
    </row>
    <row r="28" spans="1:31" x14ac:dyDescent="0.3">
      <c r="A28">
        <v>26</v>
      </c>
      <c r="B28">
        <f t="shared" si="2"/>
        <v>26</v>
      </c>
      <c r="C28">
        <f t="shared" si="2"/>
        <v>9</v>
      </c>
      <c r="D28">
        <f t="shared" si="2"/>
        <v>2</v>
      </c>
      <c r="E28" s="39">
        <f t="shared" si="2"/>
        <v>23</v>
      </c>
      <c r="F28">
        <f t="shared" si="2"/>
        <v>18</v>
      </c>
      <c r="G28">
        <f t="shared" si="2"/>
        <v>4</v>
      </c>
      <c r="H28">
        <f t="shared" si="2"/>
        <v>17</v>
      </c>
      <c r="I28">
        <f t="shared" si="2"/>
        <v>7</v>
      </c>
      <c r="J28">
        <f t="shared" si="2"/>
        <v>8</v>
      </c>
      <c r="K28">
        <v>5</v>
      </c>
      <c r="L28">
        <v>14</v>
      </c>
      <c r="M28">
        <v>16</v>
      </c>
      <c r="N28">
        <v>10</v>
      </c>
      <c r="O28">
        <v>28</v>
      </c>
      <c r="P28">
        <v>3</v>
      </c>
      <c r="Q28">
        <v>20</v>
      </c>
      <c r="R28">
        <v>27</v>
      </c>
      <c r="S28">
        <v>6</v>
      </c>
      <c r="T28">
        <v>11</v>
      </c>
      <c r="U28">
        <v>25</v>
      </c>
      <c r="V28">
        <v>12</v>
      </c>
      <c r="W28">
        <v>22</v>
      </c>
      <c r="X28">
        <v>21</v>
      </c>
      <c r="Y28">
        <v>24</v>
      </c>
      <c r="Z28">
        <v>15</v>
      </c>
      <c r="AA28">
        <v>13</v>
      </c>
      <c r="AB28">
        <v>19</v>
      </c>
      <c r="AC28">
        <v>1</v>
      </c>
      <c r="AD28">
        <v>26</v>
      </c>
      <c r="AE28">
        <f t="shared" si="1"/>
        <v>28</v>
      </c>
    </row>
    <row r="29" spans="1:31" x14ac:dyDescent="0.3">
      <c r="A29">
        <v>27</v>
      </c>
      <c r="B29">
        <f t="shared" si="2"/>
        <v>27</v>
      </c>
      <c r="C29">
        <f t="shared" si="2"/>
        <v>4</v>
      </c>
      <c r="D29">
        <f t="shared" si="2"/>
        <v>21</v>
      </c>
      <c r="E29" s="39">
        <f t="shared" si="2"/>
        <v>16</v>
      </c>
      <c r="F29">
        <f t="shared" si="2"/>
        <v>26</v>
      </c>
      <c r="G29">
        <f t="shared" si="2"/>
        <v>6</v>
      </c>
      <c r="H29">
        <f t="shared" si="2"/>
        <v>17</v>
      </c>
      <c r="I29">
        <f t="shared" si="2"/>
        <v>24</v>
      </c>
      <c r="J29">
        <f t="shared" si="2"/>
        <v>10</v>
      </c>
      <c r="K29">
        <v>9</v>
      </c>
      <c r="L29">
        <v>11</v>
      </c>
      <c r="M29">
        <v>7</v>
      </c>
      <c r="N29">
        <v>15</v>
      </c>
      <c r="O29">
        <v>28</v>
      </c>
      <c r="P29">
        <v>2</v>
      </c>
      <c r="Q29">
        <v>25</v>
      </c>
      <c r="R29">
        <v>8</v>
      </c>
      <c r="S29">
        <v>13</v>
      </c>
      <c r="T29">
        <v>3</v>
      </c>
      <c r="U29">
        <v>23</v>
      </c>
      <c r="V29">
        <v>12</v>
      </c>
      <c r="W29">
        <v>5</v>
      </c>
      <c r="X29">
        <v>19</v>
      </c>
      <c r="Y29">
        <v>20</v>
      </c>
      <c r="Z29">
        <v>18</v>
      </c>
      <c r="AA29">
        <v>22</v>
      </c>
      <c r="AB29">
        <v>14</v>
      </c>
      <c r="AC29">
        <v>1</v>
      </c>
      <c r="AD29">
        <v>27</v>
      </c>
      <c r="AE29">
        <f t="shared" si="1"/>
        <v>28</v>
      </c>
    </row>
    <row r="30" spans="1:31" x14ac:dyDescent="0.3">
      <c r="A30" s="38">
        <v>28</v>
      </c>
      <c r="B30" s="38">
        <f t="shared" si="2"/>
        <v>28</v>
      </c>
      <c r="C30" s="38">
        <f t="shared" si="2"/>
        <v>1</v>
      </c>
      <c r="D30" s="38">
        <f t="shared" si="2"/>
        <v>28</v>
      </c>
      <c r="E30" s="38">
        <f t="shared" si="2"/>
        <v>1</v>
      </c>
      <c r="F30" s="38">
        <f t="shared" si="2"/>
        <v>28</v>
      </c>
      <c r="G30" s="38">
        <f t="shared" si="2"/>
        <v>1</v>
      </c>
      <c r="H30" s="38">
        <f t="shared" si="2"/>
        <v>28</v>
      </c>
      <c r="I30" s="38">
        <f t="shared" si="2"/>
        <v>1</v>
      </c>
      <c r="J30" s="38">
        <f t="shared" si="2"/>
        <v>28</v>
      </c>
      <c r="K30" s="38">
        <v>1</v>
      </c>
      <c r="L30" s="38">
        <v>28</v>
      </c>
      <c r="M30" s="38">
        <v>1</v>
      </c>
      <c r="N30" s="38">
        <v>28</v>
      </c>
      <c r="O30" s="38">
        <v>1</v>
      </c>
      <c r="P30" s="38">
        <v>28</v>
      </c>
      <c r="Q30" s="38">
        <v>1</v>
      </c>
      <c r="R30" s="38">
        <v>28</v>
      </c>
      <c r="S30" s="38">
        <v>1</v>
      </c>
      <c r="T30" s="38">
        <v>28</v>
      </c>
      <c r="U30" s="38">
        <v>1</v>
      </c>
      <c r="V30" s="38">
        <v>28</v>
      </c>
      <c r="W30" s="38">
        <v>1</v>
      </c>
      <c r="X30" s="38">
        <v>28</v>
      </c>
      <c r="Y30" s="38">
        <v>1</v>
      </c>
      <c r="Z30" s="38">
        <v>28</v>
      </c>
      <c r="AA30" s="38">
        <v>1</v>
      </c>
      <c r="AB30" s="38">
        <v>28</v>
      </c>
      <c r="AC30" s="38">
        <v>1</v>
      </c>
      <c r="AD30" s="38">
        <v>28</v>
      </c>
      <c r="AE30">
        <f t="shared" si="1"/>
        <v>2</v>
      </c>
    </row>
    <row r="31" spans="1:31" x14ac:dyDescent="0.3">
      <c r="A31" s="38">
        <v>29</v>
      </c>
      <c r="B31" s="38">
        <f t="shared" si="2"/>
        <v>0</v>
      </c>
      <c r="C31" s="38">
        <f t="shared" si="2"/>
        <v>0</v>
      </c>
      <c r="D31" s="38">
        <f t="shared" si="2"/>
        <v>0</v>
      </c>
      <c r="E31" s="38">
        <f t="shared" si="2"/>
        <v>0</v>
      </c>
      <c r="F31" s="38">
        <f t="shared" si="2"/>
        <v>0</v>
      </c>
      <c r="G31" s="38">
        <f t="shared" si="2"/>
        <v>0</v>
      </c>
      <c r="H31" s="38">
        <f t="shared" si="2"/>
        <v>0</v>
      </c>
      <c r="I31" s="38">
        <f t="shared" si="2"/>
        <v>0</v>
      </c>
      <c r="J31" s="38">
        <f t="shared" si="2"/>
        <v>0</v>
      </c>
      <c r="K31" s="38">
        <v>0</v>
      </c>
      <c r="L31" s="38">
        <v>0</v>
      </c>
      <c r="M31" s="38">
        <v>0</v>
      </c>
      <c r="N31" s="38">
        <v>0</v>
      </c>
      <c r="O31" s="38">
        <v>0</v>
      </c>
      <c r="P31" s="38">
        <v>0</v>
      </c>
      <c r="Q31" s="38">
        <v>0</v>
      </c>
      <c r="R31" s="38">
        <v>0</v>
      </c>
      <c r="S31" s="38">
        <v>0</v>
      </c>
      <c r="T31" s="38">
        <v>0</v>
      </c>
      <c r="U31" s="38">
        <v>0</v>
      </c>
      <c r="V31" s="38">
        <v>0</v>
      </c>
      <c r="W31" s="38">
        <v>0</v>
      </c>
      <c r="X31" s="38">
        <v>0</v>
      </c>
      <c r="Y31" s="38">
        <v>0</v>
      </c>
      <c r="Z31" s="38">
        <v>0</v>
      </c>
      <c r="AA31" s="38">
        <v>0</v>
      </c>
      <c r="AB31" s="38">
        <v>0</v>
      </c>
      <c r="AC31" s="38">
        <v>0</v>
      </c>
      <c r="AD31" s="38">
        <v>0</v>
      </c>
      <c r="AE31">
        <f t="shared" si="1"/>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78EAB-10C4-4EB5-89A6-2EE9C6454A11}">
  <dimension ref="A1:E14"/>
  <sheetViews>
    <sheetView zoomScale="130" zoomScaleNormal="130" workbookViewId="0">
      <selection activeCell="E14" sqref="E14"/>
    </sheetView>
  </sheetViews>
  <sheetFormatPr defaultRowHeight="14.4" x14ac:dyDescent="0.3"/>
  <cols>
    <col min="1" max="2" width="11.6640625" bestFit="1" customWidth="1"/>
    <col min="3" max="3" width="21.5546875" bestFit="1" customWidth="1"/>
    <col min="4" max="4" width="8.5546875" bestFit="1" customWidth="1"/>
    <col min="5" max="5" width="10.5546875" bestFit="1" customWidth="1"/>
    <col min="7" max="7" width="10.109375" bestFit="1" customWidth="1"/>
  </cols>
  <sheetData>
    <row r="1" spans="1:5" x14ac:dyDescent="0.3">
      <c r="A1" t="s">
        <v>18</v>
      </c>
      <c r="B1" t="s">
        <v>19</v>
      </c>
      <c r="C1" t="s">
        <v>3</v>
      </c>
      <c r="D1" t="s">
        <v>609</v>
      </c>
      <c r="E1" t="s">
        <v>614</v>
      </c>
    </row>
    <row r="2" spans="1:5" x14ac:dyDescent="0.3">
      <c r="A2">
        <v>131</v>
      </c>
      <c r="B2">
        <v>251</v>
      </c>
      <c r="C2" s="18">
        <f t="shared" ref="C2:C10" si="0">A2*B2</f>
        <v>32881</v>
      </c>
      <c r="D2">
        <v>16</v>
      </c>
      <c r="E2">
        <v>9</v>
      </c>
    </row>
    <row r="3" spans="1:5" x14ac:dyDescent="0.3">
      <c r="A3">
        <v>509</v>
      </c>
      <c r="B3">
        <v>1021</v>
      </c>
      <c r="C3" s="18">
        <f t="shared" si="0"/>
        <v>519689</v>
      </c>
      <c r="D3">
        <v>19</v>
      </c>
      <c r="E3">
        <v>44</v>
      </c>
    </row>
    <row r="4" spans="1:5" x14ac:dyDescent="0.3">
      <c r="A4">
        <v>2053</v>
      </c>
      <c r="B4">
        <v>4093</v>
      </c>
      <c r="C4" s="18">
        <f t="shared" si="0"/>
        <v>8402929</v>
      </c>
      <c r="D4">
        <v>24</v>
      </c>
      <c r="E4">
        <v>174</v>
      </c>
    </row>
    <row r="5" spans="1:5" x14ac:dyDescent="0.3">
      <c r="A5">
        <v>8209</v>
      </c>
      <c r="B5">
        <v>16381</v>
      </c>
      <c r="C5" s="18">
        <f t="shared" si="0"/>
        <v>134471629</v>
      </c>
      <c r="D5">
        <v>28</v>
      </c>
      <c r="E5">
        <v>698</v>
      </c>
    </row>
    <row r="6" spans="1:5" x14ac:dyDescent="0.3">
      <c r="A6">
        <v>32771</v>
      </c>
      <c r="B6">
        <v>65521</v>
      </c>
      <c r="C6" s="18">
        <f t="shared" si="0"/>
        <v>2147188691</v>
      </c>
      <c r="D6">
        <v>31</v>
      </c>
      <c r="E6">
        <v>2808</v>
      </c>
    </row>
    <row r="7" spans="1:5" x14ac:dyDescent="0.3">
      <c r="A7">
        <v>131101</v>
      </c>
      <c r="B7">
        <v>262133</v>
      </c>
      <c r="C7" s="18">
        <f t="shared" si="0"/>
        <v>34365898433</v>
      </c>
      <c r="D7">
        <v>36</v>
      </c>
      <c r="E7">
        <v>11236</v>
      </c>
    </row>
    <row r="8" spans="1:5" x14ac:dyDescent="0.3">
      <c r="A8">
        <v>524287</v>
      </c>
      <c r="B8">
        <v>1048571</v>
      </c>
      <c r="C8" s="18">
        <f t="shared" si="0"/>
        <v>549752143877</v>
      </c>
      <c r="D8">
        <v>39</v>
      </c>
      <c r="E8">
        <v>44976</v>
      </c>
    </row>
    <row r="9" spans="1:5" x14ac:dyDescent="0.3">
      <c r="A9">
        <v>2097143</v>
      </c>
      <c r="B9">
        <v>4194287</v>
      </c>
      <c r="C9" s="18">
        <f t="shared" si="0"/>
        <v>8796019622041</v>
      </c>
      <c r="D9">
        <v>43</v>
      </c>
      <c r="E9">
        <v>179906</v>
      </c>
    </row>
    <row r="10" spans="1:5" x14ac:dyDescent="0.3">
      <c r="A10">
        <v>8388571</v>
      </c>
      <c r="B10">
        <v>1677127</v>
      </c>
      <c r="C10" s="18">
        <f t="shared" si="0"/>
        <v>14068698915517</v>
      </c>
      <c r="D10">
        <v>47</v>
      </c>
      <c r="E10">
        <v>719623</v>
      </c>
    </row>
    <row r="11" spans="1:5" x14ac:dyDescent="0.3">
      <c r="A11">
        <v>33554273</v>
      </c>
      <c r="B11">
        <v>67108529</v>
      </c>
      <c r="C11" s="40" t="s">
        <v>613</v>
      </c>
      <c r="D11">
        <v>51</v>
      </c>
      <c r="E11">
        <v>2878499</v>
      </c>
    </row>
    <row r="12" spans="1:5" x14ac:dyDescent="0.3">
      <c r="A12">
        <v>134217089</v>
      </c>
      <c r="B12">
        <v>268434163</v>
      </c>
      <c r="C12" s="40" t="s">
        <v>612</v>
      </c>
      <c r="D12">
        <v>55</v>
      </c>
      <c r="E12">
        <v>11514003</v>
      </c>
    </row>
    <row r="13" spans="1:5" x14ac:dyDescent="0.3">
      <c r="A13">
        <v>536868377</v>
      </c>
      <c r="B13">
        <v>1073736679</v>
      </c>
      <c r="C13" s="40" t="s">
        <v>611</v>
      </c>
      <c r="D13">
        <v>59</v>
      </c>
      <c r="E13">
        <v>46056014</v>
      </c>
    </row>
    <row r="14" spans="1:5" x14ac:dyDescent="0.3">
      <c r="A14">
        <v>2147473409</v>
      </c>
      <c r="B14">
        <v>4294946813</v>
      </c>
      <c r="C14" s="40" t="s">
        <v>610</v>
      </c>
      <c r="D14">
        <v>63</v>
      </c>
      <c r="E14">
        <v>184224092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E2B05-4FBF-4D2C-95FC-1A454F13C2DB}">
  <dimension ref="A1:N37"/>
  <sheetViews>
    <sheetView tabSelected="1" zoomScaleNormal="100" workbookViewId="0">
      <selection activeCell="K14" sqref="K14"/>
    </sheetView>
  </sheetViews>
  <sheetFormatPr defaultRowHeight="14.4" x14ac:dyDescent="0.3"/>
  <sheetData>
    <row r="1" spans="1:14" x14ac:dyDescent="0.3">
      <c r="A1">
        <v>5</v>
      </c>
    </row>
    <row r="2" spans="1:14" x14ac:dyDescent="0.3">
      <c r="A2">
        <v>7</v>
      </c>
    </row>
    <row r="3" spans="1:14" x14ac:dyDescent="0.3">
      <c r="A3">
        <f>A1*A2</f>
        <v>35</v>
      </c>
    </row>
    <row r="4" spans="1:14" x14ac:dyDescent="0.3">
      <c r="B4">
        <v>0</v>
      </c>
      <c r="C4">
        <v>1</v>
      </c>
      <c r="D4">
        <v>2</v>
      </c>
      <c r="E4">
        <v>3</v>
      </c>
      <c r="F4">
        <v>4</v>
      </c>
      <c r="G4">
        <v>5</v>
      </c>
      <c r="H4">
        <v>6</v>
      </c>
      <c r="I4">
        <v>7</v>
      </c>
      <c r="J4">
        <v>8</v>
      </c>
      <c r="K4">
        <v>9</v>
      </c>
      <c r="L4">
        <v>10</v>
      </c>
      <c r="M4">
        <v>11</v>
      </c>
      <c r="N4">
        <v>12</v>
      </c>
    </row>
    <row r="5" spans="1:14" x14ac:dyDescent="0.3">
      <c r="A5">
        <v>2</v>
      </c>
      <c r="B5" s="39">
        <f>MOD(POWER($A5,B$4),$A$3)</f>
        <v>1</v>
      </c>
      <c r="C5">
        <f>MOD(POWER($A5,C$4),$A$3)</f>
        <v>2</v>
      </c>
      <c r="D5">
        <f>MOD(POWER($A5,D$4),$A$3)</f>
        <v>4</v>
      </c>
      <c r="E5">
        <f>MOD(POWER($A5,E$4),$A$3)</f>
        <v>8</v>
      </c>
      <c r="F5">
        <f>MOD(POWER($A5,F$4),$A$3)</f>
        <v>16</v>
      </c>
      <c r="G5">
        <f>MOD(POWER($A5,G$4),$A$3)</f>
        <v>32</v>
      </c>
      <c r="H5" s="38">
        <f>MOD(POWER($A5,H$4),$A$3)</f>
        <v>29</v>
      </c>
      <c r="I5">
        <f>MOD(POWER($A5,I$4),$A$3)</f>
        <v>23</v>
      </c>
      <c r="J5">
        <f>MOD(POWER($A5,J$4),$A$3)</f>
        <v>11</v>
      </c>
      <c r="K5">
        <f>MOD(POWER($A5,K$4),$A$3)</f>
        <v>22</v>
      </c>
      <c r="L5">
        <f>MOD(POWER($A5,L$4),$A$3)</f>
        <v>9</v>
      </c>
      <c r="M5">
        <f>MOD(POWER($A5,M$4),$A$3)</f>
        <v>18</v>
      </c>
      <c r="N5" s="39">
        <f t="shared" ref="N5:AK11" si="0">MOD(POWER($A5,N$4),$A$3)</f>
        <v>1</v>
      </c>
    </row>
    <row r="6" spans="1:14" x14ac:dyDescent="0.3">
      <c r="A6">
        <v>3</v>
      </c>
      <c r="B6" s="39">
        <f>MOD(POWER($A6,B$4),$A$3)</f>
        <v>1</v>
      </c>
      <c r="C6">
        <f>MOD(POWER($A6,C$4),$A$3)</f>
        <v>3</v>
      </c>
      <c r="D6">
        <f>MOD(POWER($A6,D$4),$A$3)</f>
        <v>9</v>
      </c>
      <c r="E6">
        <f>MOD(POWER($A6,E$4),$A$3)</f>
        <v>27</v>
      </c>
      <c r="F6">
        <f>MOD(POWER($A6,F$4),$A$3)</f>
        <v>11</v>
      </c>
      <c r="G6">
        <f>MOD(POWER($A6,G$4),$A$3)</f>
        <v>33</v>
      </c>
      <c r="H6" s="38">
        <f>MOD(POWER($A6,H$4),$A$3)</f>
        <v>29</v>
      </c>
      <c r="I6">
        <f>MOD(POWER($A6,I$4),$A$3)</f>
        <v>17</v>
      </c>
      <c r="J6">
        <f>MOD(POWER($A6,J$4),$A$3)</f>
        <v>16</v>
      </c>
      <c r="K6">
        <f>MOD(POWER($A6,K$4),$A$3)</f>
        <v>13</v>
      </c>
      <c r="L6">
        <f>MOD(POWER($A6,L$4),$A$3)</f>
        <v>4</v>
      </c>
      <c r="M6">
        <f>MOD(POWER($A6,M$4),$A$3)</f>
        <v>12</v>
      </c>
      <c r="N6" s="39">
        <f t="shared" si="0"/>
        <v>1</v>
      </c>
    </row>
    <row r="7" spans="1:14" x14ac:dyDescent="0.3">
      <c r="A7">
        <v>4</v>
      </c>
      <c r="B7" s="39">
        <f>MOD(POWER($A7,B$4),$A$3)</f>
        <v>1</v>
      </c>
      <c r="C7">
        <f>MOD(POWER($A7,C$4),$A$3)</f>
        <v>4</v>
      </c>
      <c r="D7">
        <f>MOD(POWER($A7,D$4),$A$3)</f>
        <v>16</v>
      </c>
      <c r="E7" s="38">
        <f>MOD(POWER($A7,E$4),$A$3)</f>
        <v>29</v>
      </c>
      <c r="F7">
        <f>MOD(POWER($A7,F$4),$A$3)</f>
        <v>11</v>
      </c>
      <c r="G7">
        <f>MOD(POWER($A7,G$4),$A$3)</f>
        <v>9</v>
      </c>
      <c r="H7" s="39">
        <f>MOD(POWER($A7,H$4),$A$3)</f>
        <v>1</v>
      </c>
      <c r="I7">
        <f>MOD(POWER($A7,I$4),$A$3)</f>
        <v>4</v>
      </c>
      <c r="J7">
        <f>MOD(POWER($A7,J$4),$A$3)</f>
        <v>16</v>
      </c>
      <c r="K7">
        <f>MOD(POWER($A7,K$4),$A$3)</f>
        <v>29</v>
      </c>
      <c r="L7">
        <f>MOD(POWER($A7,L$4),$A$3)</f>
        <v>11</v>
      </c>
      <c r="M7">
        <f>MOD(POWER($A7,M$4),$A$3)</f>
        <v>9</v>
      </c>
      <c r="N7" s="46">
        <f t="shared" si="0"/>
        <v>1</v>
      </c>
    </row>
    <row r="8" spans="1:14" x14ac:dyDescent="0.3">
      <c r="A8" s="47">
        <v>5</v>
      </c>
      <c r="B8" s="39">
        <f>MOD(POWER($A8,B$4),$A$3)</f>
        <v>1</v>
      </c>
      <c r="C8">
        <f>MOD(POWER($A8,C$4),$A$3)</f>
        <v>5</v>
      </c>
      <c r="D8">
        <f>MOD(POWER($A8,D$4),$A$3)</f>
        <v>25</v>
      </c>
      <c r="E8">
        <f>MOD(POWER($A8,E$4),$A$3)</f>
        <v>20</v>
      </c>
      <c r="F8">
        <f>MOD(POWER($A8,F$4),$A$3)</f>
        <v>30</v>
      </c>
      <c r="G8">
        <f>MOD(POWER($A8,G$4),$A$3)</f>
        <v>10</v>
      </c>
      <c r="H8">
        <f>MOD(POWER($A8,H$4),$A$3)</f>
        <v>15</v>
      </c>
      <c r="I8">
        <f>MOD(POWER($A8,I$4),$A$3)</f>
        <v>5</v>
      </c>
      <c r="J8">
        <f>MOD(POWER($A8,J$4),$A$3)</f>
        <v>25</v>
      </c>
      <c r="K8">
        <f>MOD(POWER($A8,K$4),$A$3)</f>
        <v>20</v>
      </c>
      <c r="L8">
        <f>MOD(POWER($A8,L$4),$A$3)</f>
        <v>30</v>
      </c>
      <c r="M8">
        <f>MOD(POWER($A8,M$4),$A$3)</f>
        <v>10</v>
      </c>
      <c r="N8">
        <f t="shared" si="0"/>
        <v>15</v>
      </c>
    </row>
    <row r="9" spans="1:14" x14ac:dyDescent="0.3">
      <c r="A9">
        <v>6</v>
      </c>
      <c r="B9" s="39">
        <f>MOD(POWER($A9,B$4),$A$3)</f>
        <v>1</v>
      </c>
      <c r="C9" s="38">
        <f>MOD(POWER($A9,C$4),$A$3)</f>
        <v>6</v>
      </c>
      <c r="D9" s="39">
        <f>MOD(POWER($A9,D$4),$A$3)</f>
        <v>1</v>
      </c>
      <c r="E9">
        <f>MOD(POWER($A9,E$4),$A$3)</f>
        <v>6</v>
      </c>
      <c r="F9" s="46">
        <f>MOD(POWER($A9,F$4),$A$3)</f>
        <v>1</v>
      </c>
      <c r="G9">
        <f>MOD(POWER($A9,G$4),$A$3)</f>
        <v>6</v>
      </c>
      <c r="H9" s="46">
        <f>MOD(POWER($A9,H$4),$A$3)</f>
        <v>1</v>
      </c>
      <c r="I9">
        <f>MOD(POWER($A9,I$4),$A$3)</f>
        <v>6</v>
      </c>
      <c r="J9" s="46">
        <f>MOD(POWER($A9,J$4),$A$3)</f>
        <v>1</v>
      </c>
      <c r="K9">
        <f>MOD(POWER($A9,K$4),$A$3)</f>
        <v>6</v>
      </c>
      <c r="L9" s="46">
        <f>MOD(POWER($A9,L$4),$A$3)</f>
        <v>1</v>
      </c>
      <c r="M9">
        <f>MOD(POWER($A9,M$4),$A$3)</f>
        <v>6</v>
      </c>
      <c r="N9" s="46">
        <f t="shared" si="0"/>
        <v>1</v>
      </c>
    </row>
    <row r="10" spans="1:14" x14ac:dyDescent="0.3">
      <c r="A10" s="47">
        <v>7</v>
      </c>
      <c r="B10" s="39">
        <f>MOD(POWER($A10,B$4),$A$3)</f>
        <v>1</v>
      </c>
      <c r="C10">
        <f>MOD(POWER($A10,C$4),$A$3)</f>
        <v>7</v>
      </c>
      <c r="D10">
        <f>MOD(POWER($A10,D$4),$A$3)</f>
        <v>14</v>
      </c>
      <c r="E10">
        <f>MOD(POWER($A10,E$4),$A$3)</f>
        <v>28</v>
      </c>
      <c r="F10">
        <f>MOD(POWER($A10,F$4),$A$3)</f>
        <v>21</v>
      </c>
      <c r="G10">
        <f>MOD(POWER($A10,G$4),$A$3)</f>
        <v>7</v>
      </c>
      <c r="H10">
        <f>MOD(POWER($A10,H$4),$A$3)</f>
        <v>14</v>
      </c>
      <c r="I10">
        <f>MOD(POWER($A10,I$4),$A$3)</f>
        <v>28</v>
      </c>
      <c r="J10">
        <f>MOD(POWER($A10,J$4),$A$3)</f>
        <v>21</v>
      </c>
      <c r="K10">
        <f>MOD(POWER($A10,K$4),$A$3)</f>
        <v>7</v>
      </c>
      <c r="L10">
        <f>MOD(POWER($A10,L$4),$A$3)</f>
        <v>14</v>
      </c>
      <c r="M10">
        <f>MOD(POWER($A10,M$4),$A$3)</f>
        <v>28</v>
      </c>
      <c r="N10">
        <f t="shared" si="0"/>
        <v>21</v>
      </c>
    </row>
    <row r="11" spans="1:14" x14ac:dyDescent="0.3">
      <c r="A11">
        <v>8</v>
      </c>
      <c r="B11" s="39">
        <f>MOD(POWER($A11,B$4),$A$3)</f>
        <v>1</v>
      </c>
      <c r="C11">
        <f>MOD(POWER($A11,C$4),$A$3)</f>
        <v>8</v>
      </c>
      <c r="D11" s="38">
        <f>MOD(POWER($A11,D$4),$A$3)</f>
        <v>29</v>
      </c>
      <c r="E11">
        <f>MOD(POWER($A11,E$4),$A$3)</f>
        <v>22</v>
      </c>
      <c r="F11" s="39">
        <f>MOD(POWER($A11,F$4),$A$3)</f>
        <v>1</v>
      </c>
      <c r="G11">
        <f>MOD(POWER($A11,G$4),$A$3)</f>
        <v>8</v>
      </c>
      <c r="H11">
        <f>MOD(POWER($A11,H$4),$A$3)</f>
        <v>29</v>
      </c>
      <c r="I11">
        <f>MOD(POWER($A11,I$4),$A$3)</f>
        <v>22</v>
      </c>
      <c r="J11" s="46">
        <f>MOD(POWER($A11,J$4),$A$3)</f>
        <v>1</v>
      </c>
      <c r="K11">
        <f>MOD(POWER($A11,K$4),$A$3)</f>
        <v>8</v>
      </c>
      <c r="L11">
        <f>MOD(POWER($A11,L$4),$A$3)</f>
        <v>29</v>
      </c>
      <c r="M11">
        <f>MOD(POWER($A11,M$4),$A$3)</f>
        <v>22</v>
      </c>
      <c r="N11" s="46">
        <f t="shared" si="0"/>
        <v>1</v>
      </c>
    </row>
    <row r="12" spans="1:14" x14ac:dyDescent="0.3">
      <c r="A12">
        <v>9</v>
      </c>
      <c r="B12" s="39">
        <f>MOD(POWER($A12,B$4),$A$3)</f>
        <v>1</v>
      </c>
      <c r="C12">
        <f>MOD(POWER($A12,C$4),$A$3)</f>
        <v>9</v>
      </c>
      <c r="D12">
        <f>MOD(POWER($A12,D$4),$A$3)</f>
        <v>11</v>
      </c>
      <c r="E12" s="38">
        <f>MOD(POWER($A12,E$4),$A$3)</f>
        <v>29</v>
      </c>
      <c r="F12">
        <f>MOD(POWER($A12,F$4),$A$3)</f>
        <v>16</v>
      </c>
      <c r="G12">
        <f>MOD(POWER($A12,G$4),$A$3)</f>
        <v>4</v>
      </c>
      <c r="H12" s="39">
        <f>MOD(POWER($A12,H$4),$A$3)</f>
        <v>1</v>
      </c>
      <c r="I12">
        <f>MOD(POWER($A12,I$4),$A$3)</f>
        <v>9</v>
      </c>
      <c r="J12">
        <f>MOD(POWER($A12,J$4),$A$3)</f>
        <v>11</v>
      </c>
      <c r="K12">
        <f>MOD(POWER($A12,K$4),$A$3)</f>
        <v>29</v>
      </c>
      <c r="L12">
        <f>MOD(POWER($A12,L$4),$A$3)</f>
        <v>16</v>
      </c>
      <c r="M12">
        <f>MOD(POWER($A12,M$4),$A$3)</f>
        <v>4</v>
      </c>
      <c r="N12" s="46">
        <f t="shared" ref="N12:AK22" si="1">MOD(POWER($A12,N$4),$A$3)</f>
        <v>1</v>
      </c>
    </row>
    <row r="13" spans="1:14" x14ac:dyDescent="0.3">
      <c r="A13" s="47">
        <v>10</v>
      </c>
      <c r="B13" s="39">
        <f>MOD(POWER($A13,B$4),$A$3)</f>
        <v>1</v>
      </c>
      <c r="C13">
        <f>MOD(POWER($A13,C$4),$A$3)</f>
        <v>10</v>
      </c>
      <c r="D13">
        <f>MOD(POWER($A13,D$4),$A$3)</f>
        <v>30</v>
      </c>
      <c r="E13">
        <f>MOD(POWER($A13,E$4),$A$3)</f>
        <v>20</v>
      </c>
      <c r="F13">
        <f>MOD(POWER($A13,F$4),$A$3)</f>
        <v>25</v>
      </c>
      <c r="G13">
        <f>MOD(POWER($A13,G$4),$A$3)</f>
        <v>5</v>
      </c>
      <c r="H13">
        <f>MOD(POWER($A13,H$4),$A$3)</f>
        <v>15</v>
      </c>
      <c r="I13">
        <f>MOD(POWER($A13,I$4),$A$3)</f>
        <v>10</v>
      </c>
      <c r="J13">
        <f>MOD(POWER($A13,J$4),$A$3)</f>
        <v>30</v>
      </c>
      <c r="K13">
        <f>MOD(POWER($A13,K$4),$A$3)</f>
        <v>20</v>
      </c>
      <c r="L13">
        <f>MOD(POWER($A13,L$4),$A$3)</f>
        <v>25</v>
      </c>
      <c r="M13">
        <f>MOD(POWER($A13,M$4),$A$3)</f>
        <v>5</v>
      </c>
      <c r="N13">
        <f t="shared" si="1"/>
        <v>15</v>
      </c>
    </row>
    <row r="14" spans="1:14" x14ac:dyDescent="0.3">
      <c r="A14">
        <v>11</v>
      </c>
      <c r="B14" s="39">
        <f>MOD(POWER($A14,B$4),$A$3)</f>
        <v>1</v>
      </c>
      <c r="C14">
        <f>MOD(POWER($A14,C$4),$A$3)</f>
        <v>11</v>
      </c>
      <c r="D14">
        <f>MOD(POWER($A14,D$4),$A$3)</f>
        <v>16</v>
      </c>
      <c r="E14" s="39">
        <f>MOD(POWER($A14,E$4),$A$3)</f>
        <v>1</v>
      </c>
      <c r="F14">
        <f>MOD(POWER($A14,F$4),$A$3)</f>
        <v>11</v>
      </c>
      <c r="G14">
        <f>MOD(POWER($A14,G$4),$A$3)</f>
        <v>16</v>
      </c>
      <c r="H14" s="46">
        <f>MOD(POWER($A14,H$4),$A$3)</f>
        <v>1</v>
      </c>
      <c r="I14">
        <f>MOD(POWER($A14,I$4),$A$3)</f>
        <v>11</v>
      </c>
      <c r="J14">
        <f>MOD(POWER($A14,J$4),$A$3)</f>
        <v>16</v>
      </c>
      <c r="K14" s="46">
        <f>MOD(POWER($A14,K$4),$A$3)</f>
        <v>1</v>
      </c>
      <c r="L14">
        <f>MOD(POWER($A14,L$4),$A$3)</f>
        <v>11</v>
      </c>
      <c r="M14">
        <f>MOD(POWER($A14,M$4),$A$3)</f>
        <v>16</v>
      </c>
      <c r="N14" s="46">
        <f t="shared" si="1"/>
        <v>1</v>
      </c>
    </row>
    <row r="15" spans="1:14" x14ac:dyDescent="0.3">
      <c r="A15">
        <v>12</v>
      </c>
      <c r="B15" s="39">
        <f>MOD(POWER($A15,B$4),$A$3)</f>
        <v>1</v>
      </c>
      <c r="C15">
        <f>MOD(POWER($A15,C$4),$A$3)</f>
        <v>12</v>
      </c>
      <c r="D15">
        <f>MOD(POWER($A15,D$4),$A$3)</f>
        <v>4</v>
      </c>
      <c r="E15">
        <f>MOD(POWER($A15,E$4),$A$3)</f>
        <v>13</v>
      </c>
      <c r="F15">
        <f>MOD(POWER($A15,F$4),$A$3)</f>
        <v>16</v>
      </c>
      <c r="G15">
        <f>MOD(POWER($A15,G$4),$A$3)</f>
        <v>17</v>
      </c>
      <c r="H15" s="38">
        <f>MOD(POWER($A15,H$4),$A$3)</f>
        <v>29</v>
      </c>
      <c r="I15">
        <f>MOD(POWER($A15,I$4),$A$3)</f>
        <v>33</v>
      </c>
      <c r="J15">
        <f>MOD(POWER($A15,J$4),$A$3)</f>
        <v>11</v>
      </c>
      <c r="K15">
        <f>MOD(POWER($A15,K$4),$A$3)</f>
        <v>27</v>
      </c>
      <c r="L15">
        <f>MOD(POWER($A15,L$4),$A$3)</f>
        <v>9</v>
      </c>
      <c r="M15">
        <f>MOD(POWER($A15,M$4),$A$3)</f>
        <v>3</v>
      </c>
      <c r="N15" s="39">
        <f t="shared" si="1"/>
        <v>1</v>
      </c>
    </row>
    <row r="16" spans="1:14" x14ac:dyDescent="0.3">
      <c r="A16">
        <v>13</v>
      </c>
      <c r="B16" s="39">
        <f t="shared" ref="B16:B23" si="2">MOD(POWER($A16,B$4),$A$3)</f>
        <v>1</v>
      </c>
      <c r="C16">
        <f>MOD(POWER($A16,C$4),$A$3)</f>
        <v>13</v>
      </c>
      <c r="D16" s="38">
        <f>MOD(POWER($A16,D$4),$A$3)</f>
        <v>29</v>
      </c>
      <c r="E16">
        <f>MOD(POWER($A16,E$4),$A$3)</f>
        <v>27</v>
      </c>
      <c r="F16" s="39">
        <f>MOD(POWER($A16,F$4),$A$3)</f>
        <v>1</v>
      </c>
      <c r="G16">
        <f>MOD(POWER($A16,G$4),$A$3)</f>
        <v>13</v>
      </c>
      <c r="H16">
        <f>MOD(POWER($A16,H$4),$A$3)</f>
        <v>29</v>
      </c>
      <c r="I16">
        <f>MOD(POWER($A16,I$4),$A$3)</f>
        <v>27</v>
      </c>
      <c r="J16" s="46">
        <f>MOD(POWER($A16,J$4),$A$3)</f>
        <v>1</v>
      </c>
      <c r="K16">
        <f>MOD(POWER($A16,K$4),$A$3)</f>
        <v>13</v>
      </c>
      <c r="L16">
        <f>MOD(POWER($A16,L$4),$A$3)</f>
        <v>29</v>
      </c>
      <c r="M16">
        <f>MOD(POWER($A16,M$4),$A$3)</f>
        <v>27</v>
      </c>
      <c r="N16" s="46">
        <f t="shared" si="1"/>
        <v>1</v>
      </c>
    </row>
    <row r="17" spans="1:14" x14ac:dyDescent="0.3">
      <c r="A17" s="47">
        <v>14</v>
      </c>
      <c r="B17" s="39">
        <f t="shared" si="2"/>
        <v>1</v>
      </c>
      <c r="C17">
        <f>MOD(POWER($A17,C$4),$A$3)</f>
        <v>14</v>
      </c>
      <c r="D17">
        <f>MOD(POWER($A17,D$4),$A$3)</f>
        <v>21</v>
      </c>
      <c r="E17">
        <f>MOD(POWER($A17,E$4),$A$3)</f>
        <v>14</v>
      </c>
      <c r="F17">
        <f>MOD(POWER($A17,F$4),$A$3)</f>
        <v>21</v>
      </c>
      <c r="G17">
        <f>MOD(POWER($A17,G$4),$A$3)</f>
        <v>14</v>
      </c>
      <c r="H17">
        <f>MOD(POWER($A17,H$4),$A$3)</f>
        <v>21</v>
      </c>
      <c r="I17">
        <f>MOD(POWER($A17,I$4),$A$3)</f>
        <v>14</v>
      </c>
      <c r="J17">
        <f>MOD(POWER($A17,J$4),$A$3)</f>
        <v>21</v>
      </c>
      <c r="K17">
        <f>MOD(POWER($A17,K$4),$A$3)</f>
        <v>14</v>
      </c>
      <c r="L17">
        <f>MOD(POWER($A17,L$4),$A$3)</f>
        <v>21</v>
      </c>
      <c r="M17">
        <f>MOD(POWER($A17,M$4),$A$3)</f>
        <v>14</v>
      </c>
      <c r="N17">
        <v>21</v>
      </c>
    </row>
    <row r="18" spans="1:14" x14ac:dyDescent="0.3">
      <c r="A18" s="47">
        <v>15</v>
      </c>
      <c r="B18" s="39">
        <f t="shared" si="2"/>
        <v>1</v>
      </c>
      <c r="C18">
        <f>MOD(POWER($A18,C$4),$A$3)</f>
        <v>15</v>
      </c>
      <c r="D18">
        <f>MOD(POWER($A18,D$4),$A$3)</f>
        <v>15</v>
      </c>
      <c r="E18">
        <f>MOD(POWER($A18,E$4),$A$3)</f>
        <v>15</v>
      </c>
      <c r="F18">
        <f>MOD(POWER($A18,F$4),$A$3)</f>
        <v>15</v>
      </c>
      <c r="G18">
        <f>MOD(POWER($A18,G$4),$A$3)</f>
        <v>15</v>
      </c>
      <c r="H18">
        <f>MOD(POWER($A18,H$4),$A$3)</f>
        <v>15</v>
      </c>
      <c r="I18">
        <f>MOD(POWER($A18,I$4),$A$3)</f>
        <v>15</v>
      </c>
      <c r="J18">
        <f>MOD(POWER($A18,J$4),$A$3)</f>
        <v>15</v>
      </c>
      <c r="K18">
        <f>MOD(POWER($A18,K$4),$A$3)</f>
        <v>15</v>
      </c>
      <c r="L18">
        <f>MOD(POWER($A18,L$4),$A$3)</f>
        <v>15</v>
      </c>
      <c r="M18">
        <f>MOD(POWER($A18,M$4),$A$3)</f>
        <v>15</v>
      </c>
      <c r="N18">
        <v>15</v>
      </c>
    </row>
    <row r="19" spans="1:14" x14ac:dyDescent="0.3">
      <c r="A19">
        <v>16</v>
      </c>
      <c r="B19" s="39">
        <f t="shared" si="2"/>
        <v>1</v>
      </c>
      <c r="C19">
        <f>MOD(POWER($A19,C$4),$A$3)</f>
        <v>16</v>
      </c>
      <c r="D19">
        <f>MOD(POWER($A19,D$4),$A$3)</f>
        <v>11</v>
      </c>
      <c r="E19" s="39">
        <f>MOD(POWER($A19,E$4),$A$3)</f>
        <v>1</v>
      </c>
      <c r="F19">
        <f>MOD(POWER($A19,F$4),$A$3)</f>
        <v>16</v>
      </c>
      <c r="G19">
        <f>MOD(POWER($A19,G$4),$A$3)</f>
        <v>11</v>
      </c>
      <c r="H19" s="46">
        <f>MOD(POWER($A19,H$4),$A$3)</f>
        <v>1</v>
      </c>
      <c r="I19">
        <f>MOD(POWER($A19,I$4),$A$3)</f>
        <v>16</v>
      </c>
      <c r="J19">
        <f>MOD(POWER($A19,J$4),$A$3)</f>
        <v>11</v>
      </c>
      <c r="K19" s="46">
        <f>MOD(POWER($A19,K$4),$A$3)</f>
        <v>1</v>
      </c>
      <c r="L19">
        <f>MOD(POWER($A19,L$4),$A$3)</f>
        <v>16</v>
      </c>
      <c r="M19">
        <f>MOD(POWER($A19,M$4),$A$3)</f>
        <v>11</v>
      </c>
      <c r="N19" s="46">
        <v>1</v>
      </c>
    </row>
    <row r="20" spans="1:14" x14ac:dyDescent="0.3">
      <c r="A20">
        <v>17</v>
      </c>
      <c r="B20" s="39">
        <f t="shared" si="2"/>
        <v>1</v>
      </c>
      <c r="C20">
        <f>MOD(POWER($A20,C$4),$A$3)</f>
        <v>17</v>
      </c>
      <c r="D20">
        <f>MOD(POWER($A20,D$4),$A$3)</f>
        <v>9</v>
      </c>
      <c r="E20">
        <f>MOD(POWER($A20,E$4),$A$3)</f>
        <v>13</v>
      </c>
      <c r="F20">
        <f>MOD(POWER($A20,F$4),$A$3)</f>
        <v>11</v>
      </c>
      <c r="G20">
        <f>MOD(POWER($A20,G$4),$A$3)</f>
        <v>12</v>
      </c>
      <c r="H20" s="38">
        <f>MOD(POWER($A20,H$4),$A$3)</f>
        <v>29</v>
      </c>
      <c r="I20">
        <f>MOD(POWER($A20,I$4),$A$3)</f>
        <v>3</v>
      </c>
      <c r="J20">
        <f>MOD(POWER($A20,J$4),$A$3)</f>
        <v>16</v>
      </c>
      <c r="K20">
        <f>MOD(POWER($A20,K$4),$A$3)</f>
        <v>27</v>
      </c>
      <c r="L20">
        <f>MOD(POWER($A20,L$4),$A$3)</f>
        <v>4</v>
      </c>
      <c r="M20">
        <f>MOD(POWER($A20,M$4),$A$3)</f>
        <v>33</v>
      </c>
      <c r="N20" s="39">
        <v>1</v>
      </c>
    </row>
    <row r="21" spans="1:14" x14ac:dyDescent="0.3">
      <c r="A21">
        <v>18</v>
      </c>
      <c r="B21" s="39">
        <f t="shared" si="2"/>
        <v>1</v>
      </c>
      <c r="C21">
        <f>MOD(POWER($A21,C$4),$A$3)</f>
        <v>18</v>
      </c>
      <c r="D21">
        <f>MOD(POWER($A21,D$4),$A$3)</f>
        <v>9</v>
      </c>
      <c r="E21">
        <f>MOD(POWER($A21,E$4),$A$3)</f>
        <v>22</v>
      </c>
      <c r="F21">
        <f>MOD(POWER($A21,F$4),$A$3)</f>
        <v>11</v>
      </c>
      <c r="G21">
        <f>MOD(POWER($A21,G$4),$A$3)</f>
        <v>23</v>
      </c>
      <c r="H21" s="38">
        <f>MOD(POWER($A21,H$4),$A$3)</f>
        <v>29</v>
      </c>
      <c r="I21">
        <f>MOD(POWER($A21,I$4),$A$3)</f>
        <v>32</v>
      </c>
      <c r="J21">
        <f>MOD(POWER($A21,J$4),$A$3)</f>
        <v>16</v>
      </c>
      <c r="K21">
        <f>MOD(POWER($A21,K$4),$A$3)</f>
        <v>8</v>
      </c>
      <c r="L21">
        <f>MOD(POWER($A21,L$4),$A$3)</f>
        <v>4</v>
      </c>
      <c r="M21">
        <v>6</v>
      </c>
      <c r="N21" s="39">
        <v>1</v>
      </c>
    </row>
    <row r="22" spans="1:14" x14ac:dyDescent="0.3">
      <c r="A22" s="45">
        <v>19</v>
      </c>
      <c r="B22" s="48">
        <f t="shared" si="2"/>
        <v>1</v>
      </c>
      <c r="C22" s="45">
        <f>MOD(POWER($A22,C$4),$A$3)</f>
        <v>19</v>
      </c>
      <c r="D22" s="45">
        <f>MOD(POWER($A22,D$4),$A$3)</f>
        <v>11</v>
      </c>
      <c r="E22" s="49">
        <f>MOD(POWER($A22,E$4),$A$3)</f>
        <v>34</v>
      </c>
      <c r="F22" s="45">
        <f>MOD(POWER($A22,F$4),$A$3)</f>
        <v>16</v>
      </c>
      <c r="G22" s="45">
        <f>MOD(POWER($A22,G$4),$A$3)</f>
        <v>24</v>
      </c>
      <c r="H22" s="48">
        <f>MOD(POWER($A22,H$4),$A$3)</f>
        <v>1</v>
      </c>
      <c r="I22" s="45">
        <f>MOD(POWER($A22,I$4),$A$3)</f>
        <v>19</v>
      </c>
      <c r="J22" s="45">
        <f>MOD(POWER($A22,J$4),$A$3)</f>
        <v>11</v>
      </c>
      <c r="K22" s="45">
        <f>MOD(POWER($A22,K$4),$A$3)</f>
        <v>34</v>
      </c>
      <c r="L22" s="45">
        <f>MOD(POWER($A22,L$4),$A$3)</f>
        <v>16</v>
      </c>
      <c r="M22" s="45">
        <v>24</v>
      </c>
      <c r="N22" s="50">
        <v>1</v>
      </c>
    </row>
    <row r="23" spans="1:14" x14ac:dyDescent="0.3">
      <c r="A23" s="47">
        <v>20</v>
      </c>
      <c r="B23" s="39">
        <f t="shared" si="2"/>
        <v>1</v>
      </c>
      <c r="C23">
        <f>MOD(POWER($A23,C$4),$A$3)</f>
        <v>20</v>
      </c>
      <c r="D23">
        <f>MOD(POWER($A23,D$4),$A$3)</f>
        <v>15</v>
      </c>
      <c r="E23">
        <f>MOD(POWER($A23,E$4),$A$3)</f>
        <v>20</v>
      </c>
      <c r="F23">
        <f>MOD(POWER($A23,F$4),$A$3)</f>
        <v>15</v>
      </c>
      <c r="G23">
        <f>MOD(POWER($A23,G$4),$A$3)</f>
        <v>20</v>
      </c>
      <c r="H23">
        <f>MOD(POWER($A23,H$4),$A$3)</f>
        <v>15</v>
      </c>
      <c r="I23">
        <f>MOD(POWER($A23,I$4),$A$3)</f>
        <v>20</v>
      </c>
      <c r="J23">
        <f>MOD(POWER($A23,J$4),$A$3)</f>
        <v>15</v>
      </c>
      <c r="K23">
        <f>MOD(POWER($A23,K$4),$A$3)</f>
        <v>20</v>
      </c>
      <c r="L23">
        <f>MOD(POWER($A23,L$4),$A$3)</f>
        <v>15</v>
      </c>
      <c r="M23">
        <v>20</v>
      </c>
      <c r="N23">
        <v>15</v>
      </c>
    </row>
    <row r="24" spans="1:14" x14ac:dyDescent="0.3">
      <c r="A24" s="47">
        <v>21</v>
      </c>
      <c r="B24" s="39">
        <f t="shared" ref="B24:B37" si="3">MOD(POWER($A24,B$4),$A$3)</f>
        <v>1</v>
      </c>
      <c r="C24">
        <f>MOD(POWER($A24,C$4),$A$3)</f>
        <v>21</v>
      </c>
      <c r="D24">
        <f>MOD(POWER($A24,D$4),$A$3)</f>
        <v>21</v>
      </c>
      <c r="E24">
        <f>MOD(POWER($A24,E$4),$A$3)</f>
        <v>21</v>
      </c>
      <c r="F24">
        <f>MOD(POWER($A24,F$4),$A$3)</f>
        <v>21</v>
      </c>
      <c r="G24">
        <f>MOD(POWER($A24,G$4),$A$3)</f>
        <v>21</v>
      </c>
      <c r="H24">
        <f>MOD(POWER($A24,H$4),$A$3)</f>
        <v>21</v>
      </c>
      <c r="I24">
        <f>MOD(POWER($A24,I$4),$A$3)</f>
        <v>21</v>
      </c>
      <c r="J24">
        <f>MOD(POWER($A24,J$4),$A$3)</f>
        <v>21</v>
      </c>
      <c r="K24">
        <f>MOD(POWER($A24,K$4),$A$3)</f>
        <v>21</v>
      </c>
      <c r="L24">
        <f>MOD(POWER($A24,L$4),$A$3)</f>
        <v>21</v>
      </c>
      <c r="M24">
        <v>21</v>
      </c>
      <c r="N24">
        <v>21</v>
      </c>
    </row>
    <row r="25" spans="1:14" x14ac:dyDescent="0.3">
      <c r="A25">
        <v>22</v>
      </c>
      <c r="B25" s="39">
        <f t="shared" si="3"/>
        <v>1</v>
      </c>
      <c r="C25">
        <f>MOD(POWER($A25,C$4),$A$3)</f>
        <v>22</v>
      </c>
      <c r="D25" s="38">
        <f>MOD(POWER($A25,D$4),$A$3)</f>
        <v>29</v>
      </c>
      <c r="E25">
        <f>MOD(POWER($A25,E$4),$A$3)</f>
        <v>8</v>
      </c>
      <c r="F25" s="39">
        <f>MOD(POWER($A25,F$4),$A$3)</f>
        <v>1</v>
      </c>
      <c r="G25">
        <f>MOD(POWER($A25,G$4),$A$3)</f>
        <v>22</v>
      </c>
      <c r="H25">
        <f>MOD(POWER($A25,H$4),$A$3)</f>
        <v>29</v>
      </c>
      <c r="I25">
        <f>MOD(POWER($A25,I$4),$A$3)</f>
        <v>8</v>
      </c>
      <c r="J25" s="46">
        <f>MOD(POWER($A25,J$4),$A$3)</f>
        <v>1</v>
      </c>
      <c r="K25">
        <f>MOD(POWER($A25,K$4),$A$3)</f>
        <v>22</v>
      </c>
      <c r="L25">
        <f>MOD(POWER($A25,L$4),$A$3)</f>
        <v>29</v>
      </c>
      <c r="M25">
        <v>8</v>
      </c>
      <c r="N25" s="46">
        <v>1</v>
      </c>
    </row>
    <row r="26" spans="1:14" x14ac:dyDescent="0.3">
      <c r="A26">
        <v>23</v>
      </c>
      <c r="B26" s="39">
        <f t="shared" si="3"/>
        <v>1</v>
      </c>
      <c r="C26">
        <f>MOD(POWER($A26,C$4),$A$3)</f>
        <v>23</v>
      </c>
      <c r="D26">
        <f>MOD(POWER($A26,D$4),$A$3)</f>
        <v>4</v>
      </c>
      <c r="E26">
        <f>MOD(POWER($A26,E$4),$A$3)</f>
        <v>22</v>
      </c>
      <c r="F26">
        <f>MOD(POWER($A26,F$4),$A$3)</f>
        <v>16</v>
      </c>
      <c r="G26">
        <f>MOD(POWER($A26,G$4),$A$3)</f>
        <v>18</v>
      </c>
      <c r="H26" s="38">
        <f>MOD(POWER($A26,H$4),$A$3)</f>
        <v>29</v>
      </c>
      <c r="I26">
        <f>MOD(POWER($A26,I$4),$A$3)</f>
        <v>2</v>
      </c>
      <c r="J26">
        <f>MOD(POWER($A26,J$4),$A$3)</f>
        <v>11</v>
      </c>
      <c r="K26">
        <f>MOD(POWER($A26,K$4),$A$3)</f>
        <v>8</v>
      </c>
      <c r="L26">
        <v>3</v>
      </c>
      <c r="M26">
        <v>6</v>
      </c>
      <c r="N26" s="39">
        <v>1</v>
      </c>
    </row>
    <row r="27" spans="1:14" x14ac:dyDescent="0.3">
      <c r="A27" s="45">
        <v>24</v>
      </c>
      <c r="B27" s="48">
        <f t="shared" si="3"/>
        <v>1</v>
      </c>
      <c r="C27" s="45">
        <f>MOD(POWER($A27,C$4),$A$3)</f>
        <v>24</v>
      </c>
      <c r="D27" s="45">
        <f>MOD(POWER($A27,D$4),$A$3)</f>
        <v>16</v>
      </c>
      <c r="E27" s="49">
        <f>MOD(POWER($A27,E$4),$A$3)</f>
        <v>34</v>
      </c>
      <c r="F27" s="45">
        <f>MOD(POWER($A27,F$4),$A$3)</f>
        <v>11</v>
      </c>
      <c r="G27" s="45">
        <f>MOD(POWER($A27,G$4),$A$3)</f>
        <v>19</v>
      </c>
      <c r="H27" s="48">
        <f>MOD(POWER($A27,H$4),$A$3)</f>
        <v>1</v>
      </c>
      <c r="I27" s="45">
        <f>MOD(POWER($A27,I$4),$A$3)</f>
        <v>24</v>
      </c>
      <c r="J27" s="45">
        <f>MOD(POWER($A27,J$4),$A$3)</f>
        <v>16</v>
      </c>
      <c r="K27" s="45">
        <f>MOD(POWER($A27,K$4),$A$3)</f>
        <v>34</v>
      </c>
      <c r="L27" s="45">
        <v>11</v>
      </c>
      <c r="M27" s="45">
        <v>19</v>
      </c>
      <c r="N27" s="50">
        <v>1</v>
      </c>
    </row>
    <row r="28" spans="1:14" x14ac:dyDescent="0.3">
      <c r="A28" s="47">
        <v>25</v>
      </c>
      <c r="B28" s="39">
        <f t="shared" si="3"/>
        <v>1</v>
      </c>
      <c r="C28">
        <f>MOD(POWER($A28,C$4),$A$3)</f>
        <v>25</v>
      </c>
      <c r="D28">
        <f>MOD(POWER($A28,D$4),$A$3)</f>
        <v>30</v>
      </c>
      <c r="E28">
        <f>MOD(POWER($A28,E$4),$A$3)</f>
        <v>15</v>
      </c>
      <c r="F28">
        <f>MOD(POWER($A28,F$4),$A$3)</f>
        <v>25</v>
      </c>
      <c r="G28">
        <f>MOD(POWER($A28,G$4),$A$3)</f>
        <v>30</v>
      </c>
      <c r="H28">
        <f>MOD(POWER($A28,H$4),$A$3)</f>
        <v>15</v>
      </c>
      <c r="I28">
        <f>MOD(POWER($A28,I$4),$A$3)</f>
        <v>25</v>
      </c>
      <c r="J28">
        <f>MOD(POWER($A28,J$4),$A$3)</f>
        <v>30</v>
      </c>
      <c r="K28">
        <f>MOD(POWER($A28,K$4),$A$3)</f>
        <v>15</v>
      </c>
      <c r="L28">
        <v>25</v>
      </c>
      <c r="M28">
        <v>30</v>
      </c>
      <c r="N28">
        <v>15</v>
      </c>
    </row>
    <row r="29" spans="1:14" x14ac:dyDescent="0.3">
      <c r="A29">
        <v>26</v>
      </c>
      <c r="B29" s="39">
        <f t="shared" si="3"/>
        <v>1</v>
      </c>
      <c r="C29">
        <f>MOD(POWER($A29,C$4),$A$3)</f>
        <v>26</v>
      </c>
      <c r="D29">
        <f>MOD(POWER($A29,D$4),$A$3)</f>
        <v>11</v>
      </c>
      <c r="E29" s="38">
        <f>MOD(POWER($A29,E$4),$A$3)</f>
        <v>6</v>
      </c>
      <c r="F29">
        <f>MOD(POWER($A29,F$4),$A$3)</f>
        <v>16</v>
      </c>
      <c r="G29">
        <f>MOD(POWER($A29,G$4),$A$3)</f>
        <v>31</v>
      </c>
      <c r="H29" s="39">
        <f>MOD(POWER($A29,H$4),$A$3)</f>
        <v>1</v>
      </c>
      <c r="I29">
        <f>MOD(POWER($A29,I$4),$A$3)</f>
        <v>26</v>
      </c>
      <c r="J29">
        <f>MOD(POWER($A29,J$4),$A$3)</f>
        <v>11</v>
      </c>
      <c r="K29">
        <f>MOD(POWER($A29,K$4),$A$3)</f>
        <v>6</v>
      </c>
      <c r="L29">
        <v>16</v>
      </c>
      <c r="M29">
        <v>31</v>
      </c>
      <c r="N29" s="46">
        <v>1</v>
      </c>
    </row>
    <row r="30" spans="1:14" x14ac:dyDescent="0.3">
      <c r="A30">
        <v>27</v>
      </c>
      <c r="B30" s="39">
        <f t="shared" si="3"/>
        <v>1</v>
      </c>
      <c r="C30">
        <f>MOD(POWER($A30,C$4),$A$3)</f>
        <v>27</v>
      </c>
      <c r="D30" s="38">
        <f>MOD(POWER($A30,D$4),$A$3)</f>
        <v>29</v>
      </c>
      <c r="E30">
        <f>MOD(POWER($A30,E$4),$A$3)</f>
        <v>13</v>
      </c>
      <c r="F30" s="39">
        <f>MOD(POWER($A30,F$4),$A$3)</f>
        <v>1</v>
      </c>
      <c r="G30">
        <f>MOD(POWER($A30,G$4),$A$3)</f>
        <v>27</v>
      </c>
      <c r="H30">
        <f>MOD(POWER($A30,H$4),$A$3)</f>
        <v>29</v>
      </c>
      <c r="I30">
        <f>MOD(POWER($A30,I$4),$A$3)</f>
        <v>13</v>
      </c>
      <c r="J30" s="46">
        <f>MOD(POWER($A30,J$4),$A$3)</f>
        <v>1</v>
      </c>
      <c r="K30">
        <f>MOD(POWER($A30,K$4),$A$3)</f>
        <v>27</v>
      </c>
      <c r="L30">
        <v>29</v>
      </c>
      <c r="M30">
        <v>13</v>
      </c>
      <c r="N30" s="46">
        <v>1</v>
      </c>
    </row>
    <row r="31" spans="1:14" x14ac:dyDescent="0.3">
      <c r="A31">
        <v>28</v>
      </c>
      <c r="B31" s="39">
        <f t="shared" si="3"/>
        <v>1</v>
      </c>
      <c r="C31">
        <f>MOD(POWER($A31,C$4),$A$3)</f>
        <v>28</v>
      </c>
      <c r="D31">
        <f>MOD(POWER($A31,D$4),$A$3)</f>
        <v>14</v>
      </c>
      <c r="E31">
        <f>MOD(POWER($A31,E$4),$A$3)</f>
        <v>7</v>
      </c>
      <c r="F31">
        <f>MOD(POWER($A31,F$4),$A$3)</f>
        <v>21</v>
      </c>
      <c r="G31">
        <f>MOD(POWER($A31,G$4),$A$3)</f>
        <v>28</v>
      </c>
      <c r="H31">
        <f>MOD(POWER($A31,H$4),$A$3)</f>
        <v>14</v>
      </c>
      <c r="I31">
        <f>MOD(POWER($A31,I$4),$A$3)</f>
        <v>7</v>
      </c>
      <c r="J31">
        <f>MOD(POWER($A31,J$4),$A$3)</f>
        <v>21</v>
      </c>
      <c r="K31">
        <f>MOD(POWER($A31,K$4),$A$3)</f>
        <v>28</v>
      </c>
      <c r="L31">
        <v>14</v>
      </c>
      <c r="M31">
        <v>7</v>
      </c>
      <c r="N31">
        <v>21</v>
      </c>
    </row>
    <row r="32" spans="1:14" x14ac:dyDescent="0.3">
      <c r="A32">
        <v>29</v>
      </c>
      <c r="B32" s="39">
        <f t="shared" si="3"/>
        <v>1</v>
      </c>
      <c r="C32" s="38">
        <f>MOD(POWER($A32,C$4),$A$3)</f>
        <v>29</v>
      </c>
      <c r="D32" s="39">
        <f>MOD(POWER($A32,D$4),$A$3)</f>
        <v>1</v>
      </c>
      <c r="E32">
        <f>MOD(POWER($A32,E$4),$A$3)</f>
        <v>29</v>
      </c>
      <c r="F32" s="46">
        <f>MOD(POWER($A32,F$4),$A$3)</f>
        <v>1</v>
      </c>
      <c r="G32">
        <f>MOD(POWER($A32,G$4),$A$3)</f>
        <v>29</v>
      </c>
      <c r="H32" s="46">
        <f>MOD(POWER($A32,H$4),$A$3)</f>
        <v>1</v>
      </c>
      <c r="I32">
        <f>MOD(POWER($A32,I$4),$A$3)</f>
        <v>29</v>
      </c>
      <c r="J32" s="46">
        <f>MOD(POWER($A32,J$4),$A$3)</f>
        <v>1</v>
      </c>
      <c r="K32">
        <f>MOD(POWER($A32,K$4),$A$3)</f>
        <v>29</v>
      </c>
      <c r="L32" s="46">
        <v>1</v>
      </c>
      <c r="M32">
        <v>29</v>
      </c>
      <c r="N32" s="46">
        <v>1</v>
      </c>
    </row>
    <row r="33" spans="1:14" x14ac:dyDescent="0.3">
      <c r="A33" s="47">
        <v>30</v>
      </c>
      <c r="B33" s="39">
        <f t="shared" si="3"/>
        <v>1</v>
      </c>
      <c r="C33">
        <f>MOD(POWER($A33,C$4),$A$3)</f>
        <v>30</v>
      </c>
      <c r="D33">
        <f>MOD(POWER($A33,D$4),$A$3)</f>
        <v>25</v>
      </c>
      <c r="E33">
        <f>MOD(POWER($A33,E$4),$A$3)</f>
        <v>15</v>
      </c>
      <c r="F33">
        <f>MOD(POWER($A33,F$4),$A$3)</f>
        <v>30</v>
      </c>
      <c r="G33">
        <f>MOD(POWER($A33,G$4),$A$3)</f>
        <v>25</v>
      </c>
      <c r="H33">
        <f>MOD(POWER($A33,H$4),$A$3)</f>
        <v>15</v>
      </c>
      <c r="I33">
        <f>MOD(POWER($A33,I$4),$A$3)</f>
        <v>30</v>
      </c>
      <c r="J33">
        <f>MOD(POWER($A33,J$4),$A$3)</f>
        <v>25</v>
      </c>
      <c r="K33">
        <f>MOD(POWER($A33,K$4),$A$3)</f>
        <v>15</v>
      </c>
      <c r="L33">
        <v>30</v>
      </c>
      <c r="M33">
        <v>25</v>
      </c>
      <c r="N33">
        <v>15</v>
      </c>
    </row>
    <row r="34" spans="1:14" x14ac:dyDescent="0.3">
      <c r="A34">
        <v>31</v>
      </c>
      <c r="B34" s="39">
        <f t="shared" si="3"/>
        <v>1</v>
      </c>
      <c r="C34">
        <f>MOD(POWER($A34,C$4),$A$3)</f>
        <v>31</v>
      </c>
      <c r="D34">
        <f>MOD(POWER($A34,D$4),$A$3)</f>
        <v>16</v>
      </c>
      <c r="E34" s="38">
        <f>MOD(POWER($A34,E$4),$A$3)</f>
        <v>6</v>
      </c>
      <c r="F34">
        <f>MOD(POWER($A34,F$4),$A$3)</f>
        <v>11</v>
      </c>
      <c r="G34">
        <f>MOD(POWER($A34,G$4),$A$3)</f>
        <v>26</v>
      </c>
      <c r="H34" s="39">
        <f>MOD(POWER($A34,H$4),$A$3)</f>
        <v>1</v>
      </c>
      <c r="I34">
        <f>MOD(POWER($A34,I$4),$A$3)</f>
        <v>31</v>
      </c>
      <c r="J34">
        <f>MOD(POWER($A34,J$4),$A$3)</f>
        <v>16</v>
      </c>
      <c r="K34">
        <f>MOD(POWER($A34,K$4),$A$3)</f>
        <v>6</v>
      </c>
      <c r="L34">
        <v>11</v>
      </c>
      <c r="M34">
        <v>26</v>
      </c>
      <c r="N34" s="46">
        <v>1</v>
      </c>
    </row>
    <row r="35" spans="1:14" x14ac:dyDescent="0.3">
      <c r="A35">
        <v>32</v>
      </c>
      <c r="B35" s="39">
        <f t="shared" si="3"/>
        <v>1</v>
      </c>
      <c r="C35">
        <f>MOD(POWER($A35,C$4),$A$3)</f>
        <v>32</v>
      </c>
      <c r="D35">
        <f>MOD(POWER($A35,D$4),$A$3)</f>
        <v>9</v>
      </c>
      <c r="E35">
        <f>MOD(POWER($A35,E$4),$A$3)</f>
        <v>8</v>
      </c>
      <c r="F35">
        <f>MOD(POWER($A35,F$4),$A$3)</f>
        <v>11</v>
      </c>
      <c r="G35">
        <f>MOD(POWER($A35,G$4),$A$3)</f>
        <v>2</v>
      </c>
      <c r="H35" s="38">
        <f>MOD(POWER($A35,H$4),$A$3)</f>
        <v>29</v>
      </c>
      <c r="I35">
        <f>MOD(POWER($A35,I$4),$A$3)</f>
        <v>18</v>
      </c>
      <c r="J35">
        <f>MOD(POWER($A35,J$4),$A$3)</f>
        <v>16</v>
      </c>
      <c r="K35">
        <f>MOD(POWER($A35,K$4),$A$3)</f>
        <v>22</v>
      </c>
      <c r="L35">
        <v>19</v>
      </c>
      <c r="M35">
        <v>14</v>
      </c>
      <c r="N35" s="39">
        <v>1</v>
      </c>
    </row>
    <row r="36" spans="1:14" x14ac:dyDescent="0.3">
      <c r="A36">
        <v>33</v>
      </c>
      <c r="B36" s="39">
        <f t="shared" si="3"/>
        <v>1</v>
      </c>
      <c r="C36">
        <f>MOD(POWER($A36,C$4),$A$3)</f>
        <v>33</v>
      </c>
      <c r="D36">
        <f>MOD(POWER($A36,D$4),$A$3)</f>
        <v>4</v>
      </c>
      <c r="E36">
        <f>MOD(POWER($A36,E$4),$A$3)</f>
        <v>27</v>
      </c>
      <c r="F36">
        <f>MOD(POWER($A36,F$4),$A$3)</f>
        <v>16</v>
      </c>
      <c r="G36">
        <f>MOD(POWER($A36,G$4),$A$3)</f>
        <v>3</v>
      </c>
      <c r="H36" s="38">
        <f>MOD(POWER($A36,H$4),$A$3)</f>
        <v>29</v>
      </c>
      <c r="I36">
        <f>MOD(POWER($A36,I$4),$A$3)</f>
        <v>12</v>
      </c>
      <c r="J36">
        <f>MOD(POWER($A36,J$4),$A$3)</f>
        <v>11</v>
      </c>
      <c r="K36">
        <v>19</v>
      </c>
      <c r="L36">
        <v>7</v>
      </c>
      <c r="M36">
        <v>22</v>
      </c>
      <c r="N36" s="39">
        <v>1</v>
      </c>
    </row>
    <row r="37" spans="1:14" x14ac:dyDescent="0.3">
      <c r="A37">
        <v>34</v>
      </c>
      <c r="B37" s="39">
        <f t="shared" si="3"/>
        <v>1</v>
      </c>
      <c r="C37" s="47">
        <f>MOD(POWER($A37,C$4),$A$3)</f>
        <v>34</v>
      </c>
      <c r="D37" s="39">
        <f>MOD(POWER($A37,D$4),$A$3)</f>
        <v>1</v>
      </c>
      <c r="E37">
        <f>MOD(POWER($A37,E$4),$A$3)</f>
        <v>34</v>
      </c>
      <c r="F37" s="46">
        <f>MOD(POWER($A37,F$4),$A$3)</f>
        <v>1</v>
      </c>
      <c r="G37">
        <f>MOD(POWER($A37,G$4),$A$3)</f>
        <v>34</v>
      </c>
      <c r="H37" s="46">
        <f>MOD(POWER($A37,H$4),$A$3)</f>
        <v>1</v>
      </c>
      <c r="I37">
        <f>MOD(POWER($A37,I$4),$A$3)</f>
        <v>34</v>
      </c>
      <c r="J37" s="46">
        <f>MOD(POWER($A37,J$4),$A$3)</f>
        <v>1</v>
      </c>
      <c r="K37">
        <v>34</v>
      </c>
      <c r="L37" s="46">
        <v>1</v>
      </c>
      <c r="M37">
        <v>34</v>
      </c>
      <c r="N37" s="46">
        <v>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F8A71-3C7F-4590-880C-47464D34989C}">
  <sheetPr codeName="Sheet1"/>
  <dimension ref="A1:H21"/>
  <sheetViews>
    <sheetView workbookViewId="0">
      <selection activeCell="Q22" sqref="Q22"/>
    </sheetView>
  </sheetViews>
  <sheetFormatPr defaultColWidth="9" defaultRowHeight="14.4" x14ac:dyDescent="0.3"/>
  <cols>
    <col min="1" max="1" width="6.33203125" bestFit="1" customWidth="1"/>
    <col min="2" max="2" width="8" bestFit="1" customWidth="1"/>
    <col min="3" max="3" width="2.109375" bestFit="1" customWidth="1"/>
    <col min="4" max="4" width="61.6640625" bestFit="1" customWidth="1"/>
    <col min="5" max="5" width="21.109375" bestFit="1" customWidth="1"/>
    <col min="6" max="6" width="9.109375" bestFit="1" customWidth="1"/>
    <col min="7" max="7" width="20" bestFit="1" customWidth="1"/>
    <col min="8" max="8" width="74.5546875" bestFit="1" customWidth="1"/>
  </cols>
  <sheetData>
    <row r="1" spans="1:8" x14ac:dyDescent="0.3">
      <c r="A1" t="s">
        <v>273</v>
      </c>
    </row>
    <row r="3" spans="1:8" x14ac:dyDescent="0.3">
      <c r="A3" s="2" t="s">
        <v>4</v>
      </c>
      <c r="B3" s="1" t="s">
        <v>2</v>
      </c>
      <c r="C3" s="1" t="s">
        <v>3</v>
      </c>
      <c r="D3" t="s">
        <v>1</v>
      </c>
    </row>
    <row r="4" spans="1:8" x14ac:dyDescent="0.3">
      <c r="B4">
        <v>3</v>
      </c>
      <c r="C4">
        <v>7</v>
      </c>
      <c r="D4" t="s">
        <v>0</v>
      </c>
    </row>
    <row r="5" spans="1:8" x14ac:dyDescent="0.3">
      <c r="E5" s="8" t="s">
        <v>6</v>
      </c>
      <c r="F5" s="8" t="s">
        <v>8</v>
      </c>
      <c r="G5" s="8" t="s">
        <v>7</v>
      </c>
      <c r="H5" s="8" t="s">
        <v>272</v>
      </c>
    </row>
    <row r="6" spans="1:8" x14ac:dyDescent="0.3">
      <c r="A6">
        <v>1</v>
      </c>
      <c r="B6">
        <f t="shared" ref="B6:B17" si="0">POWER(B$4,A6)</f>
        <v>3</v>
      </c>
      <c r="C6">
        <f t="shared" ref="C6:C17" si="1">MOD(B6,C$4)</f>
        <v>3</v>
      </c>
      <c r="E6" t="s">
        <v>250</v>
      </c>
      <c r="F6" t="s">
        <v>9</v>
      </c>
      <c r="G6" t="s">
        <v>9</v>
      </c>
      <c r="H6" t="s">
        <v>11</v>
      </c>
    </row>
    <row r="7" spans="1:8" x14ac:dyDescent="0.3">
      <c r="A7">
        <v>2</v>
      </c>
      <c r="B7">
        <f t="shared" si="0"/>
        <v>9</v>
      </c>
      <c r="C7">
        <f t="shared" si="1"/>
        <v>2</v>
      </c>
      <c r="E7" t="s">
        <v>13</v>
      </c>
      <c r="H7" t="s">
        <v>251</v>
      </c>
    </row>
    <row r="8" spans="1:8" x14ac:dyDescent="0.3">
      <c r="A8">
        <v>3</v>
      </c>
      <c r="B8">
        <f t="shared" si="0"/>
        <v>27</v>
      </c>
      <c r="C8">
        <f t="shared" si="1"/>
        <v>6</v>
      </c>
      <c r="E8" t="s">
        <v>252</v>
      </c>
    </row>
    <row r="9" spans="1:8" x14ac:dyDescent="0.3">
      <c r="A9">
        <v>4</v>
      </c>
      <c r="B9">
        <f t="shared" si="0"/>
        <v>81</v>
      </c>
      <c r="C9">
        <f t="shared" si="1"/>
        <v>4</v>
      </c>
      <c r="E9" t="s">
        <v>253</v>
      </c>
      <c r="H9" t="s">
        <v>254</v>
      </c>
    </row>
    <row r="10" spans="1:8" x14ac:dyDescent="0.3">
      <c r="A10">
        <v>5</v>
      </c>
      <c r="B10">
        <f t="shared" si="0"/>
        <v>243</v>
      </c>
      <c r="C10">
        <f t="shared" si="1"/>
        <v>5</v>
      </c>
      <c r="E10" t="s">
        <v>249</v>
      </c>
      <c r="F10" s="3" t="s">
        <v>14</v>
      </c>
      <c r="G10" s="3" t="s">
        <v>14</v>
      </c>
      <c r="H10" t="s">
        <v>255</v>
      </c>
    </row>
    <row r="11" spans="1:8" x14ac:dyDescent="0.3">
      <c r="A11">
        <v>6</v>
      </c>
      <c r="B11">
        <f t="shared" si="0"/>
        <v>729</v>
      </c>
      <c r="C11">
        <f t="shared" si="1"/>
        <v>1</v>
      </c>
      <c r="G11" t="s">
        <v>15</v>
      </c>
      <c r="H11" t="s">
        <v>256</v>
      </c>
    </row>
    <row r="12" spans="1:8" x14ac:dyDescent="0.3">
      <c r="A12">
        <v>7</v>
      </c>
      <c r="B12">
        <f t="shared" si="0"/>
        <v>2187</v>
      </c>
      <c r="C12">
        <f t="shared" si="1"/>
        <v>3</v>
      </c>
      <c r="G12" t="s">
        <v>266</v>
      </c>
    </row>
    <row r="13" spans="1:8" x14ac:dyDescent="0.3">
      <c r="A13">
        <v>8</v>
      </c>
      <c r="B13">
        <f t="shared" si="0"/>
        <v>6561</v>
      </c>
      <c r="C13">
        <f t="shared" si="1"/>
        <v>2</v>
      </c>
      <c r="G13" t="s">
        <v>267</v>
      </c>
      <c r="H13" t="s">
        <v>257</v>
      </c>
    </row>
    <row r="14" spans="1:8" x14ac:dyDescent="0.3">
      <c r="A14">
        <v>9</v>
      </c>
      <c r="B14">
        <f t="shared" si="0"/>
        <v>19683</v>
      </c>
      <c r="C14">
        <f t="shared" si="1"/>
        <v>6</v>
      </c>
      <c r="E14" s="3" t="s">
        <v>17</v>
      </c>
      <c r="F14" s="3" t="s">
        <v>17</v>
      </c>
      <c r="G14" t="s">
        <v>16</v>
      </c>
      <c r="H14" t="s">
        <v>258</v>
      </c>
    </row>
    <row r="15" spans="1:8" x14ac:dyDescent="0.3">
      <c r="A15">
        <v>10</v>
      </c>
      <c r="B15">
        <f t="shared" si="0"/>
        <v>59049</v>
      </c>
      <c r="C15">
        <f t="shared" si="1"/>
        <v>4</v>
      </c>
      <c r="E15" t="s">
        <v>262</v>
      </c>
      <c r="H15" s="2" t="s">
        <v>268</v>
      </c>
    </row>
    <row r="16" spans="1:8" x14ac:dyDescent="0.3">
      <c r="A16">
        <v>11</v>
      </c>
      <c r="B16">
        <f t="shared" si="0"/>
        <v>177147</v>
      </c>
      <c r="C16">
        <f t="shared" si="1"/>
        <v>5</v>
      </c>
      <c r="E16" t="s">
        <v>263</v>
      </c>
      <c r="H16" t="s">
        <v>259</v>
      </c>
    </row>
    <row r="17" spans="1:8" x14ac:dyDescent="0.3">
      <c r="A17">
        <v>12</v>
      </c>
      <c r="B17">
        <f t="shared" si="0"/>
        <v>531441</v>
      </c>
      <c r="C17">
        <f t="shared" si="1"/>
        <v>1</v>
      </c>
      <c r="D17" t="s">
        <v>5</v>
      </c>
      <c r="G17" t="s">
        <v>264</v>
      </c>
    </row>
    <row r="18" spans="1:8" x14ac:dyDescent="0.3">
      <c r="D18" t="s">
        <v>270</v>
      </c>
      <c r="G18" t="s">
        <v>265</v>
      </c>
      <c r="H18" t="s">
        <v>260</v>
      </c>
    </row>
    <row r="19" spans="1:8" x14ac:dyDescent="0.3">
      <c r="H19" s="2" t="s">
        <v>269</v>
      </c>
    </row>
    <row r="20" spans="1:8" x14ac:dyDescent="0.3">
      <c r="E20" t="s">
        <v>12</v>
      </c>
      <c r="G20" t="s">
        <v>12</v>
      </c>
      <c r="H20" t="s">
        <v>271</v>
      </c>
    </row>
    <row r="21" spans="1:8" x14ac:dyDescent="0.3">
      <c r="H21" t="s">
        <v>261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13DE6-8DF4-4B7C-B600-DC44B025BC54}">
  <sheetPr codeName="Sheet4"/>
  <dimension ref="A1:X147"/>
  <sheetViews>
    <sheetView showGridLines="0" topLeftCell="A117" zoomScale="120" zoomScaleNormal="120" workbookViewId="0">
      <selection activeCell="G138" sqref="G138"/>
    </sheetView>
  </sheetViews>
  <sheetFormatPr defaultRowHeight="14.4" x14ac:dyDescent="0.3"/>
  <cols>
    <col min="1" max="1" width="5.44140625" customWidth="1"/>
    <col min="2" max="2" width="6.33203125" bestFit="1" customWidth="1"/>
    <col min="3" max="3" width="7.5546875" customWidth="1"/>
    <col min="4" max="4" width="7.6640625" customWidth="1"/>
    <col min="5" max="5" width="26.5546875" customWidth="1"/>
    <col min="6" max="6" width="6.88671875" customWidth="1"/>
    <col min="7" max="7" width="16.6640625" customWidth="1"/>
    <col min="8" max="8" width="8.44140625" customWidth="1"/>
    <col min="9" max="9" width="7" bestFit="1" customWidth="1"/>
    <col min="10" max="10" width="5" bestFit="1" customWidth="1"/>
    <col min="11" max="11" width="15.5546875" bestFit="1" customWidth="1"/>
    <col min="14" max="14" width="6.6640625" customWidth="1"/>
    <col min="15" max="15" width="6.88671875" bestFit="1" customWidth="1"/>
    <col min="16" max="16" width="9.33203125" bestFit="1" customWidth="1"/>
    <col min="17" max="17" width="13.6640625" bestFit="1" customWidth="1"/>
    <col min="18" max="18" width="17.6640625" bestFit="1" customWidth="1"/>
    <col min="20" max="20" width="9" customWidth="1"/>
    <col min="21" max="21" width="7" bestFit="1" customWidth="1"/>
    <col min="22" max="22" width="10" bestFit="1" customWidth="1"/>
    <col min="23" max="23" width="15.6640625" bestFit="1" customWidth="1"/>
    <col min="24" max="24" width="16.44140625" bestFit="1" customWidth="1"/>
  </cols>
  <sheetData>
    <row r="1" spans="1:24" x14ac:dyDescent="0.3">
      <c r="A1" s="7" t="s">
        <v>276</v>
      </c>
      <c r="B1" s="7" t="s">
        <v>6</v>
      </c>
      <c r="C1" s="7" t="s">
        <v>8</v>
      </c>
      <c r="D1" s="7" t="s">
        <v>7</v>
      </c>
      <c r="E1" s="19" t="s">
        <v>278</v>
      </c>
      <c r="I1">
        <v>3</v>
      </c>
      <c r="J1">
        <v>7</v>
      </c>
      <c r="N1" s="1"/>
      <c r="Q1" s="1"/>
    </row>
    <row r="2" spans="1:24" x14ac:dyDescent="0.3">
      <c r="A2" s="4">
        <v>1</v>
      </c>
      <c r="B2" s="4">
        <v>2</v>
      </c>
      <c r="C2" s="26" t="s">
        <v>275</v>
      </c>
      <c r="D2" s="4"/>
      <c r="N2" s="1" t="s">
        <v>96</v>
      </c>
      <c r="O2" s="1" t="s">
        <v>329</v>
      </c>
      <c r="P2" s="1" t="s">
        <v>316</v>
      </c>
      <c r="Q2" s="1" t="s">
        <v>307</v>
      </c>
    </row>
    <row r="3" spans="1:24" x14ac:dyDescent="0.3">
      <c r="A3" s="4">
        <v>2</v>
      </c>
      <c r="B3" s="4"/>
      <c r="C3" s="26">
        <f>B2</f>
        <v>2</v>
      </c>
      <c r="D3" s="4">
        <f>C3</f>
        <v>2</v>
      </c>
      <c r="H3" s="8" t="s">
        <v>286</v>
      </c>
      <c r="I3" s="27" t="s">
        <v>288</v>
      </c>
      <c r="J3" s="7" t="s">
        <v>287</v>
      </c>
      <c r="K3" s="8" t="s">
        <v>278</v>
      </c>
      <c r="N3" s="7" t="s">
        <v>386</v>
      </c>
      <c r="O3" s="7" t="s">
        <v>3</v>
      </c>
      <c r="P3" s="7" t="s">
        <v>387</v>
      </c>
      <c r="Q3" s="7" t="s">
        <v>385</v>
      </c>
      <c r="R3" s="19" t="s">
        <v>278</v>
      </c>
      <c r="T3" s="1" t="s">
        <v>286</v>
      </c>
      <c r="U3" s="1" t="s">
        <v>25</v>
      </c>
      <c r="V3" s="1" t="s">
        <v>316</v>
      </c>
      <c r="W3" s="1" t="s">
        <v>307</v>
      </c>
    </row>
    <row r="4" spans="1:24" x14ac:dyDescent="0.3">
      <c r="A4" s="4">
        <v>3</v>
      </c>
      <c r="B4" s="4">
        <v>3</v>
      </c>
      <c r="C4" s="4"/>
      <c r="D4" s="4"/>
      <c r="H4" s="4">
        <v>1</v>
      </c>
      <c r="I4" s="5">
        <f t="shared" ref="I4:I15" si="0">POWER(I$1,H4)</f>
        <v>3</v>
      </c>
      <c r="J4" s="4">
        <f t="shared" ref="J4:J15" si="1">MOD(I4,J$1)</f>
        <v>3</v>
      </c>
      <c r="K4" t="s">
        <v>342</v>
      </c>
      <c r="N4" s="4">
        <v>1</v>
      </c>
      <c r="O4" s="4">
        <v>26</v>
      </c>
      <c r="P4" s="4">
        <f>GCD(N4,O4)</f>
        <v>1</v>
      </c>
      <c r="Q4" s="4">
        <f>MOD(N4*N$14,O$14)</f>
        <v>11</v>
      </c>
      <c r="R4" t="s">
        <v>324</v>
      </c>
      <c r="T4" s="7" t="s">
        <v>386</v>
      </c>
      <c r="U4" s="7" t="s">
        <v>315</v>
      </c>
      <c r="V4" s="7" t="s">
        <v>529</v>
      </c>
      <c r="W4" s="7" t="s">
        <v>530</v>
      </c>
      <c r="X4" s="19" t="s">
        <v>278</v>
      </c>
    </row>
    <row r="5" spans="1:24" x14ac:dyDescent="0.3">
      <c r="A5" s="4">
        <v>4</v>
      </c>
      <c r="B5" s="4">
        <f>B4*B2</f>
        <v>6</v>
      </c>
      <c r="C5" s="26" t="s">
        <v>275</v>
      </c>
      <c r="D5" s="4"/>
      <c r="E5" t="s">
        <v>280</v>
      </c>
      <c r="H5" s="4">
        <v>2</v>
      </c>
      <c r="I5" s="5">
        <f t="shared" si="0"/>
        <v>9</v>
      </c>
      <c r="J5" s="4">
        <f t="shared" si="1"/>
        <v>2</v>
      </c>
      <c r="K5" t="s">
        <v>343</v>
      </c>
      <c r="N5" s="4">
        <v>2</v>
      </c>
      <c r="O5" s="4">
        <v>26</v>
      </c>
      <c r="P5" s="4">
        <f t="shared" ref="P5:P14" si="2">GCD(N5,O5)</f>
        <v>2</v>
      </c>
      <c r="Q5" s="4">
        <f t="shared" ref="Q5:Q29" si="3">MOD(N5*N$14,O$14)</f>
        <v>22</v>
      </c>
      <c r="R5" t="s">
        <v>325</v>
      </c>
      <c r="T5" s="4">
        <v>1</v>
      </c>
      <c r="U5" s="4">
        <v>24</v>
      </c>
      <c r="V5" s="4">
        <f>GCD(T5,U5)</f>
        <v>1</v>
      </c>
      <c r="W5" s="4">
        <f t="shared" ref="W5:W39" si="4">MOD(T5*T$9,U5)</f>
        <v>5</v>
      </c>
      <c r="X5" t="s">
        <v>331</v>
      </c>
    </row>
    <row r="6" spans="1:24" x14ac:dyDescent="0.3">
      <c r="A6" s="4">
        <v>5</v>
      </c>
      <c r="B6" s="4"/>
      <c r="C6" s="26">
        <f>B5</f>
        <v>6</v>
      </c>
      <c r="D6" s="4">
        <f>C6</f>
        <v>6</v>
      </c>
      <c r="H6" s="4">
        <v>3</v>
      </c>
      <c r="I6" s="5">
        <f t="shared" si="0"/>
        <v>27</v>
      </c>
      <c r="J6" s="4">
        <f t="shared" si="1"/>
        <v>6</v>
      </c>
      <c r="K6" t="s">
        <v>320</v>
      </c>
      <c r="N6" s="4">
        <v>3</v>
      </c>
      <c r="O6" s="4">
        <v>26</v>
      </c>
      <c r="P6" s="4">
        <f t="shared" si="2"/>
        <v>1</v>
      </c>
      <c r="Q6" s="4">
        <f t="shared" si="3"/>
        <v>7</v>
      </c>
      <c r="R6" t="s">
        <v>326</v>
      </c>
      <c r="T6" s="4">
        <v>2</v>
      </c>
      <c r="U6" s="4">
        <v>24</v>
      </c>
      <c r="V6" s="4">
        <f t="shared" ref="V6:V39" si="5">GCD(T6,U6)</f>
        <v>2</v>
      </c>
      <c r="W6" s="4">
        <f t="shared" si="4"/>
        <v>10</v>
      </c>
      <c r="X6" t="s">
        <v>332</v>
      </c>
    </row>
    <row r="7" spans="1:24" x14ac:dyDescent="0.3">
      <c r="A7" s="4">
        <v>6</v>
      </c>
      <c r="B7" s="4"/>
      <c r="C7" s="4"/>
      <c r="D7" s="4">
        <v>4</v>
      </c>
      <c r="H7" s="4">
        <v>4</v>
      </c>
      <c r="I7" s="5">
        <f t="shared" si="0"/>
        <v>81</v>
      </c>
      <c r="J7" s="4">
        <f t="shared" si="1"/>
        <v>4</v>
      </c>
      <c r="K7" t="s">
        <v>306</v>
      </c>
      <c r="N7" s="4">
        <v>4</v>
      </c>
      <c r="O7" s="4">
        <v>26</v>
      </c>
      <c r="P7" s="4">
        <f t="shared" si="2"/>
        <v>2</v>
      </c>
      <c r="Q7" s="4">
        <f t="shared" si="3"/>
        <v>18</v>
      </c>
      <c r="R7" t="s">
        <v>327</v>
      </c>
      <c r="T7" s="4">
        <v>3</v>
      </c>
      <c r="U7" s="4">
        <v>24</v>
      </c>
      <c r="V7" s="4">
        <f t="shared" si="5"/>
        <v>3</v>
      </c>
      <c r="W7" s="4">
        <f t="shared" si="4"/>
        <v>15</v>
      </c>
      <c r="X7" t="s">
        <v>333</v>
      </c>
    </row>
    <row r="8" spans="1:24" x14ac:dyDescent="0.3">
      <c r="A8" s="4">
        <v>7</v>
      </c>
      <c r="B8" s="4"/>
      <c r="C8" s="26" t="s">
        <v>277</v>
      </c>
      <c r="D8" s="4">
        <f>D7*D3</f>
        <v>8</v>
      </c>
      <c r="E8" t="s">
        <v>279</v>
      </c>
      <c r="H8" s="4">
        <v>5</v>
      </c>
      <c r="I8" s="5">
        <f t="shared" si="0"/>
        <v>243</v>
      </c>
      <c r="J8" s="4">
        <f t="shared" si="1"/>
        <v>5</v>
      </c>
      <c r="N8" s="4">
        <v>5</v>
      </c>
      <c r="O8" s="4">
        <v>26</v>
      </c>
      <c r="P8" s="4">
        <f t="shared" si="2"/>
        <v>1</v>
      </c>
      <c r="Q8" s="4">
        <f t="shared" si="3"/>
        <v>3</v>
      </c>
      <c r="R8" t="s">
        <v>306</v>
      </c>
      <c r="T8" s="4">
        <v>4</v>
      </c>
      <c r="U8" s="4">
        <v>24</v>
      </c>
      <c r="V8" s="4">
        <f t="shared" si="5"/>
        <v>4</v>
      </c>
      <c r="W8" s="4">
        <f t="shared" si="4"/>
        <v>20</v>
      </c>
      <c r="X8" t="s">
        <v>334</v>
      </c>
    </row>
    <row r="9" spans="1:24" x14ac:dyDescent="0.3">
      <c r="A9" s="4">
        <v>8</v>
      </c>
      <c r="B9" s="4">
        <f>C9</f>
        <v>8</v>
      </c>
      <c r="C9" s="4">
        <f>D8</f>
        <v>8</v>
      </c>
      <c r="D9" s="4"/>
      <c r="H9" s="4">
        <v>6</v>
      </c>
      <c r="I9" s="5">
        <f t="shared" si="0"/>
        <v>729</v>
      </c>
      <c r="J9" s="4">
        <f t="shared" si="1"/>
        <v>1</v>
      </c>
      <c r="N9" s="4">
        <v>6</v>
      </c>
      <c r="O9" s="4">
        <v>26</v>
      </c>
      <c r="P9" s="4">
        <f t="shared" si="2"/>
        <v>2</v>
      </c>
      <c r="Q9" s="4">
        <f t="shared" si="3"/>
        <v>14</v>
      </c>
      <c r="T9" s="30">
        <v>5</v>
      </c>
      <c r="U9" s="4">
        <v>24</v>
      </c>
      <c r="V9" s="30">
        <f t="shared" si="5"/>
        <v>1</v>
      </c>
      <c r="W9" s="4">
        <f t="shared" ref="W9:W32" si="6">MOD(T9*T$9,U9)</f>
        <v>1</v>
      </c>
      <c r="X9" t="s">
        <v>335</v>
      </c>
    </row>
    <row r="10" spans="1:24" x14ac:dyDescent="0.3">
      <c r="A10" s="4">
        <v>9</v>
      </c>
      <c r="B10" s="4">
        <f>B4*B9</f>
        <v>24</v>
      </c>
      <c r="C10" s="4"/>
      <c r="D10" s="4">
        <f>D7*D6</f>
        <v>24</v>
      </c>
      <c r="E10" t="s">
        <v>281</v>
      </c>
      <c r="H10" s="4">
        <v>7</v>
      </c>
      <c r="I10" s="5">
        <f t="shared" si="0"/>
        <v>2187</v>
      </c>
      <c r="J10" s="4">
        <f t="shared" si="1"/>
        <v>3</v>
      </c>
      <c r="N10" s="4">
        <v>7</v>
      </c>
      <c r="O10" s="4">
        <v>26</v>
      </c>
      <c r="P10" s="4">
        <f t="shared" si="2"/>
        <v>1</v>
      </c>
      <c r="Q10" s="4">
        <f t="shared" si="3"/>
        <v>25</v>
      </c>
      <c r="T10" s="4">
        <v>6</v>
      </c>
      <c r="U10" s="4">
        <v>24</v>
      </c>
      <c r="V10" s="4">
        <f t="shared" si="5"/>
        <v>6</v>
      </c>
      <c r="W10" s="4">
        <f t="shared" si="6"/>
        <v>6</v>
      </c>
      <c r="X10" t="s">
        <v>336</v>
      </c>
    </row>
    <row r="11" spans="1:24" x14ac:dyDescent="0.3">
      <c r="H11" s="4">
        <v>8</v>
      </c>
      <c r="I11" s="5">
        <f t="shared" si="0"/>
        <v>6561</v>
      </c>
      <c r="J11" s="4">
        <f t="shared" si="1"/>
        <v>2</v>
      </c>
      <c r="N11" s="4">
        <v>8</v>
      </c>
      <c r="O11" s="4">
        <v>26</v>
      </c>
      <c r="P11" s="4">
        <f t="shared" si="2"/>
        <v>2</v>
      </c>
      <c r="Q11" s="4">
        <f t="shared" si="3"/>
        <v>10</v>
      </c>
      <c r="T11" s="4">
        <v>7</v>
      </c>
      <c r="U11" s="4">
        <v>24</v>
      </c>
      <c r="V11" s="4">
        <f t="shared" si="5"/>
        <v>1</v>
      </c>
      <c r="W11" s="4">
        <f t="shared" si="6"/>
        <v>11</v>
      </c>
      <c r="X11" t="s">
        <v>306</v>
      </c>
    </row>
    <row r="12" spans="1:24" x14ac:dyDescent="0.3">
      <c r="A12" s="28" t="s">
        <v>289</v>
      </c>
      <c r="B12" s="4"/>
      <c r="C12" s="4"/>
      <c r="D12" s="4"/>
      <c r="H12" s="4">
        <v>9</v>
      </c>
      <c r="I12" s="5">
        <f t="shared" si="0"/>
        <v>19683</v>
      </c>
      <c r="J12" s="4">
        <f t="shared" si="1"/>
        <v>6</v>
      </c>
      <c r="N12" s="4">
        <v>9</v>
      </c>
      <c r="O12" s="4">
        <v>26</v>
      </c>
      <c r="P12" s="4">
        <f t="shared" si="2"/>
        <v>1</v>
      </c>
      <c r="Q12" s="4">
        <f t="shared" si="3"/>
        <v>21</v>
      </c>
      <c r="T12" s="4">
        <v>8</v>
      </c>
      <c r="U12" s="4">
        <v>24</v>
      </c>
      <c r="V12" s="4">
        <f t="shared" si="5"/>
        <v>8</v>
      </c>
      <c r="W12" s="4">
        <f t="shared" si="6"/>
        <v>16</v>
      </c>
    </row>
    <row r="13" spans="1:24" x14ac:dyDescent="0.3">
      <c r="H13" s="4">
        <v>10</v>
      </c>
      <c r="I13" s="5">
        <f t="shared" si="0"/>
        <v>59049</v>
      </c>
      <c r="J13" s="4">
        <f t="shared" si="1"/>
        <v>4</v>
      </c>
      <c r="N13" s="4">
        <v>10</v>
      </c>
      <c r="O13" s="4">
        <v>26</v>
      </c>
      <c r="P13" s="4">
        <f t="shared" si="2"/>
        <v>2</v>
      </c>
      <c r="Q13" s="4">
        <f t="shared" si="3"/>
        <v>6</v>
      </c>
      <c r="T13" s="4">
        <v>9</v>
      </c>
      <c r="U13" s="4">
        <v>24</v>
      </c>
      <c r="V13" s="4">
        <f t="shared" si="5"/>
        <v>3</v>
      </c>
      <c r="W13" s="4">
        <f t="shared" si="6"/>
        <v>21</v>
      </c>
    </row>
    <row r="14" spans="1:24" x14ac:dyDescent="0.3">
      <c r="A14" s="7" t="s">
        <v>276</v>
      </c>
      <c r="B14" s="7" t="s">
        <v>6</v>
      </c>
      <c r="C14" s="7" t="s">
        <v>8</v>
      </c>
      <c r="D14" s="7" t="s">
        <v>7</v>
      </c>
      <c r="E14" s="19" t="s">
        <v>278</v>
      </c>
      <c r="H14" s="4">
        <v>11</v>
      </c>
      <c r="I14" s="5">
        <f t="shared" si="0"/>
        <v>177147</v>
      </c>
      <c r="J14" s="4">
        <f t="shared" si="1"/>
        <v>5</v>
      </c>
      <c r="N14" s="30">
        <v>11</v>
      </c>
      <c r="O14" s="4">
        <v>26</v>
      </c>
      <c r="P14" s="30">
        <f t="shared" si="2"/>
        <v>1</v>
      </c>
      <c r="Q14" s="4">
        <f t="shared" si="3"/>
        <v>17</v>
      </c>
      <c r="T14" s="4">
        <v>10</v>
      </c>
      <c r="U14" s="4">
        <v>24</v>
      </c>
      <c r="V14" s="4">
        <f t="shared" si="5"/>
        <v>2</v>
      </c>
      <c r="W14" s="4">
        <f t="shared" si="6"/>
        <v>2</v>
      </c>
    </row>
    <row r="15" spans="1:24" x14ac:dyDescent="0.3">
      <c r="A15" s="4">
        <v>1</v>
      </c>
      <c r="B15" s="4">
        <v>2</v>
      </c>
      <c r="C15" s="26" t="s">
        <v>275</v>
      </c>
      <c r="D15" s="4"/>
      <c r="H15" s="4">
        <v>12</v>
      </c>
      <c r="I15" s="5">
        <f t="shared" si="0"/>
        <v>531441</v>
      </c>
      <c r="J15" s="4">
        <f t="shared" si="1"/>
        <v>1</v>
      </c>
      <c r="N15" s="4">
        <v>12</v>
      </c>
      <c r="O15" s="4">
        <v>26</v>
      </c>
      <c r="P15" s="4">
        <f t="shared" ref="P15:P29" si="7">GCD(N15,O15)</f>
        <v>2</v>
      </c>
      <c r="Q15" s="4">
        <f t="shared" si="3"/>
        <v>2</v>
      </c>
      <c r="T15" s="4">
        <v>11</v>
      </c>
      <c r="U15" s="4">
        <v>24</v>
      </c>
      <c r="V15" s="4">
        <f t="shared" si="5"/>
        <v>1</v>
      </c>
      <c r="W15" s="4">
        <f t="shared" si="6"/>
        <v>7</v>
      </c>
    </row>
    <row r="16" spans="1:24" x14ac:dyDescent="0.3">
      <c r="A16" s="4">
        <v>2</v>
      </c>
      <c r="B16" s="4"/>
      <c r="C16" s="26">
        <f>B15</f>
        <v>2</v>
      </c>
      <c r="D16" s="4">
        <f>B15</f>
        <v>2</v>
      </c>
      <c r="N16" s="4">
        <v>13</v>
      </c>
      <c r="O16" s="4">
        <v>26</v>
      </c>
      <c r="P16" s="4">
        <f t="shared" si="7"/>
        <v>13</v>
      </c>
      <c r="Q16" s="4">
        <f t="shared" si="3"/>
        <v>13</v>
      </c>
      <c r="T16" s="4">
        <v>12</v>
      </c>
      <c r="U16" s="4">
        <v>24</v>
      </c>
      <c r="V16" s="4">
        <f t="shared" si="5"/>
        <v>12</v>
      </c>
      <c r="W16" s="4">
        <f t="shared" si="6"/>
        <v>12</v>
      </c>
    </row>
    <row r="17" spans="1:23" x14ac:dyDescent="0.3">
      <c r="A17" s="4">
        <v>3</v>
      </c>
      <c r="B17" s="4">
        <v>3</v>
      </c>
      <c r="C17" s="4"/>
      <c r="D17" s="4"/>
      <c r="H17" s="29" t="s">
        <v>292</v>
      </c>
      <c r="N17" s="4">
        <v>14</v>
      </c>
      <c r="O17" s="4">
        <v>26</v>
      </c>
      <c r="P17" s="4">
        <f t="shared" si="7"/>
        <v>2</v>
      </c>
      <c r="Q17" s="4">
        <f t="shared" si="3"/>
        <v>24</v>
      </c>
      <c r="T17" s="4">
        <v>13</v>
      </c>
      <c r="U17" s="4">
        <v>24</v>
      </c>
      <c r="V17" s="4">
        <f t="shared" si="5"/>
        <v>1</v>
      </c>
      <c r="W17" s="4">
        <f t="shared" si="6"/>
        <v>17</v>
      </c>
    </row>
    <row r="18" spans="1:23" x14ac:dyDescent="0.3">
      <c r="A18" s="4">
        <v>4</v>
      </c>
      <c r="B18" s="4">
        <f>POWER(B15,B17)</f>
        <v>8</v>
      </c>
      <c r="C18" s="26" t="s">
        <v>275</v>
      </c>
      <c r="D18" s="4"/>
      <c r="E18" t="s">
        <v>282</v>
      </c>
      <c r="N18" s="4">
        <v>15</v>
      </c>
      <c r="O18" s="4">
        <v>26</v>
      </c>
      <c r="P18" s="4">
        <f t="shared" si="7"/>
        <v>1</v>
      </c>
      <c r="Q18" s="4">
        <f t="shared" si="3"/>
        <v>9</v>
      </c>
      <c r="T18" s="4">
        <v>14</v>
      </c>
      <c r="U18" s="4">
        <v>24</v>
      </c>
      <c r="V18" s="4">
        <f t="shared" si="5"/>
        <v>2</v>
      </c>
      <c r="W18" s="4">
        <f t="shared" si="6"/>
        <v>22</v>
      </c>
    </row>
    <row r="19" spans="1:23" x14ac:dyDescent="0.3">
      <c r="A19" s="4">
        <v>5</v>
      </c>
      <c r="B19" s="4"/>
      <c r="C19" s="26">
        <f>B18</f>
        <v>8</v>
      </c>
      <c r="D19" s="4">
        <f>B18</f>
        <v>8</v>
      </c>
      <c r="N19" s="4">
        <v>16</v>
      </c>
      <c r="O19" s="4">
        <v>26</v>
      </c>
      <c r="P19" s="4">
        <f t="shared" si="7"/>
        <v>2</v>
      </c>
      <c r="Q19" s="4">
        <f t="shared" si="3"/>
        <v>20</v>
      </c>
      <c r="T19" s="4">
        <v>15</v>
      </c>
      <c r="U19" s="4">
        <v>24</v>
      </c>
      <c r="V19" s="4">
        <f t="shared" si="5"/>
        <v>3</v>
      </c>
      <c r="W19" s="4">
        <f t="shared" si="6"/>
        <v>3</v>
      </c>
    </row>
    <row r="20" spans="1:23" x14ac:dyDescent="0.3">
      <c r="A20" s="4">
        <v>6</v>
      </c>
      <c r="B20" s="4"/>
      <c r="C20" s="4"/>
      <c r="D20" s="4">
        <v>4</v>
      </c>
      <c r="N20" s="4">
        <v>17</v>
      </c>
      <c r="O20" s="4">
        <v>26</v>
      </c>
      <c r="P20" s="4">
        <f t="shared" si="7"/>
        <v>1</v>
      </c>
      <c r="Q20" s="4">
        <f t="shared" si="3"/>
        <v>5</v>
      </c>
      <c r="T20" s="4">
        <v>16</v>
      </c>
      <c r="U20" s="4">
        <v>24</v>
      </c>
      <c r="V20" s="4">
        <f t="shared" si="5"/>
        <v>8</v>
      </c>
      <c r="W20" s="4">
        <f t="shared" si="6"/>
        <v>8</v>
      </c>
    </row>
    <row r="21" spans="1:23" x14ac:dyDescent="0.3">
      <c r="A21" s="4">
        <v>7</v>
      </c>
      <c r="B21" s="4"/>
      <c r="C21" s="26" t="s">
        <v>277</v>
      </c>
      <c r="D21" s="4">
        <f>POWER(D20,D16)</f>
        <v>16</v>
      </c>
      <c r="E21" t="s">
        <v>283</v>
      </c>
      <c r="N21" s="4">
        <v>18</v>
      </c>
      <c r="O21" s="4">
        <v>26</v>
      </c>
      <c r="P21" s="4">
        <f t="shared" si="7"/>
        <v>2</v>
      </c>
      <c r="Q21" s="4">
        <f t="shared" si="3"/>
        <v>16</v>
      </c>
      <c r="T21" s="4">
        <v>17</v>
      </c>
      <c r="U21" s="4">
        <v>24</v>
      </c>
      <c r="V21" s="4">
        <f t="shared" si="5"/>
        <v>1</v>
      </c>
      <c r="W21" s="4">
        <f t="shared" si="6"/>
        <v>13</v>
      </c>
    </row>
    <row r="22" spans="1:23" x14ac:dyDescent="0.3">
      <c r="A22" s="4">
        <v>8</v>
      </c>
      <c r="B22" s="4">
        <f>D21</f>
        <v>16</v>
      </c>
      <c r="C22" s="4">
        <f>D21</f>
        <v>16</v>
      </c>
      <c r="D22" s="4"/>
      <c r="N22" s="30">
        <v>19</v>
      </c>
      <c r="O22" s="4">
        <v>26</v>
      </c>
      <c r="P22" s="4">
        <f t="shared" si="7"/>
        <v>1</v>
      </c>
      <c r="Q22" s="30">
        <f t="shared" si="3"/>
        <v>1</v>
      </c>
      <c r="R22" t="s">
        <v>328</v>
      </c>
      <c r="T22" s="4">
        <v>18</v>
      </c>
      <c r="U22" s="4">
        <v>24</v>
      </c>
      <c r="V22" s="4">
        <f t="shared" si="5"/>
        <v>6</v>
      </c>
      <c r="W22" s="4">
        <f t="shared" si="6"/>
        <v>18</v>
      </c>
    </row>
    <row r="23" spans="1:23" x14ac:dyDescent="0.3">
      <c r="A23" s="4">
        <v>9</v>
      </c>
      <c r="B23" s="4">
        <f>POWER(B22,B17)</f>
        <v>4096</v>
      </c>
      <c r="C23" s="4"/>
      <c r="D23" s="4">
        <f>POWER(D19,D20)</f>
        <v>4096</v>
      </c>
      <c r="E23" t="s">
        <v>284</v>
      </c>
      <c r="N23" s="4">
        <v>20</v>
      </c>
      <c r="O23" s="4">
        <v>26</v>
      </c>
      <c r="P23" s="4">
        <f t="shared" si="7"/>
        <v>2</v>
      </c>
      <c r="Q23" s="4">
        <f t="shared" si="3"/>
        <v>12</v>
      </c>
      <c r="T23" s="4">
        <v>19</v>
      </c>
      <c r="U23" s="4">
        <v>24</v>
      </c>
      <c r="V23" s="4">
        <f t="shared" si="5"/>
        <v>1</v>
      </c>
      <c r="W23" s="4">
        <f t="shared" si="6"/>
        <v>23</v>
      </c>
    </row>
    <row r="24" spans="1:23" x14ac:dyDescent="0.3">
      <c r="B24" s="4"/>
      <c r="C24" s="4"/>
      <c r="D24" s="4"/>
      <c r="N24" s="4">
        <v>21</v>
      </c>
      <c r="O24" s="4">
        <v>26</v>
      </c>
      <c r="P24" s="4">
        <f t="shared" si="7"/>
        <v>1</v>
      </c>
      <c r="Q24" s="4">
        <f t="shared" si="3"/>
        <v>23</v>
      </c>
      <c r="T24" s="4">
        <v>20</v>
      </c>
      <c r="U24" s="4">
        <v>24</v>
      </c>
      <c r="V24" s="4">
        <f t="shared" si="5"/>
        <v>4</v>
      </c>
      <c r="W24" s="4">
        <f t="shared" si="6"/>
        <v>4</v>
      </c>
    </row>
    <row r="25" spans="1:23" x14ac:dyDescent="0.3">
      <c r="A25" s="28" t="s">
        <v>290</v>
      </c>
      <c r="N25" s="4">
        <v>22</v>
      </c>
      <c r="O25" s="4">
        <v>26</v>
      </c>
      <c r="P25" s="4">
        <f t="shared" si="7"/>
        <v>2</v>
      </c>
      <c r="Q25" s="4">
        <f t="shared" si="3"/>
        <v>8</v>
      </c>
      <c r="T25" s="4">
        <v>21</v>
      </c>
      <c r="U25" s="4">
        <v>24</v>
      </c>
      <c r="V25" s="4">
        <f t="shared" si="5"/>
        <v>3</v>
      </c>
      <c r="W25" s="4">
        <f t="shared" si="6"/>
        <v>9</v>
      </c>
    </row>
    <row r="26" spans="1:23" x14ac:dyDescent="0.3">
      <c r="N26" s="4">
        <v>23</v>
      </c>
      <c r="O26" s="4">
        <v>26</v>
      </c>
      <c r="P26" s="4">
        <f t="shared" si="7"/>
        <v>1</v>
      </c>
      <c r="Q26" s="4">
        <f t="shared" si="3"/>
        <v>19</v>
      </c>
      <c r="T26" s="4">
        <v>22</v>
      </c>
      <c r="U26" s="4">
        <v>24</v>
      </c>
      <c r="V26" s="4">
        <f t="shared" si="5"/>
        <v>2</v>
      </c>
      <c r="W26" s="4">
        <f t="shared" si="6"/>
        <v>14</v>
      </c>
    </row>
    <row r="27" spans="1:23" x14ac:dyDescent="0.3">
      <c r="N27" s="4">
        <v>24</v>
      </c>
      <c r="O27" s="4">
        <v>26</v>
      </c>
      <c r="P27" s="4">
        <f t="shared" si="7"/>
        <v>2</v>
      </c>
      <c r="Q27" s="4">
        <f t="shared" si="3"/>
        <v>4</v>
      </c>
      <c r="T27" s="4">
        <v>23</v>
      </c>
      <c r="U27" s="4">
        <v>24</v>
      </c>
      <c r="V27" s="4">
        <f t="shared" si="5"/>
        <v>1</v>
      </c>
      <c r="W27" s="4">
        <f t="shared" si="6"/>
        <v>19</v>
      </c>
    </row>
    <row r="28" spans="1:23" x14ac:dyDescent="0.3">
      <c r="N28" s="4">
        <v>25</v>
      </c>
      <c r="O28" s="4">
        <v>26</v>
      </c>
      <c r="P28" s="4">
        <f t="shared" si="7"/>
        <v>1</v>
      </c>
      <c r="Q28" s="4">
        <f t="shared" si="3"/>
        <v>15</v>
      </c>
      <c r="T28" s="4">
        <v>24</v>
      </c>
      <c r="U28" s="4">
        <v>24</v>
      </c>
      <c r="V28" s="4">
        <f t="shared" si="5"/>
        <v>24</v>
      </c>
      <c r="W28" s="4">
        <f t="shared" si="6"/>
        <v>0</v>
      </c>
    </row>
    <row r="29" spans="1:23" x14ac:dyDescent="0.3">
      <c r="A29" s="7" t="s">
        <v>276</v>
      </c>
      <c r="B29" s="7" t="s">
        <v>6</v>
      </c>
      <c r="C29" s="7" t="s">
        <v>8</v>
      </c>
      <c r="D29" s="7" t="s">
        <v>7</v>
      </c>
      <c r="E29" s="19" t="s">
        <v>278</v>
      </c>
      <c r="N29" s="4">
        <v>26</v>
      </c>
      <c r="O29" s="4">
        <v>26</v>
      </c>
      <c r="P29" s="4">
        <f t="shared" si="7"/>
        <v>26</v>
      </c>
      <c r="Q29" s="4">
        <f t="shared" si="3"/>
        <v>0</v>
      </c>
      <c r="T29" s="4">
        <v>25</v>
      </c>
      <c r="U29" s="4">
        <v>24</v>
      </c>
      <c r="V29" s="4">
        <f t="shared" si="5"/>
        <v>1</v>
      </c>
      <c r="W29" s="4">
        <f t="shared" si="6"/>
        <v>5</v>
      </c>
    </row>
    <row r="30" spans="1:23" x14ac:dyDescent="0.3">
      <c r="A30" s="4">
        <v>1</v>
      </c>
      <c r="B30" s="4">
        <v>3</v>
      </c>
      <c r="C30" s="26"/>
      <c r="D30" s="4"/>
      <c r="T30" s="4">
        <v>26</v>
      </c>
      <c r="U30" s="4">
        <v>24</v>
      </c>
      <c r="V30" s="4">
        <f t="shared" si="5"/>
        <v>2</v>
      </c>
      <c r="W30" s="4">
        <f t="shared" si="6"/>
        <v>10</v>
      </c>
    </row>
    <row r="31" spans="1:23" x14ac:dyDescent="0.3">
      <c r="A31" s="4">
        <v>2</v>
      </c>
      <c r="B31" s="4">
        <v>7</v>
      </c>
      <c r="C31" s="26" t="s">
        <v>275</v>
      </c>
      <c r="D31" s="4"/>
      <c r="N31" s="29" t="s">
        <v>305</v>
      </c>
      <c r="T31" s="4">
        <v>27</v>
      </c>
      <c r="U31" s="4">
        <v>24</v>
      </c>
      <c r="V31" s="4">
        <f t="shared" si="5"/>
        <v>3</v>
      </c>
      <c r="W31" s="4">
        <f t="shared" si="6"/>
        <v>15</v>
      </c>
    </row>
    <row r="32" spans="1:23" x14ac:dyDescent="0.3">
      <c r="A32" s="4">
        <v>3</v>
      </c>
      <c r="B32" s="4"/>
      <c r="C32" s="26" t="s">
        <v>285</v>
      </c>
      <c r="D32" s="4">
        <v>3</v>
      </c>
      <c r="T32" s="4">
        <v>28</v>
      </c>
      <c r="U32" s="4">
        <v>24</v>
      </c>
      <c r="V32" s="4">
        <f t="shared" si="5"/>
        <v>4</v>
      </c>
      <c r="W32" s="4">
        <f t="shared" si="6"/>
        <v>20</v>
      </c>
    </row>
    <row r="33" spans="1:24" x14ac:dyDescent="0.3">
      <c r="A33" s="4">
        <v>4</v>
      </c>
      <c r="B33" s="4"/>
      <c r="C33" s="26"/>
      <c r="D33" s="4">
        <v>7</v>
      </c>
      <c r="N33" s="1"/>
      <c r="O33" s="1"/>
      <c r="P33" s="4"/>
      <c r="Q33" s="1"/>
      <c r="T33" s="30">
        <v>29</v>
      </c>
      <c r="U33" s="4">
        <v>24</v>
      </c>
      <c r="V33" s="4">
        <f t="shared" si="5"/>
        <v>1</v>
      </c>
      <c r="W33" s="30">
        <f t="shared" si="4"/>
        <v>1</v>
      </c>
      <c r="X33" t="s">
        <v>337</v>
      </c>
    </row>
    <row r="34" spans="1:24" x14ac:dyDescent="0.3">
      <c r="A34" s="4">
        <v>5</v>
      </c>
      <c r="B34" s="4">
        <v>3</v>
      </c>
      <c r="C34" s="4"/>
      <c r="D34" s="4"/>
      <c r="N34" s="7" t="s">
        <v>20</v>
      </c>
      <c r="O34" s="7" t="s">
        <v>3</v>
      </c>
      <c r="P34" s="7" t="s">
        <v>314</v>
      </c>
      <c r="Q34" s="1"/>
      <c r="R34" s="1"/>
      <c r="T34" s="4">
        <v>30</v>
      </c>
      <c r="U34" s="4">
        <v>24</v>
      </c>
      <c r="V34" s="4">
        <f t="shared" si="5"/>
        <v>6</v>
      </c>
      <c r="W34" s="4">
        <f t="shared" si="4"/>
        <v>6</v>
      </c>
    </row>
    <row r="35" spans="1:24" x14ac:dyDescent="0.3">
      <c r="A35" s="4">
        <v>6</v>
      </c>
      <c r="B35" s="4">
        <f>MOD(POWER(B30,B34),B31)</f>
        <v>6</v>
      </c>
      <c r="C35" s="26" t="s">
        <v>275</v>
      </c>
      <c r="D35" s="4"/>
      <c r="E35" t="s">
        <v>320</v>
      </c>
      <c r="N35" s="32">
        <v>1</v>
      </c>
      <c r="O35" s="32">
        <v>35</v>
      </c>
      <c r="P35" s="32">
        <f>GCD(N35,O35)</f>
        <v>1</v>
      </c>
      <c r="Q35" s="4"/>
      <c r="T35" s="4">
        <v>31</v>
      </c>
      <c r="U35" s="4">
        <v>24</v>
      </c>
      <c r="V35" s="4">
        <f t="shared" si="5"/>
        <v>1</v>
      </c>
      <c r="W35" s="4">
        <f t="shared" si="4"/>
        <v>11</v>
      </c>
    </row>
    <row r="36" spans="1:24" x14ac:dyDescent="0.3">
      <c r="A36" s="4">
        <v>7</v>
      </c>
      <c r="B36" s="4"/>
      <c r="C36" s="4">
        <v>6</v>
      </c>
      <c r="D36" s="4">
        <v>6</v>
      </c>
      <c r="N36" s="32">
        <v>2</v>
      </c>
      <c r="O36" s="32">
        <v>35</v>
      </c>
      <c r="P36" s="32">
        <f>GCD(N36,O36)</f>
        <v>1</v>
      </c>
      <c r="Q36" s="4"/>
      <c r="T36" s="4">
        <v>32</v>
      </c>
      <c r="U36" s="4">
        <v>24</v>
      </c>
      <c r="V36" s="4">
        <f t="shared" si="5"/>
        <v>8</v>
      </c>
      <c r="W36" s="4">
        <f t="shared" si="4"/>
        <v>16</v>
      </c>
    </row>
    <row r="37" spans="1:24" x14ac:dyDescent="0.3">
      <c r="A37" s="4">
        <v>8</v>
      </c>
      <c r="B37" s="4"/>
      <c r="C37" s="4"/>
      <c r="D37" s="4">
        <v>4</v>
      </c>
      <c r="N37" s="32">
        <v>3</v>
      </c>
      <c r="O37" s="32">
        <v>35</v>
      </c>
      <c r="P37" s="32">
        <f>GCD(N37,O37)</f>
        <v>1</v>
      </c>
      <c r="Q37" s="4"/>
      <c r="T37" s="4">
        <v>33</v>
      </c>
      <c r="U37" s="4">
        <v>24</v>
      </c>
      <c r="V37" s="4">
        <f t="shared" si="5"/>
        <v>3</v>
      </c>
      <c r="W37" s="4">
        <f t="shared" si="4"/>
        <v>21</v>
      </c>
    </row>
    <row r="38" spans="1:24" x14ac:dyDescent="0.3">
      <c r="A38" s="4">
        <v>9</v>
      </c>
      <c r="B38" s="4"/>
      <c r="C38" s="26" t="s">
        <v>277</v>
      </c>
      <c r="D38" s="4">
        <f>MOD(POWER(D32,D37),D33)</f>
        <v>4</v>
      </c>
      <c r="E38" t="s">
        <v>321</v>
      </c>
      <c r="N38" s="32">
        <v>4</v>
      </c>
      <c r="O38" s="32">
        <v>35</v>
      </c>
      <c r="P38" s="32">
        <f t="shared" ref="P38:P69" si="8">GCD(N38,O38)</f>
        <v>1</v>
      </c>
      <c r="Q38" s="4"/>
      <c r="T38" s="4">
        <v>34</v>
      </c>
      <c r="U38" s="4">
        <v>24</v>
      </c>
      <c r="V38" s="4">
        <f t="shared" si="5"/>
        <v>2</v>
      </c>
      <c r="W38" s="4">
        <f t="shared" si="4"/>
        <v>2</v>
      </c>
    </row>
    <row r="39" spans="1:24" x14ac:dyDescent="0.3">
      <c r="A39" s="4">
        <v>10</v>
      </c>
      <c r="B39" s="4">
        <v>4</v>
      </c>
      <c r="C39" s="4">
        <v>4</v>
      </c>
      <c r="D39" s="4"/>
      <c r="N39" s="4">
        <v>5</v>
      </c>
      <c r="O39" s="4">
        <v>35</v>
      </c>
      <c r="P39" s="4">
        <f t="shared" si="8"/>
        <v>5</v>
      </c>
      <c r="Q39" s="4"/>
      <c r="T39" s="4">
        <v>35</v>
      </c>
      <c r="U39" s="4">
        <v>24</v>
      </c>
      <c r="V39" s="4">
        <f t="shared" si="5"/>
        <v>1</v>
      </c>
      <c r="W39" s="4">
        <f t="shared" si="4"/>
        <v>7</v>
      </c>
    </row>
    <row r="40" spans="1:24" x14ac:dyDescent="0.3">
      <c r="A40" s="4">
        <v>11</v>
      </c>
      <c r="B40" s="4">
        <f>MOD(POWER(B39,B34),B31)</f>
        <v>1</v>
      </c>
      <c r="C40" s="4"/>
      <c r="D40" s="4">
        <f>MOD(POWER(D36,D38),D33)</f>
        <v>1</v>
      </c>
      <c r="E40" t="s">
        <v>322</v>
      </c>
      <c r="N40" s="32">
        <v>6</v>
      </c>
      <c r="O40" s="32">
        <v>35</v>
      </c>
      <c r="P40" s="32">
        <f t="shared" si="8"/>
        <v>1</v>
      </c>
      <c r="Q40" s="4"/>
    </row>
    <row r="41" spans="1:24" x14ac:dyDescent="0.3">
      <c r="B41" s="4"/>
      <c r="C41" s="4"/>
      <c r="D41" s="4"/>
      <c r="N41" s="4">
        <v>7</v>
      </c>
      <c r="O41" s="4">
        <v>35</v>
      </c>
      <c r="P41" s="4">
        <f t="shared" si="8"/>
        <v>7</v>
      </c>
      <c r="Q41" s="4"/>
      <c r="T41" s="31" t="s">
        <v>330</v>
      </c>
      <c r="U41" s="31"/>
      <c r="V41" s="31"/>
    </row>
    <row r="42" spans="1:24" x14ac:dyDescent="0.3">
      <c r="A42" s="29" t="s">
        <v>291</v>
      </c>
      <c r="B42" s="4"/>
      <c r="C42" s="4"/>
      <c r="D42" s="4"/>
      <c r="N42" s="32">
        <v>8</v>
      </c>
      <c r="O42" s="32">
        <v>35</v>
      </c>
      <c r="P42" s="32">
        <f t="shared" si="8"/>
        <v>1</v>
      </c>
      <c r="Q42" s="4"/>
    </row>
    <row r="43" spans="1:24" x14ac:dyDescent="0.3">
      <c r="B43" s="4"/>
      <c r="C43" s="4"/>
      <c r="D43" s="4"/>
      <c r="N43" s="32">
        <v>9</v>
      </c>
      <c r="O43" s="32">
        <v>35</v>
      </c>
      <c r="P43" s="32">
        <f t="shared" si="8"/>
        <v>1</v>
      </c>
      <c r="Q43" s="4"/>
    </row>
    <row r="44" spans="1:24" x14ac:dyDescent="0.3">
      <c r="A44" s="7" t="s">
        <v>276</v>
      </c>
      <c r="B44" s="7" t="s">
        <v>6</v>
      </c>
      <c r="C44" s="7" t="s">
        <v>8</v>
      </c>
      <c r="D44" s="7" t="s">
        <v>7</v>
      </c>
      <c r="E44" s="19" t="s">
        <v>278</v>
      </c>
      <c r="N44" s="4">
        <v>10</v>
      </c>
      <c r="O44" s="4">
        <v>35</v>
      </c>
      <c r="P44" s="4">
        <f t="shared" si="8"/>
        <v>5</v>
      </c>
      <c r="Q44" s="4"/>
    </row>
    <row r="45" spans="1:24" x14ac:dyDescent="0.3">
      <c r="A45" s="4">
        <v>1</v>
      </c>
      <c r="B45" s="4">
        <v>11</v>
      </c>
      <c r="C45" s="4"/>
      <c r="D45" s="4"/>
      <c r="N45" s="32">
        <v>11</v>
      </c>
      <c r="O45" s="32">
        <v>35</v>
      </c>
      <c r="P45" s="32">
        <f t="shared" si="8"/>
        <v>1</v>
      </c>
      <c r="Q45" s="4"/>
    </row>
    <row r="46" spans="1:24" x14ac:dyDescent="0.3">
      <c r="A46" s="4">
        <v>2</v>
      </c>
      <c r="B46" s="4">
        <v>26</v>
      </c>
      <c r="C46" s="26" t="s">
        <v>275</v>
      </c>
      <c r="N46" s="32">
        <v>12</v>
      </c>
      <c r="O46" s="32">
        <v>35</v>
      </c>
      <c r="P46" s="32">
        <f t="shared" si="8"/>
        <v>1</v>
      </c>
      <c r="Q46" s="4"/>
    </row>
    <row r="47" spans="1:24" x14ac:dyDescent="0.3">
      <c r="A47" s="4">
        <v>3</v>
      </c>
      <c r="B47" s="4"/>
      <c r="C47" s="26" t="s">
        <v>304</v>
      </c>
      <c r="D47" s="4">
        <v>11</v>
      </c>
      <c r="N47" s="32">
        <v>13</v>
      </c>
      <c r="O47" s="32">
        <v>35</v>
      </c>
      <c r="P47" s="32">
        <f t="shared" si="8"/>
        <v>1</v>
      </c>
      <c r="Q47" s="4"/>
    </row>
    <row r="48" spans="1:24" x14ac:dyDescent="0.3">
      <c r="A48" s="4">
        <v>4</v>
      </c>
      <c r="B48" s="4"/>
      <c r="C48" s="4"/>
      <c r="D48" s="4">
        <v>26</v>
      </c>
      <c r="N48" s="4">
        <v>14</v>
      </c>
      <c r="O48" s="4">
        <v>35</v>
      </c>
      <c r="P48" s="4">
        <f t="shared" si="8"/>
        <v>7</v>
      </c>
      <c r="Q48" s="4"/>
    </row>
    <row r="49" spans="1:17" x14ac:dyDescent="0.3">
      <c r="A49" s="4">
        <v>5</v>
      </c>
      <c r="C49" s="4"/>
      <c r="D49" s="1">
        <v>3</v>
      </c>
      <c r="N49" s="4">
        <v>15</v>
      </c>
      <c r="O49" s="4">
        <v>35</v>
      </c>
      <c r="P49" s="4">
        <f t="shared" si="8"/>
        <v>5</v>
      </c>
      <c r="Q49" s="4"/>
    </row>
    <row r="50" spans="1:17" x14ac:dyDescent="0.3">
      <c r="A50" s="4">
        <v>6</v>
      </c>
      <c r="B50" s="4"/>
      <c r="C50" s="26" t="s">
        <v>277</v>
      </c>
      <c r="D50" s="4">
        <f>MOD(D49*D47,D48)</f>
        <v>7</v>
      </c>
      <c r="E50" t="s">
        <v>338</v>
      </c>
      <c r="N50" s="32">
        <v>16</v>
      </c>
      <c r="O50" s="32">
        <v>35</v>
      </c>
      <c r="P50" s="32">
        <f t="shared" si="8"/>
        <v>1</v>
      </c>
      <c r="Q50" s="4"/>
    </row>
    <row r="51" spans="1:17" x14ac:dyDescent="0.3">
      <c r="A51" s="4">
        <v>7</v>
      </c>
      <c r="B51" s="4">
        <f>C51</f>
        <v>7</v>
      </c>
      <c r="C51" s="4">
        <f>D50</f>
        <v>7</v>
      </c>
      <c r="D51" s="4"/>
      <c r="N51" s="32">
        <v>17</v>
      </c>
      <c r="O51" s="32">
        <v>35</v>
      </c>
      <c r="P51" s="32">
        <f t="shared" si="8"/>
        <v>1</v>
      </c>
      <c r="Q51" s="4"/>
    </row>
    <row r="52" spans="1:17" x14ac:dyDescent="0.3">
      <c r="A52" s="4">
        <v>8</v>
      </c>
      <c r="B52" s="4">
        <v>19</v>
      </c>
      <c r="C52" s="4"/>
      <c r="D52" s="4"/>
      <c r="N52" s="32">
        <v>18</v>
      </c>
      <c r="O52" s="32">
        <v>35</v>
      </c>
      <c r="P52" s="32">
        <f t="shared" si="8"/>
        <v>1</v>
      </c>
      <c r="Q52" s="4"/>
    </row>
    <row r="53" spans="1:17" x14ac:dyDescent="0.3">
      <c r="A53" s="4">
        <v>9</v>
      </c>
      <c r="B53" s="1">
        <f>MOD(B51*B52,B46)</f>
        <v>3</v>
      </c>
      <c r="C53" s="4"/>
      <c r="D53" s="4"/>
      <c r="E53" t="s">
        <v>323</v>
      </c>
      <c r="N53" s="32">
        <v>19</v>
      </c>
      <c r="O53" s="32">
        <v>35</v>
      </c>
      <c r="P53" s="32">
        <f t="shared" si="8"/>
        <v>1</v>
      </c>
      <c r="Q53" s="4"/>
    </row>
    <row r="54" spans="1:17" x14ac:dyDescent="0.3">
      <c r="A54" s="4"/>
      <c r="B54" s="4"/>
      <c r="C54" s="4"/>
      <c r="D54" s="4"/>
      <c r="N54" s="4">
        <v>20</v>
      </c>
      <c r="O54" s="4">
        <v>35</v>
      </c>
      <c r="P54" s="4">
        <f t="shared" si="8"/>
        <v>5</v>
      </c>
      <c r="Q54" s="4"/>
    </row>
    <row r="55" spans="1:17" x14ac:dyDescent="0.3">
      <c r="A55" s="29" t="s">
        <v>303</v>
      </c>
      <c r="B55" s="4"/>
      <c r="C55" s="4"/>
      <c r="D55" s="4"/>
      <c r="N55" s="4">
        <v>21</v>
      </c>
      <c r="O55" s="4">
        <v>35</v>
      </c>
      <c r="P55" s="4">
        <f t="shared" si="8"/>
        <v>7</v>
      </c>
      <c r="Q55" s="4"/>
    </row>
    <row r="56" spans="1:17" x14ac:dyDescent="0.3">
      <c r="A56" s="4"/>
      <c r="B56" s="4"/>
      <c r="C56" s="4"/>
      <c r="D56" s="4"/>
      <c r="N56" s="32">
        <v>22</v>
      </c>
      <c r="O56" s="32">
        <v>35</v>
      </c>
      <c r="P56" s="32">
        <f t="shared" si="8"/>
        <v>1</v>
      </c>
      <c r="Q56" s="4"/>
    </row>
    <row r="57" spans="1:17" x14ac:dyDescent="0.3">
      <c r="E57" s="42" t="s">
        <v>311</v>
      </c>
      <c r="F57" s="42"/>
      <c r="N57" s="32">
        <v>23</v>
      </c>
      <c r="O57" s="32">
        <v>35</v>
      </c>
      <c r="P57" s="32">
        <f t="shared" si="8"/>
        <v>1</v>
      </c>
      <c r="Q57" s="4"/>
    </row>
    <row r="58" spans="1:17" x14ac:dyDescent="0.3">
      <c r="A58" s="7" t="s">
        <v>276</v>
      </c>
      <c r="B58" s="7" t="s">
        <v>6</v>
      </c>
      <c r="C58" s="7" t="s">
        <v>8</v>
      </c>
      <c r="D58" s="7" t="s">
        <v>7</v>
      </c>
      <c r="E58" s="7" t="s">
        <v>309</v>
      </c>
      <c r="F58" s="7" t="s">
        <v>310</v>
      </c>
      <c r="G58" s="19" t="s">
        <v>278</v>
      </c>
      <c r="N58" s="32">
        <v>24</v>
      </c>
      <c r="O58" s="32">
        <v>35</v>
      </c>
      <c r="P58" s="32">
        <f t="shared" si="8"/>
        <v>1</v>
      </c>
      <c r="Q58" s="4"/>
    </row>
    <row r="59" spans="1:17" x14ac:dyDescent="0.3">
      <c r="A59" s="4">
        <v>1</v>
      </c>
      <c r="B59" s="4">
        <v>5</v>
      </c>
      <c r="E59" s="4"/>
      <c r="F59" s="4" t="s">
        <v>18</v>
      </c>
      <c r="N59" s="4">
        <v>25</v>
      </c>
      <c r="O59" s="4">
        <v>35</v>
      </c>
      <c r="P59" s="4">
        <f t="shared" si="8"/>
        <v>5</v>
      </c>
      <c r="Q59" s="4"/>
    </row>
    <row r="60" spans="1:17" x14ac:dyDescent="0.3">
      <c r="A60" s="4">
        <v>2</v>
      </c>
      <c r="B60" s="4">
        <v>7</v>
      </c>
      <c r="E60" s="4"/>
      <c r="F60" s="4" t="s">
        <v>19</v>
      </c>
      <c r="N60" s="32">
        <v>26</v>
      </c>
      <c r="O60" s="32">
        <v>35</v>
      </c>
      <c r="P60" s="32">
        <f t="shared" si="8"/>
        <v>1</v>
      </c>
      <c r="Q60" s="4"/>
    </row>
    <row r="61" spans="1:17" x14ac:dyDescent="0.3">
      <c r="A61" s="4">
        <v>3</v>
      </c>
      <c r="B61" s="4">
        <f>B59*B60</f>
        <v>35</v>
      </c>
      <c r="C61" s="26"/>
      <c r="E61" s="4" t="s">
        <v>3</v>
      </c>
      <c r="F61" s="4"/>
      <c r="G61" t="s">
        <v>308</v>
      </c>
      <c r="N61" s="32">
        <v>27</v>
      </c>
      <c r="O61" s="32">
        <v>35</v>
      </c>
      <c r="P61" s="32">
        <f t="shared" si="8"/>
        <v>1</v>
      </c>
      <c r="Q61" s="4"/>
    </row>
    <row r="62" spans="1:17" x14ac:dyDescent="0.3">
      <c r="A62" s="4">
        <v>4</v>
      </c>
      <c r="B62" s="4">
        <f>(B59-1)*(B60-1)</f>
        <v>24</v>
      </c>
      <c r="C62" s="26"/>
      <c r="E62" s="4"/>
      <c r="F62" s="4" t="s">
        <v>315</v>
      </c>
      <c r="G62" t="s">
        <v>313</v>
      </c>
      <c r="N62" s="4">
        <v>28</v>
      </c>
      <c r="O62" s="4">
        <v>35</v>
      </c>
      <c r="P62" s="4">
        <f t="shared" si="8"/>
        <v>7</v>
      </c>
      <c r="Q62" s="4"/>
    </row>
    <row r="63" spans="1:17" x14ac:dyDescent="0.3">
      <c r="A63" s="4">
        <v>5</v>
      </c>
      <c r="B63" s="4">
        <v>5</v>
      </c>
      <c r="C63" s="26" t="s">
        <v>275</v>
      </c>
      <c r="E63" s="4" t="s">
        <v>20</v>
      </c>
      <c r="F63" s="4"/>
      <c r="G63" t="s">
        <v>528</v>
      </c>
      <c r="N63" s="32">
        <v>29</v>
      </c>
      <c r="O63" s="32">
        <v>35</v>
      </c>
      <c r="P63" s="32">
        <f t="shared" si="8"/>
        <v>1</v>
      </c>
      <c r="Q63" s="4"/>
    </row>
    <row r="64" spans="1:17" x14ac:dyDescent="0.3">
      <c r="A64" s="4">
        <v>6</v>
      </c>
      <c r="C64" s="4" t="s">
        <v>526</v>
      </c>
      <c r="D64" s="4">
        <v>5</v>
      </c>
      <c r="E64" s="4" t="s">
        <v>527</v>
      </c>
      <c r="F64" s="4"/>
      <c r="N64" s="4">
        <v>30</v>
      </c>
      <c r="O64" s="4">
        <v>35</v>
      </c>
      <c r="P64" s="4">
        <f t="shared" si="8"/>
        <v>5</v>
      </c>
      <c r="Q64" s="4"/>
    </row>
    <row r="65" spans="1:17" x14ac:dyDescent="0.3">
      <c r="A65" s="4">
        <v>7</v>
      </c>
      <c r="B65" s="4"/>
      <c r="C65" s="26"/>
      <c r="D65" s="4">
        <v>35</v>
      </c>
      <c r="E65" s="4"/>
      <c r="F65" s="4"/>
      <c r="N65" s="32">
        <v>31</v>
      </c>
      <c r="O65" s="32">
        <v>35</v>
      </c>
      <c r="P65" s="32">
        <f t="shared" si="8"/>
        <v>1</v>
      </c>
      <c r="Q65" s="4"/>
    </row>
    <row r="66" spans="1:17" x14ac:dyDescent="0.3">
      <c r="A66" s="4">
        <v>8</v>
      </c>
      <c r="C66" s="4"/>
      <c r="D66" s="1">
        <v>3</v>
      </c>
      <c r="E66" s="4"/>
      <c r="F66" s="4"/>
      <c r="N66" s="32">
        <v>32</v>
      </c>
      <c r="O66" s="32">
        <v>35</v>
      </c>
      <c r="P66" s="32">
        <f t="shared" si="8"/>
        <v>1</v>
      </c>
      <c r="Q66" s="4"/>
    </row>
    <row r="67" spans="1:17" x14ac:dyDescent="0.3">
      <c r="A67" s="4">
        <v>9</v>
      </c>
      <c r="B67" s="4"/>
      <c r="C67" s="26" t="s">
        <v>277</v>
      </c>
      <c r="D67" s="4">
        <v>33</v>
      </c>
      <c r="E67" s="4"/>
      <c r="F67" s="4"/>
      <c r="G67" t="s">
        <v>317</v>
      </c>
      <c r="N67" s="32">
        <v>33</v>
      </c>
      <c r="O67" s="32">
        <v>35</v>
      </c>
      <c r="P67" s="32">
        <f t="shared" si="8"/>
        <v>1</v>
      </c>
      <c r="Q67" s="4"/>
    </row>
    <row r="68" spans="1:17" x14ac:dyDescent="0.3">
      <c r="A68" s="4">
        <v>10</v>
      </c>
      <c r="B68" s="4">
        <v>33</v>
      </c>
      <c r="C68" s="4">
        <v>33</v>
      </c>
      <c r="D68" s="4"/>
      <c r="E68" s="4"/>
      <c r="F68" s="4"/>
      <c r="N68" s="32">
        <v>34</v>
      </c>
      <c r="O68" s="32">
        <v>35</v>
      </c>
      <c r="P68" s="32">
        <f t="shared" si="8"/>
        <v>1</v>
      </c>
      <c r="Q68" s="4"/>
    </row>
    <row r="69" spans="1:17" x14ac:dyDescent="0.3">
      <c r="A69" s="4">
        <v>11</v>
      </c>
      <c r="B69" s="4">
        <v>29</v>
      </c>
      <c r="C69" s="4"/>
      <c r="E69" s="4"/>
      <c r="F69" s="4" t="s">
        <v>21</v>
      </c>
      <c r="G69" t="s">
        <v>318</v>
      </c>
      <c r="N69" s="4">
        <v>35</v>
      </c>
      <c r="O69" s="4">
        <v>35</v>
      </c>
      <c r="P69" s="4">
        <f t="shared" si="8"/>
        <v>35</v>
      </c>
      <c r="Q69" s="4"/>
    </row>
    <row r="70" spans="1:17" x14ac:dyDescent="0.3">
      <c r="A70" s="4">
        <v>12</v>
      </c>
      <c r="B70" s="1">
        <v>3</v>
      </c>
      <c r="C70" s="4"/>
      <c r="G70" t="s">
        <v>319</v>
      </c>
    </row>
    <row r="71" spans="1:17" x14ac:dyDescent="0.3">
      <c r="A71" s="4"/>
      <c r="N71" s="31" t="s">
        <v>359</v>
      </c>
    </row>
    <row r="72" spans="1:17" x14ac:dyDescent="0.3">
      <c r="A72" s="29" t="s">
        <v>312</v>
      </c>
    </row>
    <row r="74" spans="1:17" x14ac:dyDescent="0.3">
      <c r="E74" s="42"/>
      <c r="F74" s="42"/>
    </row>
    <row r="75" spans="1:17" x14ac:dyDescent="0.3">
      <c r="A75" s="7" t="s">
        <v>276</v>
      </c>
      <c r="B75" s="7" t="s">
        <v>6</v>
      </c>
      <c r="C75" s="7" t="s">
        <v>8</v>
      </c>
      <c r="D75" s="7" t="s">
        <v>7</v>
      </c>
      <c r="E75" s="19" t="s">
        <v>278</v>
      </c>
      <c r="F75" s="7"/>
    </row>
    <row r="76" spans="1:17" x14ac:dyDescent="0.3">
      <c r="A76" s="4">
        <v>1</v>
      </c>
      <c r="B76" s="1">
        <v>4</v>
      </c>
      <c r="C76" s="4"/>
      <c r="D76" s="4"/>
      <c r="F76" s="4"/>
    </row>
    <row r="77" spans="1:17" x14ac:dyDescent="0.3">
      <c r="A77" s="4">
        <v>2</v>
      </c>
      <c r="B77" s="4">
        <v>9</v>
      </c>
      <c r="C77" s="26" t="s">
        <v>275</v>
      </c>
      <c r="D77" s="4"/>
      <c r="E77" t="s">
        <v>339</v>
      </c>
      <c r="F77" s="4"/>
    </row>
    <row r="78" spans="1:17" x14ac:dyDescent="0.3">
      <c r="A78" s="4">
        <v>3</v>
      </c>
      <c r="B78" s="4"/>
      <c r="C78" s="26">
        <v>9</v>
      </c>
      <c r="D78" s="4">
        <v>9</v>
      </c>
      <c r="F78" s="4"/>
    </row>
    <row r="79" spans="1:17" x14ac:dyDescent="0.3">
      <c r="A79" s="4">
        <v>4</v>
      </c>
      <c r="B79" s="4"/>
      <c r="C79" s="4"/>
      <c r="D79" s="1">
        <v>4</v>
      </c>
      <c r="E79" t="s">
        <v>340</v>
      </c>
      <c r="F79" s="4"/>
    </row>
    <row r="80" spans="1:17" x14ac:dyDescent="0.3">
      <c r="B80" s="4"/>
      <c r="C80" s="26"/>
      <c r="E80" s="4"/>
      <c r="F80" s="4"/>
    </row>
    <row r="81" spans="1:6" x14ac:dyDescent="0.3">
      <c r="A81" s="31" t="s">
        <v>341</v>
      </c>
      <c r="B81" s="4"/>
      <c r="C81" s="26"/>
      <c r="E81" s="4"/>
      <c r="F81" s="4"/>
    </row>
    <row r="82" spans="1:6" x14ac:dyDescent="0.3">
      <c r="A82" s="4"/>
      <c r="B82" s="4"/>
      <c r="C82" s="4"/>
      <c r="D82" s="4"/>
      <c r="E82" s="4"/>
      <c r="F82" s="4"/>
    </row>
    <row r="83" spans="1:6" x14ac:dyDescent="0.3">
      <c r="A83" s="7" t="s">
        <v>276</v>
      </c>
      <c r="B83" s="7" t="s">
        <v>6</v>
      </c>
      <c r="C83" s="7" t="s">
        <v>8</v>
      </c>
      <c r="D83" s="7" t="s">
        <v>7</v>
      </c>
      <c r="E83" s="19" t="s">
        <v>278</v>
      </c>
      <c r="F83" s="7"/>
    </row>
    <row r="84" spans="1:6" x14ac:dyDescent="0.3">
      <c r="A84" s="4">
        <v>1</v>
      </c>
      <c r="B84" s="4">
        <v>2</v>
      </c>
      <c r="C84" s="26" t="s">
        <v>275</v>
      </c>
      <c r="D84" s="4"/>
      <c r="E84" s="3" t="s">
        <v>344</v>
      </c>
      <c r="F84" s="4"/>
    </row>
    <row r="85" spans="1:6" x14ac:dyDescent="0.3">
      <c r="A85" s="4">
        <v>2</v>
      </c>
      <c r="C85" s="26">
        <v>2</v>
      </c>
      <c r="D85" s="4">
        <v>2</v>
      </c>
      <c r="E85" s="3" t="s">
        <v>344</v>
      </c>
    </row>
    <row r="86" spans="1:6" x14ac:dyDescent="0.3">
      <c r="A86" s="4">
        <v>3</v>
      </c>
      <c r="B86" s="4">
        <v>3</v>
      </c>
      <c r="C86" s="26"/>
      <c r="D86" s="4"/>
      <c r="E86" s="3" t="s">
        <v>345</v>
      </c>
      <c r="F86" s="4"/>
    </row>
    <row r="87" spans="1:6" x14ac:dyDescent="0.3">
      <c r="A87" s="4">
        <v>4</v>
      </c>
      <c r="B87" s="4">
        <f>B86*B84</f>
        <v>6</v>
      </c>
      <c r="C87" s="26" t="s">
        <v>275</v>
      </c>
      <c r="D87" s="4"/>
      <c r="E87" s="3" t="s">
        <v>347</v>
      </c>
      <c r="F87" s="4"/>
    </row>
    <row r="88" spans="1:6" x14ac:dyDescent="0.3">
      <c r="A88" s="4">
        <v>5</v>
      </c>
      <c r="C88" s="26">
        <v>6</v>
      </c>
      <c r="D88" s="4">
        <v>6</v>
      </c>
      <c r="E88" s="3" t="s">
        <v>346</v>
      </c>
    </row>
    <row r="89" spans="1:6" x14ac:dyDescent="0.3">
      <c r="A89" s="4">
        <v>6</v>
      </c>
      <c r="C89" s="26"/>
      <c r="D89" s="4">
        <v>4</v>
      </c>
      <c r="E89" s="3" t="s">
        <v>348</v>
      </c>
    </row>
    <row r="90" spans="1:6" x14ac:dyDescent="0.3">
      <c r="A90" s="4">
        <v>7</v>
      </c>
      <c r="B90" s="4"/>
      <c r="C90" s="26"/>
      <c r="D90" s="4">
        <f>D89*D85</f>
        <v>8</v>
      </c>
      <c r="E90" s="3" t="s">
        <v>349</v>
      </c>
    </row>
    <row r="91" spans="1:6" x14ac:dyDescent="0.3">
      <c r="A91" s="4">
        <v>8</v>
      </c>
      <c r="D91" s="1">
        <v>5</v>
      </c>
      <c r="E91" s="3" t="s">
        <v>350</v>
      </c>
    </row>
    <row r="92" spans="1:6" x14ac:dyDescent="0.3">
      <c r="A92" s="4">
        <v>9</v>
      </c>
      <c r="D92" s="4">
        <f>D89*D88</f>
        <v>24</v>
      </c>
      <c r="E92" s="3" t="s">
        <v>352</v>
      </c>
    </row>
    <row r="93" spans="1:6" x14ac:dyDescent="0.3">
      <c r="A93" s="4">
        <v>10</v>
      </c>
      <c r="B93" s="4"/>
      <c r="C93" s="26" t="s">
        <v>277</v>
      </c>
      <c r="D93" s="4">
        <f>D91+(D89*D88)</f>
        <v>29</v>
      </c>
      <c r="E93" s="3" t="s">
        <v>353</v>
      </c>
    </row>
    <row r="94" spans="1:6" x14ac:dyDescent="0.3">
      <c r="A94" s="4">
        <v>11</v>
      </c>
      <c r="C94" s="26" t="s">
        <v>351</v>
      </c>
      <c r="D94" s="4"/>
      <c r="E94" s="3" t="s">
        <v>354</v>
      </c>
    </row>
    <row r="95" spans="1:6" x14ac:dyDescent="0.3">
      <c r="A95" s="4">
        <v>12</v>
      </c>
      <c r="B95" s="4">
        <v>8</v>
      </c>
      <c r="C95" s="26"/>
      <c r="D95" s="4"/>
      <c r="E95" s="3" t="s">
        <v>349</v>
      </c>
    </row>
    <row r="96" spans="1:6" x14ac:dyDescent="0.3">
      <c r="A96" s="4">
        <v>13</v>
      </c>
      <c r="B96" s="4">
        <v>29</v>
      </c>
      <c r="C96" s="26"/>
      <c r="D96" s="4"/>
      <c r="E96" s="3" t="s">
        <v>353</v>
      </c>
    </row>
    <row r="97" spans="1:6" x14ac:dyDescent="0.3">
      <c r="A97" s="4">
        <v>14</v>
      </c>
      <c r="B97" s="4">
        <f>B86*B95</f>
        <v>24</v>
      </c>
      <c r="C97" s="26"/>
      <c r="D97" s="4"/>
      <c r="E97" s="3" t="s">
        <v>355</v>
      </c>
    </row>
    <row r="98" spans="1:6" x14ac:dyDescent="0.3">
      <c r="A98" s="4">
        <v>15</v>
      </c>
      <c r="B98" s="1">
        <f>B96-B97</f>
        <v>5</v>
      </c>
      <c r="E98" s="3" t="s">
        <v>356</v>
      </c>
    </row>
    <row r="99" spans="1:6" x14ac:dyDescent="0.3">
      <c r="A99" s="4"/>
      <c r="B99" s="4"/>
      <c r="C99" s="26"/>
      <c r="D99" s="4"/>
      <c r="E99" s="3"/>
    </row>
    <row r="100" spans="1:6" x14ac:dyDescent="0.3">
      <c r="A100" s="31" t="s">
        <v>357</v>
      </c>
      <c r="B100" s="4"/>
      <c r="C100" s="26"/>
      <c r="D100" s="4"/>
      <c r="E100" s="3" t="s">
        <v>358</v>
      </c>
    </row>
    <row r="101" spans="1:6" x14ac:dyDescent="0.3">
      <c r="A101" s="4"/>
      <c r="B101" s="4"/>
      <c r="C101" s="26"/>
      <c r="D101" s="4"/>
      <c r="E101" s="3"/>
    </row>
    <row r="102" spans="1:6" x14ac:dyDescent="0.3">
      <c r="A102" s="7" t="s">
        <v>276</v>
      </c>
      <c r="B102" s="7" t="s">
        <v>6</v>
      </c>
      <c r="C102" s="7" t="s">
        <v>8</v>
      </c>
      <c r="D102" s="7" t="s">
        <v>7</v>
      </c>
      <c r="E102" s="19" t="s">
        <v>278</v>
      </c>
    </row>
    <row r="103" spans="1:6" x14ac:dyDescent="0.3">
      <c r="A103" s="4">
        <v>1</v>
      </c>
      <c r="B103" s="4">
        <v>7</v>
      </c>
      <c r="C103" s="26"/>
      <c r="D103" s="4"/>
      <c r="E103" s="3" t="s">
        <v>18</v>
      </c>
      <c r="F103" t="s">
        <v>99</v>
      </c>
    </row>
    <row r="104" spans="1:6" x14ac:dyDescent="0.3">
      <c r="A104" s="4">
        <v>2</v>
      </c>
      <c r="B104" s="4">
        <v>3</v>
      </c>
      <c r="C104" s="4"/>
      <c r="D104" s="4"/>
      <c r="E104" s="3" t="s">
        <v>2</v>
      </c>
      <c r="F104" t="s">
        <v>191</v>
      </c>
    </row>
    <row r="105" spans="1:6" x14ac:dyDescent="0.3">
      <c r="A105" s="4">
        <v>3</v>
      </c>
      <c r="B105" s="4">
        <v>4</v>
      </c>
      <c r="C105" s="4"/>
      <c r="D105" s="4"/>
      <c r="E105" s="3" t="s">
        <v>57</v>
      </c>
      <c r="F105" t="s">
        <v>372</v>
      </c>
    </row>
    <row r="106" spans="1:6" x14ac:dyDescent="0.3">
      <c r="A106" s="4">
        <v>4</v>
      </c>
      <c r="B106" s="4">
        <f>MOD(POWER(B104,B105),B103)</f>
        <v>4</v>
      </c>
      <c r="C106" s="4" t="s">
        <v>275</v>
      </c>
      <c r="D106" s="4"/>
      <c r="E106" s="3" t="s">
        <v>360</v>
      </c>
      <c r="F106" t="s">
        <v>373</v>
      </c>
    </row>
    <row r="107" spans="1:6" x14ac:dyDescent="0.3">
      <c r="A107" s="4">
        <v>5</v>
      </c>
      <c r="B107" s="4"/>
      <c r="C107" s="4">
        <f>B106</f>
        <v>4</v>
      </c>
      <c r="D107" s="4">
        <f>B106</f>
        <v>4</v>
      </c>
      <c r="E107" s="3"/>
    </row>
    <row r="108" spans="1:6" x14ac:dyDescent="0.3">
      <c r="A108" s="4">
        <v>6</v>
      </c>
      <c r="B108" s="4">
        <v>17</v>
      </c>
      <c r="E108" s="3" t="s">
        <v>56</v>
      </c>
      <c r="F108" t="s">
        <v>374</v>
      </c>
    </row>
    <row r="109" spans="1:6" x14ac:dyDescent="0.3">
      <c r="A109" s="4">
        <v>7</v>
      </c>
      <c r="B109" s="4">
        <v>5</v>
      </c>
      <c r="C109" s="4"/>
      <c r="D109" s="4"/>
      <c r="E109" s="3" t="s">
        <v>361</v>
      </c>
      <c r="F109" t="s">
        <v>375</v>
      </c>
    </row>
    <row r="110" spans="1:6" x14ac:dyDescent="0.3">
      <c r="A110" s="4">
        <v>8</v>
      </c>
      <c r="B110" s="4">
        <f>MOD(POWER(B104,B109),B103)</f>
        <v>5</v>
      </c>
      <c r="C110" s="4"/>
      <c r="D110" s="4"/>
      <c r="E110" s="3" t="s">
        <v>363</v>
      </c>
    </row>
    <row r="111" spans="1:6" x14ac:dyDescent="0.3">
      <c r="A111" s="4">
        <v>9</v>
      </c>
      <c r="B111" s="4">
        <f>MOD(5*(B108-(B105*B110)),B103-1)</f>
        <v>3</v>
      </c>
      <c r="C111" s="26" t="s">
        <v>275</v>
      </c>
      <c r="D111" s="4"/>
      <c r="E111" s="3" t="s">
        <v>370</v>
      </c>
      <c r="F111" t="s">
        <v>376</v>
      </c>
    </row>
    <row r="112" spans="1:6" x14ac:dyDescent="0.3">
      <c r="A112" s="4">
        <v>10</v>
      </c>
      <c r="B112" s="4"/>
      <c r="C112" s="4" t="s">
        <v>364</v>
      </c>
      <c r="D112" s="4">
        <f>B110</f>
        <v>5</v>
      </c>
      <c r="E112" s="3" t="s">
        <v>362</v>
      </c>
    </row>
    <row r="113" spans="1:6" x14ac:dyDescent="0.3">
      <c r="A113" s="4">
        <v>11</v>
      </c>
      <c r="B113" s="4"/>
      <c r="C113" s="4"/>
      <c r="D113" s="4">
        <f>B111</f>
        <v>3</v>
      </c>
      <c r="E113" s="3" t="s">
        <v>149</v>
      </c>
    </row>
    <row r="114" spans="1:6" x14ac:dyDescent="0.3">
      <c r="A114" s="4">
        <v>12</v>
      </c>
      <c r="B114" s="4"/>
      <c r="C114" s="4"/>
      <c r="D114" s="33">
        <f>MOD(POWER(B104,B108),B103)</f>
        <v>5</v>
      </c>
      <c r="E114" s="3" t="s">
        <v>365</v>
      </c>
    </row>
    <row r="115" spans="1:6" x14ac:dyDescent="0.3">
      <c r="A115" s="4">
        <v>13</v>
      </c>
      <c r="B115" s="4"/>
      <c r="C115" s="4"/>
      <c r="D115" s="33">
        <f>MOD(POWER(B106,B110),B103)</f>
        <v>2</v>
      </c>
      <c r="E115" s="3" t="s">
        <v>366</v>
      </c>
    </row>
    <row r="116" spans="1:6" x14ac:dyDescent="0.3">
      <c r="A116" s="4">
        <v>14</v>
      </c>
      <c r="B116" s="4"/>
      <c r="C116" s="4"/>
      <c r="D116" s="4">
        <f>MOD(POWER(B110,B111),B103)</f>
        <v>6</v>
      </c>
      <c r="E116" s="3" t="s">
        <v>367</v>
      </c>
    </row>
    <row r="117" spans="1:6" x14ac:dyDescent="0.3">
      <c r="A117" s="4">
        <v>15</v>
      </c>
      <c r="B117" s="4"/>
      <c r="C117" s="4"/>
      <c r="D117" s="4" t="str">
        <f>IF(D114=MOD((D115*D116),B103),"true","false")</f>
        <v>true</v>
      </c>
      <c r="E117" s="3" t="s">
        <v>371</v>
      </c>
    </row>
    <row r="118" spans="1:6" x14ac:dyDescent="0.3">
      <c r="A118" s="4"/>
      <c r="B118" s="4"/>
      <c r="C118" s="4"/>
      <c r="D118" s="4"/>
      <c r="E118" s="3"/>
    </row>
    <row r="119" spans="1:6" x14ac:dyDescent="0.3">
      <c r="A119" s="31" t="s">
        <v>368</v>
      </c>
      <c r="B119" s="4"/>
      <c r="C119" s="4"/>
      <c r="D119" s="4"/>
      <c r="E119" t="s">
        <v>369</v>
      </c>
    </row>
    <row r="120" spans="1:6" x14ac:dyDescent="0.3">
      <c r="A120" s="1"/>
      <c r="B120" s="1"/>
      <c r="C120" s="1"/>
      <c r="D120" s="1"/>
      <c r="E120" s="6"/>
    </row>
    <row r="121" spans="1:6" x14ac:dyDescent="0.3">
      <c r="A121" s="7" t="s">
        <v>276</v>
      </c>
      <c r="B121" s="7" t="s">
        <v>6</v>
      </c>
      <c r="C121" s="7" t="s">
        <v>8</v>
      </c>
      <c r="D121" s="7" t="s">
        <v>7</v>
      </c>
      <c r="E121" s="19" t="s">
        <v>278</v>
      </c>
    </row>
    <row r="122" spans="1:6" x14ac:dyDescent="0.3">
      <c r="A122" s="4">
        <v>1</v>
      </c>
      <c r="B122" s="4">
        <v>2</v>
      </c>
      <c r="C122" s="26" t="s">
        <v>275</v>
      </c>
      <c r="D122" s="4"/>
      <c r="E122" s="3" t="s">
        <v>2</v>
      </c>
      <c r="F122" t="s">
        <v>191</v>
      </c>
    </row>
    <row r="123" spans="1:6" x14ac:dyDescent="0.3">
      <c r="A123" s="4">
        <v>2</v>
      </c>
      <c r="B123" s="4"/>
      <c r="C123" s="26">
        <v>2</v>
      </c>
      <c r="D123" s="4">
        <v>2</v>
      </c>
      <c r="E123" s="3"/>
    </row>
    <row r="124" spans="1:6" x14ac:dyDescent="0.3">
      <c r="A124" s="4">
        <v>3</v>
      </c>
      <c r="B124" s="4">
        <v>3</v>
      </c>
      <c r="C124" s="4"/>
      <c r="D124" s="4"/>
      <c r="E124" s="3" t="s">
        <v>380</v>
      </c>
      <c r="F124" t="s">
        <v>372</v>
      </c>
    </row>
    <row r="125" spans="1:6" x14ac:dyDescent="0.3">
      <c r="A125" s="4">
        <v>4</v>
      </c>
      <c r="B125" s="4">
        <f>B122*B124</f>
        <v>6</v>
      </c>
      <c r="C125" s="26" t="s">
        <v>275</v>
      </c>
      <c r="D125" s="4"/>
      <c r="E125" s="3" t="s">
        <v>381</v>
      </c>
      <c r="F125" t="s">
        <v>377</v>
      </c>
    </row>
    <row r="126" spans="1:6" x14ac:dyDescent="0.3">
      <c r="A126" s="4">
        <v>5</v>
      </c>
      <c r="B126" s="4"/>
      <c r="C126" s="4">
        <v>6</v>
      </c>
      <c r="D126" s="4">
        <v>6</v>
      </c>
      <c r="E126" s="3"/>
    </row>
    <row r="127" spans="1:6" x14ac:dyDescent="0.3">
      <c r="A127" s="4">
        <v>6</v>
      </c>
      <c r="B127" s="4">
        <v>4</v>
      </c>
      <c r="E127" s="3" t="s">
        <v>382</v>
      </c>
      <c r="F127" t="s">
        <v>533</v>
      </c>
    </row>
    <row r="128" spans="1:6" x14ac:dyDescent="0.3">
      <c r="A128" s="4">
        <v>7</v>
      </c>
      <c r="B128" s="4">
        <v>42</v>
      </c>
      <c r="E128" s="3" t="s">
        <v>56</v>
      </c>
      <c r="F128" t="s">
        <v>374</v>
      </c>
    </row>
    <row r="129" spans="1:6" x14ac:dyDescent="0.3">
      <c r="A129" s="4">
        <v>8</v>
      </c>
      <c r="B129" s="4">
        <v>12</v>
      </c>
      <c r="E129" s="3" t="s">
        <v>531</v>
      </c>
      <c r="F129" t="s">
        <v>388</v>
      </c>
    </row>
    <row r="130" spans="1:6" x14ac:dyDescent="0.3">
      <c r="A130" s="4">
        <v>9</v>
      </c>
      <c r="B130" s="4">
        <f>B122*B127</f>
        <v>8</v>
      </c>
      <c r="E130" s="3" t="s">
        <v>379</v>
      </c>
      <c r="F130" t="s">
        <v>390</v>
      </c>
    </row>
    <row r="131" spans="1:6" x14ac:dyDescent="0.3">
      <c r="A131" s="4">
        <v>10</v>
      </c>
      <c r="B131" s="33">
        <f>1/B127*(B129+(B124*B130))</f>
        <v>9</v>
      </c>
      <c r="C131" s="4"/>
      <c r="D131" s="4"/>
      <c r="E131" s="3" t="s">
        <v>540</v>
      </c>
      <c r="F131" t="s">
        <v>376</v>
      </c>
    </row>
    <row r="132" spans="1:6" x14ac:dyDescent="0.3">
      <c r="A132" s="4">
        <v>11</v>
      </c>
      <c r="B132" s="4"/>
      <c r="C132" s="26" t="s">
        <v>275</v>
      </c>
    </row>
    <row r="133" spans="1:6" x14ac:dyDescent="0.3">
      <c r="A133" s="4">
        <v>12</v>
      </c>
      <c r="B133" s="4"/>
      <c r="C133" s="4" t="s">
        <v>532</v>
      </c>
      <c r="D133" s="4">
        <v>42</v>
      </c>
      <c r="E133" s="3" t="s">
        <v>56</v>
      </c>
      <c r="F133" t="s">
        <v>374</v>
      </c>
    </row>
    <row r="134" spans="1:6" x14ac:dyDescent="0.3">
      <c r="A134" s="4">
        <v>13</v>
      </c>
      <c r="B134" s="4"/>
      <c r="C134" s="4"/>
      <c r="D134" s="4">
        <v>12</v>
      </c>
      <c r="E134" s="3" t="s">
        <v>531</v>
      </c>
      <c r="F134" t="s">
        <v>388</v>
      </c>
    </row>
    <row r="135" spans="1:6" x14ac:dyDescent="0.3">
      <c r="A135" s="4">
        <v>14</v>
      </c>
      <c r="B135" s="4"/>
      <c r="C135" s="4"/>
      <c r="D135" s="4">
        <f>B130</f>
        <v>8</v>
      </c>
      <c r="E135" s="3" t="s">
        <v>362</v>
      </c>
      <c r="F135" t="s">
        <v>383</v>
      </c>
    </row>
    <row r="136" spans="1:6" x14ac:dyDescent="0.3">
      <c r="A136" s="4">
        <v>15</v>
      </c>
      <c r="B136" s="4"/>
      <c r="C136" s="4"/>
      <c r="D136" s="4">
        <f>B131</f>
        <v>9</v>
      </c>
      <c r="E136" s="3" t="s">
        <v>149</v>
      </c>
      <c r="F136" t="s">
        <v>376</v>
      </c>
    </row>
    <row r="137" spans="1:6" x14ac:dyDescent="0.3">
      <c r="A137" s="4">
        <v>16</v>
      </c>
      <c r="B137" s="4"/>
      <c r="C137" s="4"/>
      <c r="D137" s="33">
        <f>(1/D136*D134*D123)+(1/D136*D135*D126)</f>
        <v>8</v>
      </c>
      <c r="E137" s="3" t="s">
        <v>391</v>
      </c>
      <c r="F137" t="s">
        <v>398</v>
      </c>
    </row>
    <row r="138" spans="1:6" x14ac:dyDescent="0.3">
      <c r="A138" s="4">
        <v>17</v>
      </c>
      <c r="B138" s="4"/>
      <c r="C138" s="4"/>
      <c r="D138" s="3" t="str">
        <f>IF(D137=D135,"Verified","Invalid")</f>
        <v>Verified</v>
      </c>
      <c r="E138" s="3" t="s">
        <v>534</v>
      </c>
      <c r="F138" t="s">
        <v>384</v>
      </c>
    </row>
    <row r="139" spans="1:6" x14ac:dyDescent="0.3">
      <c r="A139" s="4">
        <v>18</v>
      </c>
      <c r="B139" s="4"/>
      <c r="C139" s="4"/>
      <c r="D139" s="33"/>
      <c r="E139" s="3" t="s">
        <v>535</v>
      </c>
      <c r="F139" t="s">
        <v>393</v>
      </c>
    </row>
    <row r="140" spans="1:6" x14ac:dyDescent="0.3">
      <c r="A140" s="4">
        <v>19</v>
      </c>
      <c r="B140" s="4"/>
      <c r="C140" s="4"/>
      <c r="D140" s="33"/>
      <c r="E140" s="34" t="s">
        <v>536</v>
      </c>
      <c r="F140" t="s">
        <v>392</v>
      </c>
    </row>
    <row r="141" spans="1:6" x14ac:dyDescent="0.3">
      <c r="A141" s="4">
        <v>20</v>
      </c>
      <c r="B141" s="4"/>
      <c r="C141" s="4"/>
      <c r="D141" s="33"/>
      <c r="E141" s="3" t="s">
        <v>537</v>
      </c>
      <c r="F141" t="s">
        <v>394</v>
      </c>
    </row>
    <row r="142" spans="1:6" x14ac:dyDescent="0.3">
      <c r="A142" s="4">
        <v>21</v>
      </c>
      <c r="B142" s="4"/>
      <c r="C142" s="4"/>
      <c r="D142" s="33"/>
      <c r="E142" s="3" t="s">
        <v>538</v>
      </c>
      <c r="F142" t="s">
        <v>395</v>
      </c>
    </row>
    <row r="143" spans="1:6" x14ac:dyDescent="0.3">
      <c r="A143" s="4">
        <v>22</v>
      </c>
      <c r="B143" s="4"/>
      <c r="C143" s="4"/>
      <c r="D143" s="33"/>
      <c r="E143" s="3" t="s">
        <v>539</v>
      </c>
      <c r="F143" t="s">
        <v>396</v>
      </c>
    </row>
    <row r="144" spans="1:6" x14ac:dyDescent="0.3">
      <c r="A144" s="4">
        <v>23</v>
      </c>
      <c r="B144" s="4"/>
      <c r="C144" s="4"/>
      <c r="E144" s="3" t="s">
        <v>540</v>
      </c>
      <c r="F144" t="s">
        <v>397</v>
      </c>
    </row>
    <row r="145" spans="1:5" x14ac:dyDescent="0.3">
      <c r="A145" s="4"/>
      <c r="B145" s="4"/>
      <c r="C145" s="4"/>
      <c r="D145" s="4"/>
      <c r="E145" s="3"/>
    </row>
    <row r="146" spans="1:5" x14ac:dyDescent="0.3">
      <c r="A146" s="31" t="s">
        <v>389</v>
      </c>
      <c r="B146" s="4"/>
      <c r="C146" s="4"/>
      <c r="D146" s="4"/>
      <c r="E146" s="3"/>
    </row>
    <row r="147" spans="1:5" x14ac:dyDescent="0.3">
      <c r="A147" t="s">
        <v>378</v>
      </c>
    </row>
  </sheetData>
  <sortState xmlns:xlrd2="http://schemas.microsoft.com/office/spreadsheetml/2017/richdata2" ref="W9:W32">
    <sortCondition ref="W9:W32"/>
  </sortState>
  <mergeCells count="2">
    <mergeCell ref="E57:F57"/>
    <mergeCell ref="E74:F7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E62CC-EF82-4EB4-A697-0044799F4B7A}">
  <dimension ref="A1:V138"/>
  <sheetViews>
    <sheetView topLeftCell="A7" workbookViewId="0">
      <selection activeCell="J16" sqref="J16"/>
    </sheetView>
  </sheetViews>
  <sheetFormatPr defaultRowHeight="14.4" x14ac:dyDescent="0.3"/>
  <cols>
    <col min="1" max="1" width="4.33203125" bestFit="1" customWidth="1"/>
    <col min="2" max="10" width="11.5546875" bestFit="1" customWidth="1"/>
    <col min="11" max="15" width="12.5546875" bestFit="1" customWidth="1"/>
    <col min="16" max="17" width="14" bestFit="1" customWidth="1"/>
    <col min="18" max="25" width="12.5546875" bestFit="1" customWidth="1"/>
  </cols>
  <sheetData>
    <row r="1" spans="1:22" x14ac:dyDescent="0.3">
      <c r="A1" t="s">
        <v>18</v>
      </c>
      <c r="B1">
        <v>3</v>
      </c>
    </row>
    <row r="2" spans="1:22" x14ac:dyDescent="0.3">
      <c r="A2" t="s">
        <v>19</v>
      </c>
      <c r="B2">
        <v>5</v>
      </c>
    </row>
    <row r="3" spans="1:22" x14ac:dyDescent="0.3">
      <c r="A3" t="s">
        <v>3</v>
      </c>
      <c r="B3">
        <f>B2*B1</f>
        <v>15</v>
      </c>
    </row>
    <row r="4" spans="1:22" x14ac:dyDescent="0.3">
      <c r="A4" t="s">
        <v>315</v>
      </c>
      <c r="B4">
        <f>(B1-1)*(B2-1)</f>
        <v>8</v>
      </c>
    </row>
    <row r="6" spans="1:22" x14ac:dyDescent="0.3">
      <c r="A6" t="s">
        <v>75</v>
      </c>
      <c r="B6" t="s">
        <v>541</v>
      </c>
      <c r="C6" t="s">
        <v>542</v>
      </c>
      <c r="D6" t="s">
        <v>545</v>
      </c>
      <c r="E6" t="s">
        <v>547</v>
      </c>
      <c r="F6" t="s">
        <v>548</v>
      </c>
      <c r="G6" t="s">
        <v>546</v>
      </c>
      <c r="H6" t="s">
        <v>549</v>
      </c>
      <c r="I6" t="s">
        <v>550</v>
      </c>
      <c r="J6" t="s">
        <v>543</v>
      </c>
      <c r="K6" t="s">
        <v>551</v>
      </c>
      <c r="L6" t="s">
        <v>552</v>
      </c>
      <c r="M6" t="s">
        <v>553</v>
      </c>
      <c r="O6">
        <v>1</v>
      </c>
      <c r="P6">
        <f t="shared" ref="P6:P12" si="0">MOD(POWER(1,O6),7)</f>
        <v>1</v>
      </c>
      <c r="Q6">
        <f t="shared" ref="Q6:Q12" si="1">MOD(POWER(2,$O6),7)</f>
        <v>2</v>
      </c>
      <c r="R6">
        <f t="shared" ref="R6:R12" si="2">MOD(POWER(3,$O6),7)</f>
        <v>3</v>
      </c>
      <c r="S6">
        <f t="shared" ref="S6:S12" si="3">MOD(POWER(4,$O6),7)</f>
        <v>4</v>
      </c>
      <c r="T6">
        <f t="shared" ref="T6:T12" si="4">MOD(POWER(5,$O6),7)</f>
        <v>5</v>
      </c>
      <c r="U6">
        <f t="shared" ref="U6:U12" si="5">MOD(POWER(6,$O6),7)</f>
        <v>6</v>
      </c>
      <c r="V6">
        <f t="shared" ref="V6:V12" si="6">MOD(POWER(7,$O6),7)</f>
        <v>0</v>
      </c>
    </row>
    <row r="7" spans="1:22" x14ac:dyDescent="0.3">
      <c r="A7">
        <v>1</v>
      </c>
      <c r="B7">
        <f>MOD(POWER($A7,$B$4),$B$3)</f>
        <v>1</v>
      </c>
      <c r="C7">
        <f>MOD(POWER($A7,B$4+1),$B$3)</f>
        <v>1</v>
      </c>
      <c r="D7">
        <f>MOD(POWER($A7,$B$1),$B$1)</f>
        <v>1</v>
      </c>
      <c r="E7">
        <f>MOD(POWER($A7,$B$1),$B$2)</f>
        <v>1</v>
      </c>
      <c r="F7">
        <f>MOD(POWER($A7,$B$2),$B$1)</f>
        <v>1</v>
      </c>
      <c r="G7">
        <f>MOD(POWER($A7,$B$2),$B$2)</f>
        <v>1</v>
      </c>
      <c r="H7">
        <f>MOD(POWER($A7,$B$4),$B$1)</f>
        <v>1</v>
      </c>
      <c r="I7">
        <f>MOD(POWER($A7,$B$4),$B$2)</f>
        <v>1</v>
      </c>
      <c r="J7">
        <f>MOD(POWER($A7,$B$4+1),$B$1)</f>
        <v>1</v>
      </c>
      <c r="K7">
        <f>MOD(POWER($A7,$B$4+1),$B$2)</f>
        <v>1</v>
      </c>
      <c r="L7">
        <f>MOD(POWER($A7,$B$1),$B$3)</f>
        <v>1</v>
      </c>
      <c r="M7">
        <f>MOD(POWER($A7,$B$2),$B$3)</f>
        <v>1</v>
      </c>
      <c r="O7">
        <v>2</v>
      </c>
      <c r="P7">
        <f t="shared" si="0"/>
        <v>1</v>
      </c>
      <c r="Q7">
        <f t="shared" si="1"/>
        <v>4</v>
      </c>
      <c r="R7">
        <f t="shared" si="2"/>
        <v>2</v>
      </c>
      <c r="S7">
        <f t="shared" si="3"/>
        <v>2</v>
      </c>
      <c r="T7">
        <f t="shared" si="4"/>
        <v>4</v>
      </c>
      <c r="U7">
        <f t="shared" si="5"/>
        <v>1</v>
      </c>
      <c r="V7">
        <f t="shared" si="6"/>
        <v>0</v>
      </c>
    </row>
    <row r="8" spans="1:22" x14ac:dyDescent="0.3">
      <c r="A8">
        <v>2</v>
      </c>
      <c r="B8">
        <f t="shared" ref="B8:B21" si="7">MOD(POWER($A8,$B$4),$B$3)</f>
        <v>1</v>
      </c>
      <c r="C8">
        <f t="shared" ref="C8:C21" si="8">MOD(POWER($A8,B$4+1),$B$3)</f>
        <v>2</v>
      </c>
      <c r="D8">
        <f t="shared" ref="D8:D21" si="9">MOD(POWER($A8,$B$1),$B$1)</f>
        <v>2</v>
      </c>
      <c r="E8">
        <f t="shared" ref="E8:E21" si="10">MOD(POWER($A8,$B$1),$B$2)</f>
        <v>3</v>
      </c>
      <c r="F8">
        <f t="shared" ref="F8:F21" si="11">MOD(POWER($A8,$B$2),$B$1)</f>
        <v>2</v>
      </c>
      <c r="G8">
        <f t="shared" ref="G8:G21" si="12">MOD(POWER($A8,$B$2),$B$2)</f>
        <v>2</v>
      </c>
      <c r="H8">
        <f t="shared" ref="H8:H21" si="13">MOD(POWER($A8,$B$4),$B$1)</f>
        <v>1</v>
      </c>
      <c r="I8">
        <f t="shared" ref="I8:I21" si="14">MOD(POWER($A8,$B$4),$B$2)</f>
        <v>1</v>
      </c>
      <c r="J8">
        <f t="shared" ref="J8:J21" si="15">MOD(POWER($A8,$B$4+1),$B$1)</f>
        <v>2</v>
      </c>
      <c r="K8">
        <f t="shared" ref="K8:K21" si="16">MOD(POWER($A8,$B$4+1),$B$2)</f>
        <v>2</v>
      </c>
      <c r="L8">
        <f t="shared" ref="L8:L21" si="17">MOD(POWER($A8,$B$1),$B$3)</f>
        <v>8</v>
      </c>
      <c r="M8">
        <f t="shared" ref="M8:M21" si="18">MOD(POWER($A8,$B$2),$B$3)</f>
        <v>2</v>
      </c>
      <c r="O8">
        <v>3</v>
      </c>
      <c r="P8">
        <f t="shared" si="0"/>
        <v>1</v>
      </c>
      <c r="Q8">
        <f t="shared" si="1"/>
        <v>1</v>
      </c>
      <c r="R8">
        <f t="shared" si="2"/>
        <v>6</v>
      </c>
      <c r="S8">
        <f t="shared" si="3"/>
        <v>1</v>
      </c>
      <c r="T8">
        <f t="shared" si="4"/>
        <v>6</v>
      </c>
      <c r="U8">
        <f t="shared" si="5"/>
        <v>6</v>
      </c>
      <c r="V8">
        <f t="shared" si="6"/>
        <v>0</v>
      </c>
    </row>
    <row r="9" spans="1:22" x14ac:dyDescent="0.3">
      <c r="A9" s="35">
        <v>3</v>
      </c>
      <c r="B9" s="35">
        <f t="shared" si="7"/>
        <v>6</v>
      </c>
      <c r="C9" s="35">
        <f t="shared" si="8"/>
        <v>3</v>
      </c>
      <c r="D9" s="35">
        <f t="shared" si="9"/>
        <v>0</v>
      </c>
      <c r="E9" s="35">
        <f t="shared" si="10"/>
        <v>2</v>
      </c>
      <c r="F9" s="35">
        <f t="shared" si="11"/>
        <v>0</v>
      </c>
      <c r="G9" s="35">
        <f t="shared" si="12"/>
        <v>3</v>
      </c>
      <c r="H9" s="35">
        <f t="shared" si="13"/>
        <v>0</v>
      </c>
      <c r="I9" s="35">
        <f t="shared" si="14"/>
        <v>1</v>
      </c>
      <c r="J9" s="35">
        <f t="shared" si="15"/>
        <v>0</v>
      </c>
      <c r="K9" s="35">
        <f t="shared" si="16"/>
        <v>3</v>
      </c>
      <c r="L9" s="35">
        <f t="shared" si="17"/>
        <v>12</v>
      </c>
      <c r="M9" s="35">
        <f t="shared" si="18"/>
        <v>3</v>
      </c>
      <c r="O9">
        <v>4</v>
      </c>
      <c r="P9">
        <f t="shared" si="0"/>
        <v>1</v>
      </c>
      <c r="Q9">
        <f t="shared" si="1"/>
        <v>2</v>
      </c>
      <c r="R9">
        <f t="shared" si="2"/>
        <v>4</v>
      </c>
      <c r="S9">
        <f t="shared" si="3"/>
        <v>4</v>
      </c>
      <c r="T9">
        <f t="shared" si="4"/>
        <v>2</v>
      </c>
      <c r="U9">
        <f t="shared" si="5"/>
        <v>1</v>
      </c>
      <c r="V9">
        <f t="shared" si="6"/>
        <v>0</v>
      </c>
    </row>
    <row r="10" spans="1:22" x14ac:dyDescent="0.3">
      <c r="A10">
        <v>4</v>
      </c>
      <c r="B10">
        <f t="shared" si="7"/>
        <v>1</v>
      </c>
      <c r="C10">
        <f t="shared" si="8"/>
        <v>4</v>
      </c>
      <c r="D10">
        <f t="shared" si="9"/>
        <v>1</v>
      </c>
      <c r="E10">
        <f t="shared" si="10"/>
        <v>4</v>
      </c>
      <c r="F10">
        <f t="shared" si="11"/>
        <v>1</v>
      </c>
      <c r="G10">
        <f t="shared" si="12"/>
        <v>4</v>
      </c>
      <c r="H10">
        <f t="shared" si="13"/>
        <v>1</v>
      </c>
      <c r="I10">
        <f t="shared" si="14"/>
        <v>1</v>
      </c>
      <c r="J10">
        <f t="shared" si="15"/>
        <v>1</v>
      </c>
      <c r="K10">
        <f t="shared" si="16"/>
        <v>4</v>
      </c>
      <c r="L10">
        <f t="shared" si="17"/>
        <v>4</v>
      </c>
      <c r="M10">
        <f t="shared" si="18"/>
        <v>4</v>
      </c>
      <c r="O10">
        <v>5</v>
      </c>
      <c r="P10">
        <f t="shared" si="0"/>
        <v>1</v>
      </c>
      <c r="Q10">
        <f t="shared" si="1"/>
        <v>4</v>
      </c>
      <c r="R10">
        <f t="shared" si="2"/>
        <v>5</v>
      </c>
      <c r="S10">
        <f t="shared" si="3"/>
        <v>2</v>
      </c>
      <c r="T10">
        <f t="shared" si="4"/>
        <v>3</v>
      </c>
      <c r="U10">
        <f t="shared" si="5"/>
        <v>6</v>
      </c>
      <c r="V10">
        <f t="shared" si="6"/>
        <v>0</v>
      </c>
    </row>
    <row r="11" spans="1:22" x14ac:dyDescent="0.3">
      <c r="A11" s="35">
        <v>5</v>
      </c>
      <c r="B11" s="35">
        <f t="shared" si="7"/>
        <v>10</v>
      </c>
      <c r="C11" s="35">
        <f t="shared" si="8"/>
        <v>5</v>
      </c>
      <c r="D11" s="35">
        <f t="shared" si="9"/>
        <v>2</v>
      </c>
      <c r="E11" s="35">
        <f t="shared" si="10"/>
        <v>0</v>
      </c>
      <c r="F11" s="35">
        <f t="shared" si="11"/>
        <v>2</v>
      </c>
      <c r="G11" s="35">
        <f t="shared" si="12"/>
        <v>0</v>
      </c>
      <c r="H11" s="35">
        <f t="shared" si="13"/>
        <v>1</v>
      </c>
      <c r="I11" s="35">
        <f t="shared" si="14"/>
        <v>0</v>
      </c>
      <c r="J11" s="35">
        <f t="shared" si="15"/>
        <v>2</v>
      </c>
      <c r="K11" s="35">
        <f t="shared" si="16"/>
        <v>0</v>
      </c>
      <c r="L11" s="35">
        <f t="shared" si="17"/>
        <v>5</v>
      </c>
      <c r="M11" s="35">
        <f t="shared" si="18"/>
        <v>5</v>
      </c>
      <c r="O11">
        <v>6</v>
      </c>
      <c r="P11">
        <f t="shared" si="0"/>
        <v>1</v>
      </c>
      <c r="Q11">
        <f t="shared" si="1"/>
        <v>1</v>
      </c>
      <c r="R11">
        <f t="shared" si="2"/>
        <v>1</v>
      </c>
      <c r="S11">
        <f t="shared" si="3"/>
        <v>1</v>
      </c>
      <c r="T11">
        <f t="shared" si="4"/>
        <v>1</v>
      </c>
      <c r="U11">
        <f t="shared" si="5"/>
        <v>1</v>
      </c>
      <c r="V11">
        <f t="shared" si="6"/>
        <v>0</v>
      </c>
    </row>
    <row r="12" spans="1:22" x14ac:dyDescent="0.3">
      <c r="A12">
        <v>6</v>
      </c>
      <c r="B12">
        <f t="shared" si="7"/>
        <v>6</v>
      </c>
      <c r="C12">
        <f t="shared" si="8"/>
        <v>6</v>
      </c>
      <c r="D12">
        <f t="shared" si="9"/>
        <v>0</v>
      </c>
      <c r="E12">
        <f t="shared" si="10"/>
        <v>1</v>
      </c>
      <c r="F12">
        <f t="shared" si="11"/>
        <v>0</v>
      </c>
      <c r="G12">
        <f t="shared" si="12"/>
        <v>1</v>
      </c>
      <c r="H12">
        <f t="shared" si="13"/>
        <v>0</v>
      </c>
      <c r="I12">
        <f t="shared" si="14"/>
        <v>1</v>
      </c>
      <c r="J12">
        <f t="shared" si="15"/>
        <v>0</v>
      </c>
      <c r="K12">
        <f t="shared" si="16"/>
        <v>1</v>
      </c>
      <c r="L12">
        <f t="shared" si="17"/>
        <v>6</v>
      </c>
      <c r="M12">
        <f t="shared" si="18"/>
        <v>6</v>
      </c>
      <c r="O12">
        <v>7</v>
      </c>
      <c r="P12">
        <f t="shared" si="0"/>
        <v>1</v>
      </c>
      <c r="Q12">
        <f t="shared" si="1"/>
        <v>2</v>
      </c>
      <c r="R12">
        <f t="shared" si="2"/>
        <v>3</v>
      </c>
      <c r="S12">
        <f t="shared" si="3"/>
        <v>4</v>
      </c>
      <c r="T12">
        <f t="shared" si="4"/>
        <v>5</v>
      </c>
      <c r="U12">
        <f t="shared" si="5"/>
        <v>6</v>
      </c>
      <c r="V12">
        <f t="shared" si="6"/>
        <v>0</v>
      </c>
    </row>
    <row r="13" spans="1:22" x14ac:dyDescent="0.3">
      <c r="A13">
        <v>7</v>
      </c>
      <c r="B13">
        <f t="shared" si="7"/>
        <v>1</v>
      </c>
      <c r="C13">
        <f t="shared" si="8"/>
        <v>7</v>
      </c>
      <c r="D13">
        <f t="shared" si="9"/>
        <v>1</v>
      </c>
      <c r="E13">
        <f t="shared" si="10"/>
        <v>3</v>
      </c>
      <c r="F13">
        <f t="shared" si="11"/>
        <v>1</v>
      </c>
      <c r="G13">
        <f t="shared" si="12"/>
        <v>2</v>
      </c>
      <c r="H13">
        <f t="shared" si="13"/>
        <v>1</v>
      </c>
      <c r="I13">
        <f t="shared" si="14"/>
        <v>1</v>
      </c>
      <c r="J13">
        <f t="shared" si="15"/>
        <v>1</v>
      </c>
      <c r="K13">
        <f t="shared" si="16"/>
        <v>2</v>
      </c>
      <c r="L13">
        <f t="shared" si="17"/>
        <v>13</v>
      </c>
      <c r="M13">
        <f t="shared" si="18"/>
        <v>7</v>
      </c>
    </row>
    <row r="14" spans="1:22" x14ac:dyDescent="0.3">
      <c r="A14">
        <v>8</v>
      </c>
      <c r="B14">
        <f t="shared" si="7"/>
        <v>1</v>
      </c>
      <c r="C14">
        <f t="shared" si="8"/>
        <v>8</v>
      </c>
      <c r="D14">
        <f t="shared" si="9"/>
        <v>2</v>
      </c>
      <c r="E14">
        <f t="shared" si="10"/>
        <v>2</v>
      </c>
      <c r="F14">
        <f t="shared" si="11"/>
        <v>2</v>
      </c>
      <c r="G14">
        <f t="shared" si="12"/>
        <v>3</v>
      </c>
      <c r="H14">
        <f t="shared" si="13"/>
        <v>1</v>
      </c>
      <c r="I14">
        <f t="shared" si="14"/>
        <v>1</v>
      </c>
      <c r="J14">
        <f t="shared" si="15"/>
        <v>2</v>
      </c>
      <c r="K14">
        <f t="shared" si="16"/>
        <v>3</v>
      </c>
      <c r="L14">
        <f t="shared" si="17"/>
        <v>2</v>
      </c>
      <c r="M14">
        <f t="shared" si="18"/>
        <v>8</v>
      </c>
    </row>
    <row r="15" spans="1:22" x14ac:dyDescent="0.3">
      <c r="A15">
        <v>9</v>
      </c>
      <c r="B15">
        <f t="shared" si="7"/>
        <v>6</v>
      </c>
      <c r="C15">
        <f t="shared" si="8"/>
        <v>9</v>
      </c>
      <c r="D15">
        <f t="shared" si="9"/>
        <v>0</v>
      </c>
      <c r="E15">
        <f t="shared" si="10"/>
        <v>4</v>
      </c>
      <c r="F15">
        <f t="shared" si="11"/>
        <v>0</v>
      </c>
      <c r="G15">
        <f t="shared" si="12"/>
        <v>4</v>
      </c>
      <c r="H15">
        <f t="shared" si="13"/>
        <v>0</v>
      </c>
      <c r="I15">
        <f t="shared" si="14"/>
        <v>1</v>
      </c>
      <c r="J15">
        <f t="shared" si="15"/>
        <v>0</v>
      </c>
      <c r="K15">
        <f t="shared" si="16"/>
        <v>4</v>
      </c>
      <c r="L15">
        <f t="shared" si="17"/>
        <v>9</v>
      </c>
      <c r="M15">
        <f t="shared" si="18"/>
        <v>9</v>
      </c>
      <c r="N15" s="2"/>
      <c r="O15" s="2"/>
      <c r="P15" s="2"/>
      <c r="Q15" s="2"/>
    </row>
    <row r="16" spans="1:22" x14ac:dyDescent="0.3">
      <c r="A16">
        <v>10</v>
      </c>
      <c r="B16">
        <f t="shared" si="7"/>
        <v>10</v>
      </c>
      <c r="C16">
        <f t="shared" si="8"/>
        <v>10</v>
      </c>
      <c r="D16">
        <f t="shared" si="9"/>
        <v>1</v>
      </c>
      <c r="E16">
        <f t="shared" si="10"/>
        <v>0</v>
      </c>
      <c r="F16">
        <f t="shared" si="11"/>
        <v>1</v>
      </c>
      <c r="G16">
        <f t="shared" si="12"/>
        <v>0</v>
      </c>
      <c r="H16">
        <f t="shared" si="13"/>
        <v>1</v>
      </c>
      <c r="I16">
        <f t="shared" si="14"/>
        <v>0</v>
      </c>
      <c r="J16">
        <f t="shared" si="15"/>
        <v>1</v>
      </c>
      <c r="K16">
        <f t="shared" si="16"/>
        <v>0</v>
      </c>
      <c r="L16">
        <f t="shared" si="17"/>
        <v>10</v>
      </c>
      <c r="M16">
        <f t="shared" si="18"/>
        <v>10</v>
      </c>
    </row>
    <row r="17" spans="1:13" x14ac:dyDescent="0.3">
      <c r="A17">
        <v>11</v>
      </c>
      <c r="B17">
        <f t="shared" si="7"/>
        <v>1</v>
      </c>
      <c r="C17">
        <f t="shared" si="8"/>
        <v>11</v>
      </c>
      <c r="D17">
        <f t="shared" si="9"/>
        <v>2</v>
      </c>
      <c r="E17">
        <f t="shared" si="10"/>
        <v>1</v>
      </c>
      <c r="F17">
        <f t="shared" si="11"/>
        <v>2</v>
      </c>
      <c r="G17">
        <f t="shared" si="12"/>
        <v>1</v>
      </c>
      <c r="H17">
        <f t="shared" si="13"/>
        <v>1</v>
      </c>
      <c r="I17">
        <f t="shared" si="14"/>
        <v>1</v>
      </c>
      <c r="J17">
        <f t="shared" si="15"/>
        <v>2</v>
      </c>
      <c r="K17">
        <f t="shared" si="16"/>
        <v>1</v>
      </c>
      <c r="L17">
        <f t="shared" si="17"/>
        <v>11</v>
      </c>
      <c r="M17">
        <f t="shared" si="18"/>
        <v>11</v>
      </c>
    </row>
    <row r="18" spans="1:13" x14ac:dyDescent="0.3">
      <c r="A18">
        <v>12</v>
      </c>
      <c r="B18">
        <f t="shared" si="7"/>
        <v>6</v>
      </c>
      <c r="C18">
        <f t="shared" si="8"/>
        <v>12</v>
      </c>
      <c r="D18">
        <f t="shared" si="9"/>
        <v>0</v>
      </c>
      <c r="E18">
        <f t="shared" si="10"/>
        <v>3</v>
      </c>
      <c r="F18">
        <f t="shared" si="11"/>
        <v>0</v>
      </c>
      <c r="G18">
        <f t="shared" si="12"/>
        <v>2</v>
      </c>
      <c r="H18">
        <f t="shared" si="13"/>
        <v>0</v>
      </c>
      <c r="I18">
        <f t="shared" si="14"/>
        <v>1</v>
      </c>
      <c r="J18">
        <f t="shared" si="15"/>
        <v>0</v>
      </c>
      <c r="K18">
        <f t="shared" si="16"/>
        <v>2</v>
      </c>
      <c r="L18">
        <f t="shared" si="17"/>
        <v>3</v>
      </c>
      <c r="M18">
        <f t="shared" si="18"/>
        <v>12</v>
      </c>
    </row>
    <row r="19" spans="1:13" x14ac:dyDescent="0.3">
      <c r="A19">
        <v>13</v>
      </c>
      <c r="B19">
        <f t="shared" si="7"/>
        <v>1</v>
      </c>
      <c r="C19">
        <f t="shared" si="8"/>
        <v>13</v>
      </c>
      <c r="D19">
        <f t="shared" si="9"/>
        <v>1</v>
      </c>
      <c r="E19">
        <f t="shared" si="10"/>
        <v>2</v>
      </c>
      <c r="F19">
        <f t="shared" si="11"/>
        <v>1</v>
      </c>
      <c r="G19">
        <f t="shared" si="12"/>
        <v>3</v>
      </c>
      <c r="H19">
        <f t="shared" si="13"/>
        <v>1</v>
      </c>
      <c r="I19">
        <f t="shared" si="14"/>
        <v>1</v>
      </c>
      <c r="J19">
        <f t="shared" si="15"/>
        <v>1</v>
      </c>
      <c r="K19">
        <f t="shared" si="16"/>
        <v>3</v>
      </c>
      <c r="L19">
        <f t="shared" si="17"/>
        <v>7</v>
      </c>
      <c r="M19">
        <f t="shared" si="18"/>
        <v>13</v>
      </c>
    </row>
    <row r="20" spans="1:13" x14ac:dyDescent="0.3">
      <c r="A20">
        <v>14</v>
      </c>
      <c r="B20">
        <f t="shared" si="7"/>
        <v>1</v>
      </c>
      <c r="C20">
        <f t="shared" si="8"/>
        <v>14</v>
      </c>
      <c r="D20">
        <f t="shared" si="9"/>
        <v>2</v>
      </c>
      <c r="E20">
        <f t="shared" si="10"/>
        <v>4</v>
      </c>
      <c r="F20">
        <f t="shared" si="11"/>
        <v>2</v>
      </c>
      <c r="G20">
        <f t="shared" si="12"/>
        <v>4</v>
      </c>
      <c r="H20">
        <f t="shared" si="13"/>
        <v>1</v>
      </c>
      <c r="I20">
        <f t="shared" si="14"/>
        <v>1</v>
      </c>
      <c r="J20">
        <f t="shared" si="15"/>
        <v>2</v>
      </c>
      <c r="K20">
        <f t="shared" si="16"/>
        <v>4</v>
      </c>
      <c r="L20">
        <f t="shared" si="17"/>
        <v>14</v>
      </c>
      <c r="M20">
        <f t="shared" si="18"/>
        <v>14</v>
      </c>
    </row>
    <row r="21" spans="1:13" x14ac:dyDescent="0.3">
      <c r="A21">
        <v>15</v>
      </c>
      <c r="B21">
        <f t="shared" si="7"/>
        <v>0</v>
      </c>
      <c r="C21">
        <f t="shared" si="8"/>
        <v>0</v>
      </c>
      <c r="D21">
        <f t="shared" si="9"/>
        <v>0</v>
      </c>
      <c r="E21">
        <f t="shared" si="10"/>
        <v>0</v>
      </c>
      <c r="F21">
        <f t="shared" si="11"/>
        <v>0</v>
      </c>
      <c r="G21">
        <f t="shared" si="12"/>
        <v>0</v>
      </c>
      <c r="H21">
        <f t="shared" si="13"/>
        <v>0</v>
      </c>
      <c r="I21">
        <f t="shared" si="14"/>
        <v>0</v>
      </c>
      <c r="J21">
        <f t="shared" si="15"/>
        <v>0</v>
      </c>
      <c r="K21">
        <f t="shared" si="16"/>
        <v>0</v>
      </c>
      <c r="L21">
        <f t="shared" si="17"/>
        <v>0</v>
      </c>
      <c r="M21">
        <f t="shared" si="18"/>
        <v>0</v>
      </c>
    </row>
    <row r="23" spans="1:13" x14ac:dyDescent="0.3">
      <c r="A23" t="s">
        <v>75</v>
      </c>
      <c r="B23" t="s">
        <v>554</v>
      </c>
      <c r="C23" t="s">
        <v>555</v>
      </c>
      <c r="D23" t="s">
        <v>552</v>
      </c>
      <c r="E23" t="s">
        <v>556</v>
      </c>
      <c r="F23" t="s">
        <v>553</v>
      </c>
      <c r="G23" t="s">
        <v>557</v>
      </c>
      <c r="H23" t="s">
        <v>558</v>
      </c>
      <c r="I23" t="s">
        <v>541</v>
      </c>
      <c r="J23" t="s">
        <v>542</v>
      </c>
    </row>
    <row r="24" spans="1:13" x14ac:dyDescent="0.3">
      <c r="A24">
        <v>1</v>
      </c>
      <c r="B24">
        <f>MOD(POWER($A24,1),$B$3)</f>
        <v>1</v>
      </c>
      <c r="C24">
        <f>MOD(POWER($A24,2),$B$3)</f>
        <v>1</v>
      </c>
      <c r="D24">
        <f>MOD(POWER($A24,3),$B$3)</f>
        <v>1</v>
      </c>
      <c r="E24">
        <f>MOD(POWER($A24,4),$B$3)</f>
        <v>1</v>
      </c>
      <c r="F24">
        <f>MOD(POWER($A24,5),$B$3)</f>
        <v>1</v>
      </c>
      <c r="G24">
        <f>MOD(POWER($A24,6),$B$3)</f>
        <v>1</v>
      </c>
      <c r="H24">
        <f>MOD(POWER($A24,7),$B$3)</f>
        <v>1</v>
      </c>
      <c r="I24">
        <f>MOD(POWER($A24,8),$B$3)</f>
        <v>1</v>
      </c>
      <c r="J24">
        <f>MOD(POWER($A24,9),$B$3)</f>
        <v>1</v>
      </c>
    </row>
    <row r="25" spans="1:13" x14ac:dyDescent="0.3">
      <c r="A25">
        <v>2</v>
      </c>
      <c r="B25">
        <f t="shared" ref="B25:B38" si="19">MOD(POWER($A25,1),$B$3)</f>
        <v>2</v>
      </c>
      <c r="C25">
        <f t="shared" ref="C25:C38" si="20">MOD(POWER($A25,2),$B$3)</f>
        <v>4</v>
      </c>
      <c r="D25">
        <f t="shared" ref="D25:D38" si="21">MOD(POWER($A25,3),$B$3)</f>
        <v>8</v>
      </c>
      <c r="E25">
        <f t="shared" ref="E25:E38" si="22">MOD(POWER($A25,4),$B$3)</f>
        <v>1</v>
      </c>
      <c r="F25">
        <f t="shared" ref="F25:F38" si="23">MOD(POWER($A25,5),$B$3)</f>
        <v>2</v>
      </c>
      <c r="G25">
        <f t="shared" ref="G25:G38" si="24">MOD(POWER($A25,6),$B$3)</f>
        <v>4</v>
      </c>
      <c r="H25">
        <f t="shared" ref="H25:H38" si="25">MOD(POWER($A25,7),$B$3)</f>
        <v>8</v>
      </c>
      <c r="I25">
        <f t="shared" ref="I25:I38" si="26">MOD(POWER($A25,8),$B$3)</f>
        <v>1</v>
      </c>
      <c r="J25">
        <f t="shared" ref="J25:J38" si="27">MOD(POWER($A25,9),$B$3)</f>
        <v>2</v>
      </c>
    </row>
    <row r="26" spans="1:13" x14ac:dyDescent="0.3">
      <c r="A26" s="35">
        <v>3</v>
      </c>
      <c r="B26" s="35">
        <f t="shared" si="19"/>
        <v>3</v>
      </c>
      <c r="C26" s="35">
        <f t="shared" si="20"/>
        <v>9</v>
      </c>
      <c r="D26" s="35">
        <f t="shared" si="21"/>
        <v>12</v>
      </c>
      <c r="E26" s="35">
        <f t="shared" si="22"/>
        <v>6</v>
      </c>
      <c r="F26" s="35">
        <f t="shared" si="23"/>
        <v>3</v>
      </c>
      <c r="G26" s="35">
        <f t="shared" si="24"/>
        <v>9</v>
      </c>
      <c r="H26" s="35">
        <f t="shared" si="25"/>
        <v>12</v>
      </c>
      <c r="I26" s="35">
        <f t="shared" si="26"/>
        <v>6</v>
      </c>
      <c r="J26" s="35">
        <f t="shared" si="27"/>
        <v>3</v>
      </c>
    </row>
    <row r="27" spans="1:13" x14ac:dyDescent="0.3">
      <c r="A27">
        <v>4</v>
      </c>
      <c r="B27">
        <f t="shared" si="19"/>
        <v>4</v>
      </c>
      <c r="C27">
        <f t="shared" si="20"/>
        <v>1</v>
      </c>
      <c r="D27">
        <f t="shared" si="21"/>
        <v>4</v>
      </c>
      <c r="E27">
        <f t="shared" si="22"/>
        <v>1</v>
      </c>
      <c r="F27">
        <f t="shared" si="23"/>
        <v>4</v>
      </c>
      <c r="G27">
        <f t="shared" si="24"/>
        <v>1</v>
      </c>
      <c r="H27">
        <f t="shared" si="25"/>
        <v>4</v>
      </c>
      <c r="I27">
        <f t="shared" si="26"/>
        <v>1</v>
      </c>
      <c r="J27">
        <f t="shared" si="27"/>
        <v>4</v>
      </c>
    </row>
    <row r="28" spans="1:13" x14ac:dyDescent="0.3">
      <c r="A28" s="35">
        <v>5</v>
      </c>
      <c r="B28" s="35">
        <f t="shared" si="19"/>
        <v>5</v>
      </c>
      <c r="C28" s="35">
        <f t="shared" si="20"/>
        <v>10</v>
      </c>
      <c r="D28" s="35">
        <f t="shared" si="21"/>
        <v>5</v>
      </c>
      <c r="E28" s="35">
        <f t="shared" si="22"/>
        <v>10</v>
      </c>
      <c r="F28" s="35">
        <f t="shared" si="23"/>
        <v>5</v>
      </c>
      <c r="G28" s="35">
        <f t="shared" si="24"/>
        <v>10</v>
      </c>
      <c r="H28" s="35">
        <f t="shared" si="25"/>
        <v>5</v>
      </c>
      <c r="I28" s="35">
        <f t="shared" si="26"/>
        <v>10</v>
      </c>
      <c r="J28" s="35">
        <f t="shared" si="27"/>
        <v>5</v>
      </c>
    </row>
    <row r="29" spans="1:13" x14ac:dyDescent="0.3">
      <c r="A29" s="35">
        <v>6</v>
      </c>
      <c r="B29" s="35">
        <f t="shared" si="19"/>
        <v>6</v>
      </c>
      <c r="C29" s="35">
        <f t="shared" si="20"/>
        <v>6</v>
      </c>
      <c r="D29" s="35">
        <f t="shared" si="21"/>
        <v>6</v>
      </c>
      <c r="E29" s="35">
        <f t="shared" si="22"/>
        <v>6</v>
      </c>
      <c r="F29" s="35">
        <f t="shared" si="23"/>
        <v>6</v>
      </c>
      <c r="G29" s="35">
        <f t="shared" si="24"/>
        <v>6</v>
      </c>
      <c r="H29" s="35">
        <f t="shared" si="25"/>
        <v>6</v>
      </c>
      <c r="I29" s="35">
        <f t="shared" si="26"/>
        <v>6</v>
      </c>
      <c r="J29" s="35">
        <f t="shared" si="27"/>
        <v>6</v>
      </c>
    </row>
    <row r="30" spans="1:13" x14ac:dyDescent="0.3">
      <c r="A30">
        <v>7</v>
      </c>
      <c r="B30">
        <f t="shared" si="19"/>
        <v>7</v>
      </c>
      <c r="C30">
        <f t="shared" si="20"/>
        <v>4</v>
      </c>
      <c r="D30">
        <f t="shared" si="21"/>
        <v>13</v>
      </c>
      <c r="E30">
        <f t="shared" si="22"/>
        <v>1</v>
      </c>
      <c r="F30">
        <f t="shared" si="23"/>
        <v>7</v>
      </c>
      <c r="G30">
        <f t="shared" si="24"/>
        <v>4</v>
      </c>
      <c r="H30">
        <f t="shared" si="25"/>
        <v>13</v>
      </c>
      <c r="I30">
        <f t="shared" si="26"/>
        <v>1</v>
      </c>
      <c r="J30">
        <f t="shared" si="27"/>
        <v>7</v>
      </c>
    </row>
    <row r="31" spans="1:13" x14ac:dyDescent="0.3">
      <c r="A31">
        <v>8</v>
      </c>
      <c r="B31">
        <f t="shared" si="19"/>
        <v>8</v>
      </c>
      <c r="C31">
        <f t="shared" si="20"/>
        <v>4</v>
      </c>
      <c r="D31">
        <f t="shared" si="21"/>
        <v>2</v>
      </c>
      <c r="E31">
        <f t="shared" si="22"/>
        <v>1</v>
      </c>
      <c r="F31">
        <f t="shared" si="23"/>
        <v>8</v>
      </c>
      <c r="G31">
        <f t="shared" si="24"/>
        <v>4</v>
      </c>
      <c r="H31">
        <f t="shared" si="25"/>
        <v>2</v>
      </c>
      <c r="I31">
        <f t="shared" si="26"/>
        <v>1</v>
      </c>
      <c r="J31">
        <f t="shared" si="27"/>
        <v>8</v>
      </c>
    </row>
    <row r="32" spans="1:13" x14ac:dyDescent="0.3">
      <c r="A32" s="35">
        <v>9</v>
      </c>
      <c r="B32" s="35">
        <f t="shared" si="19"/>
        <v>9</v>
      </c>
      <c r="C32" s="35">
        <f t="shared" si="20"/>
        <v>6</v>
      </c>
      <c r="D32" s="35">
        <f t="shared" si="21"/>
        <v>9</v>
      </c>
      <c r="E32" s="35">
        <f t="shared" si="22"/>
        <v>6</v>
      </c>
      <c r="F32" s="35">
        <f t="shared" si="23"/>
        <v>9</v>
      </c>
      <c r="G32" s="35">
        <f t="shared" si="24"/>
        <v>6</v>
      </c>
      <c r="H32" s="35">
        <f t="shared" si="25"/>
        <v>9</v>
      </c>
      <c r="I32" s="35">
        <f t="shared" si="26"/>
        <v>6</v>
      </c>
      <c r="J32" s="35">
        <f t="shared" si="27"/>
        <v>9</v>
      </c>
    </row>
    <row r="33" spans="1:10" x14ac:dyDescent="0.3">
      <c r="A33" s="35">
        <v>10</v>
      </c>
      <c r="B33" s="35">
        <f t="shared" si="19"/>
        <v>10</v>
      </c>
      <c r="C33" s="35">
        <f t="shared" si="20"/>
        <v>10</v>
      </c>
      <c r="D33" s="35">
        <f t="shared" si="21"/>
        <v>10</v>
      </c>
      <c r="E33" s="35">
        <f t="shared" si="22"/>
        <v>10</v>
      </c>
      <c r="F33" s="35">
        <f t="shared" si="23"/>
        <v>10</v>
      </c>
      <c r="G33" s="35">
        <f t="shared" si="24"/>
        <v>10</v>
      </c>
      <c r="H33" s="35">
        <f t="shared" si="25"/>
        <v>10</v>
      </c>
      <c r="I33" s="35">
        <f t="shared" si="26"/>
        <v>10</v>
      </c>
      <c r="J33" s="35">
        <f t="shared" si="27"/>
        <v>10</v>
      </c>
    </row>
    <row r="34" spans="1:10" x14ac:dyDescent="0.3">
      <c r="A34">
        <v>11</v>
      </c>
      <c r="B34">
        <f t="shared" si="19"/>
        <v>11</v>
      </c>
      <c r="C34">
        <f t="shared" si="20"/>
        <v>1</v>
      </c>
      <c r="D34">
        <f t="shared" si="21"/>
        <v>11</v>
      </c>
      <c r="E34">
        <f t="shared" si="22"/>
        <v>1</v>
      </c>
      <c r="F34">
        <f t="shared" si="23"/>
        <v>11</v>
      </c>
      <c r="G34">
        <f t="shared" si="24"/>
        <v>1</v>
      </c>
      <c r="H34">
        <f t="shared" si="25"/>
        <v>11</v>
      </c>
      <c r="I34">
        <f t="shared" si="26"/>
        <v>1</v>
      </c>
      <c r="J34">
        <f t="shared" si="27"/>
        <v>11</v>
      </c>
    </row>
    <row r="35" spans="1:10" x14ac:dyDescent="0.3">
      <c r="A35" s="35">
        <v>12</v>
      </c>
      <c r="B35" s="35">
        <f t="shared" si="19"/>
        <v>12</v>
      </c>
      <c r="C35" s="35">
        <f t="shared" si="20"/>
        <v>9</v>
      </c>
      <c r="D35" s="35">
        <f t="shared" si="21"/>
        <v>3</v>
      </c>
      <c r="E35" s="35">
        <f t="shared" si="22"/>
        <v>6</v>
      </c>
      <c r="F35" s="35">
        <f t="shared" si="23"/>
        <v>12</v>
      </c>
      <c r="G35" s="35">
        <f t="shared" si="24"/>
        <v>9</v>
      </c>
      <c r="H35" s="35">
        <f t="shared" si="25"/>
        <v>3</v>
      </c>
      <c r="I35" s="35">
        <f t="shared" si="26"/>
        <v>6</v>
      </c>
      <c r="J35" s="35">
        <f t="shared" si="27"/>
        <v>12</v>
      </c>
    </row>
    <row r="36" spans="1:10" x14ac:dyDescent="0.3">
      <c r="A36">
        <v>13</v>
      </c>
      <c r="B36">
        <f t="shared" si="19"/>
        <v>13</v>
      </c>
      <c r="C36">
        <f t="shared" si="20"/>
        <v>4</v>
      </c>
      <c r="D36">
        <f t="shared" si="21"/>
        <v>7</v>
      </c>
      <c r="E36">
        <f t="shared" si="22"/>
        <v>1</v>
      </c>
      <c r="F36">
        <f t="shared" si="23"/>
        <v>13</v>
      </c>
      <c r="G36">
        <f t="shared" si="24"/>
        <v>4</v>
      </c>
      <c r="H36">
        <f t="shared" si="25"/>
        <v>7</v>
      </c>
      <c r="I36">
        <f t="shared" si="26"/>
        <v>1</v>
      </c>
      <c r="J36">
        <f t="shared" si="27"/>
        <v>13</v>
      </c>
    </row>
    <row r="37" spans="1:10" x14ac:dyDescent="0.3">
      <c r="A37">
        <v>14</v>
      </c>
      <c r="B37">
        <f t="shared" si="19"/>
        <v>14</v>
      </c>
      <c r="C37">
        <f t="shared" si="20"/>
        <v>1</v>
      </c>
      <c r="D37">
        <f t="shared" si="21"/>
        <v>14</v>
      </c>
      <c r="E37">
        <f t="shared" si="22"/>
        <v>1</v>
      </c>
      <c r="F37">
        <f t="shared" si="23"/>
        <v>14</v>
      </c>
      <c r="G37">
        <f t="shared" si="24"/>
        <v>1</v>
      </c>
      <c r="H37">
        <f t="shared" si="25"/>
        <v>14</v>
      </c>
      <c r="I37">
        <f t="shared" si="26"/>
        <v>1</v>
      </c>
      <c r="J37">
        <f t="shared" si="27"/>
        <v>14</v>
      </c>
    </row>
    <row r="38" spans="1:10" x14ac:dyDescent="0.3">
      <c r="A38">
        <v>15</v>
      </c>
      <c r="B38">
        <f t="shared" si="19"/>
        <v>0</v>
      </c>
      <c r="C38">
        <f t="shared" si="20"/>
        <v>0</v>
      </c>
      <c r="D38">
        <f t="shared" si="21"/>
        <v>0</v>
      </c>
      <c r="E38">
        <f t="shared" si="22"/>
        <v>0</v>
      </c>
      <c r="F38">
        <f t="shared" si="23"/>
        <v>0</v>
      </c>
      <c r="G38">
        <f t="shared" si="24"/>
        <v>0</v>
      </c>
      <c r="H38">
        <f t="shared" si="25"/>
        <v>0</v>
      </c>
      <c r="I38">
        <f t="shared" si="26"/>
        <v>0</v>
      </c>
      <c r="J38">
        <f t="shared" si="27"/>
        <v>0</v>
      </c>
    </row>
    <row r="39" spans="1:10" x14ac:dyDescent="0.3">
      <c r="A39" s="2"/>
      <c r="B39" s="2"/>
      <c r="C39" s="2"/>
      <c r="D39" s="2"/>
      <c r="E39" s="2"/>
      <c r="F39" s="2"/>
    </row>
    <row r="40" spans="1:10" x14ac:dyDescent="0.3">
      <c r="A40" t="s">
        <v>75</v>
      </c>
      <c r="B40" t="s">
        <v>559</v>
      </c>
      <c r="C40" t="s">
        <v>560</v>
      </c>
      <c r="D40" t="s">
        <v>545</v>
      </c>
      <c r="E40" t="s">
        <v>581</v>
      </c>
      <c r="F40" t="s">
        <v>548</v>
      </c>
      <c r="G40" t="s">
        <v>582</v>
      </c>
      <c r="H40" t="s">
        <v>583</v>
      </c>
      <c r="I40" t="s">
        <v>549</v>
      </c>
      <c r="J40" t="s">
        <v>543</v>
      </c>
    </row>
    <row r="41" spans="1:10" x14ac:dyDescent="0.3">
      <c r="A41">
        <v>1</v>
      </c>
      <c r="B41">
        <f>MOD(POWER($A41,1),$B$1)</f>
        <v>1</v>
      </c>
      <c r="C41">
        <f>MOD(POWER($A41,2),$B$1)</f>
        <v>1</v>
      </c>
      <c r="D41">
        <f>MOD(POWER($A41,3),$B$1)</f>
        <v>1</v>
      </c>
      <c r="E41">
        <f>MOD(POWER($A41,4),$B$1)</f>
        <v>1</v>
      </c>
      <c r="F41">
        <f>MOD(POWER($A41,5),$B$1)</f>
        <v>1</v>
      </c>
      <c r="G41">
        <f>MOD(POWER($A41,6),$B$1)</f>
        <v>1</v>
      </c>
      <c r="H41">
        <f>MOD(POWER($A41,7),$B$1)</f>
        <v>1</v>
      </c>
      <c r="I41">
        <f>MOD(POWER($A41,8),$B$1)</f>
        <v>1</v>
      </c>
      <c r="J41">
        <f>MOD(POWER($A41,9),$B$1)</f>
        <v>1</v>
      </c>
    </row>
    <row r="42" spans="1:10" x14ac:dyDescent="0.3">
      <c r="A42">
        <v>2</v>
      </c>
      <c r="B42">
        <f t="shared" ref="B42:B55" si="28">MOD(POWER($A42,1),$B$1)</f>
        <v>2</v>
      </c>
      <c r="C42">
        <f t="shared" ref="C42:C55" si="29">MOD(POWER($A42,2),$B$1)</f>
        <v>1</v>
      </c>
      <c r="D42">
        <f t="shared" ref="D42:D55" si="30">MOD(POWER($A42,3),$B$1)</f>
        <v>2</v>
      </c>
      <c r="E42">
        <f t="shared" ref="E42:E55" si="31">MOD(POWER($A42,4),$B$1)</f>
        <v>1</v>
      </c>
      <c r="F42">
        <f t="shared" ref="F42:F55" si="32">MOD(POWER($A42,5),$B$1)</f>
        <v>2</v>
      </c>
      <c r="G42">
        <f t="shared" ref="G42:G55" si="33">MOD(POWER($A42,6),$B$1)</f>
        <v>1</v>
      </c>
      <c r="H42">
        <f t="shared" ref="H42:H55" si="34">MOD(POWER($A42,7),$B$1)</f>
        <v>2</v>
      </c>
      <c r="I42">
        <f t="shared" ref="I42:I55" si="35">MOD(POWER($A42,8),$B$1)</f>
        <v>1</v>
      </c>
      <c r="J42">
        <f t="shared" ref="J42:J55" si="36">MOD(POWER($A42,9),$B$1)</f>
        <v>2</v>
      </c>
    </row>
    <row r="43" spans="1:10" x14ac:dyDescent="0.3">
      <c r="A43">
        <v>3</v>
      </c>
      <c r="B43">
        <f t="shared" si="28"/>
        <v>0</v>
      </c>
      <c r="C43">
        <f t="shared" si="29"/>
        <v>0</v>
      </c>
      <c r="D43">
        <f t="shared" si="30"/>
        <v>0</v>
      </c>
      <c r="E43">
        <f t="shared" si="31"/>
        <v>0</v>
      </c>
      <c r="F43">
        <f t="shared" si="32"/>
        <v>0</v>
      </c>
      <c r="G43">
        <f t="shared" si="33"/>
        <v>0</v>
      </c>
      <c r="H43">
        <f t="shared" si="34"/>
        <v>0</v>
      </c>
      <c r="I43">
        <f t="shared" si="35"/>
        <v>0</v>
      </c>
      <c r="J43">
        <f t="shared" si="36"/>
        <v>0</v>
      </c>
    </row>
    <row r="44" spans="1:10" x14ac:dyDescent="0.3">
      <c r="A44">
        <v>4</v>
      </c>
      <c r="B44">
        <f t="shared" si="28"/>
        <v>1</v>
      </c>
      <c r="C44">
        <f t="shared" si="29"/>
        <v>1</v>
      </c>
      <c r="D44">
        <f t="shared" si="30"/>
        <v>1</v>
      </c>
      <c r="E44">
        <f t="shared" si="31"/>
        <v>1</v>
      </c>
      <c r="F44">
        <f t="shared" si="32"/>
        <v>1</v>
      </c>
      <c r="G44">
        <f t="shared" si="33"/>
        <v>1</v>
      </c>
      <c r="H44">
        <f t="shared" si="34"/>
        <v>1</v>
      </c>
      <c r="I44">
        <f t="shared" si="35"/>
        <v>1</v>
      </c>
      <c r="J44">
        <f t="shared" si="36"/>
        <v>1</v>
      </c>
    </row>
    <row r="45" spans="1:10" x14ac:dyDescent="0.3">
      <c r="A45">
        <v>5</v>
      </c>
      <c r="B45">
        <f t="shared" si="28"/>
        <v>2</v>
      </c>
      <c r="C45">
        <f t="shared" si="29"/>
        <v>1</v>
      </c>
      <c r="D45">
        <f t="shared" si="30"/>
        <v>2</v>
      </c>
      <c r="E45">
        <f t="shared" si="31"/>
        <v>1</v>
      </c>
      <c r="F45">
        <f t="shared" si="32"/>
        <v>2</v>
      </c>
      <c r="G45">
        <f t="shared" si="33"/>
        <v>1</v>
      </c>
      <c r="H45">
        <f t="shared" si="34"/>
        <v>2</v>
      </c>
      <c r="I45">
        <f t="shared" si="35"/>
        <v>1</v>
      </c>
      <c r="J45">
        <f t="shared" si="36"/>
        <v>2</v>
      </c>
    </row>
    <row r="46" spans="1:10" x14ac:dyDescent="0.3">
      <c r="A46">
        <v>6</v>
      </c>
      <c r="B46">
        <f t="shared" si="28"/>
        <v>0</v>
      </c>
      <c r="C46">
        <f t="shared" si="29"/>
        <v>0</v>
      </c>
      <c r="D46">
        <f t="shared" si="30"/>
        <v>0</v>
      </c>
      <c r="E46">
        <f t="shared" si="31"/>
        <v>0</v>
      </c>
      <c r="F46">
        <f t="shared" si="32"/>
        <v>0</v>
      </c>
      <c r="G46">
        <f t="shared" si="33"/>
        <v>0</v>
      </c>
      <c r="H46">
        <f t="shared" si="34"/>
        <v>0</v>
      </c>
      <c r="I46">
        <f t="shared" si="35"/>
        <v>0</v>
      </c>
      <c r="J46">
        <f t="shared" si="36"/>
        <v>0</v>
      </c>
    </row>
    <row r="47" spans="1:10" x14ac:dyDescent="0.3">
      <c r="A47">
        <v>7</v>
      </c>
      <c r="B47">
        <f t="shared" si="28"/>
        <v>1</v>
      </c>
      <c r="C47">
        <f t="shared" si="29"/>
        <v>1</v>
      </c>
      <c r="D47">
        <f t="shared" si="30"/>
        <v>1</v>
      </c>
      <c r="E47">
        <f t="shared" si="31"/>
        <v>1</v>
      </c>
      <c r="F47">
        <f t="shared" si="32"/>
        <v>1</v>
      </c>
      <c r="G47">
        <f t="shared" si="33"/>
        <v>1</v>
      </c>
      <c r="H47">
        <f t="shared" si="34"/>
        <v>1</v>
      </c>
      <c r="I47">
        <f t="shared" si="35"/>
        <v>1</v>
      </c>
      <c r="J47">
        <f t="shared" si="36"/>
        <v>1</v>
      </c>
    </row>
    <row r="48" spans="1:10" x14ac:dyDescent="0.3">
      <c r="A48">
        <v>8</v>
      </c>
      <c r="B48">
        <f t="shared" si="28"/>
        <v>2</v>
      </c>
      <c r="C48">
        <f t="shared" si="29"/>
        <v>1</v>
      </c>
      <c r="D48">
        <f t="shared" si="30"/>
        <v>2</v>
      </c>
      <c r="E48">
        <f t="shared" si="31"/>
        <v>1</v>
      </c>
      <c r="F48">
        <f t="shared" si="32"/>
        <v>2</v>
      </c>
      <c r="G48">
        <f t="shared" si="33"/>
        <v>1</v>
      </c>
      <c r="H48">
        <f t="shared" si="34"/>
        <v>2</v>
      </c>
      <c r="I48">
        <f t="shared" si="35"/>
        <v>1</v>
      </c>
      <c r="J48">
        <f t="shared" si="36"/>
        <v>2</v>
      </c>
    </row>
    <row r="49" spans="1:10" x14ac:dyDescent="0.3">
      <c r="A49">
        <v>9</v>
      </c>
      <c r="B49">
        <f t="shared" si="28"/>
        <v>0</v>
      </c>
      <c r="C49">
        <f t="shared" si="29"/>
        <v>0</v>
      </c>
      <c r="D49">
        <f t="shared" si="30"/>
        <v>0</v>
      </c>
      <c r="E49">
        <f t="shared" si="31"/>
        <v>0</v>
      </c>
      <c r="F49">
        <f t="shared" si="32"/>
        <v>0</v>
      </c>
      <c r="G49">
        <f t="shared" si="33"/>
        <v>0</v>
      </c>
      <c r="H49">
        <f t="shared" si="34"/>
        <v>0</v>
      </c>
      <c r="I49">
        <f t="shared" si="35"/>
        <v>0</v>
      </c>
      <c r="J49">
        <f t="shared" si="36"/>
        <v>0</v>
      </c>
    </row>
    <row r="50" spans="1:10" x14ac:dyDescent="0.3">
      <c r="A50">
        <v>10</v>
      </c>
      <c r="B50">
        <f t="shared" si="28"/>
        <v>1</v>
      </c>
      <c r="C50">
        <f t="shared" si="29"/>
        <v>1</v>
      </c>
      <c r="D50">
        <f t="shared" si="30"/>
        <v>1</v>
      </c>
      <c r="E50">
        <f t="shared" si="31"/>
        <v>1</v>
      </c>
      <c r="F50">
        <f t="shared" si="32"/>
        <v>1</v>
      </c>
      <c r="G50">
        <f t="shared" si="33"/>
        <v>1</v>
      </c>
      <c r="H50">
        <f t="shared" si="34"/>
        <v>1</v>
      </c>
      <c r="I50">
        <f t="shared" si="35"/>
        <v>1</v>
      </c>
      <c r="J50">
        <f t="shared" si="36"/>
        <v>1</v>
      </c>
    </row>
    <row r="51" spans="1:10" x14ac:dyDescent="0.3">
      <c r="A51">
        <v>11</v>
      </c>
      <c r="B51">
        <f t="shared" si="28"/>
        <v>2</v>
      </c>
      <c r="C51">
        <f t="shared" si="29"/>
        <v>1</v>
      </c>
      <c r="D51">
        <f t="shared" si="30"/>
        <v>2</v>
      </c>
      <c r="E51">
        <f t="shared" si="31"/>
        <v>1</v>
      </c>
      <c r="F51">
        <f t="shared" si="32"/>
        <v>2</v>
      </c>
      <c r="G51">
        <f t="shared" si="33"/>
        <v>1</v>
      </c>
      <c r="H51">
        <f t="shared" si="34"/>
        <v>2</v>
      </c>
      <c r="I51">
        <f t="shared" si="35"/>
        <v>1</v>
      </c>
      <c r="J51">
        <f t="shared" si="36"/>
        <v>2</v>
      </c>
    </row>
    <row r="52" spans="1:10" x14ac:dyDescent="0.3">
      <c r="A52">
        <v>12</v>
      </c>
      <c r="B52">
        <f t="shared" si="28"/>
        <v>0</v>
      </c>
      <c r="C52">
        <f t="shared" si="29"/>
        <v>0</v>
      </c>
      <c r="D52">
        <f t="shared" si="30"/>
        <v>0</v>
      </c>
      <c r="E52">
        <f t="shared" si="31"/>
        <v>0</v>
      </c>
      <c r="F52">
        <f t="shared" si="32"/>
        <v>0</v>
      </c>
      <c r="G52">
        <f t="shared" si="33"/>
        <v>0</v>
      </c>
      <c r="H52">
        <f t="shared" si="34"/>
        <v>0</v>
      </c>
      <c r="I52">
        <f t="shared" si="35"/>
        <v>0</v>
      </c>
      <c r="J52">
        <f t="shared" si="36"/>
        <v>0</v>
      </c>
    </row>
    <row r="53" spans="1:10" x14ac:dyDescent="0.3">
      <c r="A53">
        <v>13</v>
      </c>
      <c r="B53">
        <f t="shared" si="28"/>
        <v>1</v>
      </c>
      <c r="C53">
        <f t="shared" si="29"/>
        <v>1</v>
      </c>
      <c r="D53">
        <f t="shared" si="30"/>
        <v>1</v>
      </c>
      <c r="E53">
        <f t="shared" si="31"/>
        <v>1</v>
      </c>
      <c r="F53">
        <f t="shared" si="32"/>
        <v>1</v>
      </c>
      <c r="G53">
        <f t="shared" si="33"/>
        <v>1</v>
      </c>
      <c r="H53">
        <f t="shared" si="34"/>
        <v>1</v>
      </c>
      <c r="I53">
        <f t="shared" si="35"/>
        <v>1</v>
      </c>
      <c r="J53">
        <f t="shared" si="36"/>
        <v>1</v>
      </c>
    </row>
    <row r="54" spans="1:10" x14ac:dyDescent="0.3">
      <c r="A54">
        <v>14</v>
      </c>
      <c r="B54">
        <f t="shared" si="28"/>
        <v>2</v>
      </c>
      <c r="C54">
        <f t="shared" si="29"/>
        <v>1</v>
      </c>
      <c r="D54">
        <f t="shared" si="30"/>
        <v>2</v>
      </c>
      <c r="E54">
        <f t="shared" si="31"/>
        <v>1</v>
      </c>
      <c r="F54">
        <f t="shared" si="32"/>
        <v>2</v>
      </c>
      <c r="G54">
        <f t="shared" si="33"/>
        <v>1</v>
      </c>
      <c r="H54">
        <f t="shared" si="34"/>
        <v>2</v>
      </c>
      <c r="I54">
        <f t="shared" si="35"/>
        <v>1</v>
      </c>
      <c r="J54">
        <f t="shared" si="36"/>
        <v>2</v>
      </c>
    </row>
    <row r="55" spans="1:10" x14ac:dyDescent="0.3">
      <c r="A55">
        <v>15</v>
      </c>
      <c r="B55">
        <f t="shared" si="28"/>
        <v>0</v>
      </c>
      <c r="C55">
        <f t="shared" si="29"/>
        <v>0</v>
      </c>
      <c r="D55">
        <f t="shared" si="30"/>
        <v>0</v>
      </c>
      <c r="E55">
        <f t="shared" si="31"/>
        <v>0</v>
      </c>
      <c r="F55">
        <f t="shared" si="32"/>
        <v>0</v>
      </c>
      <c r="G55">
        <f t="shared" si="33"/>
        <v>0</v>
      </c>
      <c r="H55">
        <f t="shared" si="34"/>
        <v>0</v>
      </c>
      <c r="I55">
        <f t="shared" si="35"/>
        <v>0</v>
      </c>
      <c r="J55">
        <f t="shared" si="36"/>
        <v>0</v>
      </c>
    </row>
    <row r="57" spans="1:10" x14ac:dyDescent="0.3">
      <c r="A57" t="s">
        <v>75</v>
      </c>
      <c r="B57" t="s">
        <v>561</v>
      </c>
      <c r="C57" t="s">
        <v>562</v>
      </c>
      <c r="D57" t="s">
        <v>547</v>
      </c>
      <c r="E57" t="s">
        <v>563</v>
      </c>
      <c r="F57" t="s">
        <v>546</v>
      </c>
      <c r="G57" t="s">
        <v>584</v>
      </c>
      <c r="H57" t="s">
        <v>585</v>
      </c>
      <c r="I57" t="s">
        <v>550</v>
      </c>
      <c r="J57" t="s">
        <v>544</v>
      </c>
    </row>
    <row r="58" spans="1:10" x14ac:dyDescent="0.3">
      <c r="A58">
        <v>1</v>
      </c>
      <c r="B58">
        <f>MOD(POWER($A58,1),$B$2)</f>
        <v>1</v>
      </c>
      <c r="C58">
        <f>MOD(POWER($A58,2),$B$2)</f>
        <v>1</v>
      </c>
      <c r="D58">
        <f>MOD(POWER($A58,3),$B$2)</f>
        <v>1</v>
      </c>
      <c r="E58">
        <f>MOD(POWER($A58,4),$B$2)</f>
        <v>1</v>
      </c>
      <c r="F58">
        <f>MOD(POWER($A58,5),$B$2)</f>
        <v>1</v>
      </c>
      <c r="G58">
        <f>MOD(POWER($A58,6),$B$2)</f>
        <v>1</v>
      </c>
      <c r="H58">
        <f>MOD(POWER($A58,7),$B$2)</f>
        <v>1</v>
      </c>
      <c r="I58">
        <f>MOD(POWER($A58,8),$B$2)</f>
        <v>1</v>
      </c>
      <c r="J58">
        <f>MOD(POWER($A58,9),$B$2)</f>
        <v>1</v>
      </c>
    </row>
    <row r="59" spans="1:10" x14ac:dyDescent="0.3">
      <c r="A59">
        <v>2</v>
      </c>
      <c r="B59">
        <f t="shared" ref="B59:B72" si="37">MOD(POWER($A59,1),$B$2)</f>
        <v>2</v>
      </c>
      <c r="C59">
        <f t="shared" ref="C59:C72" si="38">MOD(POWER($A59,2),$B$2)</f>
        <v>4</v>
      </c>
      <c r="D59">
        <f t="shared" ref="D59:D72" si="39">MOD(POWER($A59,3),$B$2)</f>
        <v>3</v>
      </c>
      <c r="E59">
        <f t="shared" ref="E59:E72" si="40">MOD(POWER($A59,4),$B$2)</f>
        <v>1</v>
      </c>
      <c r="F59">
        <f t="shared" ref="F59:F72" si="41">MOD(POWER($A59,5),$B$2)</f>
        <v>2</v>
      </c>
      <c r="G59">
        <f t="shared" ref="G59:G72" si="42">MOD(POWER($A59,6),$B$2)</f>
        <v>4</v>
      </c>
      <c r="H59">
        <f t="shared" ref="H59:H72" si="43">MOD(POWER($A59,7),$B$2)</f>
        <v>3</v>
      </c>
      <c r="I59">
        <f t="shared" ref="I59:I72" si="44">MOD(POWER($A59,8),$B$2)</f>
        <v>1</v>
      </c>
      <c r="J59">
        <f t="shared" ref="J59:J72" si="45">MOD(POWER($A59,9),$B$2)</f>
        <v>2</v>
      </c>
    </row>
    <row r="60" spans="1:10" x14ac:dyDescent="0.3">
      <c r="A60">
        <v>3</v>
      </c>
      <c r="B60">
        <f t="shared" si="37"/>
        <v>3</v>
      </c>
      <c r="C60">
        <f t="shared" si="38"/>
        <v>4</v>
      </c>
      <c r="D60">
        <f t="shared" si="39"/>
        <v>2</v>
      </c>
      <c r="E60">
        <f t="shared" si="40"/>
        <v>1</v>
      </c>
      <c r="F60">
        <f t="shared" si="41"/>
        <v>3</v>
      </c>
      <c r="G60">
        <f t="shared" si="42"/>
        <v>4</v>
      </c>
      <c r="H60">
        <f t="shared" si="43"/>
        <v>2</v>
      </c>
      <c r="I60">
        <f t="shared" si="44"/>
        <v>1</v>
      </c>
      <c r="J60">
        <f t="shared" si="45"/>
        <v>3</v>
      </c>
    </row>
    <row r="61" spans="1:10" x14ac:dyDescent="0.3">
      <c r="A61">
        <v>4</v>
      </c>
      <c r="B61">
        <f t="shared" si="37"/>
        <v>4</v>
      </c>
      <c r="C61">
        <f t="shared" si="38"/>
        <v>1</v>
      </c>
      <c r="D61">
        <f t="shared" si="39"/>
        <v>4</v>
      </c>
      <c r="E61">
        <f t="shared" si="40"/>
        <v>1</v>
      </c>
      <c r="F61">
        <f t="shared" si="41"/>
        <v>4</v>
      </c>
      <c r="G61">
        <f t="shared" si="42"/>
        <v>1</v>
      </c>
      <c r="H61">
        <f t="shared" si="43"/>
        <v>4</v>
      </c>
      <c r="I61">
        <f t="shared" si="44"/>
        <v>1</v>
      </c>
      <c r="J61">
        <f t="shared" si="45"/>
        <v>4</v>
      </c>
    </row>
    <row r="62" spans="1:10" x14ac:dyDescent="0.3">
      <c r="A62">
        <v>5</v>
      </c>
      <c r="B62">
        <f t="shared" si="37"/>
        <v>0</v>
      </c>
      <c r="C62">
        <f t="shared" si="38"/>
        <v>0</v>
      </c>
      <c r="D62">
        <f t="shared" si="39"/>
        <v>0</v>
      </c>
      <c r="E62">
        <f t="shared" si="40"/>
        <v>0</v>
      </c>
      <c r="F62">
        <f t="shared" si="41"/>
        <v>0</v>
      </c>
      <c r="G62">
        <f t="shared" si="42"/>
        <v>0</v>
      </c>
      <c r="H62">
        <f t="shared" si="43"/>
        <v>0</v>
      </c>
      <c r="I62">
        <f t="shared" si="44"/>
        <v>0</v>
      </c>
      <c r="J62">
        <f t="shared" si="45"/>
        <v>0</v>
      </c>
    </row>
    <row r="63" spans="1:10" x14ac:dyDescent="0.3">
      <c r="A63">
        <v>6</v>
      </c>
      <c r="B63">
        <f t="shared" si="37"/>
        <v>1</v>
      </c>
      <c r="C63">
        <f t="shared" si="38"/>
        <v>1</v>
      </c>
      <c r="D63">
        <f t="shared" si="39"/>
        <v>1</v>
      </c>
      <c r="E63">
        <f t="shared" si="40"/>
        <v>1</v>
      </c>
      <c r="F63">
        <f t="shared" si="41"/>
        <v>1</v>
      </c>
      <c r="G63">
        <f t="shared" si="42"/>
        <v>1</v>
      </c>
      <c r="H63">
        <f t="shared" si="43"/>
        <v>1</v>
      </c>
      <c r="I63">
        <f t="shared" si="44"/>
        <v>1</v>
      </c>
      <c r="J63">
        <f t="shared" si="45"/>
        <v>1</v>
      </c>
    </row>
    <row r="64" spans="1:10" x14ac:dyDescent="0.3">
      <c r="A64">
        <v>7</v>
      </c>
      <c r="B64">
        <f t="shared" si="37"/>
        <v>2</v>
      </c>
      <c r="C64">
        <f t="shared" si="38"/>
        <v>4</v>
      </c>
      <c r="D64">
        <f t="shared" si="39"/>
        <v>3</v>
      </c>
      <c r="E64">
        <f t="shared" si="40"/>
        <v>1</v>
      </c>
      <c r="F64">
        <f t="shared" si="41"/>
        <v>2</v>
      </c>
      <c r="G64">
        <f t="shared" si="42"/>
        <v>4</v>
      </c>
      <c r="H64">
        <f t="shared" si="43"/>
        <v>3</v>
      </c>
      <c r="I64">
        <f t="shared" si="44"/>
        <v>1</v>
      </c>
      <c r="J64">
        <f t="shared" si="45"/>
        <v>2</v>
      </c>
    </row>
    <row r="65" spans="1:17" x14ac:dyDescent="0.3">
      <c r="A65">
        <v>8</v>
      </c>
      <c r="B65">
        <f t="shared" si="37"/>
        <v>3</v>
      </c>
      <c r="C65">
        <f t="shared" si="38"/>
        <v>4</v>
      </c>
      <c r="D65">
        <f t="shared" si="39"/>
        <v>2</v>
      </c>
      <c r="E65">
        <f t="shared" si="40"/>
        <v>1</v>
      </c>
      <c r="F65">
        <f t="shared" si="41"/>
        <v>3</v>
      </c>
      <c r="G65">
        <f t="shared" si="42"/>
        <v>4</v>
      </c>
      <c r="H65">
        <f t="shared" si="43"/>
        <v>2</v>
      </c>
      <c r="I65">
        <f t="shared" si="44"/>
        <v>1</v>
      </c>
      <c r="J65">
        <f t="shared" si="45"/>
        <v>3</v>
      </c>
    </row>
    <row r="66" spans="1:17" x14ac:dyDescent="0.3">
      <c r="A66">
        <v>9</v>
      </c>
      <c r="B66">
        <f t="shared" si="37"/>
        <v>4</v>
      </c>
      <c r="C66">
        <f t="shared" si="38"/>
        <v>1</v>
      </c>
      <c r="D66">
        <f t="shared" si="39"/>
        <v>4</v>
      </c>
      <c r="E66">
        <f t="shared" si="40"/>
        <v>1</v>
      </c>
      <c r="F66">
        <f t="shared" si="41"/>
        <v>4</v>
      </c>
      <c r="G66">
        <f t="shared" si="42"/>
        <v>1</v>
      </c>
      <c r="H66">
        <f t="shared" si="43"/>
        <v>4</v>
      </c>
      <c r="I66">
        <f t="shared" si="44"/>
        <v>1</v>
      </c>
      <c r="J66">
        <f t="shared" si="45"/>
        <v>4</v>
      </c>
    </row>
    <row r="67" spans="1:17" x14ac:dyDescent="0.3">
      <c r="A67">
        <v>10</v>
      </c>
      <c r="B67">
        <f t="shared" si="37"/>
        <v>0</v>
      </c>
      <c r="C67">
        <f t="shared" si="38"/>
        <v>0</v>
      </c>
      <c r="D67">
        <f t="shared" si="39"/>
        <v>0</v>
      </c>
      <c r="E67">
        <f t="shared" si="40"/>
        <v>0</v>
      </c>
      <c r="F67">
        <f t="shared" si="41"/>
        <v>0</v>
      </c>
      <c r="G67">
        <f t="shared" si="42"/>
        <v>0</v>
      </c>
      <c r="H67">
        <f t="shared" si="43"/>
        <v>0</v>
      </c>
      <c r="I67">
        <f t="shared" si="44"/>
        <v>0</v>
      </c>
      <c r="J67">
        <f t="shared" si="45"/>
        <v>0</v>
      </c>
    </row>
    <row r="68" spans="1:17" x14ac:dyDescent="0.3">
      <c r="A68">
        <v>11</v>
      </c>
      <c r="B68">
        <f t="shared" si="37"/>
        <v>1</v>
      </c>
      <c r="C68">
        <f t="shared" si="38"/>
        <v>1</v>
      </c>
      <c r="D68">
        <f t="shared" si="39"/>
        <v>1</v>
      </c>
      <c r="E68">
        <f t="shared" si="40"/>
        <v>1</v>
      </c>
      <c r="F68">
        <f t="shared" si="41"/>
        <v>1</v>
      </c>
      <c r="G68">
        <f t="shared" si="42"/>
        <v>1</v>
      </c>
      <c r="H68">
        <f t="shared" si="43"/>
        <v>1</v>
      </c>
      <c r="I68">
        <f t="shared" si="44"/>
        <v>1</v>
      </c>
      <c r="J68">
        <f t="shared" si="45"/>
        <v>1</v>
      </c>
    </row>
    <row r="69" spans="1:17" x14ac:dyDescent="0.3">
      <c r="A69">
        <v>12</v>
      </c>
      <c r="B69">
        <f t="shared" si="37"/>
        <v>2</v>
      </c>
      <c r="C69">
        <f t="shared" si="38"/>
        <v>4</v>
      </c>
      <c r="D69">
        <f t="shared" si="39"/>
        <v>3</v>
      </c>
      <c r="E69">
        <f t="shared" si="40"/>
        <v>1</v>
      </c>
      <c r="F69">
        <f t="shared" si="41"/>
        <v>2</v>
      </c>
      <c r="G69">
        <f t="shared" si="42"/>
        <v>4</v>
      </c>
      <c r="H69">
        <f t="shared" si="43"/>
        <v>3</v>
      </c>
      <c r="I69">
        <f t="shared" si="44"/>
        <v>1</v>
      </c>
      <c r="J69">
        <f t="shared" si="45"/>
        <v>2</v>
      </c>
    </row>
    <row r="70" spans="1:17" x14ac:dyDescent="0.3">
      <c r="A70">
        <v>13</v>
      </c>
      <c r="B70">
        <f t="shared" si="37"/>
        <v>3</v>
      </c>
      <c r="C70">
        <f t="shared" si="38"/>
        <v>4</v>
      </c>
      <c r="D70">
        <f t="shared" si="39"/>
        <v>2</v>
      </c>
      <c r="E70">
        <f t="shared" si="40"/>
        <v>1</v>
      </c>
      <c r="F70">
        <f t="shared" si="41"/>
        <v>3</v>
      </c>
      <c r="G70">
        <f t="shared" si="42"/>
        <v>4</v>
      </c>
      <c r="H70">
        <f t="shared" si="43"/>
        <v>2</v>
      </c>
      <c r="I70">
        <f t="shared" si="44"/>
        <v>1</v>
      </c>
      <c r="J70">
        <f t="shared" si="45"/>
        <v>3</v>
      </c>
    </row>
    <row r="71" spans="1:17" x14ac:dyDescent="0.3">
      <c r="A71">
        <v>14</v>
      </c>
      <c r="B71">
        <f t="shared" si="37"/>
        <v>4</v>
      </c>
      <c r="C71">
        <f t="shared" si="38"/>
        <v>1</v>
      </c>
      <c r="D71">
        <f t="shared" si="39"/>
        <v>4</v>
      </c>
      <c r="E71">
        <f t="shared" si="40"/>
        <v>1</v>
      </c>
      <c r="F71">
        <f t="shared" si="41"/>
        <v>4</v>
      </c>
      <c r="G71">
        <f t="shared" si="42"/>
        <v>1</v>
      </c>
      <c r="H71">
        <f t="shared" si="43"/>
        <v>4</v>
      </c>
      <c r="I71">
        <f t="shared" si="44"/>
        <v>1</v>
      </c>
      <c r="J71">
        <f t="shared" si="45"/>
        <v>4</v>
      </c>
    </row>
    <row r="72" spans="1:17" x14ac:dyDescent="0.3">
      <c r="A72">
        <v>15</v>
      </c>
      <c r="B72">
        <f t="shared" si="37"/>
        <v>0</v>
      </c>
      <c r="C72">
        <f t="shared" si="38"/>
        <v>0</v>
      </c>
      <c r="D72">
        <f t="shared" si="39"/>
        <v>0</v>
      </c>
      <c r="E72">
        <f t="shared" si="40"/>
        <v>0</v>
      </c>
      <c r="F72">
        <f t="shared" si="41"/>
        <v>0</v>
      </c>
      <c r="G72">
        <f t="shared" si="42"/>
        <v>0</v>
      </c>
      <c r="H72">
        <f t="shared" si="43"/>
        <v>0</v>
      </c>
      <c r="I72">
        <f t="shared" si="44"/>
        <v>0</v>
      </c>
      <c r="J72">
        <f t="shared" si="45"/>
        <v>0</v>
      </c>
    </row>
    <row r="74" spans="1:17" x14ac:dyDescent="0.3">
      <c r="A74" t="s">
        <v>75</v>
      </c>
      <c r="B74" t="s">
        <v>554</v>
      </c>
      <c r="C74" t="s">
        <v>555</v>
      </c>
      <c r="D74" t="s">
        <v>552</v>
      </c>
      <c r="E74" t="s">
        <v>556</v>
      </c>
      <c r="F74" t="s">
        <v>553</v>
      </c>
      <c r="G74" t="s">
        <v>557</v>
      </c>
      <c r="H74" t="s">
        <v>558</v>
      </c>
      <c r="I74" t="s">
        <v>541</v>
      </c>
      <c r="J74" t="s">
        <v>542</v>
      </c>
      <c r="L74" t="s">
        <v>549</v>
      </c>
      <c r="M74" t="s">
        <v>550</v>
      </c>
      <c r="N74" t="s">
        <v>543</v>
      </c>
      <c r="O74" t="s">
        <v>544</v>
      </c>
      <c r="P74" t="s">
        <v>579</v>
      </c>
      <c r="Q74" t="s">
        <v>580</v>
      </c>
    </row>
    <row r="75" spans="1:17" x14ac:dyDescent="0.3">
      <c r="A75">
        <v>1</v>
      </c>
      <c r="B75">
        <f t="shared" ref="B75:B89" si="46">MOD(POWER($A75,1),$B$3)</f>
        <v>1</v>
      </c>
      <c r="C75">
        <f t="shared" ref="C75:C89" si="47">MOD(POWER($A75,2),$B$3)</f>
        <v>1</v>
      </c>
      <c r="D75">
        <f>MOD(POWER($A75,3),$B$3)</f>
        <v>1</v>
      </c>
      <c r="E75">
        <f>MOD(POWER($A75,4),$B$3)</f>
        <v>1</v>
      </c>
      <c r="F75">
        <f>MOD(POWER($A75,5),$B$3)</f>
        <v>1</v>
      </c>
      <c r="G75">
        <f>MOD(POWER($A75,6),$B$3)</f>
        <v>1</v>
      </c>
      <c r="H75">
        <f>MOD(POWER($A75,7),$B$3)</f>
        <v>1</v>
      </c>
      <c r="I75">
        <f>MOD(POWER($A75,8),$B$3)</f>
        <v>1</v>
      </c>
      <c r="J75">
        <f>MOD(POWER($A75,9),$B$3)</f>
        <v>1</v>
      </c>
      <c r="K75" t="s">
        <v>577</v>
      </c>
      <c r="L75">
        <f>MOD(POWER($A75,$B$4),$B$1)</f>
        <v>1</v>
      </c>
      <c r="M75">
        <f>MOD(POWER($A75,$B$4),$B$2)</f>
        <v>1</v>
      </c>
      <c r="N75">
        <f t="shared" ref="N75:N89" si="48">MOD(POWER($A75,$B$4+1),$B$1)</f>
        <v>1</v>
      </c>
      <c r="O75">
        <f>MOD(POWER($A75,$B$4+1),$B$2)</f>
        <v>1</v>
      </c>
      <c r="P75">
        <f>MOD(POWER($A75,$B$4+1)-$A75,$B$1)</f>
        <v>0</v>
      </c>
      <c r="Q75">
        <f>MOD(POWER($A75,$B$4+1)-$A75,$B$2)</f>
        <v>0</v>
      </c>
    </row>
    <row r="76" spans="1:17" x14ac:dyDescent="0.3">
      <c r="A76">
        <v>2</v>
      </c>
      <c r="B76">
        <f t="shared" si="46"/>
        <v>2</v>
      </c>
      <c r="C76">
        <f t="shared" si="47"/>
        <v>4</v>
      </c>
      <c r="D76">
        <f t="shared" ref="D76:D89" si="49">MOD(POWER($A76,3),$B$3)</f>
        <v>8</v>
      </c>
      <c r="E76">
        <f t="shared" ref="E76:E89" si="50">MOD(POWER($A76,4),$B$3)</f>
        <v>1</v>
      </c>
      <c r="F76">
        <f t="shared" ref="F76:F89" si="51">MOD(POWER($A76,5),$B$3)</f>
        <v>2</v>
      </c>
      <c r="G76">
        <f t="shared" ref="G76:G89" si="52">MOD(POWER($A76,6),$B$3)</f>
        <v>4</v>
      </c>
      <c r="H76">
        <f t="shared" ref="H76:H89" si="53">MOD(POWER($A76,7),$B$3)</f>
        <v>8</v>
      </c>
      <c r="I76">
        <f t="shared" ref="I76:I89" si="54">MOD(POWER($A76,8),$B$3)</f>
        <v>1</v>
      </c>
      <c r="J76">
        <f t="shared" ref="J76:J89" si="55">MOD(POWER($A76,9),$B$3)</f>
        <v>2</v>
      </c>
      <c r="K76" t="s">
        <v>578</v>
      </c>
      <c r="L76">
        <f t="shared" ref="L76:L89" si="56">MOD(POWER($A76,$B$4),$B$1)</f>
        <v>1</v>
      </c>
      <c r="M76">
        <f t="shared" ref="M76:M89" si="57">MOD(POWER($A76,$B$4),$B$2)</f>
        <v>1</v>
      </c>
      <c r="N76">
        <f t="shared" si="48"/>
        <v>2</v>
      </c>
      <c r="O76">
        <f t="shared" ref="O76:O89" si="58">MOD(POWER($A76,$B$4+1),$B$2)</f>
        <v>2</v>
      </c>
      <c r="P76">
        <f t="shared" ref="P76:P89" si="59">MOD(POWER($A76,$B$4+1)-$A76,$B$1)</f>
        <v>0</v>
      </c>
      <c r="Q76">
        <f t="shared" ref="Q76:Q89" si="60">MOD(POWER($A76,$B$4+1)-$A76,$B$2)</f>
        <v>0</v>
      </c>
    </row>
    <row r="77" spans="1:17" x14ac:dyDescent="0.3">
      <c r="A77">
        <v>3</v>
      </c>
      <c r="B77">
        <f t="shared" si="46"/>
        <v>3</v>
      </c>
      <c r="C77">
        <f t="shared" si="47"/>
        <v>9</v>
      </c>
      <c r="D77">
        <f t="shared" si="49"/>
        <v>12</v>
      </c>
      <c r="E77">
        <f t="shared" si="50"/>
        <v>6</v>
      </c>
      <c r="F77">
        <f t="shared" si="51"/>
        <v>3</v>
      </c>
      <c r="G77">
        <f t="shared" si="52"/>
        <v>9</v>
      </c>
      <c r="H77">
        <f t="shared" si="53"/>
        <v>12</v>
      </c>
      <c r="I77">
        <f t="shared" si="54"/>
        <v>6</v>
      </c>
      <c r="J77">
        <f t="shared" si="55"/>
        <v>3</v>
      </c>
      <c r="K77" t="s">
        <v>564</v>
      </c>
      <c r="L77">
        <f t="shared" si="56"/>
        <v>0</v>
      </c>
      <c r="M77">
        <f t="shared" si="57"/>
        <v>1</v>
      </c>
      <c r="N77">
        <f t="shared" si="48"/>
        <v>0</v>
      </c>
      <c r="O77">
        <f t="shared" si="58"/>
        <v>3</v>
      </c>
      <c r="P77">
        <f t="shared" si="59"/>
        <v>0</v>
      </c>
      <c r="Q77">
        <f t="shared" si="60"/>
        <v>0</v>
      </c>
    </row>
    <row r="78" spans="1:17" x14ac:dyDescent="0.3">
      <c r="A78">
        <v>4</v>
      </c>
      <c r="B78">
        <f t="shared" si="46"/>
        <v>4</v>
      </c>
      <c r="C78">
        <f t="shared" si="47"/>
        <v>1</v>
      </c>
      <c r="D78">
        <f t="shared" si="49"/>
        <v>4</v>
      </c>
      <c r="E78">
        <f t="shared" si="50"/>
        <v>1</v>
      </c>
      <c r="F78">
        <f t="shared" si="51"/>
        <v>4</v>
      </c>
      <c r="G78">
        <f t="shared" si="52"/>
        <v>1</v>
      </c>
      <c r="H78">
        <f t="shared" si="53"/>
        <v>4</v>
      </c>
      <c r="I78">
        <f t="shared" si="54"/>
        <v>1</v>
      </c>
      <c r="J78">
        <f t="shared" si="55"/>
        <v>4</v>
      </c>
      <c r="K78" t="s">
        <v>566</v>
      </c>
      <c r="L78">
        <f t="shared" si="56"/>
        <v>1</v>
      </c>
      <c r="M78">
        <f t="shared" si="57"/>
        <v>1</v>
      </c>
      <c r="N78">
        <f t="shared" si="48"/>
        <v>1</v>
      </c>
      <c r="O78">
        <f t="shared" si="58"/>
        <v>4</v>
      </c>
      <c r="P78">
        <f t="shared" si="59"/>
        <v>0</v>
      </c>
      <c r="Q78">
        <f t="shared" si="60"/>
        <v>0</v>
      </c>
    </row>
    <row r="79" spans="1:17" x14ac:dyDescent="0.3">
      <c r="A79">
        <v>5</v>
      </c>
      <c r="B79">
        <f t="shared" si="46"/>
        <v>5</v>
      </c>
      <c r="C79">
        <f t="shared" si="47"/>
        <v>10</v>
      </c>
      <c r="D79">
        <f t="shared" si="49"/>
        <v>5</v>
      </c>
      <c r="E79">
        <f t="shared" si="50"/>
        <v>10</v>
      </c>
      <c r="F79">
        <f t="shared" si="51"/>
        <v>5</v>
      </c>
      <c r="G79">
        <f t="shared" si="52"/>
        <v>10</v>
      </c>
      <c r="H79">
        <f t="shared" si="53"/>
        <v>5</v>
      </c>
      <c r="I79">
        <f t="shared" si="54"/>
        <v>10</v>
      </c>
      <c r="J79">
        <f t="shared" si="55"/>
        <v>5</v>
      </c>
      <c r="K79" t="s">
        <v>567</v>
      </c>
      <c r="L79">
        <f t="shared" si="56"/>
        <v>1</v>
      </c>
      <c r="M79">
        <f t="shared" si="57"/>
        <v>0</v>
      </c>
      <c r="N79">
        <f t="shared" si="48"/>
        <v>2</v>
      </c>
      <c r="O79">
        <f t="shared" si="58"/>
        <v>0</v>
      </c>
      <c r="P79">
        <f t="shared" si="59"/>
        <v>0</v>
      </c>
      <c r="Q79">
        <f t="shared" si="60"/>
        <v>0</v>
      </c>
    </row>
    <row r="80" spans="1:17" x14ac:dyDescent="0.3">
      <c r="A80">
        <v>6</v>
      </c>
      <c r="B80">
        <f t="shared" si="46"/>
        <v>6</v>
      </c>
      <c r="C80">
        <f t="shared" si="47"/>
        <v>6</v>
      </c>
      <c r="D80">
        <f t="shared" si="49"/>
        <v>6</v>
      </c>
      <c r="E80">
        <f t="shared" si="50"/>
        <v>6</v>
      </c>
      <c r="F80">
        <f t="shared" si="51"/>
        <v>6</v>
      </c>
      <c r="G80">
        <f t="shared" si="52"/>
        <v>6</v>
      </c>
      <c r="H80">
        <f t="shared" si="53"/>
        <v>6</v>
      </c>
      <c r="I80">
        <f t="shared" si="54"/>
        <v>6</v>
      </c>
      <c r="J80">
        <f t="shared" si="55"/>
        <v>6</v>
      </c>
      <c r="K80" t="s">
        <v>568</v>
      </c>
      <c r="L80">
        <f t="shared" si="56"/>
        <v>0</v>
      </c>
      <c r="M80">
        <f t="shared" si="57"/>
        <v>1</v>
      </c>
      <c r="N80">
        <f t="shared" si="48"/>
        <v>0</v>
      </c>
      <c r="O80">
        <f t="shared" si="58"/>
        <v>1</v>
      </c>
      <c r="P80">
        <f t="shared" si="59"/>
        <v>0</v>
      </c>
      <c r="Q80">
        <f t="shared" si="60"/>
        <v>0</v>
      </c>
    </row>
    <row r="81" spans="1:17" x14ac:dyDescent="0.3">
      <c r="A81">
        <v>7</v>
      </c>
      <c r="B81">
        <f t="shared" si="46"/>
        <v>7</v>
      </c>
      <c r="C81">
        <f t="shared" si="47"/>
        <v>4</v>
      </c>
      <c r="D81">
        <f t="shared" si="49"/>
        <v>13</v>
      </c>
      <c r="E81">
        <f t="shared" si="50"/>
        <v>1</v>
      </c>
      <c r="F81">
        <f t="shared" si="51"/>
        <v>7</v>
      </c>
      <c r="G81">
        <f t="shared" si="52"/>
        <v>4</v>
      </c>
      <c r="H81">
        <f t="shared" si="53"/>
        <v>13</v>
      </c>
      <c r="I81">
        <f t="shared" si="54"/>
        <v>1</v>
      </c>
      <c r="J81">
        <f t="shared" si="55"/>
        <v>7</v>
      </c>
      <c r="K81" t="s">
        <v>569</v>
      </c>
      <c r="L81">
        <f t="shared" si="56"/>
        <v>1</v>
      </c>
      <c r="M81">
        <f t="shared" si="57"/>
        <v>1</v>
      </c>
      <c r="N81">
        <f t="shared" si="48"/>
        <v>1</v>
      </c>
      <c r="O81">
        <f t="shared" si="58"/>
        <v>2</v>
      </c>
      <c r="P81">
        <f t="shared" si="59"/>
        <v>0</v>
      </c>
      <c r="Q81">
        <f t="shared" si="60"/>
        <v>0</v>
      </c>
    </row>
    <row r="82" spans="1:17" x14ac:dyDescent="0.3">
      <c r="A82">
        <v>8</v>
      </c>
      <c r="B82">
        <f t="shared" si="46"/>
        <v>8</v>
      </c>
      <c r="C82">
        <f t="shared" si="47"/>
        <v>4</v>
      </c>
      <c r="D82">
        <f t="shared" si="49"/>
        <v>2</v>
      </c>
      <c r="E82">
        <f t="shared" si="50"/>
        <v>1</v>
      </c>
      <c r="F82">
        <f t="shared" si="51"/>
        <v>8</v>
      </c>
      <c r="G82">
        <f t="shared" si="52"/>
        <v>4</v>
      </c>
      <c r="H82">
        <f t="shared" si="53"/>
        <v>2</v>
      </c>
      <c r="I82">
        <f t="shared" si="54"/>
        <v>1</v>
      </c>
      <c r="J82">
        <f t="shared" si="55"/>
        <v>8</v>
      </c>
      <c r="K82" t="s">
        <v>570</v>
      </c>
      <c r="L82">
        <f t="shared" si="56"/>
        <v>1</v>
      </c>
      <c r="M82">
        <f t="shared" si="57"/>
        <v>1</v>
      </c>
      <c r="N82">
        <f t="shared" si="48"/>
        <v>2</v>
      </c>
      <c r="O82">
        <f t="shared" si="58"/>
        <v>3</v>
      </c>
      <c r="P82">
        <f t="shared" si="59"/>
        <v>0</v>
      </c>
      <c r="Q82">
        <f t="shared" si="60"/>
        <v>0</v>
      </c>
    </row>
    <row r="83" spans="1:17" x14ac:dyDescent="0.3">
      <c r="A83">
        <v>9</v>
      </c>
      <c r="B83">
        <f t="shared" si="46"/>
        <v>9</v>
      </c>
      <c r="C83">
        <f t="shared" si="47"/>
        <v>6</v>
      </c>
      <c r="D83">
        <f t="shared" si="49"/>
        <v>9</v>
      </c>
      <c r="E83">
        <f t="shared" si="50"/>
        <v>6</v>
      </c>
      <c r="F83">
        <f t="shared" si="51"/>
        <v>9</v>
      </c>
      <c r="G83">
        <f t="shared" si="52"/>
        <v>6</v>
      </c>
      <c r="H83">
        <f t="shared" si="53"/>
        <v>9</v>
      </c>
      <c r="I83">
        <f t="shared" si="54"/>
        <v>6</v>
      </c>
      <c r="J83">
        <f t="shared" si="55"/>
        <v>9</v>
      </c>
      <c r="K83" t="s">
        <v>565</v>
      </c>
      <c r="L83">
        <f t="shared" si="56"/>
        <v>0</v>
      </c>
      <c r="M83">
        <f t="shared" si="57"/>
        <v>1</v>
      </c>
      <c r="N83">
        <f t="shared" si="48"/>
        <v>0</v>
      </c>
      <c r="O83">
        <f t="shared" si="58"/>
        <v>4</v>
      </c>
      <c r="P83">
        <f t="shared" si="59"/>
        <v>0</v>
      </c>
      <c r="Q83">
        <f t="shared" si="60"/>
        <v>0</v>
      </c>
    </row>
    <row r="84" spans="1:17" x14ac:dyDescent="0.3">
      <c r="A84">
        <v>10</v>
      </c>
      <c r="B84">
        <f t="shared" si="46"/>
        <v>10</v>
      </c>
      <c r="C84">
        <f t="shared" si="47"/>
        <v>10</v>
      </c>
      <c r="D84">
        <f t="shared" si="49"/>
        <v>10</v>
      </c>
      <c r="E84">
        <f t="shared" si="50"/>
        <v>10</v>
      </c>
      <c r="F84">
        <f t="shared" si="51"/>
        <v>10</v>
      </c>
      <c r="G84">
        <f t="shared" si="52"/>
        <v>10</v>
      </c>
      <c r="H84">
        <f t="shared" si="53"/>
        <v>10</v>
      </c>
      <c r="I84">
        <f t="shared" si="54"/>
        <v>10</v>
      </c>
      <c r="J84">
        <f t="shared" si="55"/>
        <v>10</v>
      </c>
      <c r="K84" t="s">
        <v>571</v>
      </c>
      <c r="L84">
        <f t="shared" si="56"/>
        <v>1</v>
      </c>
      <c r="M84">
        <f t="shared" si="57"/>
        <v>0</v>
      </c>
      <c r="N84">
        <f t="shared" si="48"/>
        <v>1</v>
      </c>
      <c r="O84">
        <f t="shared" si="58"/>
        <v>0</v>
      </c>
      <c r="P84">
        <f t="shared" si="59"/>
        <v>0</v>
      </c>
      <c r="Q84">
        <f t="shared" si="60"/>
        <v>0</v>
      </c>
    </row>
    <row r="85" spans="1:17" x14ac:dyDescent="0.3">
      <c r="A85">
        <v>11</v>
      </c>
      <c r="B85">
        <f t="shared" si="46"/>
        <v>11</v>
      </c>
      <c r="C85">
        <f t="shared" si="47"/>
        <v>1</v>
      </c>
      <c r="D85">
        <f t="shared" si="49"/>
        <v>11</v>
      </c>
      <c r="E85">
        <f t="shared" si="50"/>
        <v>1</v>
      </c>
      <c r="F85">
        <f t="shared" si="51"/>
        <v>11</v>
      </c>
      <c r="G85">
        <f t="shared" si="52"/>
        <v>1</v>
      </c>
      <c r="H85">
        <f t="shared" si="53"/>
        <v>11</v>
      </c>
      <c r="I85">
        <f t="shared" si="54"/>
        <v>1</v>
      </c>
      <c r="J85">
        <f t="shared" si="55"/>
        <v>11</v>
      </c>
      <c r="K85" t="s">
        <v>572</v>
      </c>
      <c r="L85">
        <f t="shared" si="56"/>
        <v>1</v>
      </c>
      <c r="M85">
        <f t="shared" si="57"/>
        <v>1</v>
      </c>
      <c r="N85">
        <f t="shared" si="48"/>
        <v>2</v>
      </c>
      <c r="O85">
        <f t="shared" si="58"/>
        <v>1</v>
      </c>
      <c r="P85">
        <f t="shared" si="59"/>
        <v>0</v>
      </c>
      <c r="Q85">
        <f t="shared" si="60"/>
        <v>0</v>
      </c>
    </row>
    <row r="86" spans="1:17" x14ac:dyDescent="0.3">
      <c r="A86">
        <v>12</v>
      </c>
      <c r="B86">
        <f t="shared" si="46"/>
        <v>12</v>
      </c>
      <c r="C86">
        <f t="shared" si="47"/>
        <v>9</v>
      </c>
      <c r="D86">
        <f t="shared" si="49"/>
        <v>3</v>
      </c>
      <c r="E86">
        <f t="shared" si="50"/>
        <v>6</v>
      </c>
      <c r="F86">
        <f t="shared" si="51"/>
        <v>12</v>
      </c>
      <c r="G86">
        <f t="shared" si="52"/>
        <v>9</v>
      </c>
      <c r="H86">
        <f t="shared" si="53"/>
        <v>3</v>
      </c>
      <c r="I86">
        <f t="shared" si="54"/>
        <v>6</v>
      </c>
      <c r="J86">
        <f t="shared" si="55"/>
        <v>12</v>
      </c>
      <c r="K86" t="s">
        <v>573</v>
      </c>
      <c r="L86">
        <f t="shared" si="56"/>
        <v>0</v>
      </c>
      <c r="M86">
        <f t="shared" si="57"/>
        <v>1</v>
      </c>
      <c r="N86">
        <f t="shared" si="48"/>
        <v>0</v>
      </c>
      <c r="O86">
        <f t="shared" si="58"/>
        <v>2</v>
      </c>
      <c r="P86">
        <f t="shared" si="59"/>
        <v>0</v>
      </c>
      <c r="Q86">
        <f t="shared" si="60"/>
        <v>0</v>
      </c>
    </row>
    <row r="87" spans="1:17" x14ac:dyDescent="0.3">
      <c r="A87">
        <v>13</v>
      </c>
      <c r="B87">
        <f t="shared" si="46"/>
        <v>13</v>
      </c>
      <c r="C87">
        <f t="shared" si="47"/>
        <v>4</v>
      </c>
      <c r="D87">
        <f t="shared" si="49"/>
        <v>7</v>
      </c>
      <c r="E87">
        <f t="shared" si="50"/>
        <v>1</v>
      </c>
      <c r="F87">
        <f t="shared" si="51"/>
        <v>13</v>
      </c>
      <c r="G87">
        <f t="shared" si="52"/>
        <v>4</v>
      </c>
      <c r="H87">
        <f t="shared" si="53"/>
        <v>7</v>
      </c>
      <c r="I87">
        <f t="shared" si="54"/>
        <v>1</v>
      </c>
      <c r="J87">
        <f t="shared" si="55"/>
        <v>13</v>
      </c>
      <c r="K87" t="s">
        <v>574</v>
      </c>
      <c r="L87">
        <f t="shared" si="56"/>
        <v>1</v>
      </c>
      <c r="M87">
        <f t="shared" si="57"/>
        <v>1</v>
      </c>
      <c r="N87">
        <f t="shared" si="48"/>
        <v>1</v>
      </c>
      <c r="O87">
        <f t="shared" si="58"/>
        <v>3</v>
      </c>
      <c r="P87">
        <f t="shared" si="59"/>
        <v>0</v>
      </c>
      <c r="Q87">
        <f t="shared" si="60"/>
        <v>0</v>
      </c>
    </row>
    <row r="88" spans="1:17" x14ac:dyDescent="0.3">
      <c r="A88">
        <v>14</v>
      </c>
      <c r="B88">
        <f t="shared" si="46"/>
        <v>14</v>
      </c>
      <c r="C88">
        <f t="shared" si="47"/>
        <v>1</v>
      </c>
      <c r="D88">
        <f t="shared" si="49"/>
        <v>14</v>
      </c>
      <c r="E88">
        <f t="shared" si="50"/>
        <v>1</v>
      </c>
      <c r="F88">
        <f t="shared" si="51"/>
        <v>14</v>
      </c>
      <c r="G88">
        <f t="shared" si="52"/>
        <v>1</v>
      </c>
      <c r="H88">
        <f t="shared" si="53"/>
        <v>14</v>
      </c>
      <c r="I88">
        <f t="shared" si="54"/>
        <v>1</v>
      </c>
      <c r="J88">
        <f t="shared" si="55"/>
        <v>14</v>
      </c>
      <c r="K88" t="s">
        <v>575</v>
      </c>
      <c r="L88">
        <f t="shared" si="56"/>
        <v>1</v>
      </c>
      <c r="M88">
        <f t="shared" si="57"/>
        <v>1</v>
      </c>
      <c r="N88">
        <f t="shared" si="48"/>
        <v>2</v>
      </c>
      <c r="O88">
        <f t="shared" si="58"/>
        <v>4</v>
      </c>
      <c r="P88">
        <f t="shared" si="59"/>
        <v>0</v>
      </c>
      <c r="Q88">
        <f t="shared" si="60"/>
        <v>0</v>
      </c>
    </row>
    <row r="89" spans="1:17" x14ac:dyDescent="0.3">
      <c r="A89">
        <v>15</v>
      </c>
      <c r="B89">
        <f t="shared" si="46"/>
        <v>0</v>
      </c>
      <c r="C89">
        <f t="shared" si="47"/>
        <v>0</v>
      </c>
      <c r="D89">
        <f t="shared" si="49"/>
        <v>0</v>
      </c>
      <c r="E89">
        <f t="shared" si="50"/>
        <v>0</v>
      </c>
      <c r="F89">
        <f t="shared" si="51"/>
        <v>0</v>
      </c>
      <c r="G89">
        <f t="shared" si="52"/>
        <v>0</v>
      </c>
      <c r="H89">
        <f t="shared" si="53"/>
        <v>0</v>
      </c>
      <c r="I89">
        <f t="shared" si="54"/>
        <v>0</v>
      </c>
      <c r="J89">
        <f t="shared" si="55"/>
        <v>0</v>
      </c>
      <c r="K89" t="s">
        <v>576</v>
      </c>
      <c r="L89">
        <f t="shared" si="56"/>
        <v>0</v>
      </c>
      <c r="M89">
        <f t="shared" si="57"/>
        <v>0</v>
      </c>
      <c r="N89">
        <f t="shared" si="48"/>
        <v>0</v>
      </c>
      <c r="O89">
        <f t="shared" si="58"/>
        <v>0</v>
      </c>
      <c r="P89">
        <f t="shared" si="59"/>
        <v>0</v>
      </c>
      <c r="Q89">
        <f t="shared" si="60"/>
        <v>0</v>
      </c>
    </row>
    <row r="91" spans="1:17" x14ac:dyDescent="0.3">
      <c r="A91" s="2" t="s">
        <v>599</v>
      </c>
    </row>
    <row r="92" spans="1:17" x14ac:dyDescent="0.3">
      <c r="A92" s="2" t="s">
        <v>75</v>
      </c>
      <c r="B92" s="2" t="s">
        <v>586</v>
      </c>
      <c r="C92" s="2" t="s">
        <v>587</v>
      </c>
      <c r="D92" s="2" t="s">
        <v>588</v>
      </c>
      <c r="E92" s="2" t="s">
        <v>589</v>
      </c>
      <c r="F92" s="2" t="s">
        <v>590</v>
      </c>
      <c r="G92" s="2" t="s">
        <v>591</v>
      </c>
      <c r="H92" s="2" t="s">
        <v>592</v>
      </c>
      <c r="I92" s="2" t="s">
        <v>593</v>
      </c>
      <c r="J92" s="2" t="s">
        <v>594</v>
      </c>
      <c r="K92" s="2" t="s">
        <v>595</v>
      </c>
      <c r="L92" s="2" t="s">
        <v>596</v>
      </c>
      <c r="M92" s="2" t="s">
        <v>597</v>
      </c>
      <c r="N92" s="2" t="s">
        <v>598</v>
      </c>
    </row>
    <row r="93" spans="1:17" x14ac:dyDescent="0.3">
      <c r="A93">
        <v>1</v>
      </c>
      <c r="B93">
        <f>MOD(POWER($A93,1),35)</f>
        <v>1</v>
      </c>
      <c r="C93">
        <f>MOD(POWER($A93,2),35)</f>
        <v>1</v>
      </c>
      <c r="D93">
        <f>MOD(POWER($A93,3),35)</f>
        <v>1</v>
      </c>
      <c r="E93">
        <f>MOD(POWER($A93,4),35)</f>
        <v>1</v>
      </c>
      <c r="F93">
        <f>MOD(POWER($A93,5),35)</f>
        <v>1</v>
      </c>
      <c r="G93">
        <f>MOD(POWER($A93,6),35)</f>
        <v>1</v>
      </c>
      <c r="H93">
        <f>MOD(POWER($A93,7),35)</f>
        <v>1</v>
      </c>
      <c r="I93">
        <f>MOD(POWER($A93,8),35)</f>
        <v>1</v>
      </c>
      <c r="J93">
        <f>MOD(POWER($A93,9),35)</f>
        <v>1</v>
      </c>
      <c r="K93">
        <f>MOD(POWER($A93,10),35)</f>
        <v>1</v>
      </c>
      <c r="L93">
        <f>MOD(POWER($A93,11),35)</f>
        <v>1</v>
      </c>
      <c r="M93">
        <f>MOD(POWER($A93,12),35)</f>
        <v>1</v>
      </c>
      <c r="N93">
        <f>MOD(POWER($A93,13),35)</f>
        <v>1</v>
      </c>
    </row>
    <row r="94" spans="1:17" x14ac:dyDescent="0.3">
      <c r="A94">
        <v>2</v>
      </c>
      <c r="B94">
        <f t="shared" ref="B94:B127" si="61">MOD(POWER($A94,1),35)</f>
        <v>2</v>
      </c>
      <c r="C94">
        <f t="shared" ref="C94:C127" si="62">MOD(POWER($A94,2),35)</f>
        <v>4</v>
      </c>
      <c r="D94">
        <f t="shared" ref="D94:D127" si="63">MOD(POWER($A94,3),35)</f>
        <v>8</v>
      </c>
      <c r="E94">
        <f t="shared" ref="E94:E127" si="64">MOD(POWER($A94,4),35)</f>
        <v>16</v>
      </c>
      <c r="F94">
        <f t="shared" ref="F94:F127" si="65">MOD(POWER($A94,5),35)</f>
        <v>32</v>
      </c>
      <c r="G94">
        <f t="shared" ref="G94:G127" si="66">MOD(POWER($A94,6),35)</f>
        <v>29</v>
      </c>
      <c r="H94">
        <f t="shared" ref="H94:H127" si="67">MOD(POWER($A94,7),35)</f>
        <v>23</v>
      </c>
      <c r="I94">
        <f t="shared" ref="I94:I127" si="68">MOD(POWER($A94,8),35)</f>
        <v>11</v>
      </c>
      <c r="J94">
        <f t="shared" ref="J94:J124" si="69">MOD(POWER($A94,9),35)</f>
        <v>22</v>
      </c>
      <c r="K94">
        <f>MOD(POWER($A94,10),35)</f>
        <v>9</v>
      </c>
      <c r="L94">
        <f t="shared" ref="L94:L109" si="70">MOD(POWER($A94,11),35)</f>
        <v>18</v>
      </c>
      <c r="M94">
        <f t="shared" ref="M94:M105" si="71">MOD(POWER($A94,12),35)</f>
        <v>1</v>
      </c>
      <c r="N94">
        <f t="shared" ref="N94:N103" si="72">MOD(POWER($A94,13),35)</f>
        <v>2</v>
      </c>
    </row>
    <row r="95" spans="1:17" x14ac:dyDescent="0.3">
      <c r="A95">
        <v>3</v>
      </c>
      <c r="B95">
        <f t="shared" si="61"/>
        <v>3</v>
      </c>
      <c r="C95">
        <f t="shared" si="62"/>
        <v>9</v>
      </c>
      <c r="D95">
        <f t="shared" si="63"/>
        <v>27</v>
      </c>
      <c r="E95">
        <f t="shared" si="64"/>
        <v>11</v>
      </c>
      <c r="F95">
        <f t="shared" si="65"/>
        <v>33</v>
      </c>
      <c r="G95">
        <f t="shared" si="66"/>
        <v>29</v>
      </c>
      <c r="H95">
        <f t="shared" si="67"/>
        <v>17</v>
      </c>
      <c r="I95">
        <f t="shared" si="68"/>
        <v>16</v>
      </c>
      <c r="J95">
        <f t="shared" si="69"/>
        <v>13</v>
      </c>
      <c r="K95">
        <f>MOD(POWER($A95,10),35)</f>
        <v>4</v>
      </c>
      <c r="L95">
        <f t="shared" si="70"/>
        <v>12</v>
      </c>
      <c r="M95">
        <f t="shared" si="71"/>
        <v>1</v>
      </c>
      <c r="N95">
        <f t="shared" si="72"/>
        <v>3</v>
      </c>
    </row>
    <row r="96" spans="1:17" x14ac:dyDescent="0.3">
      <c r="A96">
        <v>4</v>
      </c>
      <c r="B96">
        <f t="shared" si="61"/>
        <v>4</v>
      </c>
      <c r="C96">
        <f t="shared" si="62"/>
        <v>16</v>
      </c>
      <c r="D96">
        <f t="shared" si="63"/>
        <v>29</v>
      </c>
      <c r="E96">
        <f t="shared" si="64"/>
        <v>11</v>
      </c>
      <c r="F96">
        <f t="shared" si="65"/>
        <v>9</v>
      </c>
      <c r="G96">
        <f t="shared" si="66"/>
        <v>1</v>
      </c>
      <c r="H96">
        <f t="shared" si="67"/>
        <v>4</v>
      </c>
      <c r="I96">
        <f t="shared" si="68"/>
        <v>16</v>
      </c>
      <c r="J96">
        <f t="shared" si="69"/>
        <v>29</v>
      </c>
      <c r="K96">
        <f>MOD(POWER($A96,10),35)</f>
        <v>11</v>
      </c>
      <c r="L96">
        <f t="shared" si="70"/>
        <v>9</v>
      </c>
      <c r="M96">
        <f t="shared" si="71"/>
        <v>1</v>
      </c>
      <c r="N96">
        <f t="shared" si="72"/>
        <v>4</v>
      </c>
    </row>
    <row r="97" spans="1:14" x14ac:dyDescent="0.3">
      <c r="A97">
        <v>5</v>
      </c>
      <c r="B97">
        <f t="shared" si="61"/>
        <v>5</v>
      </c>
      <c r="C97">
        <f t="shared" si="62"/>
        <v>25</v>
      </c>
      <c r="D97">
        <f t="shared" si="63"/>
        <v>20</v>
      </c>
      <c r="E97">
        <f t="shared" si="64"/>
        <v>30</v>
      </c>
      <c r="F97">
        <f t="shared" si="65"/>
        <v>10</v>
      </c>
      <c r="G97">
        <f t="shared" si="66"/>
        <v>15</v>
      </c>
      <c r="H97">
        <f t="shared" si="67"/>
        <v>5</v>
      </c>
      <c r="I97">
        <f t="shared" si="68"/>
        <v>25</v>
      </c>
      <c r="J97">
        <f t="shared" si="69"/>
        <v>20</v>
      </c>
      <c r="K97">
        <f t="shared" ref="K97:K114" si="73">MOD(POWER($A97,10),35)</f>
        <v>30</v>
      </c>
      <c r="L97">
        <f t="shared" si="70"/>
        <v>10</v>
      </c>
      <c r="M97">
        <f t="shared" si="71"/>
        <v>15</v>
      </c>
      <c r="N97">
        <f t="shared" si="72"/>
        <v>5</v>
      </c>
    </row>
    <row r="98" spans="1:14" x14ac:dyDescent="0.3">
      <c r="A98">
        <v>6</v>
      </c>
      <c r="B98">
        <f t="shared" si="61"/>
        <v>6</v>
      </c>
      <c r="C98">
        <f t="shared" si="62"/>
        <v>1</v>
      </c>
      <c r="D98">
        <f t="shared" si="63"/>
        <v>6</v>
      </c>
      <c r="E98">
        <f t="shared" si="64"/>
        <v>1</v>
      </c>
      <c r="F98">
        <f t="shared" si="65"/>
        <v>6</v>
      </c>
      <c r="G98">
        <f t="shared" si="66"/>
        <v>1</v>
      </c>
      <c r="H98">
        <f t="shared" si="67"/>
        <v>6</v>
      </c>
      <c r="I98">
        <f t="shared" si="68"/>
        <v>1</v>
      </c>
      <c r="J98">
        <f t="shared" si="69"/>
        <v>6</v>
      </c>
      <c r="K98">
        <f t="shared" si="73"/>
        <v>1</v>
      </c>
      <c r="L98">
        <f t="shared" si="70"/>
        <v>6</v>
      </c>
      <c r="M98">
        <f t="shared" si="71"/>
        <v>1</v>
      </c>
      <c r="N98">
        <f t="shared" si="72"/>
        <v>6</v>
      </c>
    </row>
    <row r="99" spans="1:14" x14ac:dyDescent="0.3">
      <c r="A99">
        <v>7</v>
      </c>
      <c r="B99">
        <f t="shared" si="61"/>
        <v>7</v>
      </c>
      <c r="C99">
        <f t="shared" si="62"/>
        <v>14</v>
      </c>
      <c r="D99">
        <f t="shared" si="63"/>
        <v>28</v>
      </c>
      <c r="E99">
        <f t="shared" si="64"/>
        <v>21</v>
      </c>
      <c r="F99">
        <f t="shared" si="65"/>
        <v>7</v>
      </c>
      <c r="G99">
        <f t="shared" si="66"/>
        <v>14</v>
      </c>
      <c r="H99">
        <f t="shared" si="67"/>
        <v>28</v>
      </c>
      <c r="I99">
        <f t="shared" si="68"/>
        <v>21</v>
      </c>
      <c r="J99">
        <f t="shared" si="69"/>
        <v>7</v>
      </c>
      <c r="K99">
        <f t="shared" si="73"/>
        <v>14</v>
      </c>
      <c r="L99">
        <f t="shared" si="70"/>
        <v>28</v>
      </c>
      <c r="M99">
        <f t="shared" si="71"/>
        <v>21</v>
      </c>
      <c r="N99">
        <f t="shared" si="72"/>
        <v>7</v>
      </c>
    </row>
    <row r="100" spans="1:14" x14ac:dyDescent="0.3">
      <c r="A100">
        <v>8</v>
      </c>
      <c r="B100">
        <f t="shared" si="61"/>
        <v>8</v>
      </c>
      <c r="C100">
        <f t="shared" si="62"/>
        <v>29</v>
      </c>
      <c r="D100">
        <f t="shared" si="63"/>
        <v>22</v>
      </c>
      <c r="E100">
        <f t="shared" si="64"/>
        <v>1</v>
      </c>
      <c r="F100">
        <f t="shared" si="65"/>
        <v>8</v>
      </c>
      <c r="G100">
        <f t="shared" si="66"/>
        <v>29</v>
      </c>
      <c r="H100">
        <f t="shared" si="67"/>
        <v>22</v>
      </c>
      <c r="I100">
        <f t="shared" si="68"/>
        <v>1</v>
      </c>
      <c r="J100">
        <f t="shared" si="69"/>
        <v>8</v>
      </c>
      <c r="K100">
        <f t="shared" si="73"/>
        <v>29</v>
      </c>
      <c r="L100">
        <f t="shared" si="70"/>
        <v>22</v>
      </c>
      <c r="M100">
        <f t="shared" si="71"/>
        <v>1</v>
      </c>
      <c r="N100">
        <f t="shared" si="72"/>
        <v>8</v>
      </c>
    </row>
    <row r="101" spans="1:14" x14ac:dyDescent="0.3">
      <c r="A101">
        <v>9</v>
      </c>
      <c r="B101">
        <f t="shared" si="61"/>
        <v>9</v>
      </c>
      <c r="C101">
        <f t="shared" si="62"/>
        <v>11</v>
      </c>
      <c r="D101">
        <f t="shared" si="63"/>
        <v>29</v>
      </c>
      <c r="E101">
        <f t="shared" si="64"/>
        <v>16</v>
      </c>
      <c r="F101">
        <f t="shared" si="65"/>
        <v>4</v>
      </c>
      <c r="G101">
        <f t="shared" si="66"/>
        <v>1</v>
      </c>
      <c r="H101">
        <f t="shared" si="67"/>
        <v>9</v>
      </c>
      <c r="I101">
        <f t="shared" si="68"/>
        <v>11</v>
      </c>
      <c r="J101">
        <f t="shared" si="69"/>
        <v>29</v>
      </c>
      <c r="K101">
        <f t="shared" si="73"/>
        <v>16</v>
      </c>
      <c r="L101">
        <f t="shared" si="70"/>
        <v>4</v>
      </c>
      <c r="M101">
        <f t="shared" si="71"/>
        <v>1</v>
      </c>
      <c r="N101">
        <f t="shared" si="72"/>
        <v>9</v>
      </c>
    </row>
    <row r="102" spans="1:14" x14ac:dyDescent="0.3">
      <c r="A102">
        <v>10</v>
      </c>
      <c r="B102">
        <f t="shared" si="61"/>
        <v>10</v>
      </c>
      <c r="C102">
        <f t="shared" si="62"/>
        <v>30</v>
      </c>
      <c r="D102">
        <f t="shared" si="63"/>
        <v>20</v>
      </c>
      <c r="E102">
        <f t="shared" si="64"/>
        <v>25</v>
      </c>
      <c r="F102">
        <f t="shared" si="65"/>
        <v>5</v>
      </c>
      <c r="G102">
        <f t="shared" si="66"/>
        <v>15</v>
      </c>
      <c r="H102">
        <f t="shared" si="67"/>
        <v>10</v>
      </c>
      <c r="I102">
        <f t="shared" si="68"/>
        <v>30</v>
      </c>
      <c r="J102">
        <f t="shared" si="69"/>
        <v>20</v>
      </c>
      <c r="K102">
        <f t="shared" si="73"/>
        <v>25</v>
      </c>
      <c r="L102">
        <f t="shared" si="70"/>
        <v>5</v>
      </c>
      <c r="M102">
        <f t="shared" si="71"/>
        <v>15</v>
      </c>
      <c r="N102">
        <f t="shared" si="72"/>
        <v>10</v>
      </c>
    </row>
    <row r="103" spans="1:14" x14ac:dyDescent="0.3">
      <c r="A103">
        <v>11</v>
      </c>
      <c r="B103">
        <f t="shared" si="61"/>
        <v>11</v>
      </c>
      <c r="C103">
        <f t="shared" si="62"/>
        <v>16</v>
      </c>
      <c r="D103">
        <f t="shared" si="63"/>
        <v>1</v>
      </c>
      <c r="E103">
        <f t="shared" si="64"/>
        <v>11</v>
      </c>
      <c r="F103">
        <f t="shared" si="65"/>
        <v>16</v>
      </c>
      <c r="G103">
        <f t="shared" si="66"/>
        <v>1</v>
      </c>
      <c r="H103">
        <f t="shared" si="67"/>
        <v>11</v>
      </c>
      <c r="I103">
        <f t="shared" si="68"/>
        <v>16</v>
      </c>
      <c r="J103">
        <f t="shared" si="69"/>
        <v>1</v>
      </c>
      <c r="K103">
        <f t="shared" si="73"/>
        <v>11</v>
      </c>
      <c r="L103">
        <f t="shared" si="70"/>
        <v>16</v>
      </c>
      <c r="M103">
        <f t="shared" si="71"/>
        <v>1</v>
      </c>
      <c r="N103">
        <f t="shared" si="72"/>
        <v>11</v>
      </c>
    </row>
    <row r="104" spans="1:14" x14ac:dyDescent="0.3">
      <c r="A104">
        <v>12</v>
      </c>
      <c r="B104">
        <f t="shared" si="61"/>
        <v>12</v>
      </c>
      <c r="C104">
        <f t="shared" si="62"/>
        <v>4</v>
      </c>
      <c r="D104">
        <f t="shared" si="63"/>
        <v>13</v>
      </c>
      <c r="E104">
        <f t="shared" si="64"/>
        <v>16</v>
      </c>
      <c r="F104">
        <f t="shared" si="65"/>
        <v>17</v>
      </c>
      <c r="G104">
        <f t="shared" si="66"/>
        <v>29</v>
      </c>
      <c r="H104">
        <f t="shared" si="67"/>
        <v>33</v>
      </c>
      <c r="I104">
        <f t="shared" si="68"/>
        <v>11</v>
      </c>
      <c r="J104">
        <f t="shared" si="69"/>
        <v>27</v>
      </c>
      <c r="K104">
        <f t="shared" si="73"/>
        <v>9</v>
      </c>
      <c r="L104">
        <f t="shared" si="70"/>
        <v>3</v>
      </c>
      <c r="M104">
        <f t="shared" si="71"/>
        <v>1</v>
      </c>
      <c r="N104">
        <v>12</v>
      </c>
    </row>
    <row r="105" spans="1:14" x14ac:dyDescent="0.3">
      <c r="A105">
        <v>13</v>
      </c>
      <c r="B105">
        <f t="shared" si="61"/>
        <v>13</v>
      </c>
      <c r="C105">
        <f t="shared" si="62"/>
        <v>29</v>
      </c>
      <c r="D105">
        <f t="shared" si="63"/>
        <v>27</v>
      </c>
      <c r="E105">
        <f t="shared" si="64"/>
        <v>1</v>
      </c>
      <c r="F105">
        <f t="shared" si="65"/>
        <v>13</v>
      </c>
      <c r="G105">
        <f t="shared" si="66"/>
        <v>29</v>
      </c>
      <c r="H105">
        <f t="shared" si="67"/>
        <v>27</v>
      </c>
      <c r="I105">
        <f t="shared" si="68"/>
        <v>1</v>
      </c>
      <c r="J105">
        <f t="shared" si="69"/>
        <v>13</v>
      </c>
      <c r="K105">
        <f t="shared" si="73"/>
        <v>29</v>
      </c>
      <c r="L105">
        <f t="shared" si="70"/>
        <v>27</v>
      </c>
      <c r="M105">
        <f t="shared" si="71"/>
        <v>1</v>
      </c>
      <c r="N105">
        <v>13</v>
      </c>
    </row>
    <row r="106" spans="1:14" x14ac:dyDescent="0.3">
      <c r="A106">
        <v>14</v>
      </c>
      <c r="B106">
        <f t="shared" si="61"/>
        <v>14</v>
      </c>
      <c r="C106">
        <f t="shared" si="62"/>
        <v>21</v>
      </c>
      <c r="D106">
        <f t="shared" si="63"/>
        <v>14</v>
      </c>
      <c r="E106">
        <f t="shared" si="64"/>
        <v>21</v>
      </c>
      <c r="F106">
        <f t="shared" si="65"/>
        <v>14</v>
      </c>
      <c r="G106">
        <f t="shared" si="66"/>
        <v>21</v>
      </c>
      <c r="H106">
        <f t="shared" si="67"/>
        <v>14</v>
      </c>
      <c r="I106">
        <f t="shared" si="68"/>
        <v>21</v>
      </c>
      <c r="J106">
        <f t="shared" si="69"/>
        <v>14</v>
      </c>
      <c r="K106">
        <f t="shared" si="73"/>
        <v>21</v>
      </c>
      <c r="L106">
        <f t="shared" si="70"/>
        <v>14</v>
      </c>
      <c r="M106">
        <v>21</v>
      </c>
      <c r="N106">
        <v>14</v>
      </c>
    </row>
    <row r="107" spans="1:14" x14ac:dyDescent="0.3">
      <c r="A107">
        <v>15</v>
      </c>
      <c r="B107">
        <f t="shared" si="61"/>
        <v>15</v>
      </c>
      <c r="C107">
        <f t="shared" si="62"/>
        <v>15</v>
      </c>
      <c r="D107">
        <f t="shared" si="63"/>
        <v>15</v>
      </c>
      <c r="E107">
        <f t="shared" si="64"/>
        <v>15</v>
      </c>
      <c r="F107">
        <f t="shared" si="65"/>
        <v>15</v>
      </c>
      <c r="G107">
        <f t="shared" si="66"/>
        <v>15</v>
      </c>
      <c r="H107">
        <f t="shared" si="67"/>
        <v>15</v>
      </c>
      <c r="I107">
        <f t="shared" si="68"/>
        <v>15</v>
      </c>
      <c r="J107">
        <f t="shared" si="69"/>
        <v>15</v>
      </c>
      <c r="K107">
        <f t="shared" si="73"/>
        <v>15</v>
      </c>
      <c r="L107">
        <f t="shared" si="70"/>
        <v>15</v>
      </c>
      <c r="M107">
        <v>15</v>
      </c>
      <c r="N107">
        <v>15</v>
      </c>
    </row>
    <row r="108" spans="1:14" x14ac:dyDescent="0.3">
      <c r="A108">
        <v>16</v>
      </c>
      <c r="B108">
        <f t="shared" si="61"/>
        <v>16</v>
      </c>
      <c r="C108">
        <f t="shared" si="62"/>
        <v>11</v>
      </c>
      <c r="D108">
        <f t="shared" si="63"/>
        <v>1</v>
      </c>
      <c r="E108">
        <f t="shared" si="64"/>
        <v>16</v>
      </c>
      <c r="F108">
        <f t="shared" si="65"/>
        <v>11</v>
      </c>
      <c r="G108">
        <f t="shared" si="66"/>
        <v>1</v>
      </c>
      <c r="H108">
        <f t="shared" si="67"/>
        <v>16</v>
      </c>
      <c r="I108">
        <f t="shared" si="68"/>
        <v>11</v>
      </c>
      <c r="J108">
        <f t="shared" si="69"/>
        <v>1</v>
      </c>
      <c r="K108">
        <f t="shared" si="73"/>
        <v>16</v>
      </c>
      <c r="L108">
        <f t="shared" si="70"/>
        <v>11</v>
      </c>
      <c r="M108">
        <v>1</v>
      </c>
      <c r="N108">
        <v>16</v>
      </c>
    </row>
    <row r="109" spans="1:14" x14ac:dyDescent="0.3">
      <c r="A109">
        <v>17</v>
      </c>
      <c r="B109">
        <f t="shared" si="61"/>
        <v>17</v>
      </c>
      <c r="C109">
        <f t="shared" si="62"/>
        <v>9</v>
      </c>
      <c r="D109">
        <f t="shared" si="63"/>
        <v>13</v>
      </c>
      <c r="E109">
        <f t="shared" si="64"/>
        <v>11</v>
      </c>
      <c r="F109">
        <f t="shared" si="65"/>
        <v>12</v>
      </c>
      <c r="G109">
        <f t="shared" si="66"/>
        <v>29</v>
      </c>
      <c r="H109">
        <f t="shared" si="67"/>
        <v>3</v>
      </c>
      <c r="I109">
        <f t="shared" si="68"/>
        <v>16</v>
      </c>
      <c r="J109">
        <f t="shared" si="69"/>
        <v>27</v>
      </c>
      <c r="K109">
        <f t="shared" si="73"/>
        <v>4</v>
      </c>
      <c r="L109">
        <f t="shared" si="70"/>
        <v>33</v>
      </c>
      <c r="M109">
        <v>1</v>
      </c>
      <c r="N109">
        <v>17</v>
      </c>
    </row>
    <row r="110" spans="1:14" x14ac:dyDescent="0.3">
      <c r="A110">
        <v>18</v>
      </c>
      <c r="B110">
        <f t="shared" si="61"/>
        <v>18</v>
      </c>
      <c r="C110">
        <f t="shared" si="62"/>
        <v>9</v>
      </c>
      <c r="D110">
        <f t="shared" si="63"/>
        <v>22</v>
      </c>
      <c r="E110">
        <f t="shared" si="64"/>
        <v>11</v>
      </c>
      <c r="F110">
        <f t="shared" si="65"/>
        <v>23</v>
      </c>
      <c r="G110">
        <f t="shared" si="66"/>
        <v>29</v>
      </c>
      <c r="H110">
        <f t="shared" si="67"/>
        <v>32</v>
      </c>
      <c r="I110">
        <f t="shared" si="68"/>
        <v>16</v>
      </c>
      <c r="J110">
        <f t="shared" si="69"/>
        <v>8</v>
      </c>
      <c r="K110">
        <f t="shared" si="73"/>
        <v>4</v>
      </c>
      <c r="L110">
        <v>2</v>
      </c>
      <c r="M110">
        <v>1</v>
      </c>
      <c r="N110">
        <v>18</v>
      </c>
    </row>
    <row r="111" spans="1:14" x14ac:dyDescent="0.3">
      <c r="A111">
        <v>19</v>
      </c>
      <c r="B111">
        <f t="shared" si="61"/>
        <v>19</v>
      </c>
      <c r="C111">
        <f t="shared" si="62"/>
        <v>11</v>
      </c>
      <c r="D111">
        <f t="shared" si="63"/>
        <v>34</v>
      </c>
      <c r="E111">
        <f t="shared" si="64"/>
        <v>16</v>
      </c>
      <c r="F111">
        <f t="shared" si="65"/>
        <v>24</v>
      </c>
      <c r="G111">
        <f t="shared" si="66"/>
        <v>1</v>
      </c>
      <c r="H111">
        <f t="shared" si="67"/>
        <v>19</v>
      </c>
      <c r="I111">
        <f t="shared" si="68"/>
        <v>11</v>
      </c>
      <c r="J111">
        <f t="shared" si="69"/>
        <v>34</v>
      </c>
      <c r="K111">
        <f t="shared" si="73"/>
        <v>16</v>
      </c>
      <c r="L111">
        <v>24</v>
      </c>
      <c r="M111">
        <v>1</v>
      </c>
      <c r="N111">
        <v>19</v>
      </c>
    </row>
    <row r="112" spans="1:14" x14ac:dyDescent="0.3">
      <c r="A112">
        <v>20</v>
      </c>
      <c r="B112">
        <f t="shared" si="61"/>
        <v>20</v>
      </c>
      <c r="C112">
        <f t="shared" si="62"/>
        <v>15</v>
      </c>
      <c r="D112">
        <f t="shared" si="63"/>
        <v>20</v>
      </c>
      <c r="E112">
        <f t="shared" si="64"/>
        <v>15</v>
      </c>
      <c r="F112">
        <f t="shared" si="65"/>
        <v>20</v>
      </c>
      <c r="G112">
        <f t="shared" si="66"/>
        <v>15</v>
      </c>
      <c r="H112">
        <f t="shared" si="67"/>
        <v>20</v>
      </c>
      <c r="I112">
        <f t="shared" si="68"/>
        <v>15</v>
      </c>
      <c r="J112">
        <f t="shared" si="69"/>
        <v>20</v>
      </c>
      <c r="K112">
        <f t="shared" si="73"/>
        <v>15</v>
      </c>
      <c r="L112">
        <v>20</v>
      </c>
      <c r="M112">
        <v>15</v>
      </c>
      <c r="N112">
        <v>20</v>
      </c>
    </row>
    <row r="113" spans="1:14" x14ac:dyDescent="0.3">
      <c r="A113">
        <v>21</v>
      </c>
      <c r="B113">
        <f t="shared" si="61"/>
        <v>21</v>
      </c>
      <c r="C113">
        <f t="shared" si="62"/>
        <v>21</v>
      </c>
      <c r="D113">
        <f t="shared" si="63"/>
        <v>21</v>
      </c>
      <c r="E113">
        <f t="shared" si="64"/>
        <v>21</v>
      </c>
      <c r="F113">
        <f t="shared" si="65"/>
        <v>21</v>
      </c>
      <c r="G113">
        <f t="shared" si="66"/>
        <v>21</v>
      </c>
      <c r="H113">
        <f t="shared" si="67"/>
        <v>21</v>
      </c>
      <c r="I113">
        <f t="shared" si="68"/>
        <v>21</v>
      </c>
      <c r="J113">
        <f t="shared" si="69"/>
        <v>21</v>
      </c>
      <c r="K113">
        <f t="shared" si="73"/>
        <v>21</v>
      </c>
      <c r="L113">
        <v>21</v>
      </c>
      <c r="M113">
        <v>21</v>
      </c>
      <c r="N113">
        <v>21</v>
      </c>
    </row>
    <row r="114" spans="1:14" x14ac:dyDescent="0.3">
      <c r="A114">
        <v>22</v>
      </c>
      <c r="B114">
        <f t="shared" si="61"/>
        <v>22</v>
      </c>
      <c r="C114">
        <f t="shared" si="62"/>
        <v>29</v>
      </c>
      <c r="D114">
        <f t="shared" si="63"/>
        <v>8</v>
      </c>
      <c r="E114">
        <f t="shared" si="64"/>
        <v>1</v>
      </c>
      <c r="F114">
        <f t="shared" si="65"/>
        <v>22</v>
      </c>
      <c r="G114">
        <f t="shared" si="66"/>
        <v>29</v>
      </c>
      <c r="H114">
        <f t="shared" si="67"/>
        <v>8</v>
      </c>
      <c r="I114">
        <f t="shared" si="68"/>
        <v>1</v>
      </c>
      <c r="J114">
        <f t="shared" si="69"/>
        <v>22</v>
      </c>
      <c r="K114">
        <f t="shared" si="73"/>
        <v>29</v>
      </c>
      <c r="L114">
        <v>8</v>
      </c>
      <c r="M114">
        <v>1</v>
      </c>
      <c r="N114">
        <v>22</v>
      </c>
    </row>
    <row r="115" spans="1:14" x14ac:dyDescent="0.3">
      <c r="A115">
        <v>23</v>
      </c>
      <c r="B115">
        <f t="shared" si="61"/>
        <v>23</v>
      </c>
      <c r="C115">
        <f t="shared" si="62"/>
        <v>4</v>
      </c>
      <c r="D115">
        <f t="shared" si="63"/>
        <v>22</v>
      </c>
      <c r="E115">
        <f t="shared" si="64"/>
        <v>16</v>
      </c>
      <c r="F115">
        <f t="shared" si="65"/>
        <v>18</v>
      </c>
      <c r="G115">
        <f t="shared" si="66"/>
        <v>29</v>
      </c>
      <c r="H115">
        <f t="shared" si="67"/>
        <v>2</v>
      </c>
      <c r="I115">
        <f t="shared" si="68"/>
        <v>11</v>
      </c>
      <c r="J115">
        <f t="shared" si="69"/>
        <v>8</v>
      </c>
      <c r="K115">
        <v>9</v>
      </c>
      <c r="L115">
        <v>32</v>
      </c>
      <c r="M115">
        <v>1</v>
      </c>
      <c r="N115">
        <v>23</v>
      </c>
    </row>
    <row r="116" spans="1:14" x14ac:dyDescent="0.3">
      <c r="A116">
        <v>24</v>
      </c>
      <c r="B116">
        <f t="shared" si="61"/>
        <v>24</v>
      </c>
      <c r="C116">
        <f t="shared" si="62"/>
        <v>16</v>
      </c>
      <c r="D116">
        <f t="shared" si="63"/>
        <v>34</v>
      </c>
      <c r="E116">
        <f t="shared" si="64"/>
        <v>11</v>
      </c>
      <c r="F116">
        <f t="shared" si="65"/>
        <v>19</v>
      </c>
      <c r="G116">
        <f t="shared" si="66"/>
        <v>1</v>
      </c>
      <c r="H116">
        <f t="shared" si="67"/>
        <v>24</v>
      </c>
      <c r="I116">
        <f t="shared" si="68"/>
        <v>16</v>
      </c>
      <c r="J116">
        <f t="shared" si="69"/>
        <v>34</v>
      </c>
      <c r="K116">
        <v>11</v>
      </c>
      <c r="L116">
        <v>19</v>
      </c>
      <c r="M116">
        <v>1</v>
      </c>
      <c r="N116">
        <v>24</v>
      </c>
    </row>
    <row r="117" spans="1:14" x14ac:dyDescent="0.3">
      <c r="A117">
        <v>25</v>
      </c>
      <c r="B117">
        <f t="shared" si="61"/>
        <v>25</v>
      </c>
      <c r="C117">
        <f t="shared" si="62"/>
        <v>30</v>
      </c>
      <c r="D117">
        <f t="shared" si="63"/>
        <v>15</v>
      </c>
      <c r="E117">
        <f t="shared" si="64"/>
        <v>25</v>
      </c>
      <c r="F117">
        <f t="shared" si="65"/>
        <v>30</v>
      </c>
      <c r="G117">
        <f t="shared" si="66"/>
        <v>15</v>
      </c>
      <c r="H117">
        <f t="shared" si="67"/>
        <v>25</v>
      </c>
      <c r="I117">
        <f t="shared" si="68"/>
        <v>30</v>
      </c>
      <c r="J117">
        <f t="shared" si="69"/>
        <v>15</v>
      </c>
      <c r="K117">
        <v>25</v>
      </c>
      <c r="L117">
        <v>30</v>
      </c>
      <c r="M117">
        <v>15</v>
      </c>
      <c r="N117">
        <v>25</v>
      </c>
    </row>
    <row r="118" spans="1:14" x14ac:dyDescent="0.3">
      <c r="A118">
        <v>26</v>
      </c>
      <c r="B118">
        <f t="shared" si="61"/>
        <v>26</v>
      </c>
      <c r="C118">
        <f t="shared" si="62"/>
        <v>11</v>
      </c>
      <c r="D118">
        <f t="shared" si="63"/>
        <v>6</v>
      </c>
      <c r="E118">
        <f t="shared" si="64"/>
        <v>16</v>
      </c>
      <c r="F118">
        <f t="shared" si="65"/>
        <v>31</v>
      </c>
      <c r="G118">
        <f t="shared" si="66"/>
        <v>1</v>
      </c>
      <c r="H118">
        <f t="shared" si="67"/>
        <v>26</v>
      </c>
      <c r="I118">
        <f t="shared" si="68"/>
        <v>11</v>
      </c>
      <c r="J118">
        <f t="shared" si="69"/>
        <v>6</v>
      </c>
      <c r="K118">
        <v>16</v>
      </c>
      <c r="L118">
        <v>31</v>
      </c>
      <c r="M118">
        <v>1</v>
      </c>
      <c r="N118">
        <v>26</v>
      </c>
    </row>
    <row r="119" spans="1:14" x14ac:dyDescent="0.3">
      <c r="A119">
        <v>27</v>
      </c>
      <c r="B119">
        <f t="shared" si="61"/>
        <v>27</v>
      </c>
      <c r="C119">
        <f t="shared" si="62"/>
        <v>29</v>
      </c>
      <c r="D119">
        <f t="shared" si="63"/>
        <v>13</v>
      </c>
      <c r="E119">
        <f t="shared" si="64"/>
        <v>1</v>
      </c>
      <c r="F119">
        <f t="shared" si="65"/>
        <v>27</v>
      </c>
      <c r="G119">
        <f t="shared" si="66"/>
        <v>29</v>
      </c>
      <c r="H119">
        <f t="shared" si="67"/>
        <v>13</v>
      </c>
      <c r="I119">
        <f t="shared" si="68"/>
        <v>1</v>
      </c>
      <c r="J119">
        <f t="shared" si="69"/>
        <v>27</v>
      </c>
      <c r="K119">
        <v>29</v>
      </c>
      <c r="L119">
        <v>13</v>
      </c>
      <c r="M119">
        <v>1</v>
      </c>
      <c r="N119">
        <v>27</v>
      </c>
    </row>
    <row r="120" spans="1:14" x14ac:dyDescent="0.3">
      <c r="A120">
        <v>28</v>
      </c>
      <c r="B120">
        <f t="shared" si="61"/>
        <v>28</v>
      </c>
      <c r="C120">
        <f t="shared" si="62"/>
        <v>14</v>
      </c>
      <c r="D120">
        <f t="shared" si="63"/>
        <v>7</v>
      </c>
      <c r="E120">
        <f t="shared" si="64"/>
        <v>21</v>
      </c>
      <c r="F120">
        <f t="shared" si="65"/>
        <v>28</v>
      </c>
      <c r="G120">
        <f t="shared" si="66"/>
        <v>14</v>
      </c>
      <c r="H120">
        <f t="shared" si="67"/>
        <v>7</v>
      </c>
      <c r="I120">
        <f t="shared" si="68"/>
        <v>21</v>
      </c>
      <c r="J120">
        <f t="shared" si="69"/>
        <v>28</v>
      </c>
      <c r="K120">
        <v>14</v>
      </c>
      <c r="L120">
        <v>7</v>
      </c>
      <c r="M120">
        <v>21</v>
      </c>
      <c r="N120">
        <v>28</v>
      </c>
    </row>
    <row r="121" spans="1:14" x14ac:dyDescent="0.3">
      <c r="A121">
        <v>29</v>
      </c>
      <c r="B121">
        <f t="shared" si="61"/>
        <v>29</v>
      </c>
      <c r="C121">
        <f t="shared" si="62"/>
        <v>1</v>
      </c>
      <c r="D121">
        <f t="shared" si="63"/>
        <v>29</v>
      </c>
      <c r="E121">
        <f t="shared" si="64"/>
        <v>1</v>
      </c>
      <c r="F121">
        <f t="shared" si="65"/>
        <v>29</v>
      </c>
      <c r="G121">
        <f t="shared" si="66"/>
        <v>1</v>
      </c>
      <c r="H121">
        <f t="shared" si="67"/>
        <v>29</v>
      </c>
      <c r="I121">
        <f t="shared" si="68"/>
        <v>1</v>
      </c>
      <c r="J121">
        <f t="shared" si="69"/>
        <v>29</v>
      </c>
      <c r="K121">
        <v>1</v>
      </c>
      <c r="L121">
        <v>29</v>
      </c>
      <c r="M121">
        <v>1</v>
      </c>
      <c r="N121">
        <v>29</v>
      </c>
    </row>
    <row r="122" spans="1:14" x14ac:dyDescent="0.3">
      <c r="A122">
        <v>30</v>
      </c>
      <c r="B122">
        <f t="shared" si="61"/>
        <v>30</v>
      </c>
      <c r="C122">
        <f t="shared" si="62"/>
        <v>25</v>
      </c>
      <c r="D122">
        <f t="shared" si="63"/>
        <v>15</v>
      </c>
      <c r="E122">
        <f t="shared" si="64"/>
        <v>30</v>
      </c>
      <c r="F122">
        <f t="shared" si="65"/>
        <v>25</v>
      </c>
      <c r="G122">
        <f t="shared" si="66"/>
        <v>15</v>
      </c>
      <c r="H122">
        <f t="shared" si="67"/>
        <v>30</v>
      </c>
      <c r="I122">
        <f t="shared" si="68"/>
        <v>25</v>
      </c>
      <c r="J122">
        <f t="shared" si="69"/>
        <v>15</v>
      </c>
      <c r="K122">
        <v>30</v>
      </c>
      <c r="L122">
        <v>25</v>
      </c>
      <c r="M122">
        <v>15</v>
      </c>
      <c r="N122">
        <v>30</v>
      </c>
    </row>
    <row r="123" spans="1:14" x14ac:dyDescent="0.3">
      <c r="A123">
        <v>31</v>
      </c>
      <c r="B123">
        <f t="shared" si="61"/>
        <v>31</v>
      </c>
      <c r="C123">
        <f t="shared" si="62"/>
        <v>16</v>
      </c>
      <c r="D123">
        <f t="shared" si="63"/>
        <v>6</v>
      </c>
      <c r="E123">
        <f t="shared" si="64"/>
        <v>11</v>
      </c>
      <c r="F123">
        <f t="shared" si="65"/>
        <v>26</v>
      </c>
      <c r="G123">
        <f t="shared" si="66"/>
        <v>1</v>
      </c>
      <c r="H123">
        <f t="shared" si="67"/>
        <v>31</v>
      </c>
      <c r="I123">
        <f t="shared" si="68"/>
        <v>16</v>
      </c>
      <c r="J123">
        <f t="shared" si="69"/>
        <v>6</v>
      </c>
      <c r="K123">
        <v>11</v>
      </c>
      <c r="L123">
        <v>26</v>
      </c>
      <c r="M123">
        <v>1</v>
      </c>
      <c r="N123">
        <v>31</v>
      </c>
    </row>
    <row r="124" spans="1:14" x14ac:dyDescent="0.3">
      <c r="A124">
        <v>32</v>
      </c>
      <c r="B124">
        <f t="shared" si="61"/>
        <v>32</v>
      </c>
      <c r="C124">
        <f t="shared" si="62"/>
        <v>9</v>
      </c>
      <c r="D124">
        <f t="shared" si="63"/>
        <v>8</v>
      </c>
      <c r="E124">
        <f t="shared" si="64"/>
        <v>11</v>
      </c>
      <c r="F124">
        <f t="shared" si="65"/>
        <v>2</v>
      </c>
      <c r="G124">
        <f t="shared" si="66"/>
        <v>29</v>
      </c>
      <c r="H124">
        <f t="shared" si="67"/>
        <v>18</v>
      </c>
      <c r="I124">
        <f t="shared" si="68"/>
        <v>16</v>
      </c>
      <c r="J124">
        <f t="shared" si="69"/>
        <v>22</v>
      </c>
      <c r="K124">
        <v>4</v>
      </c>
      <c r="L124">
        <v>23</v>
      </c>
      <c r="M124">
        <v>1</v>
      </c>
      <c r="N124">
        <v>32</v>
      </c>
    </row>
    <row r="125" spans="1:14" x14ac:dyDescent="0.3">
      <c r="A125">
        <v>33</v>
      </c>
      <c r="B125">
        <f t="shared" si="61"/>
        <v>33</v>
      </c>
      <c r="C125">
        <f t="shared" si="62"/>
        <v>4</v>
      </c>
      <c r="D125">
        <f t="shared" si="63"/>
        <v>27</v>
      </c>
      <c r="E125">
        <f t="shared" si="64"/>
        <v>16</v>
      </c>
      <c r="F125">
        <f t="shared" si="65"/>
        <v>3</v>
      </c>
      <c r="G125">
        <f t="shared" si="66"/>
        <v>29</v>
      </c>
      <c r="H125">
        <f t="shared" si="67"/>
        <v>12</v>
      </c>
      <c r="I125">
        <f t="shared" si="68"/>
        <v>11</v>
      </c>
      <c r="J125">
        <v>13</v>
      </c>
      <c r="K125">
        <v>9</v>
      </c>
      <c r="L125">
        <v>17</v>
      </c>
      <c r="M125">
        <v>1</v>
      </c>
      <c r="N125">
        <v>33</v>
      </c>
    </row>
    <row r="126" spans="1:14" x14ac:dyDescent="0.3">
      <c r="A126">
        <v>34</v>
      </c>
      <c r="B126">
        <f t="shared" si="61"/>
        <v>34</v>
      </c>
      <c r="C126">
        <f t="shared" si="62"/>
        <v>1</v>
      </c>
      <c r="D126">
        <f t="shared" si="63"/>
        <v>34</v>
      </c>
      <c r="E126">
        <f t="shared" si="64"/>
        <v>1</v>
      </c>
      <c r="F126">
        <f t="shared" si="65"/>
        <v>34</v>
      </c>
      <c r="G126">
        <f t="shared" si="66"/>
        <v>1</v>
      </c>
      <c r="H126">
        <f t="shared" si="67"/>
        <v>34</v>
      </c>
      <c r="I126">
        <f t="shared" si="68"/>
        <v>1</v>
      </c>
      <c r="J126">
        <v>34</v>
      </c>
      <c r="K126">
        <v>1</v>
      </c>
      <c r="L126">
        <v>34</v>
      </c>
      <c r="M126">
        <v>1</v>
      </c>
      <c r="N126">
        <v>34</v>
      </c>
    </row>
    <row r="127" spans="1:14" x14ac:dyDescent="0.3">
      <c r="A127">
        <v>35</v>
      </c>
      <c r="B127">
        <f t="shared" si="61"/>
        <v>0</v>
      </c>
      <c r="C127">
        <f t="shared" si="62"/>
        <v>0</v>
      </c>
      <c r="D127">
        <f t="shared" si="63"/>
        <v>0</v>
      </c>
      <c r="E127">
        <f t="shared" si="64"/>
        <v>0</v>
      </c>
      <c r="F127">
        <f t="shared" si="65"/>
        <v>0</v>
      </c>
      <c r="G127">
        <f t="shared" si="66"/>
        <v>0</v>
      </c>
      <c r="H127">
        <f t="shared" si="67"/>
        <v>0</v>
      </c>
      <c r="I127">
        <f t="shared" si="68"/>
        <v>0</v>
      </c>
      <c r="J127">
        <v>0</v>
      </c>
      <c r="K127">
        <v>0</v>
      </c>
      <c r="L127">
        <v>0</v>
      </c>
      <c r="M127">
        <v>0</v>
      </c>
      <c r="N127">
        <v>35</v>
      </c>
    </row>
    <row r="131" spans="1:9" x14ac:dyDescent="0.3">
      <c r="A131">
        <v>1</v>
      </c>
      <c r="B131">
        <f>MOD(POWER($A131,1),8)</f>
        <v>1</v>
      </c>
      <c r="C131">
        <f t="shared" ref="C131:C138" si="74">MOD(POWER($A131,2),8)</f>
        <v>1</v>
      </c>
      <c r="D131">
        <f t="shared" ref="D131:D138" si="75">MOD(POWER($A131,3),8)</f>
        <v>1</v>
      </c>
      <c r="E131">
        <f>MOD(POWER($A131,4),8)</f>
        <v>1</v>
      </c>
      <c r="F131">
        <f>MOD(POWER($A131,5),8)</f>
        <v>1</v>
      </c>
      <c r="G131">
        <f>MOD(POWER($A131,6),8)</f>
        <v>1</v>
      </c>
      <c r="H131">
        <f>MOD(POWER($A131,7),8)</f>
        <v>1</v>
      </c>
      <c r="I131">
        <f>MOD(POWER($A131,8),8)</f>
        <v>1</v>
      </c>
    </row>
    <row r="132" spans="1:9" x14ac:dyDescent="0.3">
      <c r="A132">
        <v>2</v>
      </c>
      <c r="B132">
        <f t="shared" ref="B132:B138" si="76">MOD(POWER(A132,1),8)</f>
        <v>2</v>
      </c>
      <c r="C132">
        <f t="shared" si="74"/>
        <v>4</v>
      </c>
      <c r="D132">
        <f t="shared" si="75"/>
        <v>0</v>
      </c>
      <c r="E132">
        <f t="shared" ref="E132:E138" si="77">MOD(POWER($A132,4),8)</f>
        <v>0</v>
      </c>
      <c r="F132">
        <f t="shared" ref="F132:F138" si="78">MOD(POWER($A132,5),8)</f>
        <v>0</v>
      </c>
      <c r="G132">
        <f t="shared" ref="G132:G138" si="79">MOD(POWER($A132,6),8)</f>
        <v>0</v>
      </c>
      <c r="H132">
        <f t="shared" ref="H132:H138" si="80">MOD(POWER($A132,7),8)</f>
        <v>0</v>
      </c>
      <c r="I132">
        <f t="shared" ref="I132:I138" si="81">MOD(POWER($A132,8),8)</f>
        <v>0</v>
      </c>
    </row>
    <row r="133" spans="1:9" x14ac:dyDescent="0.3">
      <c r="A133">
        <v>3</v>
      </c>
      <c r="B133">
        <f t="shared" si="76"/>
        <v>3</v>
      </c>
      <c r="C133">
        <f t="shared" si="74"/>
        <v>1</v>
      </c>
      <c r="D133">
        <f t="shared" si="75"/>
        <v>3</v>
      </c>
      <c r="E133">
        <f t="shared" si="77"/>
        <v>1</v>
      </c>
      <c r="F133">
        <f t="shared" si="78"/>
        <v>3</v>
      </c>
      <c r="G133">
        <f t="shared" si="79"/>
        <v>1</v>
      </c>
      <c r="H133">
        <f t="shared" si="80"/>
        <v>3</v>
      </c>
      <c r="I133">
        <f t="shared" si="81"/>
        <v>1</v>
      </c>
    </row>
    <row r="134" spans="1:9" x14ac:dyDescent="0.3">
      <c r="A134">
        <v>4</v>
      </c>
      <c r="B134">
        <f t="shared" si="76"/>
        <v>4</v>
      </c>
      <c r="C134">
        <f t="shared" si="74"/>
        <v>0</v>
      </c>
      <c r="D134">
        <f t="shared" si="75"/>
        <v>0</v>
      </c>
      <c r="E134">
        <f t="shared" si="77"/>
        <v>0</v>
      </c>
      <c r="F134">
        <f t="shared" si="78"/>
        <v>0</v>
      </c>
      <c r="G134">
        <f t="shared" si="79"/>
        <v>0</v>
      </c>
      <c r="H134">
        <f t="shared" si="80"/>
        <v>0</v>
      </c>
      <c r="I134">
        <f t="shared" si="81"/>
        <v>0</v>
      </c>
    </row>
    <row r="135" spans="1:9" x14ac:dyDescent="0.3">
      <c r="A135">
        <v>5</v>
      </c>
      <c r="B135">
        <f t="shared" si="76"/>
        <v>5</v>
      </c>
      <c r="C135">
        <f t="shared" si="74"/>
        <v>1</v>
      </c>
      <c r="D135">
        <f t="shared" si="75"/>
        <v>5</v>
      </c>
      <c r="E135">
        <f t="shared" si="77"/>
        <v>1</v>
      </c>
      <c r="F135">
        <f t="shared" si="78"/>
        <v>5</v>
      </c>
      <c r="G135">
        <f t="shared" si="79"/>
        <v>1</v>
      </c>
      <c r="H135">
        <f t="shared" si="80"/>
        <v>5</v>
      </c>
      <c r="I135">
        <f t="shared" si="81"/>
        <v>1</v>
      </c>
    </row>
    <row r="136" spans="1:9" x14ac:dyDescent="0.3">
      <c r="A136">
        <v>6</v>
      </c>
      <c r="B136">
        <f t="shared" si="76"/>
        <v>6</v>
      </c>
      <c r="C136">
        <f t="shared" si="74"/>
        <v>4</v>
      </c>
      <c r="D136">
        <f t="shared" si="75"/>
        <v>0</v>
      </c>
      <c r="E136">
        <f t="shared" si="77"/>
        <v>0</v>
      </c>
      <c r="F136">
        <f t="shared" si="78"/>
        <v>0</v>
      </c>
      <c r="G136">
        <f t="shared" si="79"/>
        <v>0</v>
      </c>
      <c r="H136">
        <f t="shared" si="80"/>
        <v>0</v>
      </c>
      <c r="I136">
        <f t="shared" si="81"/>
        <v>0</v>
      </c>
    </row>
    <row r="137" spans="1:9" x14ac:dyDescent="0.3">
      <c r="A137">
        <v>7</v>
      </c>
      <c r="B137">
        <f t="shared" si="76"/>
        <v>7</v>
      </c>
      <c r="C137">
        <f t="shared" si="74"/>
        <v>1</v>
      </c>
      <c r="D137">
        <f t="shared" si="75"/>
        <v>7</v>
      </c>
      <c r="E137">
        <f t="shared" si="77"/>
        <v>1</v>
      </c>
      <c r="F137">
        <f t="shared" si="78"/>
        <v>7</v>
      </c>
      <c r="G137">
        <f t="shared" si="79"/>
        <v>1</v>
      </c>
      <c r="H137">
        <f t="shared" si="80"/>
        <v>7</v>
      </c>
      <c r="I137">
        <f t="shared" si="81"/>
        <v>1</v>
      </c>
    </row>
    <row r="138" spans="1:9" x14ac:dyDescent="0.3">
      <c r="A138">
        <v>8</v>
      </c>
      <c r="B138">
        <f t="shared" si="76"/>
        <v>0</v>
      </c>
      <c r="C138">
        <f t="shared" si="74"/>
        <v>0</v>
      </c>
      <c r="D138">
        <f t="shared" si="75"/>
        <v>0</v>
      </c>
      <c r="E138">
        <f t="shared" si="77"/>
        <v>0</v>
      </c>
      <c r="F138">
        <f t="shared" si="78"/>
        <v>0</v>
      </c>
      <c r="G138">
        <f t="shared" si="79"/>
        <v>0</v>
      </c>
      <c r="H138">
        <f t="shared" si="80"/>
        <v>0</v>
      </c>
      <c r="I138">
        <f t="shared" si="81"/>
        <v>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50D34-D6FA-4301-9A4F-1B590DF7943B}">
  <dimension ref="A1:R40"/>
  <sheetViews>
    <sheetView workbookViewId="0">
      <selection activeCell="R10" sqref="R10"/>
    </sheetView>
  </sheetViews>
  <sheetFormatPr defaultRowHeight="14.4" x14ac:dyDescent="0.3"/>
  <cols>
    <col min="1" max="1" width="3" customWidth="1"/>
    <col min="2" max="11" width="11.5546875" bestFit="1" customWidth="1"/>
    <col min="12" max="15" width="12.5546875" bestFit="1" customWidth="1"/>
    <col min="16" max="17" width="8.6640625" bestFit="1" customWidth="1"/>
    <col min="18" max="18" width="7.109375" bestFit="1" customWidth="1"/>
  </cols>
  <sheetData>
    <row r="1" spans="1:18" x14ac:dyDescent="0.3">
      <c r="A1" t="s">
        <v>18</v>
      </c>
      <c r="B1">
        <v>5</v>
      </c>
      <c r="C1" t="s">
        <v>604</v>
      </c>
      <c r="D1">
        <f>(B1-1)*(B2-1)</f>
        <v>24</v>
      </c>
    </row>
    <row r="2" spans="1:18" x14ac:dyDescent="0.3">
      <c r="A2" t="s">
        <v>19</v>
      </c>
      <c r="B2">
        <v>7</v>
      </c>
      <c r="C2" t="s">
        <v>605</v>
      </c>
      <c r="D2">
        <f>LCM(B1-1,B2-1)</f>
        <v>12</v>
      </c>
    </row>
    <row r="3" spans="1:18" x14ac:dyDescent="0.3">
      <c r="A3" t="s">
        <v>3</v>
      </c>
      <c r="B3">
        <f>B1*B2</f>
        <v>35</v>
      </c>
    </row>
    <row r="4" spans="1:18" x14ac:dyDescent="0.3">
      <c r="A4" s="2"/>
      <c r="B4" s="2"/>
      <c r="P4" s="42" t="s">
        <v>602</v>
      </c>
      <c r="Q4" s="42"/>
    </row>
    <row r="5" spans="1:18" x14ac:dyDescent="0.3">
      <c r="A5" s="36" t="s">
        <v>75</v>
      </c>
      <c r="B5" s="8" t="s">
        <v>606</v>
      </c>
      <c r="C5" s="8" t="s">
        <v>586</v>
      </c>
      <c r="D5" s="8" t="s">
        <v>587</v>
      </c>
      <c r="E5" s="8" t="s">
        <v>588</v>
      </c>
      <c r="F5" s="8" t="s">
        <v>589</v>
      </c>
      <c r="G5" s="8" t="s">
        <v>590</v>
      </c>
      <c r="H5" s="8" t="s">
        <v>591</v>
      </c>
      <c r="I5" s="8" t="s">
        <v>592</v>
      </c>
      <c r="J5" s="8" t="s">
        <v>593</v>
      </c>
      <c r="K5" s="8" t="s">
        <v>594</v>
      </c>
      <c r="L5" s="8" t="s">
        <v>595</v>
      </c>
      <c r="M5" s="8" t="s">
        <v>596</v>
      </c>
      <c r="N5" s="8" t="s">
        <v>597</v>
      </c>
      <c r="O5" s="36" t="s">
        <v>598</v>
      </c>
      <c r="P5" s="8" t="s">
        <v>600</v>
      </c>
      <c r="Q5" s="36" t="s">
        <v>601</v>
      </c>
      <c r="R5" s="8" t="s">
        <v>603</v>
      </c>
    </row>
    <row r="6" spans="1:18" x14ac:dyDescent="0.3">
      <c r="A6" s="11">
        <v>1</v>
      </c>
      <c r="B6">
        <f t="shared" ref="B6:B40" si="0">MOD(POWER($A6,0),35)</f>
        <v>1</v>
      </c>
      <c r="C6">
        <f>MOD(POWER($A6,1),35)</f>
        <v>1</v>
      </c>
      <c r="D6">
        <f>MOD(POWER($A6,2),35)</f>
        <v>1</v>
      </c>
      <c r="E6">
        <f>MOD(POWER($A6,3),35)</f>
        <v>1</v>
      </c>
      <c r="F6">
        <f>MOD(POWER($A6,4),35)</f>
        <v>1</v>
      </c>
      <c r="G6">
        <f>MOD(POWER($A6,5),35)</f>
        <v>1</v>
      </c>
      <c r="H6">
        <f>MOD(POWER($A6,6),35)</f>
        <v>1</v>
      </c>
      <c r="I6">
        <f>MOD(POWER($A6,7),35)</f>
        <v>1</v>
      </c>
      <c r="J6">
        <f>MOD(POWER($A6,8),35)</f>
        <v>1</v>
      </c>
      <c r="K6">
        <f>MOD(POWER($A6,9),35)</f>
        <v>1</v>
      </c>
      <c r="L6">
        <f>MOD(POWER($A6,10),35)</f>
        <v>1</v>
      </c>
      <c r="M6">
        <f>MOD(POWER($A6,11),35)</f>
        <v>1</v>
      </c>
      <c r="N6">
        <f>MOD(POWER($A6,12),35)</f>
        <v>1</v>
      </c>
      <c r="O6" s="11">
        <f>MOD(POWER($A6,13),35)</f>
        <v>1</v>
      </c>
      <c r="P6">
        <f t="shared" ref="P6:P40" si="1">MOD(A6,B$1)</f>
        <v>1</v>
      </c>
      <c r="Q6" s="11">
        <f>MOD(A6,B$2)</f>
        <v>1</v>
      </c>
      <c r="R6">
        <v>1</v>
      </c>
    </row>
    <row r="7" spans="1:18" x14ac:dyDescent="0.3">
      <c r="A7" s="11">
        <v>2</v>
      </c>
      <c r="B7">
        <f t="shared" si="0"/>
        <v>1</v>
      </c>
      <c r="C7">
        <f t="shared" ref="C7:C40" si="2">MOD(POWER($A7,1),35)</f>
        <v>2</v>
      </c>
      <c r="D7">
        <f t="shared" ref="D7:D40" si="3">MOD(POWER($A7,2),35)</f>
        <v>4</v>
      </c>
      <c r="E7">
        <f t="shared" ref="E7:E40" si="4">MOD(POWER($A7,3),35)</f>
        <v>8</v>
      </c>
      <c r="F7">
        <f t="shared" ref="F7:F40" si="5">MOD(POWER($A7,4),35)</f>
        <v>16</v>
      </c>
      <c r="G7">
        <f t="shared" ref="G7:G40" si="6">MOD(POWER($A7,5),35)</f>
        <v>32</v>
      </c>
      <c r="H7">
        <f t="shared" ref="H7:H40" si="7">MOD(POWER($A7,6),35)</f>
        <v>29</v>
      </c>
      <c r="I7">
        <f t="shared" ref="I7:I40" si="8">MOD(POWER($A7,7),35)</f>
        <v>23</v>
      </c>
      <c r="J7">
        <f t="shared" ref="J7:J40" si="9">MOD(POWER($A7,8),35)</f>
        <v>11</v>
      </c>
      <c r="K7">
        <f t="shared" ref="K7:K37" si="10">MOD(POWER($A7,9),35)</f>
        <v>22</v>
      </c>
      <c r="L7">
        <f>MOD(POWER($A7,10),35)</f>
        <v>9</v>
      </c>
      <c r="M7">
        <f t="shared" ref="M7:M22" si="11">MOD(POWER($A7,11),35)</f>
        <v>18</v>
      </c>
      <c r="N7">
        <f t="shared" ref="N7:N18" si="12">MOD(POWER($A7,12),35)</f>
        <v>1</v>
      </c>
      <c r="O7" s="11">
        <f t="shared" ref="O7:O16" si="13">MOD(POWER($A7,13),35)</f>
        <v>2</v>
      </c>
      <c r="P7">
        <f t="shared" si="1"/>
        <v>2</v>
      </c>
      <c r="Q7" s="11">
        <f t="shared" ref="Q7:Q40" si="14">MOD(A7,B$2)</f>
        <v>2</v>
      </c>
      <c r="R7">
        <v>12</v>
      </c>
    </row>
    <row r="8" spans="1:18" x14ac:dyDescent="0.3">
      <c r="A8" s="11">
        <v>3</v>
      </c>
      <c r="B8">
        <f t="shared" si="0"/>
        <v>1</v>
      </c>
      <c r="C8">
        <f t="shared" si="2"/>
        <v>3</v>
      </c>
      <c r="D8">
        <f t="shared" si="3"/>
        <v>9</v>
      </c>
      <c r="E8">
        <f t="shared" si="4"/>
        <v>27</v>
      </c>
      <c r="F8">
        <f t="shared" si="5"/>
        <v>11</v>
      </c>
      <c r="G8">
        <f t="shared" si="6"/>
        <v>33</v>
      </c>
      <c r="H8">
        <f t="shared" si="7"/>
        <v>29</v>
      </c>
      <c r="I8">
        <f t="shared" si="8"/>
        <v>17</v>
      </c>
      <c r="J8">
        <f t="shared" si="9"/>
        <v>16</v>
      </c>
      <c r="K8">
        <f t="shared" si="10"/>
        <v>13</v>
      </c>
      <c r="L8">
        <f>MOD(POWER($A8,10),35)</f>
        <v>4</v>
      </c>
      <c r="M8">
        <f t="shared" si="11"/>
        <v>12</v>
      </c>
      <c r="N8">
        <f t="shared" si="12"/>
        <v>1</v>
      </c>
      <c r="O8" s="11">
        <f t="shared" si="13"/>
        <v>3</v>
      </c>
      <c r="P8">
        <f t="shared" si="1"/>
        <v>3</v>
      </c>
      <c r="Q8" s="11">
        <f t="shared" si="14"/>
        <v>3</v>
      </c>
      <c r="R8">
        <v>12</v>
      </c>
    </row>
    <row r="9" spans="1:18" x14ac:dyDescent="0.3">
      <c r="A9" s="11">
        <v>4</v>
      </c>
      <c r="B9">
        <f t="shared" si="0"/>
        <v>1</v>
      </c>
      <c r="C9">
        <f t="shared" si="2"/>
        <v>4</v>
      </c>
      <c r="D9">
        <f t="shared" si="3"/>
        <v>16</v>
      </c>
      <c r="E9">
        <f t="shared" si="4"/>
        <v>29</v>
      </c>
      <c r="F9">
        <f t="shared" si="5"/>
        <v>11</v>
      </c>
      <c r="G9">
        <f t="shared" si="6"/>
        <v>9</v>
      </c>
      <c r="H9">
        <f t="shared" si="7"/>
        <v>1</v>
      </c>
      <c r="I9">
        <f t="shared" si="8"/>
        <v>4</v>
      </c>
      <c r="J9">
        <f t="shared" si="9"/>
        <v>16</v>
      </c>
      <c r="K9">
        <f t="shared" si="10"/>
        <v>29</v>
      </c>
      <c r="L9">
        <f>MOD(POWER($A9,10),35)</f>
        <v>11</v>
      </c>
      <c r="M9">
        <f t="shared" si="11"/>
        <v>9</v>
      </c>
      <c r="N9">
        <f t="shared" si="12"/>
        <v>1</v>
      </c>
      <c r="O9" s="11">
        <f t="shared" si="13"/>
        <v>4</v>
      </c>
      <c r="P9">
        <f t="shared" si="1"/>
        <v>4</v>
      </c>
      <c r="Q9" s="11">
        <f t="shared" si="14"/>
        <v>4</v>
      </c>
      <c r="R9">
        <v>6</v>
      </c>
    </row>
    <row r="10" spans="1:18" x14ac:dyDescent="0.3">
      <c r="A10" s="11">
        <v>5</v>
      </c>
      <c r="B10">
        <f t="shared" si="0"/>
        <v>1</v>
      </c>
      <c r="C10">
        <f t="shared" si="2"/>
        <v>5</v>
      </c>
      <c r="D10">
        <f t="shared" si="3"/>
        <v>25</v>
      </c>
      <c r="E10">
        <f t="shared" si="4"/>
        <v>20</v>
      </c>
      <c r="F10">
        <f t="shared" si="5"/>
        <v>30</v>
      </c>
      <c r="G10">
        <f t="shared" si="6"/>
        <v>10</v>
      </c>
      <c r="H10">
        <f t="shared" si="7"/>
        <v>15</v>
      </c>
      <c r="I10">
        <f t="shared" si="8"/>
        <v>5</v>
      </c>
      <c r="J10">
        <f t="shared" si="9"/>
        <v>25</v>
      </c>
      <c r="K10">
        <f t="shared" si="10"/>
        <v>20</v>
      </c>
      <c r="L10">
        <f t="shared" ref="L10:L27" si="15">MOD(POWER($A10,10),35)</f>
        <v>30</v>
      </c>
      <c r="M10">
        <f t="shared" si="11"/>
        <v>10</v>
      </c>
      <c r="N10">
        <f t="shared" si="12"/>
        <v>15</v>
      </c>
      <c r="O10" s="11">
        <f t="shared" si="13"/>
        <v>5</v>
      </c>
      <c r="P10" s="35">
        <f t="shared" si="1"/>
        <v>0</v>
      </c>
      <c r="Q10" s="37">
        <f t="shared" si="14"/>
        <v>5</v>
      </c>
      <c r="R10" s="35">
        <v>6</v>
      </c>
    </row>
    <row r="11" spans="1:18" x14ac:dyDescent="0.3">
      <c r="A11" s="11">
        <v>6</v>
      </c>
      <c r="B11">
        <f t="shared" si="0"/>
        <v>1</v>
      </c>
      <c r="C11">
        <f t="shared" si="2"/>
        <v>6</v>
      </c>
      <c r="D11">
        <f t="shared" si="3"/>
        <v>1</v>
      </c>
      <c r="E11">
        <f t="shared" si="4"/>
        <v>6</v>
      </c>
      <c r="F11">
        <f t="shared" si="5"/>
        <v>1</v>
      </c>
      <c r="G11">
        <f t="shared" si="6"/>
        <v>6</v>
      </c>
      <c r="H11">
        <f t="shared" si="7"/>
        <v>1</v>
      </c>
      <c r="I11">
        <f t="shared" si="8"/>
        <v>6</v>
      </c>
      <c r="J11">
        <f t="shared" si="9"/>
        <v>1</v>
      </c>
      <c r="K11">
        <f t="shared" si="10"/>
        <v>6</v>
      </c>
      <c r="L11">
        <f t="shared" si="15"/>
        <v>1</v>
      </c>
      <c r="M11">
        <f t="shared" si="11"/>
        <v>6</v>
      </c>
      <c r="N11">
        <f t="shared" si="12"/>
        <v>1</v>
      </c>
      <c r="O11" s="11">
        <f t="shared" si="13"/>
        <v>6</v>
      </c>
      <c r="P11">
        <f t="shared" si="1"/>
        <v>1</v>
      </c>
      <c r="Q11" s="11">
        <f t="shared" si="14"/>
        <v>6</v>
      </c>
      <c r="R11">
        <v>2</v>
      </c>
    </row>
    <row r="12" spans="1:18" x14ac:dyDescent="0.3">
      <c r="A12" s="11">
        <v>7</v>
      </c>
      <c r="B12">
        <f t="shared" si="0"/>
        <v>1</v>
      </c>
      <c r="C12">
        <f t="shared" si="2"/>
        <v>7</v>
      </c>
      <c r="D12">
        <f t="shared" si="3"/>
        <v>14</v>
      </c>
      <c r="E12">
        <f t="shared" si="4"/>
        <v>28</v>
      </c>
      <c r="F12">
        <f t="shared" si="5"/>
        <v>21</v>
      </c>
      <c r="G12">
        <f t="shared" si="6"/>
        <v>7</v>
      </c>
      <c r="H12">
        <f t="shared" si="7"/>
        <v>14</v>
      </c>
      <c r="I12">
        <f t="shared" si="8"/>
        <v>28</v>
      </c>
      <c r="J12">
        <f t="shared" si="9"/>
        <v>21</v>
      </c>
      <c r="K12">
        <f t="shared" si="10"/>
        <v>7</v>
      </c>
      <c r="L12">
        <f t="shared" si="15"/>
        <v>14</v>
      </c>
      <c r="M12">
        <f t="shared" si="11"/>
        <v>28</v>
      </c>
      <c r="N12">
        <f t="shared" si="12"/>
        <v>21</v>
      </c>
      <c r="O12" s="11">
        <f t="shared" si="13"/>
        <v>7</v>
      </c>
      <c r="P12" s="35">
        <f t="shared" si="1"/>
        <v>2</v>
      </c>
      <c r="Q12" s="37">
        <f t="shared" si="14"/>
        <v>0</v>
      </c>
      <c r="R12" s="35">
        <v>4</v>
      </c>
    </row>
    <row r="13" spans="1:18" x14ac:dyDescent="0.3">
      <c r="A13" s="11">
        <v>8</v>
      </c>
      <c r="B13">
        <f t="shared" si="0"/>
        <v>1</v>
      </c>
      <c r="C13">
        <f t="shared" si="2"/>
        <v>8</v>
      </c>
      <c r="D13">
        <f t="shared" si="3"/>
        <v>29</v>
      </c>
      <c r="E13">
        <f t="shared" si="4"/>
        <v>22</v>
      </c>
      <c r="F13">
        <f t="shared" si="5"/>
        <v>1</v>
      </c>
      <c r="G13">
        <f t="shared" si="6"/>
        <v>8</v>
      </c>
      <c r="H13">
        <f t="shared" si="7"/>
        <v>29</v>
      </c>
      <c r="I13">
        <f t="shared" si="8"/>
        <v>22</v>
      </c>
      <c r="J13">
        <f t="shared" si="9"/>
        <v>1</v>
      </c>
      <c r="K13">
        <f t="shared" si="10"/>
        <v>8</v>
      </c>
      <c r="L13">
        <f t="shared" si="15"/>
        <v>29</v>
      </c>
      <c r="M13">
        <f t="shared" si="11"/>
        <v>22</v>
      </c>
      <c r="N13">
        <f t="shared" si="12"/>
        <v>1</v>
      </c>
      <c r="O13" s="11">
        <f t="shared" si="13"/>
        <v>8</v>
      </c>
      <c r="P13">
        <f t="shared" si="1"/>
        <v>3</v>
      </c>
      <c r="Q13" s="11">
        <f t="shared" si="14"/>
        <v>1</v>
      </c>
      <c r="R13">
        <v>4</v>
      </c>
    </row>
    <row r="14" spans="1:18" x14ac:dyDescent="0.3">
      <c r="A14" s="11">
        <v>9</v>
      </c>
      <c r="B14">
        <f t="shared" si="0"/>
        <v>1</v>
      </c>
      <c r="C14">
        <f t="shared" si="2"/>
        <v>9</v>
      </c>
      <c r="D14">
        <f t="shared" si="3"/>
        <v>11</v>
      </c>
      <c r="E14">
        <f t="shared" si="4"/>
        <v>29</v>
      </c>
      <c r="F14">
        <f t="shared" si="5"/>
        <v>16</v>
      </c>
      <c r="G14">
        <f t="shared" si="6"/>
        <v>4</v>
      </c>
      <c r="H14">
        <f t="shared" si="7"/>
        <v>1</v>
      </c>
      <c r="I14">
        <f t="shared" si="8"/>
        <v>9</v>
      </c>
      <c r="J14">
        <f t="shared" si="9"/>
        <v>11</v>
      </c>
      <c r="K14">
        <f t="shared" si="10"/>
        <v>29</v>
      </c>
      <c r="L14">
        <f t="shared" si="15"/>
        <v>16</v>
      </c>
      <c r="M14">
        <f t="shared" si="11"/>
        <v>4</v>
      </c>
      <c r="N14">
        <f t="shared" si="12"/>
        <v>1</v>
      </c>
      <c r="O14" s="11">
        <f t="shared" si="13"/>
        <v>9</v>
      </c>
      <c r="P14">
        <f t="shared" si="1"/>
        <v>4</v>
      </c>
      <c r="Q14" s="11">
        <f t="shared" si="14"/>
        <v>2</v>
      </c>
      <c r="R14">
        <v>12</v>
      </c>
    </row>
    <row r="15" spans="1:18" x14ac:dyDescent="0.3">
      <c r="A15" s="11">
        <v>10</v>
      </c>
      <c r="B15">
        <f t="shared" si="0"/>
        <v>1</v>
      </c>
      <c r="C15">
        <f t="shared" si="2"/>
        <v>10</v>
      </c>
      <c r="D15">
        <f t="shared" si="3"/>
        <v>30</v>
      </c>
      <c r="E15">
        <f t="shared" si="4"/>
        <v>20</v>
      </c>
      <c r="F15">
        <f t="shared" si="5"/>
        <v>25</v>
      </c>
      <c r="G15">
        <f t="shared" si="6"/>
        <v>5</v>
      </c>
      <c r="H15">
        <f t="shared" si="7"/>
        <v>15</v>
      </c>
      <c r="I15">
        <f t="shared" si="8"/>
        <v>10</v>
      </c>
      <c r="J15">
        <f t="shared" si="9"/>
        <v>30</v>
      </c>
      <c r="K15">
        <f t="shared" si="10"/>
        <v>20</v>
      </c>
      <c r="L15">
        <f t="shared" si="15"/>
        <v>25</v>
      </c>
      <c r="M15">
        <f t="shared" si="11"/>
        <v>5</v>
      </c>
      <c r="N15">
        <f t="shared" si="12"/>
        <v>15</v>
      </c>
      <c r="O15" s="11">
        <f t="shared" si="13"/>
        <v>10</v>
      </c>
      <c r="P15" s="35">
        <f t="shared" si="1"/>
        <v>0</v>
      </c>
      <c r="Q15" s="37">
        <f t="shared" si="14"/>
        <v>3</v>
      </c>
      <c r="R15" s="35">
        <v>6</v>
      </c>
    </row>
    <row r="16" spans="1:18" x14ac:dyDescent="0.3">
      <c r="A16" s="11">
        <v>11</v>
      </c>
      <c r="B16">
        <f t="shared" si="0"/>
        <v>1</v>
      </c>
      <c r="C16">
        <f t="shared" si="2"/>
        <v>11</v>
      </c>
      <c r="D16">
        <f t="shared" si="3"/>
        <v>16</v>
      </c>
      <c r="E16">
        <f t="shared" si="4"/>
        <v>1</v>
      </c>
      <c r="F16">
        <f t="shared" si="5"/>
        <v>11</v>
      </c>
      <c r="G16">
        <f t="shared" si="6"/>
        <v>16</v>
      </c>
      <c r="H16">
        <f t="shared" si="7"/>
        <v>1</v>
      </c>
      <c r="I16">
        <f t="shared" si="8"/>
        <v>11</v>
      </c>
      <c r="J16">
        <f t="shared" si="9"/>
        <v>16</v>
      </c>
      <c r="K16">
        <f t="shared" si="10"/>
        <v>1</v>
      </c>
      <c r="L16">
        <f t="shared" si="15"/>
        <v>11</v>
      </c>
      <c r="M16">
        <f t="shared" si="11"/>
        <v>16</v>
      </c>
      <c r="N16">
        <f t="shared" si="12"/>
        <v>1</v>
      </c>
      <c r="O16" s="11">
        <f t="shared" si="13"/>
        <v>11</v>
      </c>
      <c r="P16">
        <f t="shared" si="1"/>
        <v>1</v>
      </c>
      <c r="Q16" s="11">
        <f t="shared" si="14"/>
        <v>4</v>
      </c>
      <c r="R16">
        <v>3</v>
      </c>
    </row>
    <row r="17" spans="1:18" x14ac:dyDescent="0.3">
      <c r="A17" s="11">
        <v>12</v>
      </c>
      <c r="B17">
        <f t="shared" si="0"/>
        <v>1</v>
      </c>
      <c r="C17">
        <f t="shared" si="2"/>
        <v>12</v>
      </c>
      <c r="D17">
        <f t="shared" si="3"/>
        <v>4</v>
      </c>
      <c r="E17">
        <f t="shared" si="4"/>
        <v>13</v>
      </c>
      <c r="F17">
        <f t="shared" si="5"/>
        <v>16</v>
      </c>
      <c r="G17">
        <f t="shared" si="6"/>
        <v>17</v>
      </c>
      <c r="H17">
        <f t="shared" si="7"/>
        <v>29</v>
      </c>
      <c r="I17">
        <f t="shared" si="8"/>
        <v>33</v>
      </c>
      <c r="J17">
        <f t="shared" si="9"/>
        <v>11</v>
      </c>
      <c r="K17">
        <f t="shared" si="10"/>
        <v>27</v>
      </c>
      <c r="L17">
        <f t="shared" si="15"/>
        <v>9</v>
      </c>
      <c r="M17">
        <f t="shared" si="11"/>
        <v>3</v>
      </c>
      <c r="N17">
        <f t="shared" si="12"/>
        <v>1</v>
      </c>
      <c r="O17" s="11">
        <v>12</v>
      </c>
      <c r="P17">
        <f t="shared" si="1"/>
        <v>2</v>
      </c>
      <c r="Q17" s="11">
        <f t="shared" si="14"/>
        <v>5</v>
      </c>
      <c r="R17">
        <v>12</v>
      </c>
    </row>
    <row r="18" spans="1:18" x14ac:dyDescent="0.3">
      <c r="A18" s="11">
        <v>13</v>
      </c>
      <c r="B18">
        <f t="shared" si="0"/>
        <v>1</v>
      </c>
      <c r="C18">
        <f t="shared" si="2"/>
        <v>13</v>
      </c>
      <c r="D18">
        <f t="shared" si="3"/>
        <v>29</v>
      </c>
      <c r="E18">
        <f t="shared" si="4"/>
        <v>27</v>
      </c>
      <c r="F18">
        <f t="shared" si="5"/>
        <v>1</v>
      </c>
      <c r="G18">
        <f t="shared" si="6"/>
        <v>13</v>
      </c>
      <c r="H18">
        <f t="shared" si="7"/>
        <v>29</v>
      </c>
      <c r="I18">
        <f t="shared" si="8"/>
        <v>27</v>
      </c>
      <c r="J18">
        <f t="shared" si="9"/>
        <v>1</v>
      </c>
      <c r="K18">
        <f t="shared" si="10"/>
        <v>13</v>
      </c>
      <c r="L18">
        <f t="shared" si="15"/>
        <v>29</v>
      </c>
      <c r="M18">
        <f t="shared" si="11"/>
        <v>27</v>
      </c>
      <c r="N18">
        <f t="shared" si="12"/>
        <v>1</v>
      </c>
      <c r="O18" s="11">
        <v>13</v>
      </c>
      <c r="P18">
        <f t="shared" si="1"/>
        <v>3</v>
      </c>
      <c r="Q18" s="11">
        <f t="shared" si="14"/>
        <v>6</v>
      </c>
      <c r="R18">
        <v>4</v>
      </c>
    </row>
    <row r="19" spans="1:18" x14ac:dyDescent="0.3">
      <c r="A19" s="11">
        <v>14</v>
      </c>
      <c r="B19">
        <f t="shared" si="0"/>
        <v>1</v>
      </c>
      <c r="C19">
        <f t="shared" si="2"/>
        <v>14</v>
      </c>
      <c r="D19">
        <f t="shared" si="3"/>
        <v>21</v>
      </c>
      <c r="E19">
        <f t="shared" si="4"/>
        <v>14</v>
      </c>
      <c r="F19">
        <f t="shared" si="5"/>
        <v>21</v>
      </c>
      <c r="G19">
        <f t="shared" si="6"/>
        <v>14</v>
      </c>
      <c r="H19">
        <f t="shared" si="7"/>
        <v>21</v>
      </c>
      <c r="I19">
        <f t="shared" si="8"/>
        <v>14</v>
      </c>
      <c r="J19">
        <f t="shared" si="9"/>
        <v>21</v>
      </c>
      <c r="K19">
        <f t="shared" si="10"/>
        <v>14</v>
      </c>
      <c r="L19">
        <f t="shared" si="15"/>
        <v>21</v>
      </c>
      <c r="M19">
        <f t="shared" si="11"/>
        <v>14</v>
      </c>
      <c r="N19">
        <v>21</v>
      </c>
      <c r="O19" s="11">
        <v>14</v>
      </c>
      <c r="P19" s="35">
        <f t="shared" si="1"/>
        <v>4</v>
      </c>
      <c r="Q19" s="37">
        <f t="shared" si="14"/>
        <v>0</v>
      </c>
      <c r="R19" s="35">
        <v>2</v>
      </c>
    </row>
    <row r="20" spans="1:18" x14ac:dyDescent="0.3">
      <c r="A20" s="11">
        <v>15</v>
      </c>
      <c r="B20">
        <f t="shared" si="0"/>
        <v>1</v>
      </c>
      <c r="C20">
        <f t="shared" si="2"/>
        <v>15</v>
      </c>
      <c r="D20">
        <f t="shared" si="3"/>
        <v>15</v>
      </c>
      <c r="E20">
        <f t="shared" si="4"/>
        <v>15</v>
      </c>
      <c r="F20">
        <f t="shared" si="5"/>
        <v>15</v>
      </c>
      <c r="G20">
        <f t="shared" si="6"/>
        <v>15</v>
      </c>
      <c r="H20">
        <f t="shared" si="7"/>
        <v>15</v>
      </c>
      <c r="I20">
        <f t="shared" si="8"/>
        <v>15</v>
      </c>
      <c r="J20">
        <f t="shared" si="9"/>
        <v>15</v>
      </c>
      <c r="K20">
        <f t="shared" si="10"/>
        <v>15</v>
      </c>
      <c r="L20">
        <f t="shared" si="15"/>
        <v>15</v>
      </c>
      <c r="M20">
        <f t="shared" si="11"/>
        <v>15</v>
      </c>
      <c r="N20">
        <v>15</v>
      </c>
      <c r="O20" s="11">
        <v>15</v>
      </c>
      <c r="P20" s="35">
        <f t="shared" si="1"/>
        <v>0</v>
      </c>
      <c r="Q20" s="37">
        <f t="shared" si="14"/>
        <v>1</v>
      </c>
      <c r="R20" s="35">
        <v>1</v>
      </c>
    </row>
    <row r="21" spans="1:18" x14ac:dyDescent="0.3">
      <c r="A21" s="11">
        <v>16</v>
      </c>
      <c r="B21">
        <f t="shared" si="0"/>
        <v>1</v>
      </c>
      <c r="C21">
        <f t="shared" si="2"/>
        <v>16</v>
      </c>
      <c r="D21">
        <f t="shared" si="3"/>
        <v>11</v>
      </c>
      <c r="E21">
        <f t="shared" si="4"/>
        <v>1</v>
      </c>
      <c r="F21">
        <f t="shared" si="5"/>
        <v>16</v>
      </c>
      <c r="G21">
        <f t="shared" si="6"/>
        <v>11</v>
      </c>
      <c r="H21">
        <f t="shared" si="7"/>
        <v>1</v>
      </c>
      <c r="I21">
        <f t="shared" si="8"/>
        <v>16</v>
      </c>
      <c r="J21">
        <f t="shared" si="9"/>
        <v>11</v>
      </c>
      <c r="K21">
        <f t="shared" si="10"/>
        <v>1</v>
      </c>
      <c r="L21">
        <f t="shared" si="15"/>
        <v>16</v>
      </c>
      <c r="M21">
        <f t="shared" si="11"/>
        <v>11</v>
      </c>
      <c r="N21">
        <v>1</v>
      </c>
      <c r="O21" s="11">
        <v>16</v>
      </c>
      <c r="P21">
        <f t="shared" si="1"/>
        <v>1</v>
      </c>
      <c r="Q21" s="11">
        <f t="shared" si="14"/>
        <v>2</v>
      </c>
      <c r="R21">
        <v>3</v>
      </c>
    </row>
    <row r="22" spans="1:18" x14ac:dyDescent="0.3">
      <c r="A22" s="11">
        <v>17</v>
      </c>
      <c r="B22">
        <f t="shared" si="0"/>
        <v>1</v>
      </c>
      <c r="C22">
        <f t="shared" si="2"/>
        <v>17</v>
      </c>
      <c r="D22">
        <f t="shared" si="3"/>
        <v>9</v>
      </c>
      <c r="E22">
        <f t="shared" si="4"/>
        <v>13</v>
      </c>
      <c r="F22">
        <f t="shared" si="5"/>
        <v>11</v>
      </c>
      <c r="G22">
        <f t="shared" si="6"/>
        <v>12</v>
      </c>
      <c r="H22">
        <f t="shared" si="7"/>
        <v>29</v>
      </c>
      <c r="I22">
        <f t="shared" si="8"/>
        <v>3</v>
      </c>
      <c r="J22">
        <f t="shared" si="9"/>
        <v>16</v>
      </c>
      <c r="K22">
        <f t="shared" si="10"/>
        <v>27</v>
      </c>
      <c r="L22">
        <f t="shared" si="15"/>
        <v>4</v>
      </c>
      <c r="M22">
        <f t="shared" si="11"/>
        <v>33</v>
      </c>
      <c r="N22">
        <v>1</v>
      </c>
      <c r="O22" s="11">
        <v>17</v>
      </c>
      <c r="P22">
        <f t="shared" si="1"/>
        <v>2</v>
      </c>
      <c r="Q22" s="11">
        <f t="shared" si="14"/>
        <v>3</v>
      </c>
      <c r="R22">
        <v>12</v>
      </c>
    </row>
    <row r="23" spans="1:18" x14ac:dyDescent="0.3">
      <c r="A23" s="11">
        <v>18</v>
      </c>
      <c r="B23">
        <f t="shared" si="0"/>
        <v>1</v>
      </c>
      <c r="C23">
        <f t="shared" si="2"/>
        <v>18</v>
      </c>
      <c r="D23">
        <f t="shared" si="3"/>
        <v>9</v>
      </c>
      <c r="E23">
        <f t="shared" si="4"/>
        <v>22</v>
      </c>
      <c r="F23">
        <f t="shared" si="5"/>
        <v>11</v>
      </c>
      <c r="G23">
        <f t="shared" si="6"/>
        <v>23</v>
      </c>
      <c r="H23">
        <f t="shared" si="7"/>
        <v>29</v>
      </c>
      <c r="I23">
        <f t="shared" si="8"/>
        <v>32</v>
      </c>
      <c r="J23">
        <f t="shared" si="9"/>
        <v>16</v>
      </c>
      <c r="K23">
        <f t="shared" si="10"/>
        <v>8</v>
      </c>
      <c r="L23">
        <f t="shared" si="15"/>
        <v>4</v>
      </c>
      <c r="M23">
        <v>2</v>
      </c>
      <c r="N23">
        <v>1</v>
      </c>
      <c r="O23" s="11">
        <v>18</v>
      </c>
      <c r="P23">
        <f t="shared" si="1"/>
        <v>3</v>
      </c>
      <c r="Q23" s="11">
        <f t="shared" si="14"/>
        <v>4</v>
      </c>
      <c r="R23">
        <v>12</v>
      </c>
    </row>
    <row r="24" spans="1:18" x14ac:dyDescent="0.3">
      <c r="A24" s="11">
        <v>19</v>
      </c>
      <c r="B24">
        <f t="shared" si="0"/>
        <v>1</v>
      </c>
      <c r="C24">
        <f t="shared" si="2"/>
        <v>19</v>
      </c>
      <c r="D24">
        <f t="shared" si="3"/>
        <v>11</v>
      </c>
      <c r="E24">
        <f t="shared" si="4"/>
        <v>34</v>
      </c>
      <c r="F24">
        <f t="shared" si="5"/>
        <v>16</v>
      </c>
      <c r="G24">
        <f t="shared" si="6"/>
        <v>24</v>
      </c>
      <c r="H24">
        <f t="shared" si="7"/>
        <v>1</v>
      </c>
      <c r="I24">
        <f t="shared" si="8"/>
        <v>19</v>
      </c>
      <c r="J24">
        <f t="shared" si="9"/>
        <v>11</v>
      </c>
      <c r="K24">
        <f t="shared" si="10"/>
        <v>34</v>
      </c>
      <c r="L24">
        <f t="shared" si="15"/>
        <v>16</v>
      </c>
      <c r="M24">
        <v>24</v>
      </c>
      <c r="N24">
        <v>1</v>
      </c>
      <c r="O24" s="11">
        <v>19</v>
      </c>
      <c r="P24">
        <f t="shared" si="1"/>
        <v>4</v>
      </c>
      <c r="Q24" s="11">
        <f t="shared" si="14"/>
        <v>5</v>
      </c>
      <c r="R24">
        <v>6</v>
      </c>
    </row>
    <row r="25" spans="1:18" x14ac:dyDescent="0.3">
      <c r="A25" s="11">
        <v>20</v>
      </c>
      <c r="B25">
        <f t="shared" si="0"/>
        <v>1</v>
      </c>
      <c r="C25">
        <f t="shared" si="2"/>
        <v>20</v>
      </c>
      <c r="D25">
        <f t="shared" si="3"/>
        <v>15</v>
      </c>
      <c r="E25">
        <f t="shared" si="4"/>
        <v>20</v>
      </c>
      <c r="F25">
        <f t="shared" si="5"/>
        <v>15</v>
      </c>
      <c r="G25">
        <f t="shared" si="6"/>
        <v>20</v>
      </c>
      <c r="H25">
        <f t="shared" si="7"/>
        <v>15</v>
      </c>
      <c r="I25">
        <f t="shared" si="8"/>
        <v>20</v>
      </c>
      <c r="J25">
        <f t="shared" si="9"/>
        <v>15</v>
      </c>
      <c r="K25">
        <f t="shared" si="10"/>
        <v>20</v>
      </c>
      <c r="L25">
        <f t="shared" si="15"/>
        <v>15</v>
      </c>
      <c r="M25">
        <v>20</v>
      </c>
      <c r="N25">
        <v>15</v>
      </c>
      <c r="O25" s="11">
        <v>20</v>
      </c>
      <c r="P25" s="35">
        <f t="shared" si="1"/>
        <v>0</v>
      </c>
      <c r="Q25" s="37">
        <f t="shared" si="14"/>
        <v>6</v>
      </c>
      <c r="R25" s="35">
        <v>2</v>
      </c>
    </row>
    <row r="26" spans="1:18" x14ac:dyDescent="0.3">
      <c r="A26" s="11">
        <v>21</v>
      </c>
      <c r="B26">
        <f t="shared" si="0"/>
        <v>1</v>
      </c>
      <c r="C26">
        <f t="shared" si="2"/>
        <v>21</v>
      </c>
      <c r="D26">
        <f t="shared" si="3"/>
        <v>21</v>
      </c>
      <c r="E26">
        <f t="shared" si="4"/>
        <v>21</v>
      </c>
      <c r="F26">
        <f t="shared" si="5"/>
        <v>21</v>
      </c>
      <c r="G26">
        <f t="shared" si="6"/>
        <v>21</v>
      </c>
      <c r="H26">
        <f t="shared" si="7"/>
        <v>21</v>
      </c>
      <c r="I26">
        <f t="shared" si="8"/>
        <v>21</v>
      </c>
      <c r="J26">
        <f t="shared" si="9"/>
        <v>21</v>
      </c>
      <c r="K26">
        <f t="shared" si="10"/>
        <v>21</v>
      </c>
      <c r="L26">
        <f t="shared" si="15"/>
        <v>21</v>
      </c>
      <c r="M26">
        <v>21</v>
      </c>
      <c r="N26">
        <v>21</v>
      </c>
      <c r="O26" s="11">
        <v>21</v>
      </c>
      <c r="P26" s="35">
        <f t="shared" si="1"/>
        <v>1</v>
      </c>
      <c r="Q26" s="37">
        <f t="shared" si="14"/>
        <v>0</v>
      </c>
      <c r="R26" s="35">
        <v>1</v>
      </c>
    </row>
    <row r="27" spans="1:18" x14ac:dyDescent="0.3">
      <c r="A27" s="11">
        <v>22</v>
      </c>
      <c r="B27">
        <f t="shared" si="0"/>
        <v>1</v>
      </c>
      <c r="C27">
        <f t="shared" si="2"/>
        <v>22</v>
      </c>
      <c r="D27">
        <f t="shared" si="3"/>
        <v>29</v>
      </c>
      <c r="E27">
        <f t="shared" si="4"/>
        <v>8</v>
      </c>
      <c r="F27">
        <f t="shared" si="5"/>
        <v>1</v>
      </c>
      <c r="G27">
        <f t="shared" si="6"/>
        <v>22</v>
      </c>
      <c r="H27">
        <f t="shared" si="7"/>
        <v>29</v>
      </c>
      <c r="I27">
        <f t="shared" si="8"/>
        <v>8</v>
      </c>
      <c r="J27">
        <f t="shared" si="9"/>
        <v>1</v>
      </c>
      <c r="K27">
        <f t="shared" si="10"/>
        <v>22</v>
      </c>
      <c r="L27">
        <f t="shared" si="15"/>
        <v>29</v>
      </c>
      <c r="M27">
        <v>8</v>
      </c>
      <c r="N27">
        <v>1</v>
      </c>
      <c r="O27" s="11">
        <v>22</v>
      </c>
      <c r="P27">
        <f t="shared" si="1"/>
        <v>2</v>
      </c>
      <c r="Q27" s="11">
        <f t="shared" si="14"/>
        <v>1</v>
      </c>
      <c r="R27">
        <v>4</v>
      </c>
    </row>
    <row r="28" spans="1:18" x14ac:dyDescent="0.3">
      <c r="A28" s="11">
        <v>23</v>
      </c>
      <c r="B28">
        <f t="shared" si="0"/>
        <v>1</v>
      </c>
      <c r="C28">
        <f t="shared" si="2"/>
        <v>23</v>
      </c>
      <c r="D28">
        <f t="shared" si="3"/>
        <v>4</v>
      </c>
      <c r="E28">
        <f t="shared" si="4"/>
        <v>22</v>
      </c>
      <c r="F28">
        <f t="shared" si="5"/>
        <v>16</v>
      </c>
      <c r="G28">
        <f t="shared" si="6"/>
        <v>18</v>
      </c>
      <c r="H28">
        <f t="shared" si="7"/>
        <v>29</v>
      </c>
      <c r="I28">
        <f t="shared" si="8"/>
        <v>2</v>
      </c>
      <c r="J28">
        <f t="shared" si="9"/>
        <v>11</v>
      </c>
      <c r="K28">
        <f t="shared" si="10"/>
        <v>8</v>
      </c>
      <c r="L28">
        <v>9</v>
      </c>
      <c r="M28">
        <v>32</v>
      </c>
      <c r="N28">
        <v>1</v>
      </c>
      <c r="O28" s="11">
        <v>23</v>
      </c>
      <c r="P28">
        <f t="shared" si="1"/>
        <v>3</v>
      </c>
      <c r="Q28" s="11">
        <f t="shared" si="14"/>
        <v>2</v>
      </c>
      <c r="R28">
        <v>12</v>
      </c>
    </row>
    <row r="29" spans="1:18" x14ac:dyDescent="0.3">
      <c r="A29" s="11">
        <v>24</v>
      </c>
      <c r="B29">
        <f t="shared" si="0"/>
        <v>1</v>
      </c>
      <c r="C29">
        <f t="shared" si="2"/>
        <v>24</v>
      </c>
      <c r="D29">
        <f t="shared" si="3"/>
        <v>16</v>
      </c>
      <c r="E29">
        <f t="shared" si="4"/>
        <v>34</v>
      </c>
      <c r="F29">
        <f t="shared" si="5"/>
        <v>11</v>
      </c>
      <c r="G29">
        <f t="shared" si="6"/>
        <v>19</v>
      </c>
      <c r="H29">
        <f t="shared" si="7"/>
        <v>1</v>
      </c>
      <c r="I29">
        <f t="shared" si="8"/>
        <v>24</v>
      </c>
      <c r="J29">
        <f t="shared" si="9"/>
        <v>16</v>
      </c>
      <c r="K29">
        <f t="shared" si="10"/>
        <v>34</v>
      </c>
      <c r="L29">
        <v>11</v>
      </c>
      <c r="M29">
        <v>19</v>
      </c>
      <c r="N29">
        <v>1</v>
      </c>
      <c r="O29" s="11">
        <v>24</v>
      </c>
      <c r="P29">
        <f t="shared" si="1"/>
        <v>4</v>
      </c>
      <c r="Q29" s="11">
        <f t="shared" si="14"/>
        <v>3</v>
      </c>
      <c r="R29">
        <v>6</v>
      </c>
    </row>
    <row r="30" spans="1:18" x14ac:dyDescent="0.3">
      <c r="A30" s="11">
        <v>25</v>
      </c>
      <c r="B30">
        <f t="shared" si="0"/>
        <v>1</v>
      </c>
      <c r="C30">
        <f t="shared" si="2"/>
        <v>25</v>
      </c>
      <c r="D30">
        <f t="shared" si="3"/>
        <v>30</v>
      </c>
      <c r="E30">
        <f t="shared" si="4"/>
        <v>15</v>
      </c>
      <c r="F30">
        <f t="shared" si="5"/>
        <v>25</v>
      </c>
      <c r="G30">
        <f t="shared" si="6"/>
        <v>30</v>
      </c>
      <c r="H30">
        <f t="shared" si="7"/>
        <v>15</v>
      </c>
      <c r="I30">
        <f t="shared" si="8"/>
        <v>25</v>
      </c>
      <c r="J30">
        <f t="shared" si="9"/>
        <v>30</v>
      </c>
      <c r="K30">
        <f t="shared" si="10"/>
        <v>15</v>
      </c>
      <c r="L30">
        <v>25</v>
      </c>
      <c r="M30">
        <v>30</v>
      </c>
      <c r="N30">
        <v>15</v>
      </c>
      <c r="O30" s="11">
        <v>25</v>
      </c>
      <c r="P30" s="35">
        <f t="shared" si="1"/>
        <v>0</v>
      </c>
      <c r="Q30" s="37">
        <f t="shared" si="14"/>
        <v>4</v>
      </c>
      <c r="R30" s="35">
        <v>3</v>
      </c>
    </row>
    <row r="31" spans="1:18" x14ac:dyDescent="0.3">
      <c r="A31" s="11">
        <v>26</v>
      </c>
      <c r="B31">
        <f t="shared" si="0"/>
        <v>1</v>
      </c>
      <c r="C31">
        <f t="shared" si="2"/>
        <v>26</v>
      </c>
      <c r="D31">
        <f t="shared" si="3"/>
        <v>11</v>
      </c>
      <c r="E31">
        <f t="shared" si="4"/>
        <v>6</v>
      </c>
      <c r="F31">
        <f t="shared" si="5"/>
        <v>16</v>
      </c>
      <c r="G31">
        <f t="shared" si="6"/>
        <v>31</v>
      </c>
      <c r="H31">
        <f t="shared" si="7"/>
        <v>1</v>
      </c>
      <c r="I31">
        <f t="shared" si="8"/>
        <v>26</v>
      </c>
      <c r="J31">
        <f t="shared" si="9"/>
        <v>11</v>
      </c>
      <c r="K31">
        <f t="shared" si="10"/>
        <v>6</v>
      </c>
      <c r="L31">
        <v>16</v>
      </c>
      <c r="M31">
        <v>31</v>
      </c>
      <c r="N31">
        <v>1</v>
      </c>
      <c r="O31" s="11">
        <v>26</v>
      </c>
      <c r="P31">
        <f t="shared" si="1"/>
        <v>1</v>
      </c>
      <c r="Q31" s="11">
        <f t="shared" si="14"/>
        <v>5</v>
      </c>
      <c r="R31">
        <v>6</v>
      </c>
    </row>
    <row r="32" spans="1:18" x14ac:dyDescent="0.3">
      <c r="A32" s="11">
        <v>27</v>
      </c>
      <c r="B32">
        <f t="shared" si="0"/>
        <v>1</v>
      </c>
      <c r="C32">
        <f t="shared" si="2"/>
        <v>27</v>
      </c>
      <c r="D32">
        <f t="shared" si="3"/>
        <v>29</v>
      </c>
      <c r="E32">
        <f t="shared" si="4"/>
        <v>13</v>
      </c>
      <c r="F32">
        <f t="shared" si="5"/>
        <v>1</v>
      </c>
      <c r="G32">
        <f t="shared" si="6"/>
        <v>27</v>
      </c>
      <c r="H32">
        <f t="shared" si="7"/>
        <v>29</v>
      </c>
      <c r="I32">
        <f t="shared" si="8"/>
        <v>13</v>
      </c>
      <c r="J32">
        <f t="shared" si="9"/>
        <v>1</v>
      </c>
      <c r="K32">
        <f t="shared" si="10"/>
        <v>27</v>
      </c>
      <c r="L32">
        <v>29</v>
      </c>
      <c r="M32">
        <v>13</v>
      </c>
      <c r="N32">
        <v>1</v>
      </c>
      <c r="O32" s="11">
        <v>27</v>
      </c>
      <c r="P32">
        <f t="shared" si="1"/>
        <v>2</v>
      </c>
      <c r="Q32" s="11">
        <f t="shared" si="14"/>
        <v>6</v>
      </c>
      <c r="R32">
        <v>4</v>
      </c>
    </row>
    <row r="33" spans="1:18" x14ac:dyDescent="0.3">
      <c r="A33" s="11">
        <v>28</v>
      </c>
      <c r="B33">
        <f t="shared" si="0"/>
        <v>1</v>
      </c>
      <c r="C33">
        <f t="shared" si="2"/>
        <v>28</v>
      </c>
      <c r="D33">
        <f t="shared" si="3"/>
        <v>14</v>
      </c>
      <c r="E33">
        <f t="shared" si="4"/>
        <v>7</v>
      </c>
      <c r="F33">
        <f t="shared" si="5"/>
        <v>21</v>
      </c>
      <c r="G33">
        <f t="shared" si="6"/>
        <v>28</v>
      </c>
      <c r="H33">
        <f t="shared" si="7"/>
        <v>14</v>
      </c>
      <c r="I33">
        <f t="shared" si="8"/>
        <v>7</v>
      </c>
      <c r="J33">
        <f t="shared" si="9"/>
        <v>21</v>
      </c>
      <c r="K33">
        <f t="shared" si="10"/>
        <v>28</v>
      </c>
      <c r="L33">
        <v>14</v>
      </c>
      <c r="M33">
        <v>7</v>
      </c>
      <c r="N33">
        <v>21</v>
      </c>
      <c r="O33" s="11">
        <v>28</v>
      </c>
      <c r="P33" s="35">
        <f t="shared" si="1"/>
        <v>3</v>
      </c>
      <c r="Q33" s="37">
        <f t="shared" si="14"/>
        <v>0</v>
      </c>
      <c r="R33" s="35">
        <v>4</v>
      </c>
    </row>
    <row r="34" spans="1:18" x14ac:dyDescent="0.3">
      <c r="A34" s="11">
        <v>29</v>
      </c>
      <c r="B34">
        <f t="shared" si="0"/>
        <v>1</v>
      </c>
      <c r="C34">
        <f t="shared" si="2"/>
        <v>29</v>
      </c>
      <c r="D34">
        <f t="shared" si="3"/>
        <v>1</v>
      </c>
      <c r="E34">
        <f t="shared" si="4"/>
        <v>29</v>
      </c>
      <c r="F34">
        <f t="shared" si="5"/>
        <v>1</v>
      </c>
      <c r="G34">
        <f t="shared" si="6"/>
        <v>29</v>
      </c>
      <c r="H34">
        <f t="shared" si="7"/>
        <v>1</v>
      </c>
      <c r="I34">
        <f t="shared" si="8"/>
        <v>29</v>
      </c>
      <c r="J34">
        <f t="shared" si="9"/>
        <v>1</v>
      </c>
      <c r="K34">
        <f t="shared" si="10"/>
        <v>29</v>
      </c>
      <c r="L34">
        <v>1</v>
      </c>
      <c r="M34">
        <v>29</v>
      </c>
      <c r="N34">
        <v>1</v>
      </c>
      <c r="O34" s="11">
        <v>29</v>
      </c>
      <c r="P34">
        <f t="shared" si="1"/>
        <v>4</v>
      </c>
      <c r="Q34" s="11">
        <f t="shared" si="14"/>
        <v>1</v>
      </c>
      <c r="R34">
        <v>2</v>
      </c>
    </row>
    <row r="35" spans="1:18" x14ac:dyDescent="0.3">
      <c r="A35" s="11">
        <v>30</v>
      </c>
      <c r="B35">
        <f t="shared" si="0"/>
        <v>1</v>
      </c>
      <c r="C35">
        <f t="shared" si="2"/>
        <v>30</v>
      </c>
      <c r="D35">
        <f t="shared" si="3"/>
        <v>25</v>
      </c>
      <c r="E35">
        <f t="shared" si="4"/>
        <v>15</v>
      </c>
      <c r="F35">
        <f t="shared" si="5"/>
        <v>30</v>
      </c>
      <c r="G35">
        <f t="shared" si="6"/>
        <v>25</v>
      </c>
      <c r="H35">
        <f t="shared" si="7"/>
        <v>15</v>
      </c>
      <c r="I35">
        <f t="shared" si="8"/>
        <v>30</v>
      </c>
      <c r="J35">
        <f t="shared" si="9"/>
        <v>25</v>
      </c>
      <c r="K35">
        <f t="shared" si="10"/>
        <v>15</v>
      </c>
      <c r="L35">
        <v>30</v>
      </c>
      <c r="M35">
        <v>25</v>
      </c>
      <c r="N35">
        <v>15</v>
      </c>
      <c r="O35" s="11">
        <v>30</v>
      </c>
      <c r="P35" s="35">
        <f t="shared" si="1"/>
        <v>0</v>
      </c>
      <c r="Q35" s="37">
        <f t="shared" si="14"/>
        <v>2</v>
      </c>
      <c r="R35" s="35">
        <v>3</v>
      </c>
    </row>
    <row r="36" spans="1:18" x14ac:dyDescent="0.3">
      <c r="A36" s="11">
        <v>31</v>
      </c>
      <c r="B36">
        <f t="shared" si="0"/>
        <v>1</v>
      </c>
      <c r="C36">
        <f t="shared" si="2"/>
        <v>31</v>
      </c>
      <c r="D36">
        <f t="shared" si="3"/>
        <v>16</v>
      </c>
      <c r="E36">
        <f t="shared" si="4"/>
        <v>6</v>
      </c>
      <c r="F36">
        <f t="shared" si="5"/>
        <v>11</v>
      </c>
      <c r="G36">
        <f t="shared" si="6"/>
        <v>26</v>
      </c>
      <c r="H36">
        <f t="shared" si="7"/>
        <v>1</v>
      </c>
      <c r="I36">
        <f t="shared" si="8"/>
        <v>31</v>
      </c>
      <c r="J36">
        <f t="shared" si="9"/>
        <v>16</v>
      </c>
      <c r="K36">
        <f t="shared" si="10"/>
        <v>6</v>
      </c>
      <c r="L36">
        <v>11</v>
      </c>
      <c r="M36">
        <v>26</v>
      </c>
      <c r="N36">
        <v>1</v>
      </c>
      <c r="O36" s="11">
        <v>31</v>
      </c>
      <c r="P36">
        <f t="shared" si="1"/>
        <v>1</v>
      </c>
      <c r="Q36" s="11">
        <f t="shared" si="14"/>
        <v>3</v>
      </c>
      <c r="R36">
        <v>6</v>
      </c>
    </row>
    <row r="37" spans="1:18" x14ac:dyDescent="0.3">
      <c r="A37" s="11">
        <v>32</v>
      </c>
      <c r="B37">
        <f t="shared" si="0"/>
        <v>1</v>
      </c>
      <c r="C37">
        <f t="shared" si="2"/>
        <v>32</v>
      </c>
      <c r="D37">
        <f t="shared" si="3"/>
        <v>9</v>
      </c>
      <c r="E37">
        <f t="shared" si="4"/>
        <v>8</v>
      </c>
      <c r="F37">
        <f t="shared" si="5"/>
        <v>11</v>
      </c>
      <c r="G37">
        <f t="shared" si="6"/>
        <v>2</v>
      </c>
      <c r="H37">
        <f t="shared" si="7"/>
        <v>29</v>
      </c>
      <c r="I37">
        <f t="shared" si="8"/>
        <v>18</v>
      </c>
      <c r="J37">
        <f t="shared" si="9"/>
        <v>16</v>
      </c>
      <c r="K37">
        <f t="shared" si="10"/>
        <v>22</v>
      </c>
      <c r="L37">
        <v>4</v>
      </c>
      <c r="M37">
        <v>23</v>
      </c>
      <c r="N37">
        <v>1</v>
      </c>
      <c r="O37" s="11">
        <v>32</v>
      </c>
      <c r="P37">
        <f t="shared" si="1"/>
        <v>2</v>
      </c>
      <c r="Q37" s="11">
        <f t="shared" si="14"/>
        <v>4</v>
      </c>
      <c r="R37">
        <v>12</v>
      </c>
    </row>
    <row r="38" spans="1:18" x14ac:dyDescent="0.3">
      <c r="A38" s="11">
        <v>33</v>
      </c>
      <c r="B38">
        <f t="shared" si="0"/>
        <v>1</v>
      </c>
      <c r="C38">
        <f t="shared" si="2"/>
        <v>33</v>
      </c>
      <c r="D38">
        <f t="shared" si="3"/>
        <v>4</v>
      </c>
      <c r="E38">
        <f t="shared" si="4"/>
        <v>27</v>
      </c>
      <c r="F38">
        <f t="shared" si="5"/>
        <v>16</v>
      </c>
      <c r="G38">
        <f t="shared" si="6"/>
        <v>3</v>
      </c>
      <c r="H38">
        <f t="shared" si="7"/>
        <v>29</v>
      </c>
      <c r="I38">
        <f t="shared" si="8"/>
        <v>12</v>
      </c>
      <c r="J38">
        <f t="shared" si="9"/>
        <v>11</v>
      </c>
      <c r="K38">
        <v>13</v>
      </c>
      <c r="L38">
        <v>9</v>
      </c>
      <c r="M38">
        <v>17</v>
      </c>
      <c r="N38">
        <v>1</v>
      </c>
      <c r="O38" s="11">
        <v>33</v>
      </c>
      <c r="P38">
        <f t="shared" si="1"/>
        <v>3</v>
      </c>
      <c r="Q38" s="11">
        <f t="shared" si="14"/>
        <v>5</v>
      </c>
      <c r="R38">
        <v>12</v>
      </c>
    </row>
    <row r="39" spans="1:18" x14ac:dyDescent="0.3">
      <c r="A39" s="11">
        <v>34</v>
      </c>
      <c r="B39">
        <f t="shared" si="0"/>
        <v>1</v>
      </c>
      <c r="C39">
        <f t="shared" si="2"/>
        <v>34</v>
      </c>
      <c r="D39">
        <f t="shared" si="3"/>
        <v>1</v>
      </c>
      <c r="E39">
        <f t="shared" si="4"/>
        <v>34</v>
      </c>
      <c r="F39">
        <f t="shared" si="5"/>
        <v>1</v>
      </c>
      <c r="G39">
        <f t="shared" si="6"/>
        <v>34</v>
      </c>
      <c r="H39">
        <f t="shared" si="7"/>
        <v>1</v>
      </c>
      <c r="I39">
        <f t="shared" si="8"/>
        <v>34</v>
      </c>
      <c r="J39">
        <f t="shared" si="9"/>
        <v>1</v>
      </c>
      <c r="K39">
        <v>34</v>
      </c>
      <c r="L39">
        <v>1</v>
      </c>
      <c r="M39">
        <v>34</v>
      </c>
      <c r="N39">
        <v>1</v>
      </c>
      <c r="O39" s="11">
        <v>34</v>
      </c>
      <c r="P39">
        <f t="shared" si="1"/>
        <v>4</v>
      </c>
      <c r="Q39" s="11">
        <f t="shared" si="14"/>
        <v>6</v>
      </c>
      <c r="R39">
        <v>2</v>
      </c>
    </row>
    <row r="40" spans="1:18" x14ac:dyDescent="0.3">
      <c r="A40" s="11">
        <v>35</v>
      </c>
      <c r="B40">
        <f t="shared" si="0"/>
        <v>1</v>
      </c>
      <c r="C40">
        <f t="shared" si="2"/>
        <v>0</v>
      </c>
      <c r="D40">
        <f t="shared" si="3"/>
        <v>0</v>
      </c>
      <c r="E40">
        <f t="shared" si="4"/>
        <v>0</v>
      </c>
      <c r="F40">
        <f t="shared" si="5"/>
        <v>0</v>
      </c>
      <c r="G40">
        <f t="shared" si="6"/>
        <v>0</v>
      </c>
      <c r="H40">
        <f t="shared" si="7"/>
        <v>0</v>
      </c>
      <c r="I40">
        <f t="shared" si="8"/>
        <v>0</v>
      </c>
      <c r="J40">
        <f t="shared" si="9"/>
        <v>0</v>
      </c>
      <c r="K40">
        <v>0</v>
      </c>
      <c r="L40">
        <v>0</v>
      </c>
      <c r="M40">
        <v>0</v>
      </c>
      <c r="N40">
        <v>0</v>
      </c>
      <c r="O40" s="11">
        <v>35</v>
      </c>
      <c r="P40">
        <f t="shared" si="1"/>
        <v>0</v>
      </c>
      <c r="Q40" s="11">
        <f t="shared" si="14"/>
        <v>0</v>
      </c>
      <c r="R40">
        <v>0</v>
      </c>
    </row>
  </sheetData>
  <mergeCells count="1">
    <mergeCell ref="P4:Q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9BD01-0E4D-488A-9F8B-3FC9D4746A54}">
  <sheetPr codeName="Sheet2"/>
  <dimension ref="A1:O64"/>
  <sheetViews>
    <sheetView workbookViewId="0">
      <selection activeCell="F7" sqref="F7"/>
    </sheetView>
  </sheetViews>
  <sheetFormatPr defaultColWidth="9.109375" defaultRowHeight="14.4" x14ac:dyDescent="0.3"/>
  <cols>
    <col min="1" max="1" width="8.6640625" customWidth="1"/>
    <col min="2" max="2" width="10" customWidth="1"/>
    <col min="3" max="3" width="8.5546875" customWidth="1"/>
    <col min="4" max="4" width="8.44140625" bestFit="1" customWidth="1"/>
    <col min="5" max="5" width="15" bestFit="1" customWidth="1"/>
    <col min="6" max="6" width="15.6640625" customWidth="1"/>
    <col min="7" max="7" width="31.5546875" customWidth="1"/>
    <col min="8" max="8" width="4" bestFit="1" customWidth="1"/>
    <col min="9" max="9" width="7.5546875" bestFit="1" customWidth="1"/>
    <col min="10" max="10" width="11.88671875" bestFit="1" customWidth="1"/>
    <col min="11" max="11" width="3.109375" customWidth="1"/>
    <col min="12" max="12" width="20.5546875" bestFit="1" customWidth="1"/>
    <col min="13" max="13" width="10.44140625" bestFit="1" customWidth="1"/>
    <col min="14" max="14" width="17.44140625" bestFit="1" customWidth="1"/>
    <col min="15" max="15" width="95.5546875" bestFit="1" customWidth="1"/>
  </cols>
  <sheetData>
    <row r="1" spans="1:15" x14ac:dyDescent="0.3">
      <c r="A1" s="6" t="s">
        <v>274</v>
      </c>
      <c r="B1" s="1"/>
      <c r="C1" s="4"/>
      <c r="D1" s="1"/>
      <c r="E1" s="4"/>
      <c r="F1" s="1"/>
      <c r="G1" s="1"/>
    </row>
    <row r="2" spans="1:15" x14ac:dyDescent="0.3">
      <c r="A2" s="6"/>
      <c r="B2" s="1"/>
      <c r="C2" s="4"/>
      <c r="D2" s="1"/>
      <c r="E2" s="4"/>
      <c r="F2" s="1"/>
      <c r="G2" s="1"/>
    </row>
    <row r="3" spans="1:15" x14ac:dyDescent="0.3">
      <c r="A3" s="1"/>
      <c r="B3" s="1"/>
      <c r="C3" s="1"/>
      <c r="D3" s="1" t="s">
        <v>25</v>
      </c>
      <c r="E3" s="4"/>
      <c r="F3" s="1"/>
      <c r="G3" s="1"/>
    </row>
    <row r="4" spans="1:15" x14ac:dyDescent="0.3">
      <c r="A4" s="42" t="s">
        <v>24</v>
      </c>
      <c r="B4" s="42"/>
      <c r="C4" s="1" t="s">
        <v>99</v>
      </c>
      <c r="D4" s="1" t="s">
        <v>26</v>
      </c>
      <c r="E4" s="1" t="s">
        <v>104</v>
      </c>
      <c r="F4" s="1" t="s">
        <v>105</v>
      </c>
      <c r="G4" s="1"/>
    </row>
    <row r="5" spans="1:15" x14ac:dyDescent="0.3">
      <c r="A5" s="1" t="s">
        <v>23</v>
      </c>
      <c r="B5" s="1" t="s">
        <v>23</v>
      </c>
      <c r="C5" s="1" t="s">
        <v>106</v>
      </c>
      <c r="D5" s="1" t="s">
        <v>23</v>
      </c>
      <c r="E5" s="1" t="s">
        <v>106</v>
      </c>
      <c r="F5" s="1" t="s">
        <v>23</v>
      </c>
      <c r="G5" s="1"/>
      <c r="H5" s="42" t="s">
        <v>116</v>
      </c>
      <c r="I5" s="42"/>
      <c r="J5" s="42"/>
    </row>
    <row r="6" spans="1:15" x14ac:dyDescent="0.3">
      <c r="A6" s="7" t="s">
        <v>18</v>
      </c>
      <c r="B6" s="7" t="s">
        <v>19</v>
      </c>
      <c r="C6" s="7" t="s">
        <v>3</v>
      </c>
      <c r="D6" s="7" t="s">
        <v>121</v>
      </c>
      <c r="E6" s="7" t="s">
        <v>20</v>
      </c>
      <c r="F6" s="7" t="s">
        <v>21</v>
      </c>
      <c r="G6" s="1"/>
      <c r="H6" s="19" t="s">
        <v>142</v>
      </c>
      <c r="I6" s="19" t="s">
        <v>143</v>
      </c>
      <c r="J6" s="7" t="s">
        <v>138</v>
      </c>
      <c r="L6" s="8" t="s">
        <v>6</v>
      </c>
      <c r="M6" s="8" t="s">
        <v>8</v>
      </c>
      <c r="N6" s="8" t="s">
        <v>7</v>
      </c>
      <c r="O6" s="8" t="s">
        <v>10</v>
      </c>
    </row>
    <row r="7" spans="1:15" x14ac:dyDescent="0.3">
      <c r="A7" s="4">
        <v>5</v>
      </c>
      <c r="B7" s="4">
        <v>7</v>
      </c>
      <c r="C7" s="4">
        <f>A7*B7</f>
        <v>35</v>
      </c>
      <c r="D7" s="4">
        <f>(A7-1)*(B7-1)</f>
        <v>24</v>
      </c>
      <c r="E7" s="4">
        <f>INDEX(H8:H32,MATCH(1,I8:I32,0))</f>
        <v>5</v>
      </c>
      <c r="F7" s="4">
        <f>INDEX(H8:H32,MATCH(1,J8:J32,0))</f>
        <v>17</v>
      </c>
      <c r="G7" s="4"/>
      <c r="H7">
        <v>1</v>
      </c>
      <c r="I7">
        <f t="shared" ref="I7:I32" si="0">GCD(H7,D$8)</f>
        <v>1</v>
      </c>
      <c r="J7" s="5" t="str">
        <f t="shared" ref="J7:J32" si="1">IF(H7&lt;=E$7,"-",MOD(H7*E$7,D$8))</f>
        <v>-</v>
      </c>
      <c r="L7" s="6" t="s">
        <v>38</v>
      </c>
    </row>
    <row r="8" spans="1:15" x14ac:dyDescent="0.3">
      <c r="D8" s="4">
        <f>LCM(A7-1,B7-1)</f>
        <v>12</v>
      </c>
      <c r="F8" s="4">
        <f>MOD(F7,D8)</f>
        <v>5</v>
      </c>
      <c r="H8">
        <v>2</v>
      </c>
      <c r="I8">
        <f t="shared" si="0"/>
        <v>2</v>
      </c>
      <c r="J8" s="5" t="str">
        <f t="shared" si="1"/>
        <v>-</v>
      </c>
      <c r="L8" t="s">
        <v>22</v>
      </c>
      <c r="O8" s="3" t="s">
        <v>27</v>
      </c>
    </row>
    <row r="9" spans="1:15" x14ac:dyDescent="0.3">
      <c r="A9" s="2" t="s">
        <v>124</v>
      </c>
      <c r="E9" s="1"/>
      <c r="G9" s="1"/>
      <c r="H9">
        <v>3</v>
      </c>
      <c r="I9">
        <f t="shared" si="0"/>
        <v>3</v>
      </c>
      <c r="J9" s="5" t="str">
        <f t="shared" si="1"/>
        <v>-</v>
      </c>
      <c r="L9" s="3" t="s">
        <v>32</v>
      </c>
      <c r="M9" s="3" t="s">
        <v>295</v>
      </c>
      <c r="N9" s="3" t="s">
        <v>295</v>
      </c>
      <c r="O9" s="3" t="s">
        <v>28</v>
      </c>
    </row>
    <row r="10" spans="1:15" x14ac:dyDescent="0.3">
      <c r="A10" s="5" t="s">
        <v>35</v>
      </c>
      <c r="B10" t="s">
        <v>125</v>
      </c>
      <c r="C10" s="2"/>
      <c r="E10" s="1"/>
      <c r="H10">
        <v>4</v>
      </c>
      <c r="I10">
        <f t="shared" si="0"/>
        <v>4</v>
      </c>
      <c r="J10" s="5" t="str">
        <f t="shared" si="1"/>
        <v>-</v>
      </c>
      <c r="L10" s="3"/>
      <c r="M10" s="3"/>
      <c r="N10" s="3" t="s">
        <v>30</v>
      </c>
      <c r="O10" t="s">
        <v>33</v>
      </c>
    </row>
    <row r="11" spans="1:15" x14ac:dyDescent="0.3">
      <c r="A11" s="2" t="s">
        <v>126</v>
      </c>
      <c r="H11">
        <v>5</v>
      </c>
      <c r="I11">
        <f t="shared" si="0"/>
        <v>1</v>
      </c>
      <c r="J11" s="5" t="str">
        <f t="shared" si="1"/>
        <v>-</v>
      </c>
      <c r="L11" s="3"/>
      <c r="M11" s="3"/>
      <c r="N11" s="3" t="s">
        <v>296</v>
      </c>
      <c r="O11" s="3" t="s">
        <v>297</v>
      </c>
    </row>
    <row r="12" spans="1:15" x14ac:dyDescent="0.3">
      <c r="A12" s="5" t="s">
        <v>35</v>
      </c>
      <c r="B12" t="s">
        <v>127</v>
      </c>
      <c r="H12">
        <v>6</v>
      </c>
      <c r="I12">
        <f t="shared" si="0"/>
        <v>6</v>
      </c>
      <c r="J12" s="5">
        <f t="shared" si="1"/>
        <v>6</v>
      </c>
      <c r="L12" s="3" t="s">
        <v>299</v>
      </c>
      <c r="M12" s="3" t="s">
        <v>299</v>
      </c>
      <c r="N12" s="3" t="s">
        <v>29</v>
      </c>
      <c r="O12" s="3" t="s">
        <v>298</v>
      </c>
    </row>
    <row r="13" spans="1:15" x14ac:dyDescent="0.3">
      <c r="A13" s="5" t="s">
        <v>36</v>
      </c>
      <c r="B13" t="s">
        <v>139</v>
      </c>
      <c r="C13" s="1"/>
      <c r="F13" s="1"/>
      <c r="G13" s="1"/>
      <c r="H13">
        <v>7</v>
      </c>
      <c r="I13">
        <f t="shared" si="0"/>
        <v>1</v>
      </c>
      <c r="J13" s="5">
        <f t="shared" si="1"/>
        <v>11</v>
      </c>
      <c r="L13" s="3" t="s">
        <v>31</v>
      </c>
      <c r="M13" s="3"/>
      <c r="N13" s="3"/>
      <c r="O13" s="3" t="s">
        <v>301</v>
      </c>
    </row>
    <row r="14" spans="1:15" x14ac:dyDescent="0.3">
      <c r="A14" s="2" t="s">
        <v>128</v>
      </c>
      <c r="H14">
        <v>8</v>
      </c>
      <c r="I14">
        <f t="shared" si="0"/>
        <v>4</v>
      </c>
      <c r="J14" s="5">
        <f t="shared" si="1"/>
        <v>4</v>
      </c>
      <c r="L14" s="3" t="s">
        <v>300</v>
      </c>
      <c r="M14" s="3"/>
      <c r="N14" s="3"/>
      <c r="O14" s="3" t="s">
        <v>302</v>
      </c>
    </row>
    <row r="15" spans="1:15" x14ac:dyDescent="0.3">
      <c r="A15" s="5" t="s">
        <v>35</v>
      </c>
      <c r="B15" t="s">
        <v>129</v>
      </c>
      <c r="H15">
        <v>9</v>
      </c>
      <c r="I15">
        <f t="shared" si="0"/>
        <v>3</v>
      </c>
      <c r="J15" s="5">
        <f t="shared" si="1"/>
        <v>9</v>
      </c>
    </row>
    <row r="16" spans="1:15" x14ac:dyDescent="0.3">
      <c r="A16" s="5" t="s">
        <v>36</v>
      </c>
      <c r="B16" t="s">
        <v>130</v>
      </c>
      <c r="E16" s="1"/>
      <c r="H16">
        <v>10</v>
      </c>
      <c r="I16">
        <f t="shared" si="0"/>
        <v>2</v>
      </c>
      <c r="J16" s="5">
        <f t="shared" si="1"/>
        <v>2</v>
      </c>
      <c r="L16" s="6" t="s">
        <v>39</v>
      </c>
      <c r="M16" s="3"/>
      <c r="N16" s="3"/>
      <c r="O16" s="3"/>
    </row>
    <row r="17" spans="1:15" x14ac:dyDescent="0.3">
      <c r="A17" s="5" t="s">
        <v>37</v>
      </c>
      <c r="B17" t="s">
        <v>137</v>
      </c>
      <c r="E17" s="1"/>
      <c r="H17">
        <v>11</v>
      </c>
      <c r="I17">
        <f t="shared" si="0"/>
        <v>1</v>
      </c>
      <c r="J17" s="5">
        <f t="shared" si="1"/>
        <v>7</v>
      </c>
      <c r="L17" s="3" t="s">
        <v>40</v>
      </c>
      <c r="O17" s="3" t="s">
        <v>42</v>
      </c>
    </row>
    <row r="18" spans="1:15" x14ac:dyDescent="0.3">
      <c r="A18" s="2" t="s">
        <v>131</v>
      </c>
      <c r="H18">
        <v>12</v>
      </c>
      <c r="I18">
        <f t="shared" si="0"/>
        <v>12</v>
      </c>
      <c r="J18" s="5">
        <f t="shared" si="1"/>
        <v>0</v>
      </c>
      <c r="L18" s="3" t="s">
        <v>41</v>
      </c>
      <c r="O18" s="3" t="s">
        <v>44</v>
      </c>
    </row>
    <row r="19" spans="1:15" x14ac:dyDescent="0.3">
      <c r="A19" s="5" t="s">
        <v>35</v>
      </c>
      <c r="B19" t="s">
        <v>132</v>
      </c>
      <c r="H19">
        <v>13</v>
      </c>
      <c r="I19">
        <f t="shared" si="0"/>
        <v>1</v>
      </c>
      <c r="J19" s="5">
        <f t="shared" si="1"/>
        <v>5</v>
      </c>
      <c r="L19" s="3" t="s">
        <v>45</v>
      </c>
      <c r="M19" t="s">
        <v>46</v>
      </c>
      <c r="N19" t="s">
        <v>46</v>
      </c>
      <c r="O19" s="3" t="s">
        <v>52</v>
      </c>
    </row>
    <row r="20" spans="1:15" x14ac:dyDescent="0.3">
      <c r="A20" s="5" t="s">
        <v>36</v>
      </c>
      <c r="B20" t="s">
        <v>133</v>
      </c>
      <c r="H20">
        <v>14</v>
      </c>
      <c r="I20">
        <f t="shared" si="0"/>
        <v>2</v>
      </c>
      <c r="J20" s="5">
        <f t="shared" si="1"/>
        <v>10</v>
      </c>
      <c r="L20" s="3"/>
      <c r="N20" t="s">
        <v>47</v>
      </c>
      <c r="O20" s="3"/>
    </row>
    <row r="21" spans="1:15" x14ac:dyDescent="0.3">
      <c r="A21" s="5" t="s">
        <v>134</v>
      </c>
      <c r="B21" t="s">
        <v>135</v>
      </c>
      <c r="H21">
        <v>15</v>
      </c>
      <c r="I21">
        <f t="shared" si="0"/>
        <v>3</v>
      </c>
      <c r="J21" s="5">
        <f t="shared" si="1"/>
        <v>3</v>
      </c>
      <c r="L21" s="3"/>
      <c r="N21" t="s">
        <v>48</v>
      </c>
      <c r="O21" s="3" t="s">
        <v>43</v>
      </c>
    </row>
    <row r="22" spans="1:15" x14ac:dyDescent="0.3">
      <c r="A22" s="2" t="s">
        <v>34</v>
      </c>
      <c r="H22">
        <v>16</v>
      </c>
      <c r="I22">
        <f t="shared" si="0"/>
        <v>4</v>
      </c>
      <c r="J22" s="5">
        <f t="shared" si="1"/>
        <v>8</v>
      </c>
      <c r="N22" s="3" t="s">
        <v>49</v>
      </c>
    </row>
    <row r="23" spans="1:15" x14ac:dyDescent="0.3">
      <c r="A23" s="5" t="s">
        <v>35</v>
      </c>
      <c r="B23" t="s">
        <v>140</v>
      </c>
      <c r="H23">
        <v>17</v>
      </c>
      <c r="I23">
        <f t="shared" si="0"/>
        <v>1</v>
      </c>
      <c r="J23" s="5">
        <f t="shared" si="1"/>
        <v>1</v>
      </c>
      <c r="L23" s="3"/>
      <c r="M23" s="3"/>
      <c r="N23" s="3" t="s">
        <v>50</v>
      </c>
      <c r="O23" s="3" t="s">
        <v>51</v>
      </c>
    </row>
    <row r="24" spans="1:15" x14ac:dyDescent="0.3">
      <c r="A24" s="5" t="s">
        <v>36</v>
      </c>
      <c r="B24" t="s">
        <v>136</v>
      </c>
      <c r="H24">
        <v>18</v>
      </c>
      <c r="I24">
        <f t="shared" si="0"/>
        <v>6</v>
      </c>
      <c r="J24" s="5">
        <f t="shared" si="1"/>
        <v>6</v>
      </c>
      <c r="N24" s="3"/>
      <c r="O24" s="3"/>
    </row>
    <row r="25" spans="1:15" ht="14.4" customHeight="1" x14ac:dyDescent="0.3">
      <c r="A25" s="5" t="s">
        <v>37</v>
      </c>
      <c r="B25" t="s">
        <v>144</v>
      </c>
      <c r="H25">
        <v>19</v>
      </c>
      <c r="I25">
        <f t="shared" si="0"/>
        <v>1</v>
      </c>
      <c r="J25" s="5">
        <f t="shared" si="1"/>
        <v>11</v>
      </c>
      <c r="L25" s="3"/>
      <c r="M25" s="3"/>
      <c r="N25" s="3"/>
    </row>
    <row r="26" spans="1:15" x14ac:dyDescent="0.3">
      <c r="A26" s="2" t="s">
        <v>141</v>
      </c>
      <c r="H26">
        <v>21</v>
      </c>
      <c r="I26">
        <f t="shared" si="0"/>
        <v>3</v>
      </c>
      <c r="J26" s="5">
        <f t="shared" si="1"/>
        <v>9</v>
      </c>
    </row>
    <row r="27" spans="1:15" x14ac:dyDescent="0.3">
      <c r="A27" s="5" t="s">
        <v>35</v>
      </c>
      <c r="B27" t="s">
        <v>145</v>
      </c>
      <c r="H27">
        <v>22</v>
      </c>
      <c r="I27">
        <f t="shared" si="0"/>
        <v>2</v>
      </c>
      <c r="J27" s="5">
        <f t="shared" si="1"/>
        <v>2</v>
      </c>
    </row>
    <row r="28" spans="1:15" x14ac:dyDescent="0.3">
      <c r="A28" s="5" t="s">
        <v>36</v>
      </c>
      <c r="B28" t="s">
        <v>146</v>
      </c>
      <c r="H28">
        <v>23</v>
      </c>
      <c r="I28">
        <f t="shared" si="0"/>
        <v>1</v>
      </c>
      <c r="J28" s="5">
        <f t="shared" si="1"/>
        <v>7</v>
      </c>
    </row>
    <row r="29" spans="1:15" x14ac:dyDescent="0.3">
      <c r="A29" s="5" t="s">
        <v>37</v>
      </c>
      <c r="B29" t="s">
        <v>147</v>
      </c>
      <c r="H29">
        <v>24</v>
      </c>
      <c r="I29">
        <f t="shared" si="0"/>
        <v>12</v>
      </c>
      <c r="J29" s="5">
        <f t="shared" si="1"/>
        <v>0</v>
      </c>
    </row>
    <row r="30" spans="1:15" x14ac:dyDescent="0.3">
      <c r="A30" s="2" t="s">
        <v>293</v>
      </c>
      <c r="H30">
        <v>25</v>
      </c>
      <c r="I30">
        <f t="shared" si="0"/>
        <v>1</v>
      </c>
      <c r="J30" s="5">
        <f t="shared" si="1"/>
        <v>5</v>
      </c>
    </row>
    <row r="31" spans="1:15" x14ac:dyDescent="0.3">
      <c r="A31" s="5" t="s">
        <v>35</v>
      </c>
      <c r="B31" t="s">
        <v>294</v>
      </c>
      <c r="H31">
        <v>26</v>
      </c>
      <c r="I31">
        <f t="shared" si="0"/>
        <v>2</v>
      </c>
      <c r="J31" s="5">
        <f t="shared" si="1"/>
        <v>10</v>
      </c>
    </row>
    <row r="32" spans="1:15" x14ac:dyDescent="0.3">
      <c r="H32">
        <v>27</v>
      </c>
      <c r="I32">
        <f t="shared" si="0"/>
        <v>3</v>
      </c>
      <c r="J32" s="5">
        <f t="shared" si="1"/>
        <v>3</v>
      </c>
    </row>
    <row r="33" spans="15:15" ht="28.8" x14ac:dyDescent="0.3">
      <c r="O33" s="9" t="s">
        <v>53</v>
      </c>
    </row>
    <row r="49" spans="1:3" x14ac:dyDescent="0.3">
      <c r="A49" s="5"/>
    </row>
    <row r="50" spans="1:3" x14ac:dyDescent="0.3">
      <c r="A50" s="5"/>
    </row>
    <row r="51" spans="1:3" x14ac:dyDescent="0.3">
      <c r="A51" s="5"/>
    </row>
    <row r="52" spans="1:3" x14ac:dyDescent="0.3">
      <c r="A52" s="5"/>
    </row>
    <row r="53" spans="1:3" x14ac:dyDescent="0.3">
      <c r="A53" s="5"/>
    </row>
    <row r="54" spans="1:3" x14ac:dyDescent="0.3">
      <c r="A54" s="5"/>
    </row>
    <row r="55" spans="1:3" x14ac:dyDescent="0.3">
      <c r="A55" s="5"/>
    </row>
    <row r="56" spans="1:3" x14ac:dyDescent="0.3">
      <c r="A56" s="10"/>
    </row>
    <row r="57" spans="1:3" x14ac:dyDescent="0.3">
      <c r="A57" s="5"/>
    </row>
    <row r="58" spans="1:3" x14ac:dyDescent="0.3">
      <c r="A58" s="5"/>
    </row>
    <row r="59" spans="1:3" x14ac:dyDescent="0.3">
      <c r="A59" s="5"/>
    </row>
    <row r="60" spans="1:3" x14ac:dyDescent="0.3">
      <c r="A60" s="5"/>
    </row>
    <row r="61" spans="1:3" x14ac:dyDescent="0.3">
      <c r="A61" s="5"/>
      <c r="C61" s="2"/>
    </row>
    <row r="62" spans="1:3" x14ac:dyDescent="0.3">
      <c r="A62" s="5"/>
      <c r="B62" s="2"/>
    </row>
    <row r="63" spans="1:3" x14ac:dyDescent="0.3">
      <c r="A63" s="5"/>
    </row>
    <row r="64" spans="1:3" x14ac:dyDescent="0.3">
      <c r="A64" s="5"/>
      <c r="B64" s="2"/>
    </row>
  </sheetData>
  <mergeCells count="2">
    <mergeCell ref="A4:B4"/>
    <mergeCell ref="H5:J5"/>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A44E2-1AB0-4DBC-8381-995D301099FD}">
  <sheetPr codeName="Sheet5"/>
  <dimension ref="A1:U53"/>
  <sheetViews>
    <sheetView topLeftCell="A4" workbookViewId="0">
      <selection activeCell="A9" sqref="A9"/>
    </sheetView>
  </sheetViews>
  <sheetFormatPr defaultRowHeight="14.4" x14ac:dyDescent="0.3"/>
  <cols>
    <col min="1" max="4" width="3" bestFit="1" customWidth="1"/>
    <col min="5" max="5" width="2" bestFit="1" customWidth="1"/>
    <col min="6" max="6" width="2.109375" bestFit="1" customWidth="1"/>
    <col min="7" max="7" width="8.88671875" customWidth="1"/>
    <col min="8" max="8" width="2.6640625" bestFit="1" customWidth="1"/>
    <col min="9" max="9" width="3" customWidth="1"/>
    <col min="10" max="10" width="6" bestFit="1" customWidth="1"/>
    <col min="11" max="11" width="11.109375" bestFit="1" customWidth="1"/>
    <col min="12" max="12" width="12" bestFit="1" customWidth="1"/>
    <col min="13" max="13" width="11.33203125" customWidth="1"/>
    <col min="14" max="14" width="7.44140625" bestFit="1" customWidth="1"/>
    <col min="16" max="16" width="3" customWidth="1"/>
    <col min="17" max="17" width="10.88671875" bestFit="1" customWidth="1"/>
    <col min="18" max="18" width="12.6640625" bestFit="1" customWidth="1"/>
    <col min="20" max="25" width="8.88671875" customWidth="1"/>
  </cols>
  <sheetData>
    <row r="1" spans="1:21" x14ac:dyDescent="0.3">
      <c r="J1" s="42" t="s">
        <v>114</v>
      </c>
      <c r="K1" s="42"/>
      <c r="L1" s="42" t="s">
        <v>115</v>
      </c>
      <c r="M1" s="42"/>
    </row>
    <row r="2" spans="1:21" x14ac:dyDescent="0.3">
      <c r="A2" s="42" t="s">
        <v>107</v>
      </c>
      <c r="B2" s="42"/>
      <c r="C2" s="42"/>
      <c r="D2" s="42"/>
      <c r="E2" s="42"/>
      <c r="F2" s="42"/>
      <c r="J2" s="42" t="s">
        <v>110</v>
      </c>
      <c r="K2" s="42"/>
      <c r="L2" s="42" t="s">
        <v>111</v>
      </c>
      <c r="M2" s="42"/>
      <c r="P2" s="42" t="s">
        <v>116</v>
      </c>
      <c r="Q2" s="42"/>
      <c r="R2" s="42"/>
    </row>
    <row r="3" spans="1:21" x14ac:dyDescent="0.3">
      <c r="A3" s="7" t="s">
        <v>18</v>
      </c>
      <c r="B3" s="7" t="s">
        <v>19</v>
      </c>
      <c r="C3" s="7" t="s">
        <v>3</v>
      </c>
      <c r="D3" s="7" t="s">
        <v>121</v>
      </c>
      <c r="E3" s="7" t="s">
        <v>20</v>
      </c>
      <c r="F3" s="7" t="s">
        <v>21</v>
      </c>
      <c r="G3" s="1"/>
      <c r="H3" s="7" t="s">
        <v>18</v>
      </c>
      <c r="I3" s="16" t="s">
        <v>57</v>
      </c>
      <c r="J3" s="7" t="s">
        <v>108</v>
      </c>
      <c r="K3" s="16" t="s">
        <v>109</v>
      </c>
      <c r="L3" s="7" t="s">
        <v>112</v>
      </c>
      <c r="M3" s="16" t="s">
        <v>113</v>
      </c>
      <c r="N3" s="7" t="s">
        <v>101</v>
      </c>
      <c r="O3" s="1"/>
      <c r="P3" s="7" t="s">
        <v>54</v>
      </c>
      <c r="Q3" s="7" t="s">
        <v>122</v>
      </c>
      <c r="R3" s="7" t="s">
        <v>123</v>
      </c>
      <c r="S3" s="1"/>
      <c r="T3" s="44"/>
      <c r="U3" s="44"/>
    </row>
    <row r="4" spans="1:21" x14ac:dyDescent="0.3">
      <c r="A4">
        <v>3</v>
      </c>
      <c r="B4">
        <v>11</v>
      </c>
      <c r="C4">
        <f>A4*B4</f>
        <v>33</v>
      </c>
      <c r="D4">
        <v>20</v>
      </c>
      <c r="E4">
        <f>INDEX(P5:P53,MATCH(1,Q5:Q53,0))</f>
        <v>3</v>
      </c>
      <c r="F4">
        <v>7</v>
      </c>
      <c r="H4" t="s">
        <v>63</v>
      </c>
      <c r="I4" s="11">
        <v>0</v>
      </c>
      <c r="J4">
        <f t="shared" ref="J4:J29" si="0">POWER(I4,E$4)</f>
        <v>0</v>
      </c>
      <c r="K4" s="11">
        <f t="shared" ref="K4:K29" si="1">MOD(J4,C$4)</f>
        <v>0</v>
      </c>
      <c r="L4" s="18">
        <f t="shared" ref="L4:L29" si="2">POWER(K4,F$4)</f>
        <v>0</v>
      </c>
      <c r="M4" s="11">
        <f t="shared" ref="M4:M29" si="3">MOD(L4,C$4)</f>
        <v>0</v>
      </c>
      <c r="N4" t="str">
        <f>IF(I4-M4=0,"yes","no")</f>
        <v>yes</v>
      </c>
      <c r="P4">
        <v>1</v>
      </c>
      <c r="Q4">
        <f t="shared" ref="Q4:Q29" si="4">GCD(P4,D$4)</f>
        <v>1</v>
      </c>
      <c r="R4" s="5" t="str">
        <f t="shared" ref="R4:R29" si="5">IF(P4&lt;=E$4,"-",MOD(P4*E$4,D$4))</f>
        <v>-</v>
      </c>
      <c r="U4" s="20"/>
    </row>
    <row r="5" spans="1:21" x14ac:dyDescent="0.3">
      <c r="A5">
        <v>2</v>
      </c>
      <c r="D5">
        <f>(A4-1)*(B4-1)</f>
        <v>20</v>
      </c>
      <c r="F5">
        <f>INDEX(P4:P53,MATCH(1,R4:R53,0))</f>
        <v>7</v>
      </c>
      <c r="H5" t="s">
        <v>64</v>
      </c>
      <c r="I5" s="11">
        <v>1</v>
      </c>
      <c r="J5">
        <f t="shared" si="0"/>
        <v>1</v>
      </c>
      <c r="K5" s="11">
        <f t="shared" si="1"/>
        <v>1</v>
      </c>
      <c r="L5" s="18">
        <f t="shared" si="2"/>
        <v>1</v>
      </c>
      <c r="M5" s="11">
        <f t="shared" si="3"/>
        <v>1</v>
      </c>
      <c r="N5" t="str">
        <f t="shared" ref="N5:N29" si="6">IF(I5-M5=0,"yes","no")</f>
        <v>yes</v>
      </c>
      <c r="P5">
        <v>2</v>
      </c>
      <c r="Q5">
        <f t="shared" si="4"/>
        <v>2</v>
      </c>
      <c r="R5" s="5" t="str">
        <f t="shared" si="5"/>
        <v>-</v>
      </c>
      <c r="U5" s="20"/>
    </row>
    <row r="6" spans="1:21" x14ac:dyDescent="0.3">
      <c r="A6">
        <v>3</v>
      </c>
      <c r="D6">
        <f>LCM(A4-1,B4-1)</f>
        <v>10</v>
      </c>
      <c r="F6">
        <f>MOD(F5,D4)</f>
        <v>7</v>
      </c>
      <c r="H6" t="s">
        <v>65</v>
      </c>
      <c r="I6" s="11">
        <v>2</v>
      </c>
      <c r="J6">
        <f t="shared" si="0"/>
        <v>8</v>
      </c>
      <c r="K6" s="11">
        <f t="shared" si="1"/>
        <v>8</v>
      </c>
      <c r="L6" s="18">
        <f t="shared" si="2"/>
        <v>2097152</v>
      </c>
      <c r="M6" s="22">
        <f>MOD(L6,C$4)</f>
        <v>2</v>
      </c>
      <c r="N6" t="str">
        <f t="shared" si="6"/>
        <v>yes</v>
      </c>
      <c r="P6">
        <v>3</v>
      </c>
      <c r="Q6">
        <f t="shared" si="4"/>
        <v>1</v>
      </c>
      <c r="R6" s="5" t="str">
        <f t="shared" si="5"/>
        <v>-</v>
      </c>
      <c r="U6" s="20"/>
    </row>
    <row r="7" spans="1:21" x14ac:dyDescent="0.3">
      <c r="A7">
        <v>5</v>
      </c>
      <c r="H7" t="s">
        <v>66</v>
      </c>
      <c r="I7" s="11">
        <v>3</v>
      </c>
      <c r="J7">
        <f t="shared" si="0"/>
        <v>27</v>
      </c>
      <c r="K7" s="11">
        <f t="shared" si="1"/>
        <v>27</v>
      </c>
      <c r="L7" s="18">
        <f t="shared" si="2"/>
        <v>10460353203</v>
      </c>
      <c r="M7" s="11">
        <f t="shared" si="3"/>
        <v>3</v>
      </c>
      <c r="N7" t="str">
        <f t="shared" si="6"/>
        <v>yes</v>
      </c>
      <c r="P7">
        <v>4</v>
      </c>
      <c r="Q7">
        <f t="shared" si="4"/>
        <v>4</v>
      </c>
      <c r="R7" s="5">
        <f t="shared" si="5"/>
        <v>12</v>
      </c>
      <c r="U7" s="20"/>
    </row>
    <row r="8" spans="1:21" x14ac:dyDescent="0.3">
      <c r="A8">
        <v>7</v>
      </c>
      <c r="H8" t="s">
        <v>67</v>
      </c>
      <c r="I8" s="11">
        <v>4</v>
      </c>
      <c r="J8">
        <f t="shared" si="0"/>
        <v>64</v>
      </c>
      <c r="K8" s="11">
        <f t="shared" si="1"/>
        <v>31</v>
      </c>
      <c r="L8" s="18">
        <f t="shared" si="2"/>
        <v>27512614111</v>
      </c>
      <c r="M8" s="11">
        <f t="shared" si="3"/>
        <v>4</v>
      </c>
      <c r="N8" t="str">
        <f t="shared" si="6"/>
        <v>yes</v>
      </c>
      <c r="P8">
        <v>5</v>
      </c>
      <c r="Q8">
        <f t="shared" si="4"/>
        <v>5</v>
      </c>
      <c r="R8" s="5">
        <f t="shared" si="5"/>
        <v>15</v>
      </c>
      <c r="U8" s="20"/>
    </row>
    <row r="9" spans="1:21" x14ac:dyDescent="0.3">
      <c r="A9">
        <v>11</v>
      </c>
      <c r="H9" t="s">
        <v>68</v>
      </c>
      <c r="I9" s="11">
        <v>5</v>
      </c>
      <c r="J9">
        <f t="shared" si="0"/>
        <v>125</v>
      </c>
      <c r="K9" s="11">
        <f t="shared" si="1"/>
        <v>26</v>
      </c>
      <c r="L9" s="18">
        <f t="shared" si="2"/>
        <v>8031810176</v>
      </c>
      <c r="M9" s="11">
        <f t="shared" si="3"/>
        <v>5</v>
      </c>
      <c r="N9" t="str">
        <f t="shared" si="6"/>
        <v>yes</v>
      </c>
      <c r="P9">
        <v>6</v>
      </c>
      <c r="Q9">
        <f t="shared" si="4"/>
        <v>2</v>
      </c>
      <c r="R9" s="5">
        <f t="shared" si="5"/>
        <v>18</v>
      </c>
      <c r="U9" s="20"/>
    </row>
    <row r="10" spans="1:21" x14ac:dyDescent="0.3">
      <c r="A10">
        <v>13</v>
      </c>
      <c r="H10" t="s">
        <v>69</v>
      </c>
      <c r="I10" s="11">
        <v>6</v>
      </c>
      <c r="J10">
        <f t="shared" si="0"/>
        <v>216</v>
      </c>
      <c r="K10" s="11">
        <f t="shared" si="1"/>
        <v>18</v>
      </c>
      <c r="L10" s="18">
        <f t="shared" si="2"/>
        <v>612220032</v>
      </c>
      <c r="M10" s="11">
        <f t="shared" si="3"/>
        <v>6</v>
      </c>
      <c r="N10" t="str">
        <f t="shared" si="6"/>
        <v>yes</v>
      </c>
      <c r="P10">
        <v>7</v>
      </c>
      <c r="Q10">
        <f t="shared" si="4"/>
        <v>1</v>
      </c>
      <c r="R10" s="5">
        <f>IF(P10&lt;=E$4,"-",MOD(P10*E$4,D$4))</f>
        <v>1</v>
      </c>
      <c r="U10" s="20"/>
    </row>
    <row r="11" spans="1:21" x14ac:dyDescent="0.3">
      <c r="A11">
        <v>17</v>
      </c>
      <c r="H11" t="s">
        <v>70</v>
      </c>
      <c r="I11" s="11">
        <v>7</v>
      </c>
      <c r="J11">
        <f t="shared" si="0"/>
        <v>343</v>
      </c>
      <c r="K11" s="11">
        <f t="shared" si="1"/>
        <v>13</v>
      </c>
      <c r="L11" s="18">
        <f t="shared" si="2"/>
        <v>62748517</v>
      </c>
      <c r="M11" s="11">
        <f t="shared" si="3"/>
        <v>7</v>
      </c>
      <c r="N11" t="str">
        <f t="shared" si="6"/>
        <v>yes</v>
      </c>
      <c r="P11">
        <v>8</v>
      </c>
      <c r="Q11">
        <f t="shared" si="4"/>
        <v>4</v>
      </c>
      <c r="R11" s="5">
        <f t="shared" si="5"/>
        <v>4</v>
      </c>
      <c r="U11" s="20"/>
    </row>
    <row r="12" spans="1:21" x14ac:dyDescent="0.3">
      <c r="A12">
        <v>19</v>
      </c>
      <c r="H12" t="s">
        <v>71</v>
      </c>
      <c r="I12" s="11">
        <v>8</v>
      </c>
      <c r="J12">
        <f t="shared" si="0"/>
        <v>512</v>
      </c>
      <c r="K12" s="11">
        <f t="shared" si="1"/>
        <v>17</v>
      </c>
      <c r="L12" s="18">
        <f t="shared" si="2"/>
        <v>410338673</v>
      </c>
      <c r="M12" s="11">
        <f t="shared" si="3"/>
        <v>8</v>
      </c>
      <c r="N12" t="str">
        <f t="shared" si="6"/>
        <v>yes</v>
      </c>
      <c r="P12">
        <v>9</v>
      </c>
      <c r="Q12">
        <f t="shared" si="4"/>
        <v>1</v>
      </c>
      <c r="R12" s="5">
        <f t="shared" si="5"/>
        <v>7</v>
      </c>
      <c r="U12" s="20"/>
    </row>
    <row r="13" spans="1:21" x14ac:dyDescent="0.3">
      <c r="H13" t="s">
        <v>72</v>
      </c>
      <c r="I13" s="11">
        <v>9</v>
      </c>
      <c r="J13">
        <f t="shared" si="0"/>
        <v>729</v>
      </c>
      <c r="K13" s="11">
        <f t="shared" si="1"/>
        <v>3</v>
      </c>
      <c r="L13" s="18">
        <f t="shared" si="2"/>
        <v>2187</v>
      </c>
      <c r="M13" s="11">
        <f t="shared" si="3"/>
        <v>9</v>
      </c>
      <c r="N13" t="str">
        <f t="shared" si="6"/>
        <v>yes</v>
      </c>
      <c r="P13">
        <v>10</v>
      </c>
      <c r="Q13">
        <f t="shared" si="4"/>
        <v>10</v>
      </c>
      <c r="R13" s="5">
        <f t="shared" si="5"/>
        <v>10</v>
      </c>
      <c r="U13" s="20"/>
    </row>
    <row r="14" spans="1:21" x14ac:dyDescent="0.3">
      <c r="H14" t="s">
        <v>73</v>
      </c>
      <c r="I14" s="11">
        <v>10</v>
      </c>
      <c r="J14">
        <f t="shared" si="0"/>
        <v>1000</v>
      </c>
      <c r="K14" s="11">
        <f t="shared" si="1"/>
        <v>10</v>
      </c>
      <c r="L14" s="18">
        <f t="shared" si="2"/>
        <v>10000000</v>
      </c>
      <c r="M14" s="11">
        <f t="shared" si="3"/>
        <v>10</v>
      </c>
      <c r="N14" t="str">
        <f t="shared" si="6"/>
        <v>yes</v>
      </c>
      <c r="P14">
        <v>11</v>
      </c>
      <c r="Q14">
        <f t="shared" si="4"/>
        <v>1</v>
      </c>
      <c r="R14" s="5">
        <f t="shared" si="5"/>
        <v>13</v>
      </c>
      <c r="U14" s="20"/>
    </row>
    <row r="15" spans="1:21" x14ac:dyDescent="0.3">
      <c r="H15" t="s">
        <v>74</v>
      </c>
      <c r="I15" s="11">
        <v>11</v>
      </c>
      <c r="J15">
        <f t="shared" si="0"/>
        <v>1331</v>
      </c>
      <c r="K15" s="11">
        <f t="shared" si="1"/>
        <v>11</v>
      </c>
      <c r="L15" s="18">
        <f t="shared" si="2"/>
        <v>19487171</v>
      </c>
      <c r="M15" s="11">
        <f t="shared" si="3"/>
        <v>11</v>
      </c>
      <c r="N15" t="str">
        <f t="shared" si="6"/>
        <v>yes</v>
      </c>
      <c r="P15">
        <v>12</v>
      </c>
      <c r="Q15">
        <f t="shared" si="4"/>
        <v>4</v>
      </c>
      <c r="R15" s="5">
        <f t="shared" si="5"/>
        <v>16</v>
      </c>
      <c r="U15" s="20"/>
    </row>
    <row r="16" spans="1:21" x14ac:dyDescent="0.3">
      <c r="H16" t="s">
        <v>75</v>
      </c>
      <c r="I16" s="11">
        <v>12</v>
      </c>
      <c r="J16">
        <f t="shared" si="0"/>
        <v>1728</v>
      </c>
      <c r="K16" s="11">
        <f t="shared" si="1"/>
        <v>12</v>
      </c>
      <c r="L16" s="18">
        <f t="shared" si="2"/>
        <v>35831808</v>
      </c>
      <c r="M16" s="11">
        <f t="shared" si="3"/>
        <v>12</v>
      </c>
      <c r="N16" t="str">
        <f t="shared" si="6"/>
        <v>yes</v>
      </c>
      <c r="P16">
        <v>13</v>
      </c>
      <c r="Q16">
        <f t="shared" si="4"/>
        <v>1</v>
      </c>
      <c r="R16" s="5">
        <f t="shared" si="5"/>
        <v>19</v>
      </c>
      <c r="U16" s="20"/>
    </row>
    <row r="17" spans="8:21" x14ac:dyDescent="0.3">
      <c r="H17" t="s">
        <v>76</v>
      </c>
      <c r="I17" s="11">
        <v>13</v>
      </c>
      <c r="J17">
        <f t="shared" si="0"/>
        <v>2197</v>
      </c>
      <c r="K17" s="11">
        <f t="shared" si="1"/>
        <v>19</v>
      </c>
      <c r="L17" s="18">
        <f t="shared" si="2"/>
        <v>893871739</v>
      </c>
      <c r="M17" s="11">
        <f t="shared" si="3"/>
        <v>13</v>
      </c>
      <c r="N17" t="str">
        <f t="shared" si="6"/>
        <v>yes</v>
      </c>
      <c r="P17">
        <v>14</v>
      </c>
      <c r="Q17">
        <f t="shared" si="4"/>
        <v>2</v>
      </c>
      <c r="R17" s="5">
        <f t="shared" si="5"/>
        <v>2</v>
      </c>
      <c r="U17" s="20"/>
    </row>
    <row r="18" spans="8:21" x14ac:dyDescent="0.3">
      <c r="H18" t="s">
        <v>77</v>
      </c>
      <c r="I18" s="11">
        <v>14</v>
      </c>
      <c r="J18">
        <f t="shared" si="0"/>
        <v>2744</v>
      </c>
      <c r="K18" s="11">
        <f t="shared" si="1"/>
        <v>5</v>
      </c>
      <c r="L18" s="18">
        <f>POWER(K18,F$4)</f>
        <v>78125</v>
      </c>
      <c r="M18" s="11">
        <f t="shared" si="3"/>
        <v>14</v>
      </c>
      <c r="N18" t="str">
        <f t="shared" si="6"/>
        <v>yes</v>
      </c>
      <c r="P18">
        <v>15</v>
      </c>
      <c r="Q18">
        <f t="shared" si="4"/>
        <v>5</v>
      </c>
      <c r="R18" s="5">
        <f t="shared" si="5"/>
        <v>5</v>
      </c>
      <c r="U18" s="20"/>
    </row>
    <row r="19" spans="8:21" x14ac:dyDescent="0.3">
      <c r="H19" t="s">
        <v>78</v>
      </c>
      <c r="I19" s="11">
        <v>15</v>
      </c>
      <c r="J19">
        <f t="shared" si="0"/>
        <v>3375</v>
      </c>
      <c r="K19" s="11">
        <f t="shared" si="1"/>
        <v>9</v>
      </c>
      <c r="L19" s="18">
        <f t="shared" si="2"/>
        <v>4782969</v>
      </c>
      <c r="M19" s="11">
        <f t="shared" si="3"/>
        <v>15</v>
      </c>
      <c r="N19" t="str">
        <f t="shared" si="6"/>
        <v>yes</v>
      </c>
      <c r="P19">
        <v>16</v>
      </c>
      <c r="Q19">
        <f t="shared" si="4"/>
        <v>4</v>
      </c>
      <c r="R19" s="5">
        <f t="shared" si="5"/>
        <v>8</v>
      </c>
      <c r="U19" s="20"/>
    </row>
    <row r="20" spans="8:21" x14ac:dyDescent="0.3">
      <c r="H20" t="s">
        <v>79</v>
      </c>
      <c r="I20" s="11">
        <v>16</v>
      </c>
      <c r="J20">
        <f t="shared" si="0"/>
        <v>4096</v>
      </c>
      <c r="K20" s="11">
        <f t="shared" si="1"/>
        <v>4</v>
      </c>
      <c r="L20" s="18">
        <f t="shared" si="2"/>
        <v>16384</v>
      </c>
      <c r="M20" s="11">
        <f t="shared" si="3"/>
        <v>16</v>
      </c>
      <c r="N20" t="str">
        <f t="shared" si="6"/>
        <v>yes</v>
      </c>
      <c r="P20">
        <v>17</v>
      </c>
      <c r="Q20">
        <f t="shared" si="4"/>
        <v>1</v>
      </c>
      <c r="R20" s="5">
        <f t="shared" si="5"/>
        <v>11</v>
      </c>
      <c r="U20" s="20"/>
    </row>
    <row r="21" spans="8:21" x14ac:dyDescent="0.3">
      <c r="H21" t="s">
        <v>80</v>
      </c>
      <c r="I21" s="11">
        <v>17</v>
      </c>
      <c r="J21">
        <f t="shared" si="0"/>
        <v>4913</v>
      </c>
      <c r="K21" s="11">
        <f t="shared" si="1"/>
        <v>29</v>
      </c>
      <c r="L21" s="18">
        <f t="shared" si="2"/>
        <v>17249876309</v>
      </c>
      <c r="M21" s="11">
        <f t="shared" si="3"/>
        <v>17</v>
      </c>
      <c r="N21" t="str">
        <f t="shared" si="6"/>
        <v>yes</v>
      </c>
      <c r="P21">
        <v>18</v>
      </c>
      <c r="Q21">
        <f t="shared" si="4"/>
        <v>2</v>
      </c>
      <c r="R21" s="5">
        <f t="shared" si="5"/>
        <v>14</v>
      </c>
      <c r="U21" s="20"/>
    </row>
    <row r="22" spans="8:21" x14ac:dyDescent="0.3">
      <c r="H22" t="s">
        <v>81</v>
      </c>
      <c r="I22" s="11">
        <v>18</v>
      </c>
      <c r="J22">
        <f t="shared" si="0"/>
        <v>5832</v>
      </c>
      <c r="K22" s="11">
        <f t="shared" si="1"/>
        <v>24</v>
      </c>
      <c r="L22" s="18">
        <f t="shared" si="2"/>
        <v>4586471424</v>
      </c>
      <c r="M22" s="11">
        <f t="shared" si="3"/>
        <v>18</v>
      </c>
      <c r="N22" t="str">
        <f t="shared" si="6"/>
        <v>yes</v>
      </c>
      <c r="P22">
        <v>19</v>
      </c>
      <c r="Q22">
        <f t="shared" si="4"/>
        <v>1</v>
      </c>
      <c r="R22" s="5">
        <f t="shared" si="5"/>
        <v>17</v>
      </c>
    </row>
    <row r="23" spans="8:21" x14ac:dyDescent="0.3">
      <c r="H23" t="s">
        <v>82</v>
      </c>
      <c r="I23" s="11">
        <v>19</v>
      </c>
      <c r="J23">
        <f t="shared" si="0"/>
        <v>6859</v>
      </c>
      <c r="K23" s="11">
        <f t="shared" si="1"/>
        <v>28</v>
      </c>
      <c r="L23" s="18">
        <f t="shared" si="2"/>
        <v>13492928512</v>
      </c>
      <c r="M23" s="11">
        <f t="shared" si="3"/>
        <v>19</v>
      </c>
      <c r="N23" t="str">
        <f t="shared" si="6"/>
        <v>yes</v>
      </c>
      <c r="P23">
        <v>20</v>
      </c>
      <c r="Q23">
        <f t="shared" si="4"/>
        <v>20</v>
      </c>
      <c r="R23" s="5">
        <f t="shared" si="5"/>
        <v>0</v>
      </c>
    </row>
    <row r="24" spans="8:21" x14ac:dyDescent="0.3">
      <c r="H24" t="s">
        <v>83</v>
      </c>
      <c r="I24" s="11">
        <v>20</v>
      </c>
      <c r="J24">
        <f t="shared" si="0"/>
        <v>8000</v>
      </c>
      <c r="K24" s="11">
        <f t="shared" si="1"/>
        <v>14</v>
      </c>
      <c r="L24" s="18">
        <f t="shared" si="2"/>
        <v>105413504</v>
      </c>
      <c r="M24" s="11">
        <f t="shared" si="3"/>
        <v>20</v>
      </c>
      <c r="N24" t="str">
        <f t="shared" si="6"/>
        <v>yes</v>
      </c>
      <c r="P24">
        <v>21</v>
      </c>
      <c r="Q24">
        <f t="shared" si="4"/>
        <v>1</v>
      </c>
      <c r="R24" s="5">
        <f t="shared" si="5"/>
        <v>3</v>
      </c>
    </row>
    <row r="25" spans="8:21" x14ac:dyDescent="0.3">
      <c r="H25" t="s">
        <v>84</v>
      </c>
      <c r="I25" s="11">
        <v>21</v>
      </c>
      <c r="J25">
        <f t="shared" si="0"/>
        <v>9261</v>
      </c>
      <c r="K25" s="11">
        <f t="shared" si="1"/>
        <v>21</v>
      </c>
      <c r="L25" s="18">
        <f t="shared" si="2"/>
        <v>1801088541</v>
      </c>
      <c r="M25" s="11">
        <f t="shared" si="3"/>
        <v>21</v>
      </c>
      <c r="N25" t="str">
        <f t="shared" si="6"/>
        <v>yes</v>
      </c>
      <c r="P25">
        <v>22</v>
      </c>
      <c r="Q25">
        <f t="shared" si="4"/>
        <v>2</v>
      </c>
      <c r="R25" s="5">
        <f t="shared" si="5"/>
        <v>6</v>
      </c>
    </row>
    <row r="26" spans="8:21" x14ac:dyDescent="0.3">
      <c r="H26" t="s">
        <v>85</v>
      </c>
      <c r="I26" s="11">
        <v>22</v>
      </c>
      <c r="J26">
        <f t="shared" si="0"/>
        <v>10648</v>
      </c>
      <c r="K26" s="11">
        <f t="shared" si="1"/>
        <v>22</v>
      </c>
      <c r="L26" s="18">
        <f t="shared" si="2"/>
        <v>2494357888</v>
      </c>
      <c r="M26" s="11">
        <f t="shared" si="3"/>
        <v>22</v>
      </c>
      <c r="N26" t="str">
        <f t="shared" si="6"/>
        <v>yes</v>
      </c>
      <c r="P26">
        <v>23</v>
      </c>
      <c r="Q26">
        <f t="shared" si="4"/>
        <v>1</v>
      </c>
      <c r="R26" s="5">
        <f t="shared" si="5"/>
        <v>9</v>
      </c>
    </row>
    <row r="27" spans="8:21" x14ac:dyDescent="0.3">
      <c r="H27" t="s">
        <v>86</v>
      </c>
      <c r="I27" s="11">
        <v>23</v>
      </c>
      <c r="J27">
        <f t="shared" si="0"/>
        <v>12167</v>
      </c>
      <c r="K27" s="11">
        <f t="shared" si="1"/>
        <v>23</v>
      </c>
      <c r="L27" s="18">
        <f t="shared" si="2"/>
        <v>3404825447</v>
      </c>
      <c r="M27" s="11">
        <f t="shared" si="3"/>
        <v>23</v>
      </c>
      <c r="N27" t="str">
        <f t="shared" si="6"/>
        <v>yes</v>
      </c>
      <c r="P27">
        <v>24</v>
      </c>
      <c r="Q27">
        <f t="shared" si="4"/>
        <v>4</v>
      </c>
      <c r="R27" s="5">
        <f t="shared" si="5"/>
        <v>12</v>
      </c>
    </row>
    <row r="28" spans="8:21" x14ac:dyDescent="0.3">
      <c r="H28" t="s">
        <v>87</v>
      </c>
      <c r="I28" s="11">
        <v>24</v>
      </c>
      <c r="J28">
        <f t="shared" si="0"/>
        <v>13824</v>
      </c>
      <c r="K28" s="11">
        <f t="shared" si="1"/>
        <v>30</v>
      </c>
      <c r="L28" s="18">
        <f t="shared" si="2"/>
        <v>21870000000</v>
      </c>
      <c r="M28" s="11">
        <f t="shared" si="3"/>
        <v>24</v>
      </c>
      <c r="N28" t="str">
        <f t="shared" si="6"/>
        <v>yes</v>
      </c>
      <c r="P28">
        <v>25</v>
      </c>
      <c r="Q28">
        <f t="shared" si="4"/>
        <v>5</v>
      </c>
      <c r="R28" s="5">
        <f t="shared" si="5"/>
        <v>15</v>
      </c>
    </row>
    <row r="29" spans="8:21" x14ac:dyDescent="0.3">
      <c r="H29" t="s">
        <v>88</v>
      </c>
      <c r="I29" s="11">
        <v>25</v>
      </c>
      <c r="J29">
        <f t="shared" si="0"/>
        <v>15625</v>
      </c>
      <c r="K29" s="11">
        <f t="shared" si="1"/>
        <v>16</v>
      </c>
      <c r="L29" s="18">
        <f t="shared" si="2"/>
        <v>268435456</v>
      </c>
      <c r="M29" s="11">
        <f t="shared" si="3"/>
        <v>25</v>
      </c>
      <c r="N29" t="str">
        <f t="shared" si="6"/>
        <v>yes</v>
      </c>
      <c r="P29">
        <v>26</v>
      </c>
      <c r="Q29">
        <f t="shared" si="4"/>
        <v>2</v>
      </c>
      <c r="R29" s="5">
        <f t="shared" si="5"/>
        <v>18</v>
      </c>
    </row>
    <row r="30" spans="8:21" x14ac:dyDescent="0.3">
      <c r="P30">
        <v>27</v>
      </c>
      <c r="Q30">
        <f t="shared" ref="Q30:Q35" si="7">GCD(P30,D$4)</f>
        <v>1</v>
      </c>
      <c r="R30" s="5">
        <f t="shared" ref="R30:R35" si="8">IF(P30&lt;=E$4,"-",MOD(P30*E$4,D$4))</f>
        <v>1</v>
      </c>
    </row>
    <row r="31" spans="8:21" x14ac:dyDescent="0.3">
      <c r="P31">
        <v>28</v>
      </c>
      <c r="Q31">
        <f t="shared" si="7"/>
        <v>4</v>
      </c>
      <c r="R31" s="5">
        <f t="shared" si="8"/>
        <v>4</v>
      </c>
    </row>
    <row r="32" spans="8:21" x14ac:dyDescent="0.3">
      <c r="P32">
        <v>29</v>
      </c>
      <c r="Q32">
        <f t="shared" si="7"/>
        <v>1</v>
      </c>
      <c r="R32" s="5">
        <f t="shared" si="8"/>
        <v>7</v>
      </c>
    </row>
    <row r="33" spans="16:18" x14ac:dyDescent="0.3">
      <c r="P33">
        <v>30</v>
      </c>
      <c r="Q33">
        <f t="shared" si="7"/>
        <v>10</v>
      </c>
      <c r="R33" s="5">
        <f t="shared" si="8"/>
        <v>10</v>
      </c>
    </row>
    <row r="34" spans="16:18" x14ac:dyDescent="0.3">
      <c r="P34">
        <v>31</v>
      </c>
      <c r="Q34">
        <f t="shared" si="7"/>
        <v>1</v>
      </c>
      <c r="R34" s="5">
        <f t="shared" si="8"/>
        <v>13</v>
      </c>
    </row>
    <row r="35" spans="16:18" x14ac:dyDescent="0.3">
      <c r="P35">
        <v>32</v>
      </c>
      <c r="Q35">
        <f t="shared" si="7"/>
        <v>4</v>
      </c>
      <c r="R35" s="5">
        <f t="shared" si="8"/>
        <v>16</v>
      </c>
    </row>
    <row r="36" spans="16:18" x14ac:dyDescent="0.3">
      <c r="P36">
        <v>33</v>
      </c>
      <c r="Q36">
        <f t="shared" ref="Q36:Q53" si="9">GCD(P36,D$4)</f>
        <v>1</v>
      </c>
      <c r="R36" s="5">
        <f t="shared" ref="R36:R53" si="10">IF(P36&lt;=E$4,"-",MOD(P36*E$4,D$4))</f>
        <v>19</v>
      </c>
    </row>
    <row r="37" spans="16:18" x14ac:dyDescent="0.3">
      <c r="P37">
        <v>34</v>
      </c>
      <c r="Q37">
        <f t="shared" si="9"/>
        <v>2</v>
      </c>
      <c r="R37" s="5">
        <f t="shared" si="10"/>
        <v>2</v>
      </c>
    </row>
    <row r="38" spans="16:18" x14ac:dyDescent="0.3">
      <c r="P38">
        <v>35</v>
      </c>
      <c r="Q38">
        <f t="shared" si="9"/>
        <v>5</v>
      </c>
      <c r="R38" s="5">
        <f t="shared" si="10"/>
        <v>5</v>
      </c>
    </row>
    <row r="39" spans="16:18" x14ac:dyDescent="0.3">
      <c r="P39">
        <v>36</v>
      </c>
      <c r="Q39">
        <f t="shared" si="9"/>
        <v>4</v>
      </c>
      <c r="R39" s="5">
        <f t="shared" si="10"/>
        <v>8</v>
      </c>
    </row>
    <row r="40" spans="16:18" x14ac:dyDescent="0.3">
      <c r="P40">
        <v>37</v>
      </c>
      <c r="Q40">
        <f t="shared" si="9"/>
        <v>1</v>
      </c>
      <c r="R40" s="5">
        <f t="shared" si="10"/>
        <v>11</v>
      </c>
    </row>
    <row r="41" spans="16:18" x14ac:dyDescent="0.3">
      <c r="P41">
        <v>38</v>
      </c>
      <c r="Q41">
        <f t="shared" si="9"/>
        <v>2</v>
      </c>
      <c r="R41" s="5">
        <f t="shared" si="10"/>
        <v>14</v>
      </c>
    </row>
    <row r="42" spans="16:18" x14ac:dyDescent="0.3">
      <c r="P42">
        <v>39</v>
      </c>
      <c r="Q42">
        <f t="shared" si="9"/>
        <v>1</v>
      </c>
      <c r="R42" s="5">
        <f t="shared" si="10"/>
        <v>17</v>
      </c>
    </row>
    <row r="43" spans="16:18" x14ac:dyDescent="0.3">
      <c r="P43">
        <v>40</v>
      </c>
      <c r="Q43">
        <f t="shared" si="9"/>
        <v>20</v>
      </c>
      <c r="R43" s="5">
        <f t="shared" si="10"/>
        <v>0</v>
      </c>
    </row>
    <row r="44" spans="16:18" x14ac:dyDescent="0.3">
      <c r="P44">
        <v>41</v>
      </c>
      <c r="Q44">
        <f t="shared" si="9"/>
        <v>1</v>
      </c>
      <c r="R44" s="5">
        <f t="shared" si="10"/>
        <v>3</v>
      </c>
    </row>
    <row r="45" spans="16:18" x14ac:dyDescent="0.3">
      <c r="P45">
        <v>42</v>
      </c>
      <c r="Q45">
        <f t="shared" si="9"/>
        <v>2</v>
      </c>
      <c r="R45" s="5">
        <f t="shared" si="10"/>
        <v>6</v>
      </c>
    </row>
    <row r="46" spans="16:18" x14ac:dyDescent="0.3">
      <c r="P46">
        <v>43</v>
      </c>
      <c r="Q46">
        <f t="shared" si="9"/>
        <v>1</v>
      </c>
      <c r="R46" s="5">
        <f t="shared" si="10"/>
        <v>9</v>
      </c>
    </row>
    <row r="47" spans="16:18" x14ac:dyDescent="0.3">
      <c r="P47">
        <v>44</v>
      </c>
      <c r="Q47">
        <f t="shared" si="9"/>
        <v>4</v>
      </c>
      <c r="R47" s="5">
        <f t="shared" si="10"/>
        <v>12</v>
      </c>
    </row>
    <row r="48" spans="16:18" x14ac:dyDescent="0.3">
      <c r="P48">
        <v>45</v>
      </c>
      <c r="Q48">
        <f t="shared" si="9"/>
        <v>5</v>
      </c>
      <c r="R48" s="5">
        <f t="shared" si="10"/>
        <v>15</v>
      </c>
    </row>
    <row r="49" spans="16:18" x14ac:dyDescent="0.3">
      <c r="P49">
        <v>46</v>
      </c>
      <c r="Q49">
        <f t="shared" si="9"/>
        <v>2</v>
      </c>
      <c r="R49" s="5">
        <f t="shared" si="10"/>
        <v>18</v>
      </c>
    </row>
    <row r="50" spans="16:18" x14ac:dyDescent="0.3">
      <c r="P50">
        <v>47</v>
      </c>
      <c r="Q50">
        <f t="shared" si="9"/>
        <v>1</v>
      </c>
      <c r="R50" s="5">
        <f t="shared" si="10"/>
        <v>1</v>
      </c>
    </row>
    <row r="51" spans="16:18" x14ac:dyDescent="0.3">
      <c r="P51">
        <v>48</v>
      </c>
      <c r="Q51">
        <f t="shared" si="9"/>
        <v>4</v>
      </c>
      <c r="R51" s="5">
        <f t="shared" si="10"/>
        <v>4</v>
      </c>
    </row>
    <row r="52" spans="16:18" x14ac:dyDescent="0.3">
      <c r="P52">
        <v>49</v>
      </c>
      <c r="Q52">
        <f t="shared" si="9"/>
        <v>1</v>
      </c>
      <c r="R52" s="5">
        <f t="shared" si="10"/>
        <v>7</v>
      </c>
    </row>
    <row r="53" spans="16:18" x14ac:dyDescent="0.3">
      <c r="P53">
        <v>50</v>
      </c>
      <c r="Q53">
        <f t="shared" si="9"/>
        <v>10</v>
      </c>
      <c r="R53" s="5">
        <f t="shared" si="10"/>
        <v>10</v>
      </c>
    </row>
  </sheetData>
  <mergeCells count="7">
    <mergeCell ref="T3:U3"/>
    <mergeCell ref="A2:F2"/>
    <mergeCell ref="J2:K2"/>
    <mergeCell ref="L2:M2"/>
    <mergeCell ref="J1:K1"/>
    <mergeCell ref="L1:M1"/>
    <mergeCell ref="P2:R2"/>
  </mergeCells>
  <dataValidations count="3">
    <dataValidation type="list" allowBlank="1" showInputMessage="1" showErrorMessage="1" sqref="D4" xr:uid="{AAD4668A-54F0-472A-8D94-B7D06137C8EB}">
      <formula1>TotientFunctions</formula1>
    </dataValidation>
    <dataValidation type="list" allowBlank="1" showInputMessage="1" showErrorMessage="1" sqref="F4" xr:uid="{36F482B7-2DE0-42EE-9F84-8D9DD0BB8322}">
      <formula1>PrivateExponents</formula1>
    </dataValidation>
    <dataValidation type="list" allowBlank="1" showInputMessage="1" showErrorMessage="1" sqref="A4:B4" xr:uid="{35E2930B-0AC6-49AD-8F45-F14AF4540D82}">
      <formula1>Primes</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7415D-CFD1-4745-A53D-5DF4C6FC6939}">
  <sheetPr codeName="Sheet6"/>
  <dimension ref="A1:H33"/>
  <sheetViews>
    <sheetView workbookViewId="0">
      <selection activeCell="A7" sqref="A7"/>
    </sheetView>
  </sheetViews>
  <sheetFormatPr defaultRowHeight="14.4" x14ac:dyDescent="0.3"/>
  <cols>
    <col min="1" max="1" width="28.88671875" bestFit="1" customWidth="1"/>
    <col min="2" max="2" width="3" bestFit="1" customWidth="1"/>
    <col min="3" max="3" width="22.109375" bestFit="1" customWidth="1"/>
    <col min="4" max="4" width="45.5546875" bestFit="1" customWidth="1"/>
    <col min="5" max="5" width="17.88671875" bestFit="1" customWidth="1"/>
    <col min="6" max="6" width="10.5546875" bestFit="1" customWidth="1"/>
    <col min="7" max="7" width="17.44140625" bestFit="1" customWidth="1"/>
    <col min="8" max="8" width="45.109375" customWidth="1"/>
  </cols>
  <sheetData>
    <row r="1" spans="1:8" x14ac:dyDescent="0.3">
      <c r="A1" t="s">
        <v>183</v>
      </c>
      <c r="B1" t="s">
        <v>67</v>
      </c>
      <c r="C1" t="s">
        <v>156</v>
      </c>
      <c r="E1" s="8" t="s">
        <v>6</v>
      </c>
      <c r="F1" s="8" t="s">
        <v>8</v>
      </c>
      <c r="G1" s="8" t="s">
        <v>7</v>
      </c>
      <c r="H1" s="23"/>
    </row>
    <row r="2" spans="1:8" x14ac:dyDescent="0.3">
      <c r="A2" s="1" t="s">
        <v>157</v>
      </c>
      <c r="C2" t="s">
        <v>166</v>
      </c>
      <c r="F2" t="s">
        <v>208</v>
      </c>
      <c r="G2" t="s">
        <v>210</v>
      </c>
      <c r="H2" s="20" t="s">
        <v>212</v>
      </c>
    </row>
    <row r="3" spans="1:8" x14ac:dyDescent="0.3">
      <c r="A3" t="s">
        <v>184</v>
      </c>
      <c r="B3" t="s">
        <v>149</v>
      </c>
      <c r="C3" t="s">
        <v>158</v>
      </c>
      <c r="G3" t="s">
        <v>209</v>
      </c>
      <c r="H3" s="20" t="s">
        <v>211</v>
      </c>
    </row>
    <row r="4" spans="1:8" x14ac:dyDescent="0.3">
      <c r="A4" t="s">
        <v>160</v>
      </c>
      <c r="B4" t="s">
        <v>159</v>
      </c>
      <c r="C4" t="s">
        <v>161</v>
      </c>
      <c r="E4" t="s">
        <v>213</v>
      </c>
      <c r="H4" s="20" t="s">
        <v>214</v>
      </c>
    </row>
    <row r="5" spans="1:8" x14ac:dyDescent="0.3">
      <c r="A5" t="s">
        <v>162</v>
      </c>
      <c r="B5" t="s">
        <v>163</v>
      </c>
      <c r="C5" t="s">
        <v>164</v>
      </c>
      <c r="E5" t="s">
        <v>215</v>
      </c>
      <c r="H5" s="20" t="s">
        <v>216</v>
      </c>
    </row>
    <row r="6" spans="1:8" x14ac:dyDescent="0.3">
      <c r="A6" s="1" t="s">
        <v>165</v>
      </c>
      <c r="C6" t="s">
        <v>167</v>
      </c>
      <c r="F6" t="s">
        <v>63</v>
      </c>
      <c r="G6" t="s">
        <v>217</v>
      </c>
      <c r="H6" s="20" t="s">
        <v>218</v>
      </c>
    </row>
    <row r="7" spans="1:8" x14ac:dyDescent="0.3">
      <c r="A7" t="s">
        <v>148</v>
      </c>
      <c r="B7" t="s">
        <v>149</v>
      </c>
      <c r="C7" t="s">
        <v>168</v>
      </c>
      <c r="E7" t="s">
        <v>219</v>
      </c>
      <c r="F7" t="s">
        <v>64</v>
      </c>
      <c r="H7" s="20" t="s">
        <v>220</v>
      </c>
    </row>
    <row r="8" spans="1:8" x14ac:dyDescent="0.3">
      <c r="A8" t="s">
        <v>170</v>
      </c>
      <c r="B8" t="s">
        <v>159</v>
      </c>
      <c r="C8" t="s">
        <v>169</v>
      </c>
      <c r="G8" t="s">
        <v>221</v>
      </c>
      <c r="H8" s="20" t="s">
        <v>224</v>
      </c>
    </row>
    <row r="9" spans="1:8" x14ac:dyDescent="0.3">
      <c r="A9" t="s">
        <v>171</v>
      </c>
      <c r="B9" t="s">
        <v>163</v>
      </c>
      <c r="C9" t="s">
        <v>164</v>
      </c>
      <c r="E9" t="s">
        <v>222</v>
      </c>
      <c r="H9" s="20" t="s">
        <v>223</v>
      </c>
    </row>
    <row r="10" spans="1:8" ht="28.8" x14ac:dyDescent="0.3">
      <c r="A10" s="1" t="s">
        <v>172</v>
      </c>
      <c r="H10" s="20" t="s">
        <v>225</v>
      </c>
    </row>
    <row r="11" spans="1:8" x14ac:dyDescent="0.3">
      <c r="A11" t="s">
        <v>173</v>
      </c>
      <c r="C11" t="s">
        <v>174</v>
      </c>
      <c r="H11" s="20" t="s">
        <v>226</v>
      </c>
    </row>
    <row r="12" spans="1:8" x14ac:dyDescent="0.3">
      <c r="A12" t="s">
        <v>175</v>
      </c>
      <c r="C12" t="s">
        <v>176</v>
      </c>
      <c r="H12" s="20"/>
    </row>
    <row r="13" spans="1:8" x14ac:dyDescent="0.3">
      <c r="A13" s="1" t="s">
        <v>177</v>
      </c>
      <c r="H13" s="20"/>
    </row>
    <row r="14" spans="1:8" x14ac:dyDescent="0.3">
      <c r="A14" t="s">
        <v>178</v>
      </c>
      <c r="B14" t="s">
        <v>78</v>
      </c>
      <c r="H14" s="20"/>
    </row>
    <row r="15" spans="1:8" x14ac:dyDescent="0.3">
      <c r="A15" t="s">
        <v>180</v>
      </c>
      <c r="B15" t="s">
        <v>179</v>
      </c>
      <c r="H15" s="20"/>
    </row>
    <row r="16" spans="1:8" x14ac:dyDescent="0.3">
      <c r="A16" t="s">
        <v>182</v>
      </c>
      <c r="B16" t="s">
        <v>79</v>
      </c>
      <c r="C16" t="s">
        <v>181</v>
      </c>
      <c r="D16" t="s">
        <v>193</v>
      </c>
      <c r="H16" s="20"/>
    </row>
    <row r="17" spans="1:8" x14ac:dyDescent="0.3">
      <c r="A17" s="1" t="s">
        <v>185</v>
      </c>
      <c r="H17" s="20"/>
    </row>
    <row r="18" spans="1:8" x14ac:dyDescent="0.3">
      <c r="B18" t="s">
        <v>67</v>
      </c>
      <c r="C18" t="s">
        <v>187</v>
      </c>
      <c r="D18" t="s">
        <v>186</v>
      </c>
      <c r="H18" s="20"/>
    </row>
    <row r="19" spans="1:8" x14ac:dyDescent="0.3">
      <c r="B19" t="s">
        <v>79</v>
      </c>
      <c r="C19" t="s">
        <v>188</v>
      </c>
      <c r="H19" s="20"/>
    </row>
    <row r="20" spans="1:8" x14ac:dyDescent="0.3">
      <c r="B20" t="s">
        <v>78</v>
      </c>
      <c r="C20" t="s">
        <v>188</v>
      </c>
      <c r="H20" s="20"/>
    </row>
    <row r="21" spans="1:8" x14ac:dyDescent="0.3">
      <c r="B21" t="s">
        <v>179</v>
      </c>
      <c r="C21" t="s">
        <v>189</v>
      </c>
      <c r="D21" t="s">
        <v>190</v>
      </c>
      <c r="H21" s="20"/>
    </row>
    <row r="22" spans="1:8" x14ac:dyDescent="0.3">
      <c r="A22" s="1" t="s">
        <v>192</v>
      </c>
      <c r="H22" s="20"/>
    </row>
    <row r="23" spans="1:8" x14ac:dyDescent="0.3">
      <c r="A23" t="s">
        <v>207</v>
      </c>
      <c r="B23" t="s">
        <v>69</v>
      </c>
      <c r="C23" t="s">
        <v>188</v>
      </c>
      <c r="D23" t="s">
        <v>197</v>
      </c>
      <c r="H23" s="20"/>
    </row>
    <row r="24" spans="1:8" x14ac:dyDescent="0.3">
      <c r="A24" t="s">
        <v>194</v>
      </c>
      <c r="B24" t="s">
        <v>3</v>
      </c>
      <c r="C24" t="s">
        <v>195</v>
      </c>
      <c r="D24" t="s">
        <v>196</v>
      </c>
      <c r="H24" s="20"/>
    </row>
    <row r="25" spans="1:8" x14ac:dyDescent="0.3">
      <c r="A25" t="s">
        <v>194</v>
      </c>
      <c r="C25" t="s">
        <v>198</v>
      </c>
      <c r="D25" t="s">
        <v>199</v>
      </c>
    </row>
    <row r="26" spans="1:8" x14ac:dyDescent="0.3">
      <c r="A26" t="s">
        <v>200</v>
      </c>
      <c r="B26" t="s">
        <v>201</v>
      </c>
      <c r="C26" t="s">
        <v>202</v>
      </c>
      <c r="D26" t="s">
        <v>203</v>
      </c>
    </row>
    <row r="27" spans="1:8" x14ac:dyDescent="0.3">
      <c r="A27" s="1" t="s">
        <v>204</v>
      </c>
    </row>
    <row r="28" spans="1:8" x14ac:dyDescent="0.3">
      <c r="A28" t="s">
        <v>205</v>
      </c>
      <c r="B28" t="s">
        <v>18</v>
      </c>
    </row>
    <row r="29" spans="1:8" x14ac:dyDescent="0.3">
      <c r="A29" t="s">
        <v>206</v>
      </c>
      <c r="B29" t="s">
        <v>54</v>
      </c>
    </row>
    <row r="30" spans="1:8" x14ac:dyDescent="0.3">
      <c r="A30" t="s">
        <v>206</v>
      </c>
      <c r="B30" t="s">
        <v>55</v>
      </c>
    </row>
    <row r="31" spans="1:8" x14ac:dyDescent="0.3">
      <c r="A31" t="s">
        <v>207</v>
      </c>
      <c r="B31" t="s">
        <v>69</v>
      </c>
    </row>
    <row r="32" spans="1:8" x14ac:dyDescent="0.3">
      <c r="A32" t="s">
        <v>194</v>
      </c>
      <c r="B32" t="s">
        <v>3</v>
      </c>
    </row>
    <row r="33" spans="1:2" x14ac:dyDescent="0.3">
      <c r="A33" t="s">
        <v>200</v>
      </c>
      <c r="B33" t="s">
        <v>201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96A00-B420-4A12-AD77-4AD839B24B7B}">
  <sheetPr codeName="Sheet7"/>
  <dimension ref="A1:J41"/>
  <sheetViews>
    <sheetView topLeftCell="A5" workbookViewId="0">
      <selection activeCell="C14" sqref="C14"/>
    </sheetView>
  </sheetViews>
  <sheetFormatPr defaultRowHeight="14.4" x14ac:dyDescent="0.3"/>
  <cols>
    <col min="1" max="1" width="17" bestFit="1" customWidth="1"/>
    <col min="2" max="2" width="5.5546875" bestFit="1" customWidth="1"/>
    <col min="3" max="4" width="23.33203125" bestFit="1" customWidth="1"/>
    <col min="5" max="5" width="11.5546875" bestFit="1" customWidth="1"/>
    <col min="6" max="6" width="9.6640625" bestFit="1" customWidth="1"/>
    <col min="7" max="7" width="9.6640625" customWidth="1"/>
    <col min="8" max="8" width="10.6640625" bestFit="1" customWidth="1"/>
  </cols>
  <sheetData>
    <row r="1" spans="1:8" x14ac:dyDescent="0.3">
      <c r="A1" t="s">
        <v>228</v>
      </c>
      <c r="B1" t="s">
        <v>67</v>
      </c>
      <c r="C1" t="s">
        <v>431</v>
      </c>
    </row>
    <row r="2" spans="1:8" x14ac:dyDescent="0.3">
      <c r="A2" t="s">
        <v>227</v>
      </c>
      <c r="B2" t="s">
        <v>54</v>
      </c>
      <c r="D2" s="3">
        <v>2</v>
      </c>
    </row>
    <row r="3" spans="1:8" x14ac:dyDescent="0.3">
      <c r="A3" t="s">
        <v>227</v>
      </c>
      <c r="B3" t="s">
        <v>55</v>
      </c>
      <c r="D3" s="3">
        <v>2</v>
      </c>
    </row>
    <row r="4" spans="1:8" x14ac:dyDescent="0.3">
      <c r="A4" t="s">
        <v>99</v>
      </c>
      <c r="B4" t="s">
        <v>18</v>
      </c>
      <c r="D4" s="3">
        <v>17</v>
      </c>
    </row>
    <row r="5" spans="1:8" x14ac:dyDescent="0.3">
      <c r="A5" t="s">
        <v>228</v>
      </c>
      <c r="B5" t="s">
        <v>67</v>
      </c>
      <c r="D5" t="s">
        <v>432</v>
      </c>
    </row>
    <row r="6" spans="1:8" x14ac:dyDescent="0.3">
      <c r="A6" t="s">
        <v>191</v>
      </c>
      <c r="B6" t="s">
        <v>69</v>
      </c>
      <c r="C6" t="s">
        <v>427</v>
      </c>
      <c r="D6" t="s">
        <v>150</v>
      </c>
    </row>
    <row r="7" spans="1:8" x14ac:dyDescent="0.3">
      <c r="A7" t="s">
        <v>229</v>
      </c>
      <c r="B7" t="s">
        <v>151</v>
      </c>
      <c r="C7" t="s">
        <v>429</v>
      </c>
      <c r="D7" t="s">
        <v>230</v>
      </c>
    </row>
    <row r="8" spans="1:8" x14ac:dyDescent="0.3">
      <c r="A8" t="s">
        <v>240</v>
      </c>
      <c r="B8" t="s">
        <v>149</v>
      </c>
      <c r="C8" t="s">
        <v>430</v>
      </c>
      <c r="D8" t="s">
        <v>231</v>
      </c>
      <c r="E8" t="s">
        <v>232</v>
      </c>
      <c r="G8">
        <f>9*9</f>
        <v>81</v>
      </c>
      <c r="H8">
        <f>MOD(G8,D$4)</f>
        <v>13</v>
      </c>
    </row>
    <row r="9" spans="1:8" x14ac:dyDescent="0.3">
      <c r="A9" t="s">
        <v>433</v>
      </c>
      <c r="B9" t="s">
        <v>425</v>
      </c>
      <c r="C9" t="s">
        <v>435</v>
      </c>
      <c r="D9" t="s">
        <v>233</v>
      </c>
      <c r="E9" t="s">
        <v>234</v>
      </c>
      <c r="G9">
        <f>169-10</f>
        <v>159</v>
      </c>
      <c r="H9">
        <f>MOD(G9,D$4)</f>
        <v>6</v>
      </c>
    </row>
    <row r="10" spans="1:8" x14ac:dyDescent="0.3">
      <c r="A10" t="s">
        <v>434</v>
      </c>
      <c r="B10" t="s">
        <v>426</v>
      </c>
      <c r="C10" t="s">
        <v>428</v>
      </c>
      <c r="D10" t="s">
        <v>235</v>
      </c>
      <c r="E10" t="s">
        <v>236</v>
      </c>
      <c r="G10">
        <f>65-78-1</f>
        <v>-14</v>
      </c>
      <c r="H10">
        <f>MOD(G10,D$4)</f>
        <v>3</v>
      </c>
    </row>
    <row r="11" spans="1:8" x14ac:dyDescent="0.3">
      <c r="A11" t="s">
        <v>154</v>
      </c>
      <c r="B11" t="s">
        <v>151</v>
      </c>
      <c r="C11" t="s">
        <v>436</v>
      </c>
      <c r="D11" t="s">
        <v>237</v>
      </c>
    </row>
    <row r="12" spans="1:8" x14ac:dyDescent="0.3">
      <c r="A12" t="s">
        <v>242</v>
      </c>
      <c r="B12" t="s">
        <v>238</v>
      </c>
      <c r="C12" t="s">
        <v>437</v>
      </c>
      <c r="D12" t="s">
        <v>239</v>
      </c>
    </row>
    <row r="13" spans="1:8" x14ac:dyDescent="0.3">
      <c r="A13" t="s">
        <v>241</v>
      </c>
      <c r="B13" t="s">
        <v>149</v>
      </c>
      <c r="C13" t="s">
        <v>438</v>
      </c>
      <c r="D13" t="s">
        <v>243</v>
      </c>
      <c r="E13" s="24" t="s">
        <v>244</v>
      </c>
      <c r="G13">
        <f>2*1</f>
        <v>2</v>
      </c>
      <c r="H13">
        <f>MOD(G13,D$4)</f>
        <v>2</v>
      </c>
    </row>
    <row r="14" spans="1:8" x14ac:dyDescent="0.3">
      <c r="A14" t="s">
        <v>464</v>
      </c>
      <c r="B14" t="s">
        <v>440</v>
      </c>
      <c r="C14" t="s">
        <v>439</v>
      </c>
      <c r="D14" t="s">
        <v>245</v>
      </c>
      <c r="E14" t="s">
        <v>443</v>
      </c>
      <c r="G14">
        <f>4-(6+5)</f>
        <v>-7</v>
      </c>
      <c r="H14">
        <f>MOD(G14,D$4)</f>
        <v>10</v>
      </c>
    </row>
    <row r="15" spans="1:8" x14ac:dyDescent="0.3">
      <c r="A15" t="s">
        <v>465</v>
      </c>
      <c r="B15" t="s">
        <v>441</v>
      </c>
      <c r="C15" t="s">
        <v>442</v>
      </c>
      <c r="D15" t="s">
        <v>246</v>
      </c>
      <c r="E15" s="25" t="s">
        <v>247</v>
      </c>
      <c r="G15">
        <f>12-20-3</f>
        <v>-11</v>
      </c>
      <c r="H15">
        <f>MOD(G15,D$4)</f>
        <v>6</v>
      </c>
    </row>
    <row r="16" spans="1:8" x14ac:dyDescent="0.3">
      <c r="A16" t="s">
        <v>154</v>
      </c>
      <c r="B16" t="s">
        <v>238</v>
      </c>
      <c r="C16" t="s">
        <v>444</v>
      </c>
      <c r="D16" t="s">
        <v>248</v>
      </c>
    </row>
    <row r="17" spans="1:10" x14ac:dyDescent="0.3">
      <c r="A17" t="s">
        <v>242</v>
      </c>
      <c r="B17" t="s">
        <v>399</v>
      </c>
      <c r="C17" t="s">
        <v>445</v>
      </c>
      <c r="D17" t="s">
        <v>400</v>
      </c>
    </row>
    <row r="18" spans="1:10" x14ac:dyDescent="0.3">
      <c r="A18" t="s">
        <v>241</v>
      </c>
      <c r="B18" t="s">
        <v>149</v>
      </c>
      <c r="C18" t="s">
        <v>446</v>
      </c>
      <c r="D18" t="s">
        <v>401</v>
      </c>
      <c r="E18" t="s">
        <v>402</v>
      </c>
      <c r="G18">
        <f>5*7</f>
        <v>35</v>
      </c>
      <c r="H18">
        <f>MOD(G18,D$4)</f>
        <v>1</v>
      </c>
    </row>
    <row r="19" spans="1:10" x14ac:dyDescent="0.3">
      <c r="A19" t="s">
        <v>466</v>
      </c>
      <c r="B19" t="s">
        <v>447</v>
      </c>
      <c r="C19" t="s">
        <v>449</v>
      </c>
      <c r="D19" t="s">
        <v>403</v>
      </c>
      <c r="E19" t="s">
        <v>451</v>
      </c>
      <c r="G19">
        <f>1-(10+5)</f>
        <v>-14</v>
      </c>
      <c r="H19">
        <f>MOD(G19,D$4)</f>
        <v>3</v>
      </c>
    </row>
    <row r="20" spans="1:10" x14ac:dyDescent="0.3">
      <c r="A20" t="s">
        <v>467</v>
      </c>
      <c r="B20" t="s">
        <v>448</v>
      </c>
      <c r="C20" t="s">
        <v>450</v>
      </c>
      <c r="D20" t="s">
        <v>404</v>
      </c>
      <c r="E20" s="25" t="s">
        <v>405</v>
      </c>
      <c r="G20">
        <f>10-3-6</f>
        <v>1</v>
      </c>
      <c r="H20">
        <f>MOD(G20,D$4)</f>
        <v>1</v>
      </c>
    </row>
    <row r="21" spans="1:10" x14ac:dyDescent="0.3">
      <c r="A21" t="s">
        <v>154</v>
      </c>
      <c r="B21" t="s">
        <v>399</v>
      </c>
      <c r="C21" t="s">
        <v>453</v>
      </c>
      <c r="D21" t="s">
        <v>406</v>
      </c>
      <c r="J21" t="s">
        <v>410</v>
      </c>
    </row>
    <row r="22" spans="1:10" x14ac:dyDescent="0.3">
      <c r="A22" t="s">
        <v>242</v>
      </c>
      <c r="B22" t="s">
        <v>407</v>
      </c>
      <c r="C22" t="s">
        <v>452</v>
      </c>
      <c r="D22" t="s">
        <v>408</v>
      </c>
      <c r="J22" t="s">
        <v>411</v>
      </c>
    </row>
    <row r="23" spans="1:10" x14ac:dyDescent="0.3">
      <c r="A23" t="s">
        <v>241</v>
      </c>
      <c r="B23" t="s">
        <v>149</v>
      </c>
      <c r="C23" t="s">
        <v>454</v>
      </c>
      <c r="D23" t="s">
        <v>409</v>
      </c>
      <c r="E23" t="s">
        <v>459</v>
      </c>
      <c r="G23">
        <v>0</v>
      </c>
      <c r="H23">
        <f>MOD(G23,D$4)</f>
        <v>0</v>
      </c>
      <c r="J23" t="s">
        <v>412</v>
      </c>
    </row>
    <row r="24" spans="1:10" x14ac:dyDescent="0.3">
      <c r="A24" t="s">
        <v>494</v>
      </c>
      <c r="B24" t="s">
        <v>457</v>
      </c>
      <c r="C24" t="s">
        <v>455</v>
      </c>
      <c r="D24" t="s">
        <v>461</v>
      </c>
      <c r="E24" t="s">
        <v>460</v>
      </c>
      <c r="G24">
        <f>0-(3+5)</f>
        <v>-8</v>
      </c>
      <c r="H24">
        <f>MOD(G24,D$4)</f>
        <v>9</v>
      </c>
      <c r="J24" t="s">
        <v>413</v>
      </c>
    </row>
    <row r="25" spans="1:10" x14ac:dyDescent="0.3">
      <c r="A25" t="s">
        <v>495</v>
      </c>
      <c r="B25" t="s">
        <v>458</v>
      </c>
      <c r="C25" t="s">
        <v>456</v>
      </c>
      <c r="D25" t="s">
        <v>462</v>
      </c>
      <c r="E25" t="s">
        <v>463</v>
      </c>
      <c r="G25">
        <f>0-0-1</f>
        <v>-1</v>
      </c>
      <c r="H25">
        <f>MOD(G25,D$4)</f>
        <v>16</v>
      </c>
      <c r="J25" t="s">
        <v>414</v>
      </c>
    </row>
    <row r="26" spans="1:10" x14ac:dyDescent="0.3">
      <c r="A26" t="s">
        <v>154</v>
      </c>
      <c r="B26" t="s">
        <v>407</v>
      </c>
      <c r="C26" t="s">
        <v>468</v>
      </c>
      <c r="D26" t="s">
        <v>469</v>
      </c>
      <c r="J26" t="s">
        <v>415</v>
      </c>
    </row>
    <row r="27" spans="1:10" x14ac:dyDescent="0.3">
      <c r="A27" t="s">
        <v>242</v>
      </c>
      <c r="B27" t="s">
        <v>470</v>
      </c>
      <c r="C27" t="s">
        <v>473</v>
      </c>
      <c r="D27" t="s">
        <v>477</v>
      </c>
      <c r="J27" t="s">
        <v>416</v>
      </c>
    </row>
    <row r="28" spans="1:10" x14ac:dyDescent="0.3">
      <c r="A28" t="s">
        <v>241</v>
      </c>
      <c r="B28" t="s">
        <v>149</v>
      </c>
      <c r="C28" t="s">
        <v>474</v>
      </c>
      <c r="D28" t="s">
        <v>478</v>
      </c>
      <c r="E28" t="s">
        <v>479</v>
      </c>
      <c r="G28">
        <f>15*13</f>
        <v>195</v>
      </c>
      <c r="H28">
        <f>MOD(G28,D$4)</f>
        <v>8</v>
      </c>
      <c r="J28" t="s">
        <v>417</v>
      </c>
    </row>
    <row r="29" spans="1:10" x14ac:dyDescent="0.3">
      <c r="A29" t="s">
        <v>496</v>
      </c>
      <c r="B29" t="s">
        <v>471</v>
      </c>
      <c r="C29" t="s">
        <v>475</v>
      </c>
      <c r="D29" t="s">
        <v>480</v>
      </c>
      <c r="E29" t="s">
        <v>481</v>
      </c>
      <c r="G29">
        <f>64-(9+5)</f>
        <v>50</v>
      </c>
      <c r="H29">
        <f>MOD(G29,D$4)</f>
        <v>16</v>
      </c>
      <c r="J29" t="s">
        <v>418</v>
      </c>
    </row>
    <row r="30" spans="1:10" x14ac:dyDescent="0.3">
      <c r="A30" t="s">
        <v>497</v>
      </c>
      <c r="B30" t="s">
        <v>472</v>
      </c>
      <c r="C30" t="s">
        <v>476</v>
      </c>
      <c r="D30" t="s">
        <v>482</v>
      </c>
      <c r="E30" t="s">
        <v>483</v>
      </c>
      <c r="G30">
        <f>72-128-16</f>
        <v>-72</v>
      </c>
      <c r="H30">
        <f>MOD(G30,D$4)</f>
        <v>13</v>
      </c>
      <c r="J30" t="s">
        <v>419</v>
      </c>
    </row>
    <row r="31" spans="1:10" x14ac:dyDescent="0.3">
      <c r="A31" t="s">
        <v>154</v>
      </c>
      <c r="B31" t="s">
        <v>470</v>
      </c>
      <c r="C31" t="s">
        <v>486</v>
      </c>
      <c r="D31" t="s">
        <v>484</v>
      </c>
      <c r="J31" t="s">
        <v>420</v>
      </c>
    </row>
    <row r="32" spans="1:10" x14ac:dyDescent="0.3">
      <c r="A32" t="s">
        <v>242</v>
      </c>
      <c r="B32" t="s">
        <v>485</v>
      </c>
      <c r="C32" t="s">
        <v>487</v>
      </c>
      <c r="D32" t="s">
        <v>488</v>
      </c>
      <c r="J32" t="s">
        <v>421</v>
      </c>
    </row>
    <row r="33" spans="1:10" x14ac:dyDescent="0.3">
      <c r="A33" t="s">
        <v>241</v>
      </c>
      <c r="B33" t="s">
        <v>149</v>
      </c>
      <c r="C33" t="s">
        <v>489</v>
      </c>
      <c r="D33" t="s">
        <v>490</v>
      </c>
      <c r="E33" t="s">
        <v>491</v>
      </c>
      <c r="G33">
        <f>12*14</f>
        <v>168</v>
      </c>
      <c r="H33">
        <f>MOD(G33,D$4)</f>
        <v>15</v>
      </c>
      <c r="J33" t="s">
        <v>422</v>
      </c>
    </row>
    <row r="34" spans="1:10" x14ac:dyDescent="0.3">
      <c r="A34" t="s">
        <v>492</v>
      </c>
      <c r="B34" t="s">
        <v>498</v>
      </c>
      <c r="C34" t="s">
        <v>500</v>
      </c>
      <c r="D34" t="s">
        <v>502</v>
      </c>
      <c r="E34" t="s">
        <v>503</v>
      </c>
      <c r="G34">
        <f>225-(16+5)</f>
        <v>204</v>
      </c>
      <c r="H34">
        <f>MOD(G34,D$4)</f>
        <v>0</v>
      </c>
      <c r="J34" t="s">
        <v>423</v>
      </c>
    </row>
    <row r="35" spans="1:10" x14ac:dyDescent="0.3">
      <c r="A35" t="s">
        <v>493</v>
      </c>
      <c r="B35" t="s">
        <v>499</v>
      </c>
      <c r="C35" t="s">
        <v>501</v>
      </c>
      <c r="D35" t="s">
        <v>504</v>
      </c>
      <c r="E35" t="s">
        <v>505</v>
      </c>
      <c r="G35">
        <f>240-0-13</f>
        <v>227</v>
      </c>
      <c r="H35">
        <f>MOD(G35,D$4)</f>
        <v>6</v>
      </c>
      <c r="J35" t="s">
        <v>424</v>
      </c>
    </row>
    <row r="36" spans="1:10" x14ac:dyDescent="0.3">
      <c r="A36" t="s">
        <v>154</v>
      </c>
      <c r="B36" t="s">
        <v>485</v>
      </c>
      <c r="C36" t="s">
        <v>506</v>
      </c>
      <c r="D36" t="s">
        <v>507</v>
      </c>
    </row>
    <row r="37" spans="1:10" x14ac:dyDescent="0.3">
      <c r="A37" t="s">
        <v>242</v>
      </c>
      <c r="B37" t="s">
        <v>508</v>
      </c>
      <c r="C37" t="s">
        <v>509</v>
      </c>
      <c r="D37" t="s">
        <v>510</v>
      </c>
    </row>
    <row r="38" spans="1:10" x14ac:dyDescent="0.3">
      <c r="A38" t="s">
        <v>241</v>
      </c>
      <c r="B38" t="s">
        <v>149</v>
      </c>
      <c r="C38" t="s">
        <v>511</v>
      </c>
      <c r="D38" t="s">
        <v>512</v>
      </c>
      <c r="E38" t="s">
        <v>513</v>
      </c>
      <c r="G38">
        <f>5*10</f>
        <v>50</v>
      </c>
      <c r="H38">
        <f>MOD(G38,D$4)</f>
        <v>16</v>
      </c>
    </row>
    <row r="39" spans="1:10" x14ac:dyDescent="0.3">
      <c r="A39" t="s">
        <v>514</v>
      </c>
      <c r="B39" t="s">
        <v>516</v>
      </c>
      <c r="C39" t="s">
        <v>518</v>
      </c>
      <c r="D39" t="s">
        <v>519</v>
      </c>
      <c r="E39" t="s">
        <v>520</v>
      </c>
      <c r="G39">
        <f>256-5</f>
        <v>251</v>
      </c>
      <c r="H39">
        <f>MOD(G39,D$4)</f>
        <v>13</v>
      </c>
    </row>
    <row r="40" spans="1:10" x14ac:dyDescent="0.3">
      <c r="A40" t="s">
        <v>515</v>
      </c>
      <c r="B40" t="s">
        <v>517</v>
      </c>
      <c r="C40" t="s">
        <v>521</v>
      </c>
      <c r="D40" t="s">
        <v>522</v>
      </c>
      <c r="E40" t="s">
        <v>523</v>
      </c>
      <c r="G40">
        <f>0-208-6</f>
        <v>-214</v>
      </c>
      <c r="H40">
        <f>MOD(G40,D$4)</f>
        <v>7</v>
      </c>
    </row>
    <row r="41" spans="1:10" x14ac:dyDescent="0.3">
      <c r="A41" t="s">
        <v>154</v>
      </c>
      <c r="B41" t="s">
        <v>508</v>
      </c>
      <c r="C41" t="s">
        <v>524</v>
      </c>
      <c r="D41" t="s">
        <v>525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3</vt:i4>
      </vt:variant>
    </vt:vector>
  </HeadingPairs>
  <TitlesOfParts>
    <vt:vector size="17" baseType="lpstr">
      <vt:lpstr>Substitution Ciphers</vt:lpstr>
      <vt:lpstr>Diffie-Hellman Key Derivation</vt:lpstr>
      <vt:lpstr>Figures</vt:lpstr>
      <vt:lpstr>RSA_1</vt:lpstr>
      <vt:lpstr>RSA_2</vt:lpstr>
      <vt:lpstr>RSA_3</vt:lpstr>
      <vt:lpstr>RSA Example</vt:lpstr>
      <vt:lpstr>Elliptic Curve DH</vt:lpstr>
      <vt:lpstr>EC Example</vt:lpstr>
      <vt:lpstr>MMI Calculator</vt:lpstr>
      <vt:lpstr>DH_1</vt:lpstr>
      <vt:lpstr>DH_2</vt:lpstr>
      <vt:lpstr>Fermat Factor</vt:lpstr>
      <vt:lpstr>Shor Factor</vt:lpstr>
      <vt:lpstr>Primes</vt:lpstr>
      <vt:lpstr>PrivateExponents</vt:lpstr>
      <vt:lpstr>TotientFunctions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championd</dc:creator>
  <cp:lastModifiedBy>championd</cp:lastModifiedBy>
  <dcterms:created xsi:type="dcterms:W3CDTF">2020-05-07T21:54:34Z</dcterms:created>
  <dcterms:modified xsi:type="dcterms:W3CDTF">2023-03-27T21:46:52Z</dcterms:modified>
</cp:coreProperties>
</file>