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bs778_bath_ac_uk/Documents/GDBP/Technical Design/"/>
    </mc:Choice>
  </mc:AlternateContent>
  <xr:revisionPtr revIDLastSave="490" documentId="8_{97AAE049-9743-4B66-8AF6-28E8A741F717}" xr6:coauthVersionLast="47" xr6:coauthVersionMax="47" xr10:uidLastSave="{B16714FA-62D1-44CC-A479-12BE6F6D5D0A}"/>
  <bookViews>
    <workbookView xWindow="-120" yWindow="-120" windowWidth="29040" windowHeight="15840" activeTab="5" xr2:uid="{79C8C7CB-89C6-48F7-8102-519D1C36540A}"/>
  </bookViews>
  <sheets>
    <sheet name="Data Storage W" sheetId="1" r:id="rId1"/>
    <sheet name="Data Management" sheetId="3" r:id="rId2"/>
    <sheet name="UI W" sheetId="2" r:id="rId3"/>
    <sheet name="UI" sheetId="4" r:id="rId4"/>
    <sheet name="Cloud Computing W" sheetId="7" r:id="rId5"/>
    <sheet name="Cloud Computing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7" l="1"/>
  <c r="J5" i="7"/>
  <c r="J4" i="7"/>
  <c r="M8" i="1"/>
  <c r="M7" i="1"/>
  <c r="M6" i="1"/>
  <c r="M5" i="1"/>
  <c r="E7" i="1"/>
  <c r="F7" i="1"/>
  <c r="G7" i="1"/>
  <c r="H7" i="1"/>
  <c r="I7" i="1"/>
  <c r="J7" i="1"/>
  <c r="K7" i="1"/>
  <c r="L7" i="1"/>
  <c r="D7" i="1"/>
  <c r="D7" i="2"/>
  <c r="E7" i="2"/>
  <c r="F7" i="2"/>
  <c r="G7" i="2"/>
  <c r="H7" i="2"/>
  <c r="I7" i="2"/>
  <c r="J7" i="2"/>
  <c r="C7" i="2"/>
  <c r="K6" i="2"/>
  <c r="K5" i="2"/>
  <c r="C7" i="1"/>
  <c r="K7" i="2" l="1"/>
</calcChain>
</file>

<file path=xl/sharedStrings.xml><?xml version="1.0" encoding="utf-8"?>
<sst xmlns="http://schemas.openxmlformats.org/spreadsheetml/2006/main" count="152" uniqueCount="94">
  <si>
    <t>Ranking Criteria</t>
  </si>
  <si>
    <t>Weighting</t>
  </si>
  <si>
    <t>Low</t>
  </si>
  <si>
    <t>High</t>
  </si>
  <si>
    <t>Evaluation</t>
  </si>
  <si>
    <t>Scalability</t>
  </si>
  <si>
    <t>Reliability</t>
  </si>
  <si>
    <t>Maintenance</t>
  </si>
  <si>
    <t>Private Cloud</t>
  </si>
  <si>
    <t>Public Cloud</t>
  </si>
  <si>
    <t>Hybrid Cloud</t>
  </si>
  <si>
    <t>Type</t>
  </si>
  <si>
    <t>Storage Capacity</t>
  </si>
  <si>
    <t>Total</t>
  </si>
  <si>
    <t>Setup Difficulty</t>
  </si>
  <si>
    <t>Cross-platform compatibility</t>
  </si>
  <si>
    <t>Native feature accessibility</t>
  </si>
  <si>
    <t>Development costs</t>
  </si>
  <si>
    <t>Stability</t>
  </si>
  <si>
    <t>Internet requirement</t>
  </si>
  <si>
    <t>Performance</t>
  </si>
  <si>
    <t>Web App</t>
  </si>
  <si>
    <t>Native App</t>
  </si>
  <si>
    <t>Hybrid App</t>
  </si>
  <si>
    <t>Development Costs</t>
  </si>
  <si>
    <t>Internet Requirement</t>
  </si>
  <si>
    <t>Low (0)</t>
  </si>
  <si>
    <t>High (10)</t>
  </si>
  <si>
    <t>Can not increase size</t>
  </si>
  <si>
    <t>Can increase size easily</t>
  </si>
  <si>
    <t>No capacity</t>
  </si>
  <si>
    <t>Unlimited capacity</t>
  </si>
  <si>
    <t>Never functions correctly</t>
  </si>
  <si>
    <t>Never malfuncutions</t>
  </si>
  <si>
    <t>Impossible to maintain</t>
  </si>
  <si>
    <t>Easy to maintain</t>
  </si>
  <si>
    <t>Free</t>
  </si>
  <si>
    <t>Enormous</t>
  </si>
  <si>
    <t>No physical space required</t>
  </si>
  <si>
    <t xml:space="preserve">No security </t>
  </si>
  <si>
    <t>extremely secure</t>
  </si>
  <si>
    <t>Expertise required</t>
  </si>
  <si>
    <t>No experience required</t>
  </si>
  <si>
    <t>Not compatible</t>
  </si>
  <si>
    <t>Easily compatible</t>
  </si>
  <si>
    <t>No Accessibility</t>
  </si>
  <si>
    <t>Unlimited Accessibility</t>
  </si>
  <si>
    <t>No maintenance needed</t>
  </si>
  <si>
    <t>Constant maintenance needed</t>
  </si>
  <si>
    <t>Expensive</t>
  </si>
  <si>
    <t>Never stable</t>
  </si>
  <si>
    <t>always stable</t>
  </si>
  <si>
    <t>Needs consant connection</t>
  </si>
  <si>
    <t>No connection required</t>
  </si>
  <si>
    <t>Unusably slow</t>
  </si>
  <si>
    <t xml:space="preserve">Insant </t>
  </si>
  <si>
    <t>Networking</t>
  </si>
  <si>
    <t>Data Security</t>
  </si>
  <si>
    <t>Power and Cooling</t>
  </si>
  <si>
    <t>Unaffordable</t>
  </si>
  <si>
    <t>No control</t>
  </si>
  <si>
    <t>Complete Control</t>
  </si>
  <si>
    <t>Colocation</t>
  </si>
  <si>
    <t>Hardware Acquisition</t>
  </si>
  <si>
    <t>Physical space requirements</t>
  </si>
  <si>
    <t>Application Management</t>
  </si>
  <si>
    <t>No Control</t>
  </si>
  <si>
    <t>Complete control</t>
  </si>
  <si>
    <t>No networking capability</t>
  </si>
  <si>
    <t>Unlimited networking capability</t>
  </si>
  <si>
    <t>Phsyical Space Requirements</t>
  </si>
  <si>
    <t xml:space="preserve">Networking </t>
  </si>
  <si>
    <t>Control</t>
  </si>
  <si>
    <t>Backup Systems</t>
  </si>
  <si>
    <t>Ease of use</t>
  </si>
  <si>
    <t>Collaboration Capabilities</t>
  </si>
  <si>
    <t>Cross-Compatibility</t>
  </si>
  <si>
    <t>Included Security Features</t>
  </si>
  <si>
    <t>Impossible to increase</t>
  </si>
  <si>
    <t xml:space="preserve">Unlimited Increase </t>
  </si>
  <si>
    <t>No Security Features</t>
  </si>
  <si>
    <t>Every Security Feature</t>
  </si>
  <si>
    <t>No Backup System</t>
  </si>
  <si>
    <t>Unlimited Backups</t>
  </si>
  <si>
    <t>Impossible to use</t>
  </si>
  <si>
    <t>Easy to use</t>
  </si>
  <si>
    <t>No collaboration possible</t>
  </si>
  <si>
    <t>Collaboration easy</t>
  </si>
  <si>
    <t>No cross-compatibility</t>
  </si>
  <si>
    <t>Compatible with anything</t>
  </si>
  <si>
    <t>Ease of Use</t>
  </si>
  <si>
    <t>IaaS</t>
  </si>
  <si>
    <t>PaaS</t>
  </si>
  <si>
    <t>SaaS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</si>
</sst>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57">
    <xf numFmtId="0" fontId="0" fillId="0" borderId="0" xfId="0"/>
    <xf numFmtId="0" fontId="0" fillId="0" borderId="8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" xfId="0" applyBorder="1"/>
    <xf numFmtId="0" fontId="0" fillId="0" borderId="3" xfId="0" applyBorder="1"/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3" borderId="2" xfId="2" applyBorder="1"/>
    <xf numFmtId="0" fontId="2" fillId="3" borderId="9" xfId="2" applyBorder="1"/>
    <xf numFmtId="0" fontId="2" fillId="3" borderId="10" xfId="2" applyBorder="1"/>
    <xf numFmtId="0" fontId="2" fillId="3" borderId="3" xfId="2" applyBorder="1"/>
    <xf numFmtId="0" fontId="2" fillId="3" borderId="11" xfId="2" applyBorder="1"/>
    <xf numFmtId="0" fontId="2" fillId="3" borderId="12" xfId="2" applyBorder="1"/>
    <xf numFmtId="0" fontId="2" fillId="3" borderId="1" xfId="2" applyBorder="1"/>
    <xf numFmtId="0" fontId="2" fillId="3" borderId="13" xfId="2" applyBorder="1"/>
    <xf numFmtId="0" fontId="2" fillId="3" borderId="8" xfId="2" applyBorder="1"/>
    <xf numFmtId="0" fontId="1" fillId="3" borderId="5" xfId="2" applyFont="1" applyBorder="1" applyAlignment="1">
      <alignment horizontal="center"/>
    </xf>
    <xf numFmtId="0" fontId="1" fillId="3" borderId="6" xfId="2" applyFont="1" applyBorder="1" applyAlignment="1">
      <alignment horizontal="center"/>
    </xf>
    <xf numFmtId="0" fontId="1" fillId="3" borderId="7" xfId="2" applyFont="1" applyBorder="1" applyAlignment="1">
      <alignment horizontal="center"/>
    </xf>
    <xf numFmtId="0" fontId="1" fillId="3" borderId="8" xfId="2" applyFont="1" applyBorder="1" applyAlignment="1">
      <alignment horizontal="center"/>
    </xf>
    <xf numFmtId="0" fontId="1" fillId="3" borderId="2" xfId="2" applyFont="1" applyBorder="1" applyAlignment="1">
      <alignment horizontal="center"/>
    </xf>
    <xf numFmtId="0" fontId="1" fillId="3" borderId="2" xfId="2" applyFont="1" applyBorder="1"/>
    <xf numFmtId="0" fontId="1" fillId="3" borderId="9" xfId="2" applyFont="1" applyBorder="1"/>
    <xf numFmtId="0" fontId="2" fillId="2" borderId="3" xfId="1" applyBorder="1"/>
    <xf numFmtId="0" fontId="2" fillId="2" borderId="1" xfId="1" applyBorder="1"/>
    <xf numFmtId="0" fontId="2" fillId="2" borderId="2" xfId="1" applyBorder="1"/>
    <xf numFmtId="0" fontId="2" fillId="2" borderId="9" xfId="1" applyBorder="1"/>
    <xf numFmtId="0" fontId="2" fillId="2" borderId="10" xfId="1" applyBorder="1"/>
    <xf numFmtId="0" fontId="2" fillId="2" borderId="11" xfId="1" applyBorder="1"/>
    <xf numFmtId="0" fontId="2" fillId="2" borderId="12" xfId="1" applyBorder="1"/>
    <xf numFmtId="0" fontId="2" fillId="2" borderId="13" xfId="1" applyBorder="1"/>
    <xf numFmtId="0" fontId="2" fillId="2" borderId="8" xfId="1" applyBorder="1"/>
    <xf numFmtId="0" fontId="2" fillId="2" borderId="4" xfId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17" xfId="1" applyBorder="1" applyAlignment="1">
      <alignment horizontal="center"/>
    </xf>
    <xf numFmtId="0" fontId="1" fillId="2" borderId="14" xfId="1" applyFont="1" applyBorder="1"/>
    <xf numFmtId="0" fontId="1" fillId="2" borderId="15" xfId="1" applyFont="1" applyBorder="1"/>
    <xf numFmtId="0" fontId="1" fillId="2" borderId="16" xfId="1" applyFont="1" applyBorder="1"/>
    <xf numFmtId="0" fontId="2" fillId="2" borderId="18" xfId="1" applyBorder="1"/>
    <xf numFmtId="0" fontId="1" fillId="2" borderId="4" xfId="1" applyFont="1" applyBorder="1" applyAlignment="1">
      <alignment horizontal="center"/>
    </xf>
    <xf numFmtId="0" fontId="1" fillId="2" borderId="1" xfId="1" applyFont="1" applyBorder="1" applyAlignment="1">
      <alignment horizontal="center"/>
    </xf>
    <xf numFmtId="0" fontId="1" fillId="2" borderId="17" xfId="1" applyFont="1" applyBorder="1" applyAlignment="1">
      <alignment horizontal="center"/>
    </xf>
    <xf numFmtId="0" fontId="1" fillId="2" borderId="2" xfId="1" applyFont="1" applyBorder="1"/>
  </cellXfs>
  <cellStyles count="3">
    <cellStyle name="20% - Accent5" xfId="1" builtinId="46"/>
    <cellStyle name="40% - Accent5" xfId="2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136A-9430-4428-B874-860B47EF1BF9}">
  <dimension ref="B2:P14"/>
  <sheetViews>
    <sheetView workbookViewId="0">
      <selection activeCell="B4" sqref="B4:M8"/>
    </sheetView>
  </sheetViews>
  <sheetFormatPr defaultRowHeight="15" x14ac:dyDescent="0.25"/>
  <cols>
    <col min="2" max="2" width="12.85546875" bestFit="1" customWidth="1"/>
    <col min="3" max="3" width="10" bestFit="1" customWidth="1"/>
    <col min="4" max="4" width="20.28515625" bestFit="1" customWidth="1"/>
    <col min="5" max="5" width="15.7109375" bestFit="1" customWidth="1"/>
    <col min="6" max="6" width="10" bestFit="1" customWidth="1"/>
    <col min="7" max="7" width="12.5703125" bestFit="1" customWidth="1"/>
    <col min="8" max="8" width="23.7109375" bestFit="1" customWidth="1"/>
    <col min="9" max="9" width="27.28515625" bestFit="1" customWidth="1"/>
    <col min="10" max="10" width="12.5703125" bestFit="1" customWidth="1"/>
    <col min="11" max="11" width="11.85546875" bestFit="1" customWidth="1"/>
    <col min="12" max="12" width="17.85546875" bestFit="1" customWidth="1"/>
    <col min="13" max="13" width="5.42578125" bestFit="1" customWidth="1"/>
    <col min="14" max="14" width="10.28515625" bestFit="1" customWidth="1"/>
    <col min="15" max="15" width="26.7109375" bestFit="1" customWidth="1"/>
    <col min="16" max="16" width="10.28515625" bestFit="1" customWidth="1"/>
  </cols>
  <sheetData>
    <row r="2" spans="2:16" ht="15.75" thickBot="1" x14ac:dyDescent="0.3"/>
    <row r="3" spans="2:16" x14ac:dyDescent="0.25">
      <c r="O3" s="13" t="s">
        <v>0</v>
      </c>
      <c r="P3" s="15" t="s">
        <v>1</v>
      </c>
    </row>
    <row r="4" spans="2:16" ht="15.75" thickBot="1" x14ac:dyDescent="0.3">
      <c r="B4" s="39" t="s">
        <v>11</v>
      </c>
      <c r="C4" s="39" t="s">
        <v>5</v>
      </c>
      <c r="D4" s="39" t="s">
        <v>63</v>
      </c>
      <c r="E4" s="39" t="s">
        <v>12</v>
      </c>
      <c r="F4" s="39" t="s">
        <v>6</v>
      </c>
      <c r="G4" s="39" t="s">
        <v>7</v>
      </c>
      <c r="H4" s="39" t="s">
        <v>65</v>
      </c>
      <c r="I4" s="39" t="s">
        <v>70</v>
      </c>
      <c r="J4" s="39" t="s">
        <v>57</v>
      </c>
      <c r="K4" s="39" t="s">
        <v>71</v>
      </c>
      <c r="L4" s="39" t="s">
        <v>58</v>
      </c>
      <c r="M4" s="39" t="s">
        <v>13</v>
      </c>
      <c r="O4" s="14"/>
      <c r="P4" s="16"/>
    </row>
    <row r="5" spans="2:16" x14ac:dyDescent="0.25">
      <c r="B5" s="37" t="s">
        <v>8</v>
      </c>
      <c r="C5" s="37">
        <v>5</v>
      </c>
      <c r="D5" s="37">
        <v>2</v>
      </c>
      <c r="E5" s="37">
        <v>6</v>
      </c>
      <c r="F5" s="37">
        <v>9</v>
      </c>
      <c r="G5" s="37">
        <v>5</v>
      </c>
      <c r="H5" s="37">
        <v>10</v>
      </c>
      <c r="I5" s="37">
        <v>5</v>
      </c>
      <c r="J5" s="37">
        <v>10</v>
      </c>
      <c r="K5" s="37">
        <v>6</v>
      </c>
      <c r="L5" s="37">
        <v>4</v>
      </c>
      <c r="M5" s="37">
        <f>C5*P5+D5*P6+E5*P7+F5*P8+G5*P9+H5*P10+I5*P11+J5*P12+K5*P13+L5*P14</f>
        <v>510</v>
      </c>
      <c r="O5" s="2" t="s">
        <v>5</v>
      </c>
      <c r="P5" s="9">
        <v>10</v>
      </c>
    </row>
    <row r="6" spans="2:16" x14ac:dyDescent="0.25">
      <c r="B6" s="38" t="s">
        <v>9</v>
      </c>
      <c r="C6" s="38">
        <v>10</v>
      </c>
      <c r="D6" s="38">
        <v>10</v>
      </c>
      <c r="E6" s="38">
        <v>10</v>
      </c>
      <c r="F6" s="38">
        <v>6</v>
      </c>
      <c r="G6" s="38">
        <v>8</v>
      </c>
      <c r="H6" s="38">
        <v>5</v>
      </c>
      <c r="I6" s="38">
        <v>10</v>
      </c>
      <c r="J6" s="38">
        <v>6</v>
      </c>
      <c r="K6" s="38">
        <v>8</v>
      </c>
      <c r="L6" s="38">
        <v>8</v>
      </c>
      <c r="M6" s="37">
        <f>C6*P5+D6*P6+E6*P7+F6*P8+G6*P9+H6*P10+I6*P11+J6*P12+K6*P13+L6*P14</f>
        <v>624</v>
      </c>
      <c r="O6" s="3" t="s">
        <v>63</v>
      </c>
      <c r="P6" s="10">
        <v>8</v>
      </c>
    </row>
    <row r="7" spans="2:16" x14ac:dyDescent="0.25">
      <c r="B7" s="38" t="s">
        <v>10</v>
      </c>
      <c r="C7" s="38">
        <f t="shared" ref="C7:L7" si="0">ROUND((C6+C5)/2, 0)</f>
        <v>8</v>
      </c>
      <c r="D7" s="38">
        <f t="shared" si="0"/>
        <v>6</v>
      </c>
      <c r="E7" s="38">
        <f t="shared" si="0"/>
        <v>8</v>
      </c>
      <c r="F7" s="38">
        <f t="shared" si="0"/>
        <v>8</v>
      </c>
      <c r="G7" s="38">
        <f t="shared" si="0"/>
        <v>7</v>
      </c>
      <c r="H7" s="38">
        <f t="shared" si="0"/>
        <v>8</v>
      </c>
      <c r="I7" s="38">
        <f t="shared" si="0"/>
        <v>8</v>
      </c>
      <c r="J7" s="38">
        <f t="shared" si="0"/>
        <v>8</v>
      </c>
      <c r="K7" s="38">
        <f t="shared" si="0"/>
        <v>7</v>
      </c>
      <c r="L7" s="38">
        <f t="shared" si="0"/>
        <v>6</v>
      </c>
      <c r="M7" s="37">
        <f>C7*P5+D7*P6+E7*P7+F7*P8+G7*P9+H7*P10+I7*P11+J7*P12+K7*P13+L7*P14</f>
        <v>586</v>
      </c>
      <c r="O7" s="3" t="s">
        <v>12</v>
      </c>
      <c r="P7" s="10">
        <v>6</v>
      </c>
    </row>
    <row r="8" spans="2:16" x14ac:dyDescent="0.25">
      <c r="B8" s="38" t="s">
        <v>62</v>
      </c>
      <c r="C8" s="38">
        <v>6</v>
      </c>
      <c r="D8" s="38">
        <v>4</v>
      </c>
      <c r="E8" s="38">
        <v>6</v>
      </c>
      <c r="F8" s="38">
        <v>8</v>
      </c>
      <c r="G8" s="38">
        <v>7</v>
      </c>
      <c r="H8" s="38">
        <v>8</v>
      </c>
      <c r="I8" s="38">
        <v>7</v>
      </c>
      <c r="J8" s="38">
        <v>8</v>
      </c>
      <c r="K8" s="38">
        <v>8</v>
      </c>
      <c r="L8" s="38">
        <v>7</v>
      </c>
      <c r="M8" s="37">
        <f>C8*P5+D8*P6+E8*P7+F8*P8+G8*P9+H8*P10+I8*P11+J8*P12+K8*P13+L8*P14</f>
        <v>551</v>
      </c>
      <c r="O8" s="3" t="s">
        <v>6</v>
      </c>
      <c r="P8" s="10">
        <v>10</v>
      </c>
    </row>
    <row r="9" spans="2:16" x14ac:dyDescent="0.25">
      <c r="O9" s="3" t="s">
        <v>7</v>
      </c>
      <c r="P9" s="10">
        <v>6</v>
      </c>
    </row>
    <row r="10" spans="2:16" x14ac:dyDescent="0.25">
      <c r="O10" s="3" t="s">
        <v>65</v>
      </c>
      <c r="P10" s="10">
        <v>8</v>
      </c>
    </row>
    <row r="11" spans="2:16" x14ac:dyDescent="0.25">
      <c r="O11" s="3" t="s">
        <v>64</v>
      </c>
      <c r="P11" s="10">
        <v>4</v>
      </c>
    </row>
    <row r="12" spans="2:16" x14ac:dyDescent="0.25">
      <c r="O12" s="3" t="s">
        <v>57</v>
      </c>
      <c r="P12" s="10">
        <v>10</v>
      </c>
    </row>
    <row r="13" spans="2:16" x14ac:dyDescent="0.25">
      <c r="O13" s="3" t="s">
        <v>56</v>
      </c>
      <c r="P13" s="10">
        <v>10</v>
      </c>
    </row>
    <row r="14" spans="2:16" ht="15.75" thickBot="1" x14ac:dyDescent="0.3">
      <c r="O14" s="1" t="s">
        <v>58</v>
      </c>
      <c r="P14" s="8">
        <v>7</v>
      </c>
    </row>
  </sheetData>
  <mergeCells count="2">
    <mergeCell ref="O3:O4"/>
    <mergeCell ref="P3:P4"/>
  </mergeCells>
  <conditionalFormatting sqref="M5:M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D0A5-FD6E-40F7-AC17-87BA7D59A914}">
  <dimension ref="B1:E14"/>
  <sheetViews>
    <sheetView workbookViewId="0">
      <selection activeCell="B2" sqref="B2:E13"/>
    </sheetView>
  </sheetViews>
  <sheetFormatPr defaultColWidth="8.85546875" defaultRowHeight="15" x14ac:dyDescent="0.25"/>
  <cols>
    <col min="1" max="1" width="8.85546875" style="11"/>
    <col min="2" max="2" width="26.7109375" style="11" bestFit="1" customWidth="1"/>
    <col min="3" max="3" width="10.28515625" style="11" bestFit="1" customWidth="1"/>
    <col min="4" max="4" width="23.7109375" style="11" bestFit="1" customWidth="1"/>
    <col min="5" max="5" width="30.140625" style="11" bestFit="1" customWidth="1"/>
    <col min="6" max="16384" width="8.85546875" style="11"/>
  </cols>
  <sheetData>
    <row r="1" spans="2:5" ht="15.75" thickBot="1" x14ac:dyDescent="0.3"/>
    <row r="2" spans="2:5" x14ac:dyDescent="0.25">
      <c r="B2" s="30" t="s">
        <v>0</v>
      </c>
      <c r="C2" s="31" t="s">
        <v>1</v>
      </c>
      <c r="D2" s="31" t="s">
        <v>4</v>
      </c>
      <c r="E2" s="32"/>
    </row>
    <row r="3" spans="2:5" ht="15.75" thickBot="1" x14ac:dyDescent="0.3">
      <c r="B3" s="33"/>
      <c r="C3" s="34"/>
      <c r="D3" s="35" t="s">
        <v>26</v>
      </c>
      <c r="E3" s="36" t="s">
        <v>27</v>
      </c>
    </row>
    <row r="4" spans="2:5" x14ac:dyDescent="0.25">
      <c r="B4" s="23" t="s">
        <v>5</v>
      </c>
      <c r="C4" s="24">
        <v>10</v>
      </c>
      <c r="D4" s="24" t="s">
        <v>28</v>
      </c>
      <c r="E4" s="25" t="s">
        <v>29</v>
      </c>
    </row>
    <row r="5" spans="2:5" ht="15" customHeight="1" x14ac:dyDescent="0.25">
      <c r="B5" s="26" t="s">
        <v>63</v>
      </c>
      <c r="C5" s="27">
        <v>8</v>
      </c>
      <c r="D5" s="27" t="s">
        <v>59</v>
      </c>
      <c r="E5" s="28" t="s">
        <v>36</v>
      </c>
    </row>
    <row r="6" spans="2:5" x14ac:dyDescent="0.25">
      <c r="B6" s="26" t="s">
        <v>12</v>
      </c>
      <c r="C6" s="27">
        <v>6</v>
      </c>
      <c r="D6" s="27" t="s">
        <v>30</v>
      </c>
      <c r="E6" s="28" t="s">
        <v>31</v>
      </c>
    </row>
    <row r="7" spans="2:5" x14ac:dyDescent="0.25">
      <c r="B7" s="26" t="s">
        <v>6</v>
      </c>
      <c r="C7" s="27">
        <v>10</v>
      </c>
      <c r="D7" s="27" t="s">
        <v>32</v>
      </c>
      <c r="E7" s="28" t="s">
        <v>33</v>
      </c>
    </row>
    <row r="8" spans="2:5" x14ac:dyDescent="0.25">
      <c r="B8" s="26" t="s">
        <v>7</v>
      </c>
      <c r="C8" s="27">
        <v>6</v>
      </c>
      <c r="D8" s="27" t="s">
        <v>34</v>
      </c>
      <c r="E8" s="28" t="s">
        <v>35</v>
      </c>
    </row>
    <row r="9" spans="2:5" x14ac:dyDescent="0.25">
      <c r="B9" s="26" t="s">
        <v>65</v>
      </c>
      <c r="C9" s="27">
        <v>8</v>
      </c>
      <c r="D9" s="27" t="s">
        <v>60</v>
      </c>
      <c r="E9" s="28" t="s">
        <v>67</v>
      </c>
    </row>
    <row r="10" spans="2:5" x14ac:dyDescent="0.25">
      <c r="B10" s="26" t="s">
        <v>64</v>
      </c>
      <c r="C10" s="27">
        <v>4</v>
      </c>
      <c r="D10" s="27" t="s">
        <v>37</v>
      </c>
      <c r="E10" s="28" t="s">
        <v>38</v>
      </c>
    </row>
    <row r="11" spans="2:5" x14ac:dyDescent="0.25">
      <c r="B11" s="26" t="s">
        <v>57</v>
      </c>
      <c r="C11" s="27">
        <v>10</v>
      </c>
      <c r="D11" s="27" t="s">
        <v>39</v>
      </c>
      <c r="E11" s="28" t="s">
        <v>40</v>
      </c>
    </row>
    <row r="12" spans="2:5" x14ac:dyDescent="0.25">
      <c r="B12" s="26" t="s">
        <v>56</v>
      </c>
      <c r="C12" s="27">
        <v>10</v>
      </c>
      <c r="D12" s="27" t="s">
        <v>68</v>
      </c>
      <c r="E12" s="28" t="s">
        <v>69</v>
      </c>
    </row>
    <row r="13" spans="2:5" ht="15.75" thickBot="1" x14ac:dyDescent="0.3">
      <c r="B13" s="29" t="s">
        <v>58</v>
      </c>
      <c r="C13" s="21">
        <v>7</v>
      </c>
      <c r="D13" s="21" t="s">
        <v>59</v>
      </c>
      <c r="E13" s="22" t="s">
        <v>36</v>
      </c>
    </row>
    <row r="14" spans="2:5" x14ac:dyDescent="0.25">
      <c r="C14" s="12"/>
    </row>
  </sheetData>
  <mergeCells count="3">
    <mergeCell ref="D2:E2"/>
    <mergeCell ref="B2:B3"/>
    <mergeCell ref="C2:C3"/>
  </mergeCells>
  <conditionalFormatting sqref="C4:C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5301-492A-4164-A14B-6C5A0CE3A76F}">
  <dimension ref="B3:K7"/>
  <sheetViews>
    <sheetView workbookViewId="0">
      <selection activeCell="B4" sqref="B4:K7"/>
    </sheetView>
  </sheetViews>
  <sheetFormatPr defaultRowHeight="15" x14ac:dyDescent="0.25"/>
  <cols>
    <col min="2" max="2" width="10.85546875" bestFit="1" customWidth="1"/>
    <col min="3" max="3" width="14.85546875" bestFit="1" customWidth="1"/>
    <col min="4" max="4" width="26.85546875" bestFit="1" customWidth="1"/>
    <col min="5" max="5" width="25.5703125" bestFit="1" customWidth="1"/>
    <col min="6" max="6" width="12.5703125" bestFit="1" customWidth="1"/>
    <col min="7" max="7" width="18.5703125" bestFit="1" customWidth="1"/>
    <col min="8" max="8" width="8.28515625" bestFit="1" customWidth="1"/>
    <col min="9" max="9" width="20.7109375" bestFit="1" customWidth="1"/>
    <col min="10" max="10" width="12.42578125" bestFit="1" customWidth="1"/>
    <col min="11" max="11" width="5.42578125" bestFit="1" customWidth="1"/>
    <col min="13" max="13" width="24.5703125" bestFit="1" customWidth="1"/>
    <col min="14" max="14" width="9.140625" bestFit="1" customWidth="1"/>
    <col min="15" max="15" width="22.85546875" bestFit="1" customWidth="1"/>
    <col min="16" max="16" width="20.42578125" bestFit="1" customWidth="1"/>
    <col min="17" max="17" width="26.28515625" bestFit="1" customWidth="1"/>
  </cols>
  <sheetData>
    <row r="3" spans="2:11" ht="15.75" thickBot="1" x14ac:dyDescent="0.3"/>
    <row r="4" spans="2:11" ht="15.75" thickBot="1" x14ac:dyDescent="0.3">
      <c r="B4" s="49" t="s">
        <v>11</v>
      </c>
      <c r="C4" s="50" t="s">
        <v>14</v>
      </c>
      <c r="D4" s="50" t="s">
        <v>15</v>
      </c>
      <c r="E4" s="50" t="s">
        <v>16</v>
      </c>
      <c r="F4" s="50" t="s">
        <v>7</v>
      </c>
      <c r="G4" s="50" t="s">
        <v>24</v>
      </c>
      <c r="H4" s="50" t="s">
        <v>18</v>
      </c>
      <c r="I4" s="50" t="s">
        <v>25</v>
      </c>
      <c r="J4" s="50" t="s">
        <v>20</v>
      </c>
      <c r="K4" s="51" t="s">
        <v>13</v>
      </c>
    </row>
    <row r="5" spans="2:11" x14ac:dyDescent="0.25">
      <c r="B5" s="41" t="s">
        <v>21</v>
      </c>
      <c r="C5" s="37">
        <v>10</v>
      </c>
      <c r="D5" s="37">
        <v>10</v>
      </c>
      <c r="E5" s="37">
        <v>5</v>
      </c>
      <c r="F5" s="37">
        <v>8</v>
      </c>
      <c r="G5" s="37">
        <v>8</v>
      </c>
      <c r="H5" s="37">
        <v>6</v>
      </c>
      <c r="I5" s="37">
        <v>0</v>
      </c>
      <c r="J5" s="37">
        <v>6</v>
      </c>
      <c r="K5" s="42">
        <f>C5*UI!C4+D5*UI!C5+E5*UI!C6+F5*UI!C7+G5*UI!C8+H5*UI!C9+I5*UI!C10+J5*UI!C11</f>
        <v>405</v>
      </c>
    </row>
    <row r="6" spans="2:11" x14ac:dyDescent="0.25">
      <c r="B6" s="43" t="s">
        <v>22</v>
      </c>
      <c r="C6" s="38">
        <v>6</v>
      </c>
      <c r="D6" s="38">
        <v>2</v>
      </c>
      <c r="E6" s="38">
        <v>10</v>
      </c>
      <c r="F6" s="38">
        <v>6</v>
      </c>
      <c r="G6" s="38">
        <v>4</v>
      </c>
      <c r="H6" s="38">
        <v>10</v>
      </c>
      <c r="I6" s="38">
        <v>10</v>
      </c>
      <c r="J6" s="38">
        <v>8</v>
      </c>
      <c r="K6" s="44">
        <f>C6*UI!C4+D6*UI!C5+E6*UI!C6+F6*UI!C7+G6*UI!C8+H6*UI!C9+I6*UI!C10+J6*UI!C11</f>
        <v>348</v>
      </c>
    </row>
    <row r="7" spans="2:11" ht="15.75" thickBot="1" x14ac:dyDescent="0.3">
      <c r="B7" s="45" t="s">
        <v>23</v>
      </c>
      <c r="C7" s="39">
        <f>ROUND((C6+C5)/2,0)</f>
        <v>8</v>
      </c>
      <c r="D7" s="39">
        <f t="shared" ref="D7:J7" si="0">ROUND((D6+D5)/2,0)</f>
        <v>6</v>
      </c>
      <c r="E7" s="39">
        <f t="shared" si="0"/>
        <v>8</v>
      </c>
      <c r="F7" s="39">
        <f t="shared" si="0"/>
        <v>7</v>
      </c>
      <c r="G7" s="39">
        <f t="shared" si="0"/>
        <v>6</v>
      </c>
      <c r="H7" s="39">
        <f t="shared" si="0"/>
        <v>8</v>
      </c>
      <c r="I7" s="39">
        <f t="shared" si="0"/>
        <v>5</v>
      </c>
      <c r="J7" s="39">
        <f t="shared" si="0"/>
        <v>7</v>
      </c>
      <c r="K7" s="40">
        <f>C7*UI!C4+D7*UI!C5+E7*UI!C6+F7*UI!C7+G7*UI!C8+H7*UI!C9+I7*UI!C10+J7*UI!C11</f>
        <v>378</v>
      </c>
    </row>
  </sheetData>
  <conditionalFormatting sqref="K5:K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1098-C10E-4753-A188-BA65CBECFDA2}">
  <dimension ref="B2:E11"/>
  <sheetViews>
    <sheetView workbookViewId="0">
      <selection activeCell="B2" sqref="B2:E11"/>
    </sheetView>
  </sheetViews>
  <sheetFormatPr defaultRowHeight="15" x14ac:dyDescent="0.25"/>
  <cols>
    <col min="2" max="2" width="26.85546875" bestFit="1" customWidth="1"/>
    <col min="3" max="3" width="10.28515625" bestFit="1" customWidth="1"/>
    <col min="4" max="4" width="24.7109375" bestFit="1" customWidth="1"/>
    <col min="5" max="5" width="28.7109375" bestFit="1" customWidth="1"/>
  </cols>
  <sheetData>
    <row r="2" spans="2:5" x14ac:dyDescent="0.25">
      <c r="B2" s="46" t="s">
        <v>0</v>
      </c>
      <c r="C2" s="46" t="s">
        <v>1</v>
      </c>
      <c r="D2" s="47" t="s">
        <v>4</v>
      </c>
      <c r="E2" s="47"/>
    </row>
    <row r="3" spans="2:5" ht="15.75" thickBot="1" x14ac:dyDescent="0.3">
      <c r="B3" s="48"/>
      <c r="C3" s="48"/>
      <c r="D3" s="39" t="s">
        <v>2</v>
      </c>
      <c r="E3" s="39" t="s">
        <v>3</v>
      </c>
    </row>
    <row r="4" spans="2:5" x14ac:dyDescent="0.25">
      <c r="B4" s="37" t="s">
        <v>14</v>
      </c>
      <c r="C4" s="37">
        <v>8</v>
      </c>
      <c r="D4" s="37" t="s">
        <v>41</v>
      </c>
      <c r="E4" s="37" t="s">
        <v>42</v>
      </c>
    </row>
    <row r="5" spans="2:5" x14ac:dyDescent="0.25">
      <c r="B5" s="38" t="s">
        <v>15</v>
      </c>
      <c r="C5" s="38">
        <v>8</v>
      </c>
      <c r="D5" s="38" t="s">
        <v>43</v>
      </c>
      <c r="E5" s="38" t="s">
        <v>44</v>
      </c>
    </row>
    <row r="6" spans="2:5" x14ac:dyDescent="0.25">
      <c r="B6" s="38" t="s">
        <v>16</v>
      </c>
      <c r="C6" s="38">
        <v>3</v>
      </c>
      <c r="D6" s="38" t="s">
        <v>45</v>
      </c>
      <c r="E6" s="38" t="s">
        <v>46</v>
      </c>
    </row>
    <row r="7" spans="2:5" x14ac:dyDescent="0.25">
      <c r="B7" s="38" t="s">
        <v>7</v>
      </c>
      <c r="C7" s="38">
        <v>7</v>
      </c>
      <c r="D7" s="38" t="s">
        <v>47</v>
      </c>
      <c r="E7" s="38" t="s">
        <v>48</v>
      </c>
    </row>
    <row r="8" spans="2:5" x14ac:dyDescent="0.25">
      <c r="B8" s="38" t="s">
        <v>17</v>
      </c>
      <c r="C8" s="38">
        <v>9</v>
      </c>
      <c r="D8" s="38" t="s">
        <v>49</v>
      </c>
      <c r="E8" s="38" t="s">
        <v>36</v>
      </c>
    </row>
    <row r="9" spans="2:5" x14ac:dyDescent="0.25">
      <c r="B9" s="38" t="s">
        <v>18</v>
      </c>
      <c r="C9" s="38">
        <v>10</v>
      </c>
      <c r="D9" s="38" t="s">
        <v>50</v>
      </c>
      <c r="E9" s="38" t="s">
        <v>51</v>
      </c>
    </row>
    <row r="10" spans="2:5" x14ac:dyDescent="0.25">
      <c r="B10" s="38" t="s">
        <v>19</v>
      </c>
      <c r="C10" s="38">
        <v>2</v>
      </c>
      <c r="D10" s="38" t="s">
        <v>52</v>
      </c>
      <c r="E10" s="38" t="s">
        <v>53</v>
      </c>
    </row>
    <row r="11" spans="2:5" x14ac:dyDescent="0.25">
      <c r="B11" s="38" t="s">
        <v>20</v>
      </c>
      <c r="C11" s="38">
        <v>7</v>
      </c>
      <c r="D11" s="38" t="s">
        <v>54</v>
      </c>
      <c r="E11" s="38" t="s">
        <v>55</v>
      </c>
    </row>
  </sheetData>
  <mergeCells count="3">
    <mergeCell ref="D2:E2"/>
    <mergeCell ref="B2:B3"/>
    <mergeCell ref="C2:C3"/>
  </mergeCells>
  <conditionalFormatting sqref="C4: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DAE2-3200-421C-B2FB-E4C3AB6C2C8F}">
  <dimension ref="B2:N11"/>
  <sheetViews>
    <sheetView workbookViewId="0">
      <selection activeCell="I17" sqref="I17"/>
    </sheetView>
  </sheetViews>
  <sheetFormatPr defaultRowHeight="15" x14ac:dyDescent="0.25"/>
  <cols>
    <col min="2" max="2" width="10.85546875" bestFit="1" customWidth="1"/>
    <col min="3" max="3" width="7.5703125" bestFit="1" customWidth="1"/>
    <col min="4" max="4" width="10" bestFit="1" customWidth="1"/>
    <col min="5" max="5" width="24.85546875" bestFit="1" customWidth="1"/>
    <col min="6" max="6" width="15.140625" bestFit="1" customWidth="1"/>
    <col min="7" max="7" width="11" bestFit="1" customWidth="1"/>
    <col min="8" max="8" width="24.28515625" bestFit="1" customWidth="1"/>
    <col min="9" max="9" width="18.42578125" bestFit="1" customWidth="1"/>
    <col min="10" max="11" width="5.42578125" bestFit="1" customWidth="1"/>
    <col min="13" max="13" width="24.85546875" bestFit="1" customWidth="1"/>
    <col min="14" max="14" width="10.28515625" bestFit="1" customWidth="1"/>
    <col min="15" max="15" width="2" bestFit="1" customWidth="1"/>
  </cols>
  <sheetData>
    <row r="2" spans="2:14" ht="15.75" thickBot="1" x14ac:dyDescent="0.3"/>
    <row r="3" spans="2:14" ht="15.75" thickBot="1" x14ac:dyDescent="0.3">
      <c r="B3" s="49" t="s">
        <v>11</v>
      </c>
      <c r="C3" s="50" t="s">
        <v>72</v>
      </c>
      <c r="D3" s="50" t="s">
        <v>5</v>
      </c>
      <c r="E3" s="50" t="s">
        <v>77</v>
      </c>
      <c r="F3" s="50" t="s">
        <v>73</v>
      </c>
      <c r="G3" s="50" t="s">
        <v>90</v>
      </c>
      <c r="H3" s="50" t="s">
        <v>75</v>
      </c>
      <c r="I3" s="50" t="s">
        <v>76</v>
      </c>
      <c r="J3" s="51" t="s">
        <v>13</v>
      </c>
      <c r="M3" s="17" t="s">
        <v>0</v>
      </c>
      <c r="N3" s="19" t="s">
        <v>1</v>
      </c>
    </row>
    <row r="4" spans="2:14" ht="15.75" thickBot="1" x14ac:dyDescent="0.3">
      <c r="B4" s="41" t="s">
        <v>91</v>
      </c>
      <c r="C4" s="37">
        <v>8</v>
      </c>
      <c r="D4" s="37">
        <v>10</v>
      </c>
      <c r="E4" s="37">
        <v>4</v>
      </c>
      <c r="F4" s="37">
        <v>5</v>
      </c>
      <c r="G4" s="37">
        <v>6</v>
      </c>
      <c r="H4" s="37">
        <v>10</v>
      </c>
      <c r="I4" s="37">
        <v>10</v>
      </c>
      <c r="J4" s="42">
        <f>C4*N5+D4*N6+E4*N7+F4*N8+G4*N9+H4*N10+I4*N11</f>
        <v>434</v>
      </c>
      <c r="M4" s="18"/>
      <c r="N4" s="20"/>
    </row>
    <row r="5" spans="2:14" x14ac:dyDescent="0.25">
      <c r="B5" s="43" t="s">
        <v>92</v>
      </c>
      <c r="C5" s="38">
        <v>5</v>
      </c>
      <c r="D5" s="38">
        <v>10</v>
      </c>
      <c r="E5" s="38">
        <v>7</v>
      </c>
      <c r="F5" s="38">
        <v>7</v>
      </c>
      <c r="G5" s="38">
        <v>7</v>
      </c>
      <c r="H5" s="38">
        <v>8</v>
      </c>
      <c r="I5" s="38">
        <v>8</v>
      </c>
      <c r="J5" s="42">
        <f>C5*N5+D5*N6+E5*N7+F5*N8+G5*N9+H5*N10+I5*N11</f>
        <v>423</v>
      </c>
      <c r="M5" s="5" t="s">
        <v>72</v>
      </c>
      <c r="N5" s="6">
        <v>10</v>
      </c>
    </row>
    <row r="6" spans="2:14" ht="15.75" thickBot="1" x14ac:dyDescent="0.3">
      <c r="B6" s="45" t="s">
        <v>93</v>
      </c>
      <c r="C6" s="39">
        <v>3</v>
      </c>
      <c r="D6" s="39">
        <v>10</v>
      </c>
      <c r="E6" s="39">
        <v>8</v>
      </c>
      <c r="F6" s="39">
        <v>8</v>
      </c>
      <c r="G6" s="39">
        <v>8</v>
      </c>
      <c r="H6" s="39">
        <v>4</v>
      </c>
      <c r="I6" s="39">
        <v>5</v>
      </c>
      <c r="J6" s="52">
        <f>C6*N5+D6*N6+E6*N7+F6*N8+G6*N9+H6*N10+I6*N11</f>
        <v>378</v>
      </c>
      <c r="M6" s="4" t="s">
        <v>5</v>
      </c>
      <c r="N6" s="7">
        <v>10</v>
      </c>
    </row>
    <row r="7" spans="2:14" x14ac:dyDescent="0.25">
      <c r="M7" s="4" t="s">
        <v>77</v>
      </c>
      <c r="N7" s="7">
        <v>8</v>
      </c>
    </row>
    <row r="8" spans="2:14" x14ac:dyDescent="0.25">
      <c r="M8" s="4" t="s">
        <v>73</v>
      </c>
      <c r="N8" s="7">
        <v>8</v>
      </c>
    </row>
    <row r="9" spans="2:14" x14ac:dyDescent="0.25">
      <c r="M9" s="4" t="s">
        <v>74</v>
      </c>
      <c r="N9" s="7">
        <v>7</v>
      </c>
    </row>
    <row r="10" spans="2:14" x14ac:dyDescent="0.25">
      <c r="M10" s="4" t="s">
        <v>75</v>
      </c>
      <c r="N10" s="7">
        <v>6</v>
      </c>
    </row>
    <row r="11" spans="2:14" x14ac:dyDescent="0.25">
      <c r="M11" s="4" t="s">
        <v>76</v>
      </c>
      <c r="N11" s="7">
        <v>8</v>
      </c>
    </row>
  </sheetData>
  <mergeCells count="2">
    <mergeCell ref="M3:M4"/>
    <mergeCell ref="N3:N4"/>
  </mergeCells>
  <conditionalFormatting sqref="J4:J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8801-E0EF-49AE-B4A3-E01FB46ABCE5}">
  <dimension ref="B2:E10"/>
  <sheetViews>
    <sheetView tabSelected="1" workbookViewId="0">
      <selection activeCell="L6" sqref="L6"/>
    </sheetView>
  </sheetViews>
  <sheetFormatPr defaultRowHeight="15" x14ac:dyDescent="0.25"/>
  <cols>
    <col min="2" max="2" width="26.85546875" bestFit="1" customWidth="1"/>
    <col min="3" max="3" width="10.28515625" bestFit="1" customWidth="1"/>
    <col min="4" max="4" width="24.7109375" bestFit="1" customWidth="1"/>
    <col min="5" max="5" width="28.7109375" bestFit="1" customWidth="1"/>
  </cols>
  <sheetData>
    <row r="2" spans="2:5" x14ac:dyDescent="0.25">
      <c r="B2" s="53" t="s">
        <v>0</v>
      </c>
      <c r="C2" s="53" t="s">
        <v>1</v>
      </c>
      <c r="D2" s="54" t="s">
        <v>4</v>
      </c>
      <c r="E2" s="54"/>
    </row>
    <row r="3" spans="2:5" ht="15.75" thickBot="1" x14ac:dyDescent="0.3">
      <c r="B3" s="55"/>
      <c r="C3" s="55"/>
      <c r="D3" s="56" t="s">
        <v>2</v>
      </c>
      <c r="E3" s="56" t="s">
        <v>3</v>
      </c>
    </row>
    <row r="4" spans="2:5" x14ac:dyDescent="0.25">
      <c r="B4" s="37" t="s">
        <v>72</v>
      </c>
      <c r="C4" s="37">
        <v>10</v>
      </c>
      <c r="D4" s="37" t="s">
        <v>66</v>
      </c>
      <c r="E4" s="37" t="s">
        <v>61</v>
      </c>
    </row>
    <row r="5" spans="2:5" x14ac:dyDescent="0.25">
      <c r="B5" s="38" t="s">
        <v>5</v>
      </c>
      <c r="C5" s="38">
        <v>10</v>
      </c>
      <c r="D5" s="38" t="s">
        <v>78</v>
      </c>
      <c r="E5" s="38" t="s">
        <v>79</v>
      </c>
    </row>
    <row r="6" spans="2:5" x14ac:dyDescent="0.25">
      <c r="B6" s="38" t="s">
        <v>77</v>
      </c>
      <c r="C6" s="38">
        <v>8</v>
      </c>
      <c r="D6" s="38" t="s">
        <v>80</v>
      </c>
      <c r="E6" s="38" t="s">
        <v>81</v>
      </c>
    </row>
    <row r="7" spans="2:5" x14ac:dyDescent="0.25">
      <c r="B7" s="38" t="s">
        <v>73</v>
      </c>
      <c r="C7" s="38">
        <v>8</v>
      </c>
      <c r="D7" s="38" t="s">
        <v>82</v>
      </c>
      <c r="E7" s="38" t="s">
        <v>83</v>
      </c>
    </row>
    <row r="8" spans="2:5" x14ac:dyDescent="0.25">
      <c r="B8" s="38" t="s">
        <v>74</v>
      </c>
      <c r="C8" s="38">
        <v>7</v>
      </c>
      <c r="D8" s="38" t="s">
        <v>84</v>
      </c>
      <c r="E8" s="38" t="s">
        <v>85</v>
      </c>
    </row>
    <row r="9" spans="2:5" x14ac:dyDescent="0.25">
      <c r="B9" s="38" t="s">
        <v>75</v>
      </c>
      <c r="C9" s="38">
        <v>6</v>
      </c>
      <c r="D9" s="38" t="s">
        <v>86</v>
      </c>
      <c r="E9" s="38" t="s">
        <v>87</v>
      </c>
    </row>
    <row r="10" spans="2:5" x14ac:dyDescent="0.25">
      <c r="B10" s="38" t="s">
        <v>76</v>
      </c>
      <c r="C10" s="38">
        <v>8</v>
      </c>
      <c r="D10" s="38" t="s">
        <v>88</v>
      </c>
      <c r="E10" s="38" t="s">
        <v>89</v>
      </c>
    </row>
  </sheetData>
  <mergeCells count="3">
    <mergeCell ref="B2:B3"/>
    <mergeCell ref="C2:C3"/>
    <mergeCell ref="D2:E2"/>
  </mergeCells>
  <conditionalFormatting sqref="C4:C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Storage W</vt:lpstr>
      <vt:lpstr>Data Management</vt:lpstr>
      <vt:lpstr>UI W</vt:lpstr>
      <vt:lpstr>UI</vt:lpstr>
      <vt:lpstr>Cloud Computing W</vt:lpstr>
      <vt:lpstr>Cloud Computing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Scriven</dc:creator>
  <cp:lastModifiedBy>Ben Scriven</cp:lastModifiedBy>
  <dcterms:created xsi:type="dcterms:W3CDTF">2022-05-14T12:28:38Z</dcterms:created>
  <dcterms:modified xsi:type="dcterms:W3CDTF">2022-05-21T17:01:58Z</dcterms:modified>
</cp:coreProperties>
</file>