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Sheet3!$A$1:$U$330</definedName>
  </definedName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3" i="1"/>
  <c r="D4" i="1"/>
  <c r="D5" i="1"/>
  <c r="D6" i="1"/>
  <c r="D7" i="1"/>
  <c r="D8" i="1"/>
  <c r="D9" i="1"/>
  <c r="D2" i="1"/>
  <c r="F330" i="3" l="1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H269" i="3"/>
  <c r="H270" i="3"/>
  <c r="H271" i="3"/>
  <c r="H272" i="3"/>
  <c r="H273" i="3"/>
  <c r="H274" i="3"/>
  <c r="H275" i="3"/>
  <c r="H276" i="3"/>
  <c r="H277" i="3"/>
  <c r="H278" i="3"/>
  <c r="F278" i="3"/>
  <c r="G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F277" i="3"/>
  <c r="G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F276" i="3"/>
  <c r="G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F275" i="3"/>
  <c r="G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F274" i="3"/>
  <c r="G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" i="3"/>
  <c r="F3" i="3" l="1"/>
  <c r="G3" i="3"/>
  <c r="H3" i="3"/>
  <c r="I3" i="3"/>
  <c r="J3" i="3"/>
  <c r="K3" i="3"/>
  <c r="L3" i="3"/>
  <c r="M3" i="3"/>
  <c r="O3" i="3"/>
  <c r="P3" i="3"/>
  <c r="Q3" i="3"/>
  <c r="R3" i="3"/>
  <c r="S3" i="3"/>
  <c r="T3" i="3"/>
  <c r="U3" i="3"/>
  <c r="F4" i="3"/>
  <c r="G4" i="3"/>
  <c r="H4" i="3"/>
  <c r="I4" i="3"/>
  <c r="J4" i="3"/>
  <c r="K4" i="3"/>
  <c r="L4" i="3"/>
  <c r="M4" i="3"/>
  <c r="O4" i="3"/>
  <c r="P4" i="3"/>
  <c r="Q4" i="3"/>
  <c r="R4" i="3"/>
  <c r="S4" i="3"/>
  <c r="T4" i="3"/>
  <c r="U4" i="3"/>
  <c r="F5" i="3"/>
  <c r="G5" i="3"/>
  <c r="H5" i="3"/>
  <c r="I5" i="3"/>
  <c r="J5" i="3"/>
  <c r="K5" i="3"/>
  <c r="L5" i="3"/>
  <c r="M5" i="3"/>
  <c r="O5" i="3"/>
  <c r="P5" i="3"/>
  <c r="Q5" i="3"/>
  <c r="R5" i="3"/>
  <c r="S5" i="3"/>
  <c r="T5" i="3"/>
  <c r="U5" i="3"/>
  <c r="F6" i="3"/>
  <c r="G6" i="3"/>
  <c r="H6" i="3"/>
  <c r="I6" i="3"/>
  <c r="J6" i="3"/>
  <c r="K6" i="3"/>
  <c r="L6" i="3"/>
  <c r="M6" i="3"/>
  <c r="O6" i="3"/>
  <c r="P6" i="3"/>
  <c r="Q6" i="3"/>
  <c r="R6" i="3"/>
  <c r="S6" i="3"/>
  <c r="T6" i="3"/>
  <c r="U6" i="3"/>
  <c r="F7" i="3"/>
  <c r="G7" i="3"/>
  <c r="H7" i="3"/>
  <c r="I7" i="3"/>
  <c r="J7" i="3"/>
  <c r="K7" i="3"/>
  <c r="L7" i="3"/>
  <c r="M7" i="3"/>
  <c r="O7" i="3"/>
  <c r="P7" i="3"/>
  <c r="Q7" i="3"/>
  <c r="R7" i="3"/>
  <c r="S7" i="3"/>
  <c r="T7" i="3"/>
  <c r="U7" i="3"/>
  <c r="F8" i="3"/>
  <c r="G8" i="3"/>
  <c r="H8" i="3"/>
  <c r="I8" i="3"/>
  <c r="J8" i="3"/>
  <c r="K8" i="3"/>
  <c r="L8" i="3"/>
  <c r="M8" i="3"/>
  <c r="O8" i="3"/>
  <c r="P8" i="3"/>
  <c r="Q8" i="3"/>
  <c r="R8" i="3"/>
  <c r="S8" i="3"/>
  <c r="T8" i="3"/>
  <c r="U8" i="3"/>
  <c r="F9" i="3"/>
  <c r="G9" i="3"/>
  <c r="H9" i="3"/>
  <c r="I9" i="3"/>
  <c r="J9" i="3"/>
  <c r="K9" i="3"/>
  <c r="L9" i="3"/>
  <c r="M9" i="3"/>
  <c r="O9" i="3"/>
  <c r="P9" i="3"/>
  <c r="Q9" i="3"/>
  <c r="R9" i="3"/>
  <c r="S9" i="3"/>
  <c r="T9" i="3"/>
  <c r="U9" i="3"/>
  <c r="F10" i="3"/>
  <c r="G10" i="3"/>
  <c r="H10" i="3"/>
  <c r="I10" i="3"/>
  <c r="J10" i="3"/>
  <c r="K10" i="3"/>
  <c r="L10" i="3"/>
  <c r="M10" i="3"/>
  <c r="O10" i="3"/>
  <c r="P10" i="3"/>
  <c r="Q10" i="3"/>
  <c r="R10" i="3"/>
  <c r="S10" i="3"/>
  <c r="T10" i="3"/>
  <c r="U10" i="3"/>
  <c r="F11" i="3"/>
  <c r="G11" i="3"/>
  <c r="H11" i="3"/>
  <c r="I11" i="3"/>
  <c r="J11" i="3"/>
  <c r="K11" i="3"/>
  <c r="L11" i="3"/>
  <c r="M11" i="3"/>
  <c r="O11" i="3"/>
  <c r="P11" i="3"/>
  <c r="Q11" i="3"/>
  <c r="R11" i="3"/>
  <c r="S11" i="3"/>
  <c r="T11" i="3"/>
  <c r="U11" i="3"/>
  <c r="F12" i="3"/>
  <c r="G12" i="3"/>
  <c r="H12" i="3"/>
  <c r="I12" i="3"/>
  <c r="J12" i="3"/>
  <c r="K12" i="3"/>
  <c r="L12" i="3"/>
  <c r="M12" i="3"/>
  <c r="O12" i="3"/>
  <c r="P12" i="3"/>
  <c r="Q12" i="3"/>
  <c r="R12" i="3"/>
  <c r="S12" i="3"/>
  <c r="T12" i="3"/>
  <c r="U12" i="3"/>
  <c r="F13" i="3"/>
  <c r="G13" i="3"/>
  <c r="H13" i="3"/>
  <c r="I13" i="3"/>
  <c r="J13" i="3"/>
  <c r="K13" i="3"/>
  <c r="L13" i="3"/>
  <c r="M13" i="3"/>
  <c r="O13" i="3"/>
  <c r="P13" i="3"/>
  <c r="Q13" i="3"/>
  <c r="R13" i="3"/>
  <c r="S13" i="3"/>
  <c r="T13" i="3"/>
  <c r="U13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F16" i="3"/>
  <c r="G16" i="3"/>
  <c r="H16" i="3"/>
  <c r="I16" i="3"/>
  <c r="J16" i="3"/>
  <c r="K16" i="3"/>
  <c r="L16" i="3"/>
  <c r="M16" i="3"/>
  <c r="O16" i="3"/>
  <c r="P16" i="3"/>
  <c r="Q16" i="3"/>
  <c r="R16" i="3"/>
  <c r="S16" i="3"/>
  <c r="T16" i="3"/>
  <c r="U16" i="3"/>
  <c r="F17" i="3"/>
  <c r="G17" i="3"/>
  <c r="H17" i="3"/>
  <c r="I17" i="3"/>
  <c r="J17" i="3"/>
  <c r="K17" i="3"/>
  <c r="L17" i="3"/>
  <c r="M17" i="3"/>
  <c r="O17" i="3"/>
  <c r="P17" i="3"/>
  <c r="Q17" i="3"/>
  <c r="R17" i="3"/>
  <c r="S17" i="3"/>
  <c r="T17" i="3"/>
  <c r="U17" i="3"/>
  <c r="F18" i="3"/>
  <c r="G18" i="3"/>
  <c r="H18" i="3"/>
  <c r="I18" i="3"/>
  <c r="J18" i="3"/>
  <c r="K18" i="3"/>
  <c r="L18" i="3"/>
  <c r="M18" i="3"/>
  <c r="O18" i="3"/>
  <c r="P18" i="3"/>
  <c r="Q18" i="3"/>
  <c r="R18" i="3"/>
  <c r="S18" i="3"/>
  <c r="T18" i="3"/>
  <c r="U18" i="3"/>
  <c r="F19" i="3"/>
  <c r="G19" i="3"/>
  <c r="H19" i="3"/>
  <c r="I19" i="3"/>
  <c r="J19" i="3"/>
  <c r="K19" i="3"/>
  <c r="L19" i="3"/>
  <c r="M19" i="3"/>
  <c r="O19" i="3"/>
  <c r="P19" i="3"/>
  <c r="Q19" i="3"/>
  <c r="R19" i="3"/>
  <c r="S19" i="3"/>
  <c r="T19" i="3"/>
  <c r="U19" i="3"/>
  <c r="F20" i="3"/>
  <c r="G20" i="3"/>
  <c r="H20" i="3"/>
  <c r="I20" i="3"/>
  <c r="J20" i="3"/>
  <c r="K20" i="3"/>
  <c r="L20" i="3"/>
  <c r="M20" i="3"/>
  <c r="O20" i="3"/>
  <c r="P20" i="3"/>
  <c r="Q20" i="3"/>
  <c r="R20" i="3"/>
  <c r="S20" i="3"/>
  <c r="T20" i="3"/>
  <c r="U20" i="3"/>
  <c r="F21" i="3"/>
  <c r="G21" i="3"/>
  <c r="H21" i="3"/>
  <c r="I21" i="3"/>
  <c r="J21" i="3"/>
  <c r="K21" i="3"/>
  <c r="L21" i="3"/>
  <c r="M21" i="3"/>
  <c r="O21" i="3"/>
  <c r="P21" i="3"/>
  <c r="Q21" i="3"/>
  <c r="R21" i="3"/>
  <c r="S21" i="3"/>
  <c r="T21" i="3"/>
  <c r="U21" i="3"/>
  <c r="F22" i="3"/>
  <c r="G22" i="3"/>
  <c r="H22" i="3"/>
  <c r="I22" i="3"/>
  <c r="J22" i="3"/>
  <c r="K22" i="3"/>
  <c r="L22" i="3"/>
  <c r="M22" i="3"/>
  <c r="O22" i="3"/>
  <c r="P22" i="3"/>
  <c r="Q22" i="3"/>
  <c r="R22" i="3"/>
  <c r="S22" i="3"/>
  <c r="T22" i="3"/>
  <c r="U22" i="3"/>
  <c r="F23" i="3"/>
  <c r="G23" i="3"/>
  <c r="H23" i="3"/>
  <c r="I23" i="3"/>
  <c r="J23" i="3"/>
  <c r="K23" i="3"/>
  <c r="L23" i="3"/>
  <c r="M23" i="3"/>
  <c r="O23" i="3"/>
  <c r="P23" i="3"/>
  <c r="Q23" i="3"/>
  <c r="R23" i="3"/>
  <c r="S23" i="3"/>
  <c r="T23" i="3"/>
  <c r="U23" i="3"/>
  <c r="F24" i="3"/>
  <c r="G24" i="3"/>
  <c r="H24" i="3"/>
  <c r="I24" i="3"/>
  <c r="J24" i="3"/>
  <c r="K24" i="3"/>
  <c r="L24" i="3"/>
  <c r="M24" i="3"/>
  <c r="O24" i="3"/>
  <c r="P24" i="3"/>
  <c r="Q24" i="3"/>
  <c r="R24" i="3"/>
  <c r="S24" i="3"/>
  <c r="T24" i="3"/>
  <c r="U24" i="3"/>
  <c r="F25" i="3"/>
  <c r="G25" i="3"/>
  <c r="H25" i="3"/>
  <c r="I25" i="3"/>
  <c r="J25" i="3"/>
  <c r="K25" i="3"/>
  <c r="L25" i="3"/>
  <c r="M25" i="3"/>
  <c r="O25" i="3"/>
  <c r="P25" i="3"/>
  <c r="Q25" i="3"/>
  <c r="R25" i="3"/>
  <c r="S25" i="3"/>
  <c r="T25" i="3"/>
  <c r="U25" i="3"/>
  <c r="F26" i="3"/>
  <c r="G26" i="3"/>
  <c r="H26" i="3"/>
  <c r="I26" i="3"/>
  <c r="J26" i="3"/>
  <c r="K26" i="3"/>
  <c r="L26" i="3"/>
  <c r="M26" i="3"/>
  <c r="O26" i="3"/>
  <c r="P26" i="3"/>
  <c r="Q26" i="3"/>
  <c r="R26" i="3"/>
  <c r="S26" i="3"/>
  <c r="T26" i="3"/>
  <c r="U26" i="3"/>
  <c r="F27" i="3"/>
  <c r="G27" i="3"/>
  <c r="H27" i="3"/>
  <c r="I27" i="3"/>
  <c r="J27" i="3"/>
  <c r="K27" i="3"/>
  <c r="L27" i="3"/>
  <c r="M27" i="3"/>
  <c r="O27" i="3"/>
  <c r="P27" i="3"/>
  <c r="Q27" i="3"/>
  <c r="R27" i="3"/>
  <c r="S27" i="3"/>
  <c r="T27" i="3"/>
  <c r="U27" i="3"/>
  <c r="F28" i="3"/>
  <c r="G28" i="3"/>
  <c r="H28" i="3"/>
  <c r="I28" i="3"/>
  <c r="J28" i="3"/>
  <c r="K28" i="3"/>
  <c r="L28" i="3"/>
  <c r="M28" i="3"/>
  <c r="O28" i="3"/>
  <c r="P28" i="3"/>
  <c r="Q28" i="3"/>
  <c r="R28" i="3"/>
  <c r="S28" i="3"/>
  <c r="T28" i="3"/>
  <c r="U28" i="3"/>
  <c r="F29" i="3"/>
  <c r="G29" i="3"/>
  <c r="H29" i="3"/>
  <c r="I29" i="3"/>
  <c r="J29" i="3"/>
  <c r="K29" i="3"/>
  <c r="L29" i="3"/>
  <c r="M29" i="3"/>
  <c r="O29" i="3"/>
  <c r="P29" i="3"/>
  <c r="Q29" i="3"/>
  <c r="R29" i="3"/>
  <c r="S29" i="3"/>
  <c r="T29" i="3"/>
  <c r="U29" i="3"/>
  <c r="F30" i="3"/>
  <c r="G30" i="3"/>
  <c r="H30" i="3"/>
  <c r="I30" i="3"/>
  <c r="J30" i="3"/>
  <c r="K30" i="3"/>
  <c r="L30" i="3"/>
  <c r="M30" i="3"/>
  <c r="O30" i="3"/>
  <c r="P30" i="3"/>
  <c r="Q30" i="3"/>
  <c r="R30" i="3"/>
  <c r="S30" i="3"/>
  <c r="T30" i="3"/>
  <c r="U30" i="3"/>
  <c r="F31" i="3"/>
  <c r="G31" i="3"/>
  <c r="H31" i="3"/>
  <c r="I31" i="3"/>
  <c r="J31" i="3"/>
  <c r="K31" i="3"/>
  <c r="L31" i="3"/>
  <c r="M31" i="3"/>
  <c r="O31" i="3"/>
  <c r="P31" i="3"/>
  <c r="Q31" i="3"/>
  <c r="R31" i="3"/>
  <c r="S31" i="3"/>
  <c r="T31" i="3"/>
  <c r="U31" i="3"/>
  <c r="F32" i="3"/>
  <c r="G32" i="3"/>
  <c r="H32" i="3"/>
  <c r="I32" i="3"/>
  <c r="J32" i="3"/>
  <c r="K32" i="3"/>
  <c r="L32" i="3"/>
  <c r="M32" i="3"/>
  <c r="O32" i="3"/>
  <c r="P32" i="3"/>
  <c r="Q32" i="3"/>
  <c r="R32" i="3"/>
  <c r="S32" i="3"/>
  <c r="T32" i="3"/>
  <c r="U32" i="3"/>
  <c r="F33" i="3"/>
  <c r="G33" i="3"/>
  <c r="H33" i="3"/>
  <c r="I33" i="3"/>
  <c r="J33" i="3"/>
  <c r="K33" i="3"/>
  <c r="L33" i="3"/>
  <c r="M33" i="3"/>
  <c r="O33" i="3"/>
  <c r="P33" i="3"/>
  <c r="Q33" i="3"/>
  <c r="R33" i="3"/>
  <c r="S33" i="3"/>
  <c r="T33" i="3"/>
  <c r="U33" i="3"/>
  <c r="F34" i="3"/>
  <c r="G34" i="3"/>
  <c r="H34" i="3"/>
  <c r="I34" i="3"/>
  <c r="J34" i="3"/>
  <c r="K34" i="3"/>
  <c r="L34" i="3"/>
  <c r="M34" i="3"/>
  <c r="O34" i="3"/>
  <c r="P34" i="3"/>
  <c r="Q34" i="3"/>
  <c r="R34" i="3"/>
  <c r="S34" i="3"/>
  <c r="T34" i="3"/>
  <c r="U34" i="3"/>
  <c r="F35" i="3"/>
  <c r="G35" i="3"/>
  <c r="H35" i="3"/>
  <c r="I35" i="3"/>
  <c r="J35" i="3"/>
  <c r="K35" i="3"/>
  <c r="L35" i="3"/>
  <c r="M35" i="3"/>
  <c r="O35" i="3"/>
  <c r="P35" i="3"/>
  <c r="Q35" i="3"/>
  <c r="R35" i="3"/>
  <c r="S35" i="3"/>
  <c r="T35" i="3"/>
  <c r="U35" i="3"/>
  <c r="F36" i="3"/>
  <c r="G36" i="3"/>
  <c r="H36" i="3"/>
  <c r="I36" i="3"/>
  <c r="J36" i="3"/>
  <c r="K36" i="3"/>
  <c r="L36" i="3"/>
  <c r="M36" i="3"/>
  <c r="O36" i="3"/>
  <c r="P36" i="3"/>
  <c r="Q36" i="3"/>
  <c r="R36" i="3"/>
  <c r="S36" i="3"/>
  <c r="T36" i="3"/>
  <c r="U36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T37" i="3"/>
  <c r="U37" i="3"/>
  <c r="F38" i="3"/>
  <c r="G38" i="3"/>
  <c r="H38" i="3"/>
  <c r="I38" i="3"/>
  <c r="J38" i="3"/>
  <c r="K38" i="3"/>
  <c r="L38" i="3"/>
  <c r="M38" i="3"/>
  <c r="O38" i="3"/>
  <c r="P38" i="3"/>
  <c r="Q38" i="3"/>
  <c r="R38" i="3"/>
  <c r="S38" i="3"/>
  <c r="T38" i="3"/>
  <c r="U38" i="3"/>
  <c r="F39" i="3"/>
  <c r="G39" i="3"/>
  <c r="I39" i="3"/>
  <c r="J39" i="3"/>
  <c r="K39" i="3"/>
  <c r="L39" i="3"/>
  <c r="M39" i="3"/>
  <c r="O39" i="3"/>
  <c r="P39" i="3"/>
  <c r="Q39" i="3"/>
  <c r="R39" i="3"/>
  <c r="S39" i="3"/>
  <c r="T39" i="3"/>
  <c r="U39" i="3"/>
  <c r="F40" i="3"/>
  <c r="G40" i="3"/>
  <c r="I40" i="3"/>
  <c r="J40" i="3"/>
  <c r="K40" i="3"/>
  <c r="L40" i="3"/>
  <c r="M40" i="3"/>
  <c r="O40" i="3"/>
  <c r="P40" i="3"/>
  <c r="Q40" i="3"/>
  <c r="R40" i="3"/>
  <c r="S40" i="3"/>
  <c r="T40" i="3"/>
  <c r="U40" i="3"/>
  <c r="F41" i="3"/>
  <c r="G41" i="3"/>
  <c r="H41" i="3"/>
  <c r="I41" i="3"/>
  <c r="J41" i="3"/>
  <c r="K41" i="3"/>
  <c r="L41" i="3"/>
  <c r="M41" i="3"/>
  <c r="O41" i="3"/>
  <c r="P41" i="3"/>
  <c r="Q41" i="3"/>
  <c r="R41" i="3"/>
  <c r="S41" i="3"/>
  <c r="T41" i="3"/>
  <c r="U41" i="3"/>
  <c r="F42" i="3"/>
  <c r="G42" i="3"/>
  <c r="H42" i="3"/>
  <c r="I42" i="3"/>
  <c r="J42" i="3"/>
  <c r="K42" i="3"/>
  <c r="L42" i="3"/>
  <c r="M42" i="3"/>
  <c r="O42" i="3"/>
  <c r="P42" i="3"/>
  <c r="Q42" i="3"/>
  <c r="R42" i="3"/>
  <c r="S42" i="3"/>
  <c r="T42" i="3"/>
  <c r="U42" i="3"/>
  <c r="F43" i="3"/>
  <c r="G43" i="3"/>
  <c r="H43" i="3"/>
  <c r="I43" i="3"/>
  <c r="J43" i="3"/>
  <c r="K43" i="3"/>
  <c r="L43" i="3"/>
  <c r="M43" i="3"/>
  <c r="O43" i="3"/>
  <c r="P43" i="3"/>
  <c r="Q43" i="3"/>
  <c r="R43" i="3"/>
  <c r="S43" i="3"/>
  <c r="T43" i="3"/>
  <c r="U43" i="3"/>
  <c r="F44" i="3"/>
  <c r="G44" i="3"/>
  <c r="H44" i="3"/>
  <c r="I44" i="3"/>
  <c r="J44" i="3"/>
  <c r="K44" i="3"/>
  <c r="L44" i="3"/>
  <c r="M44" i="3"/>
  <c r="O44" i="3"/>
  <c r="P44" i="3"/>
  <c r="Q44" i="3"/>
  <c r="R44" i="3"/>
  <c r="S44" i="3"/>
  <c r="T44" i="3"/>
  <c r="U44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T45" i="3"/>
  <c r="U45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T46" i="3"/>
  <c r="U46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T47" i="3"/>
  <c r="U47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T48" i="3"/>
  <c r="U48" i="3"/>
  <c r="F49" i="3"/>
  <c r="G49" i="3"/>
  <c r="H49" i="3"/>
  <c r="I49" i="3"/>
  <c r="J49" i="3"/>
  <c r="K49" i="3"/>
  <c r="L49" i="3"/>
  <c r="M49" i="3"/>
  <c r="O49" i="3"/>
  <c r="P49" i="3"/>
  <c r="Q49" i="3"/>
  <c r="R49" i="3"/>
  <c r="S49" i="3"/>
  <c r="T49" i="3"/>
  <c r="U49" i="3"/>
  <c r="F50" i="3"/>
  <c r="G50" i="3"/>
  <c r="H50" i="3"/>
  <c r="I50" i="3"/>
  <c r="J50" i="3"/>
  <c r="K50" i="3"/>
  <c r="L50" i="3"/>
  <c r="M50" i="3"/>
  <c r="O50" i="3"/>
  <c r="P50" i="3"/>
  <c r="Q50" i="3"/>
  <c r="R50" i="3"/>
  <c r="S50" i="3"/>
  <c r="T50" i="3"/>
  <c r="U50" i="3"/>
  <c r="F51" i="3"/>
  <c r="G51" i="3"/>
  <c r="H51" i="3"/>
  <c r="I51" i="3"/>
  <c r="J51" i="3"/>
  <c r="K51" i="3"/>
  <c r="L51" i="3"/>
  <c r="M51" i="3"/>
  <c r="O51" i="3"/>
  <c r="P51" i="3"/>
  <c r="Q51" i="3"/>
  <c r="R51" i="3"/>
  <c r="S51" i="3"/>
  <c r="T51" i="3"/>
  <c r="U51" i="3"/>
  <c r="F52" i="3"/>
  <c r="G52" i="3"/>
  <c r="H52" i="3"/>
  <c r="I52" i="3"/>
  <c r="J52" i="3"/>
  <c r="K52" i="3"/>
  <c r="L52" i="3"/>
  <c r="M52" i="3"/>
  <c r="O52" i="3"/>
  <c r="P52" i="3"/>
  <c r="Q52" i="3"/>
  <c r="R52" i="3"/>
  <c r="S52" i="3"/>
  <c r="T52" i="3"/>
  <c r="U52" i="3"/>
  <c r="F53" i="3"/>
  <c r="G53" i="3"/>
  <c r="H53" i="3"/>
  <c r="I53" i="3"/>
  <c r="J53" i="3"/>
  <c r="K53" i="3"/>
  <c r="L53" i="3"/>
  <c r="M53" i="3"/>
  <c r="O53" i="3"/>
  <c r="P53" i="3"/>
  <c r="Q53" i="3"/>
  <c r="R53" i="3"/>
  <c r="S53" i="3"/>
  <c r="T53" i="3"/>
  <c r="U53" i="3"/>
  <c r="F54" i="3"/>
  <c r="G54" i="3"/>
  <c r="H54" i="3"/>
  <c r="I54" i="3"/>
  <c r="J54" i="3"/>
  <c r="K54" i="3"/>
  <c r="L54" i="3"/>
  <c r="M54" i="3"/>
  <c r="O54" i="3"/>
  <c r="P54" i="3"/>
  <c r="Q54" i="3"/>
  <c r="R54" i="3"/>
  <c r="S54" i="3"/>
  <c r="T54" i="3"/>
  <c r="U54" i="3"/>
  <c r="F55" i="3"/>
  <c r="G55" i="3"/>
  <c r="H55" i="3"/>
  <c r="I55" i="3"/>
  <c r="J55" i="3"/>
  <c r="K55" i="3"/>
  <c r="L55" i="3"/>
  <c r="M55" i="3"/>
  <c r="O55" i="3"/>
  <c r="P55" i="3"/>
  <c r="Q55" i="3"/>
  <c r="R55" i="3"/>
  <c r="S55" i="3"/>
  <c r="T55" i="3"/>
  <c r="U55" i="3"/>
  <c r="F56" i="3"/>
  <c r="G56" i="3"/>
  <c r="H56" i="3"/>
  <c r="I56" i="3"/>
  <c r="J56" i="3"/>
  <c r="K56" i="3"/>
  <c r="L56" i="3"/>
  <c r="M56" i="3"/>
  <c r="O56" i="3"/>
  <c r="P56" i="3"/>
  <c r="Q56" i="3"/>
  <c r="R56" i="3"/>
  <c r="S56" i="3"/>
  <c r="T56" i="3"/>
  <c r="U56" i="3"/>
  <c r="F57" i="3"/>
  <c r="G57" i="3"/>
  <c r="H57" i="3"/>
  <c r="I57" i="3"/>
  <c r="J57" i="3"/>
  <c r="K57" i="3"/>
  <c r="L57" i="3"/>
  <c r="M57" i="3"/>
  <c r="O57" i="3"/>
  <c r="P57" i="3"/>
  <c r="Q57" i="3"/>
  <c r="R57" i="3"/>
  <c r="S57" i="3"/>
  <c r="T57" i="3"/>
  <c r="U57" i="3"/>
  <c r="F58" i="3"/>
  <c r="G58" i="3"/>
  <c r="H58" i="3"/>
  <c r="I58" i="3"/>
  <c r="J58" i="3"/>
  <c r="K58" i="3"/>
  <c r="L58" i="3"/>
  <c r="M58" i="3"/>
  <c r="O58" i="3"/>
  <c r="P58" i="3"/>
  <c r="Q58" i="3"/>
  <c r="R58" i="3"/>
  <c r="S58" i="3"/>
  <c r="T58" i="3"/>
  <c r="U58" i="3"/>
  <c r="F59" i="3"/>
  <c r="G59" i="3"/>
  <c r="H59" i="3"/>
  <c r="I59" i="3"/>
  <c r="J59" i="3"/>
  <c r="K59" i="3"/>
  <c r="L59" i="3"/>
  <c r="M59" i="3"/>
  <c r="O59" i="3"/>
  <c r="P59" i="3"/>
  <c r="Q59" i="3"/>
  <c r="R59" i="3"/>
  <c r="S59" i="3"/>
  <c r="T59" i="3"/>
  <c r="U59" i="3"/>
  <c r="F60" i="3"/>
  <c r="G60" i="3"/>
  <c r="H60" i="3"/>
  <c r="I60" i="3"/>
  <c r="J60" i="3"/>
  <c r="K60" i="3"/>
  <c r="L60" i="3"/>
  <c r="M60" i="3"/>
  <c r="O60" i="3"/>
  <c r="P60" i="3"/>
  <c r="Q60" i="3"/>
  <c r="R60" i="3"/>
  <c r="S60" i="3"/>
  <c r="T60" i="3"/>
  <c r="U60" i="3"/>
  <c r="F61" i="3"/>
  <c r="G61" i="3"/>
  <c r="H61" i="3"/>
  <c r="I61" i="3"/>
  <c r="J61" i="3"/>
  <c r="K61" i="3"/>
  <c r="L61" i="3"/>
  <c r="M61" i="3"/>
  <c r="O61" i="3"/>
  <c r="P61" i="3"/>
  <c r="Q61" i="3"/>
  <c r="R61" i="3"/>
  <c r="S61" i="3"/>
  <c r="T61" i="3"/>
  <c r="U61" i="3"/>
  <c r="F62" i="3"/>
  <c r="G62" i="3"/>
  <c r="H62" i="3"/>
  <c r="I62" i="3"/>
  <c r="J62" i="3"/>
  <c r="K62" i="3"/>
  <c r="L62" i="3"/>
  <c r="M62" i="3"/>
  <c r="O62" i="3"/>
  <c r="P62" i="3"/>
  <c r="Q62" i="3"/>
  <c r="R62" i="3"/>
  <c r="S62" i="3"/>
  <c r="T62" i="3"/>
  <c r="U62" i="3"/>
  <c r="F63" i="3"/>
  <c r="G63" i="3"/>
  <c r="H63" i="3"/>
  <c r="I63" i="3"/>
  <c r="J63" i="3"/>
  <c r="K63" i="3"/>
  <c r="L63" i="3"/>
  <c r="M63" i="3"/>
  <c r="O63" i="3"/>
  <c r="P63" i="3"/>
  <c r="Q63" i="3"/>
  <c r="R63" i="3"/>
  <c r="S63" i="3"/>
  <c r="T63" i="3"/>
  <c r="U63" i="3"/>
  <c r="F64" i="3"/>
  <c r="G64" i="3"/>
  <c r="H64" i="3"/>
  <c r="I64" i="3"/>
  <c r="J64" i="3"/>
  <c r="K64" i="3"/>
  <c r="L64" i="3"/>
  <c r="M64" i="3"/>
  <c r="O64" i="3"/>
  <c r="P64" i="3"/>
  <c r="Q64" i="3"/>
  <c r="R64" i="3"/>
  <c r="S64" i="3"/>
  <c r="T64" i="3"/>
  <c r="U64" i="3"/>
  <c r="F65" i="3"/>
  <c r="G65" i="3"/>
  <c r="H65" i="3"/>
  <c r="I65" i="3"/>
  <c r="J65" i="3"/>
  <c r="K65" i="3"/>
  <c r="L65" i="3"/>
  <c r="M65" i="3"/>
  <c r="O65" i="3"/>
  <c r="P65" i="3"/>
  <c r="Q65" i="3"/>
  <c r="R65" i="3"/>
  <c r="S65" i="3"/>
  <c r="T65" i="3"/>
  <c r="U65" i="3"/>
  <c r="F66" i="3"/>
  <c r="G66" i="3"/>
  <c r="H66" i="3"/>
  <c r="I66" i="3"/>
  <c r="J66" i="3"/>
  <c r="K66" i="3"/>
  <c r="L66" i="3"/>
  <c r="M66" i="3"/>
  <c r="O66" i="3"/>
  <c r="P66" i="3"/>
  <c r="Q66" i="3"/>
  <c r="R66" i="3"/>
  <c r="S66" i="3"/>
  <c r="T66" i="3"/>
  <c r="U66" i="3"/>
  <c r="F67" i="3"/>
  <c r="G67" i="3"/>
  <c r="H67" i="3"/>
  <c r="I67" i="3"/>
  <c r="J67" i="3"/>
  <c r="K67" i="3"/>
  <c r="L67" i="3"/>
  <c r="M67" i="3"/>
  <c r="O67" i="3"/>
  <c r="P67" i="3"/>
  <c r="Q67" i="3"/>
  <c r="R67" i="3"/>
  <c r="S67" i="3"/>
  <c r="T67" i="3"/>
  <c r="U67" i="3"/>
  <c r="F68" i="3"/>
  <c r="G68" i="3"/>
  <c r="I68" i="3"/>
  <c r="J68" i="3"/>
  <c r="K68" i="3"/>
  <c r="L68" i="3"/>
  <c r="M68" i="3"/>
  <c r="O68" i="3"/>
  <c r="P68" i="3"/>
  <c r="Q68" i="3"/>
  <c r="R68" i="3"/>
  <c r="S68" i="3"/>
  <c r="T68" i="3"/>
  <c r="U68" i="3"/>
  <c r="F69" i="3"/>
  <c r="G69" i="3"/>
  <c r="H69" i="3"/>
  <c r="I69" i="3"/>
  <c r="J69" i="3"/>
  <c r="K69" i="3"/>
  <c r="L69" i="3"/>
  <c r="M69" i="3"/>
  <c r="O69" i="3"/>
  <c r="P69" i="3"/>
  <c r="Q69" i="3"/>
  <c r="R69" i="3"/>
  <c r="S69" i="3"/>
  <c r="T69" i="3"/>
  <c r="U69" i="3"/>
  <c r="F70" i="3"/>
  <c r="G70" i="3"/>
  <c r="H70" i="3"/>
  <c r="I70" i="3"/>
  <c r="J70" i="3"/>
  <c r="K70" i="3"/>
  <c r="L70" i="3"/>
  <c r="M70" i="3"/>
  <c r="O70" i="3"/>
  <c r="P70" i="3"/>
  <c r="Q70" i="3"/>
  <c r="R70" i="3"/>
  <c r="S70" i="3"/>
  <c r="T70" i="3"/>
  <c r="U70" i="3"/>
  <c r="F71" i="3"/>
  <c r="G71" i="3"/>
  <c r="H71" i="3"/>
  <c r="I71" i="3"/>
  <c r="J71" i="3"/>
  <c r="K71" i="3"/>
  <c r="L71" i="3"/>
  <c r="M71" i="3"/>
  <c r="O71" i="3"/>
  <c r="P71" i="3"/>
  <c r="Q71" i="3"/>
  <c r="R71" i="3"/>
  <c r="S71" i="3"/>
  <c r="T71" i="3"/>
  <c r="U71" i="3"/>
  <c r="F72" i="3"/>
  <c r="G72" i="3"/>
  <c r="H72" i="3"/>
  <c r="I72" i="3"/>
  <c r="J72" i="3"/>
  <c r="K72" i="3"/>
  <c r="L72" i="3"/>
  <c r="M72" i="3"/>
  <c r="O72" i="3"/>
  <c r="P72" i="3"/>
  <c r="Q72" i="3"/>
  <c r="R72" i="3"/>
  <c r="S72" i="3"/>
  <c r="T72" i="3"/>
  <c r="U72" i="3"/>
  <c r="F73" i="3"/>
  <c r="G73" i="3"/>
  <c r="H73" i="3"/>
  <c r="I73" i="3"/>
  <c r="J73" i="3"/>
  <c r="K73" i="3"/>
  <c r="L73" i="3"/>
  <c r="M73" i="3"/>
  <c r="O73" i="3"/>
  <c r="P73" i="3"/>
  <c r="Q73" i="3"/>
  <c r="R73" i="3"/>
  <c r="S73" i="3"/>
  <c r="T73" i="3"/>
  <c r="U73" i="3"/>
  <c r="F74" i="3"/>
  <c r="G74" i="3"/>
  <c r="H74" i="3"/>
  <c r="I74" i="3"/>
  <c r="J74" i="3"/>
  <c r="K74" i="3"/>
  <c r="L74" i="3"/>
  <c r="M74" i="3"/>
  <c r="O74" i="3"/>
  <c r="P74" i="3"/>
  <c r="Q74" i="3"/>
  <c r="R74" i="3"/>
  <c r="S74" i="3"/>
  <c r="T74" i="3"/>
  <c r="U74" i="3"/>
  <c r="F75" i="3"/>
  <c r="G75" i="3"/>
  <c r="H75" i="3"/>
  <c r="I75" i="3"/>
  <c r="J75" i="3"/>
  <c r="K75" i="3"/>
  <c r="L75" i="3"/>
  <c r="M75" i="3"/>
  <c r="O75" i="3"/>
  <c r="P75" i="3"/>
  <c r="Q75" i="3"/>
  <c r="R75" i="3"/>
  <c r="S75" i="3"/>
  <c r="T75" i="3"/>
  <c r="U75" i="3"/>
  <c r="F76" i="3"/>
  <c r="G76" i="3"/>
  <c r="H76" i="3"/>
  <c r="I76" i="3"/>
  <c r="J76" i="3"/>
  <c r="K76" i="3"/>
  <c r="L76" i="3"/>
  <c r="M76" i="3"/>
  <c r="O76" i="3"/>
  <c r="P76" i="3"/>
  <c r="Q76" i="3"/>
  <c r="R76" i="3"/>
  <c r="S76" i="3"/>
  <c r="T76" i="3"/>
  <c r="U76" i="3"/>
  <c r="F77" i="3"/>
  <c r="G77" i="3"/>
  <c r="H77" i="3"/>
  <c r="I77" i="3"/>
  <c r="J77" i="3"/>
  <c r="K77" i="3"/>
  <c r="L77" i="3"/>
  <c r="M77" i="3"/>
  <c r="O77" i="3"/>
  <c r="P77" i="3"/>
  <c r="Q77" i="3"/>
  <c r="R77" i="3"/>
  <c r="S77" i="3"/>
  <c r="T77" i="3"/>
  <c r="U77" i="3"/>
  <c r="F78" i="3"/>
  <c r="G78" i="3"/>
  <c r="H78" i="3"/>
  <c r="I78" i="3"/>
  <c r="J78" i="3"/>
  <c r="K78" i="3"/>
  <c r="L78" i="3"/>
  <c r="M78" i="3"/>
  <c r="O78" i="3"/>
  <c r="P78" i="3"/>
  <c r="Q78" i="3"/>
  <c r="R78" i="3"/>
  <c r="S78" i="3"/>
  <c r="T78" i="3"/>
  <c r="U78" i="3"/>
  <c r="F79" i="3"/>
  <c r="G79" i="3"/>
  <c r="H79" i="3"/>
  <c r="I79" i="3"/>
  <c r="J79" i="3"/>
  <c r="K79" i="3"/>
  <c r="L79" i="3"/>
  <c r="M79" i="3"/>
  <c r="O79" i="3"/>
  <c r="P79" i="3"/>
  <c r="Q79" i="3"/>
  <c r="R79" i="3"/>
  <c r="S79" i="3"/>
  <c r="T79" i="3"/>
  <c r="U79" i="3"/>
  <c r="F80" i="3"/>
  <c r="G80" i="3"/>
  <c r="H80" i="3"/>
  <c r="I80" i="3"/>
  <c r="J80" i="3"/>
  <c r="K80" i="3"/>
  <c r="L80" i="3"/>
  <c r="M80" i="3"/>
  <c r="O80" i="3"/>
  <c r="P80" i="3"/>
  <c r="Q80" i="3"/>
  <c r="R80" i="3"/>
  <c r="S80" i="3"/>
  <c r="T80" i="3"/>
  <c r="U80" i="3"/>
  <c r="F81" i="3"/>
  <c r="G81" i="3"/>
  <c r="H81" i="3"/>
  <c r="I81" i="3"/>
  <c r="J81" i="3"/>
  <c r="K81" i="3"/>
  <c r="L81" i="3"/>
  <c r="M81" i="3"/>
  <c r="O81" i="3"/>
  <c r="P81" i="3"/>
  <c r="Q81" i="3"/>
  <c r="R81" i="3"/>
  <c r="S81" i="3"/>
  <c r="T81" i="3"/>
  <c r="U81" i="3"/>
  <c r="F82" i="3"/>
  <c r="G82" i="3"/>
  <c r="H82" i="3"/>
  <c r="I82" i="3"/>
  <c r="J82" i="3"/>
  <c r="K82" i="3"/>
  <c r="L82" i="3"/>
  <c r="M82" i="3"/>
  <c r="O82" i="3"/>
  <c r="P82" i="3"/>
  <c r="Q82" i="3"/>
  <c r="R82" i="3"/>
  <c r="S82" i="3"/>
  <c r="T82" i="3"/>
  <c r="U82" i="3"/>
  <c r="F83" i="3"/>
  <c r="G83" i="3"/>
  <c r="H83" i="3"/>
  <c r="I83" i="3"/>
  <c r="J83" i="3"/>
  <c r="K83" i="3"/>
  <c r="L83" i="3"/>
  <c r="M83" i="3"/>
  <c r="O83" i="3"/>
  <c r="P83" i="3"/>
  <c r="Q83" i="3"/>
  <c r="R83" i="3"/>
  <c r="S83" i="3"/>
  <c r="T83" i="3"/>
  <c r="U83" i="3"/>
  <c r="F84" i="3"/>
  <c r="G84" i="3"/>
  <c r="I84" i="3"/>
  <c r="J84" i="3"/>
  <c r="K84" i="3"/>
  <c r="L84" i="3"/>
  <c r="M84" i="3"/>
  <c r="O84" i="3"/>
  <c r="P84" i="3"/>
  <c r="Q84" i="3"/>
  <c r="R84" i="3"/>
  <c r="S84" i="3"/>
  <c r="T84" i="3"/>
  <c r="U84" i="3"/>
  <c r="F85" i="3"/>
  <c r="G85" i="3"/>
  <c r="I85" i="3"/>
  <c r="J85" i="3"/>
  <c r="K85" i="3"/>
  <c r="L85" i="3"/>
  <c r="M85" i="3"/>
  <c r="O85" i="3"/>
  <c r="P85" i="3"/>
  <c r="Q85" i="3"/>
  <c r="R85" i="3"/>
  <c r="S85" i="3"/>
  <c r="T85" i="3"/>
  <c r="U85" i="3"/>
  <c r="F86" i="3"/>
  <c r="G86" i="3"/>
  <c r="H86" i="3"/>
  <c r="I86" i="3"/>
  <c r="J86" i="3"/>
  <c r="K86" i="3"/>
  <c r="L86" i="3"/>
  <c r="M86" i="3"/>
  <c r="O86" i="3"/>
  <c r="P86" i="3"/>
  <c r="Q86" i="3"/>
  <c r="R86" i="3"/>
  <c r="S86" i="3"/>
  <c r="T86" i="3"/>
  <c r="U86" i="3"/>
  <c r="F87" i="3"/>
  <c r="G87" i="3"/>
  <c r="I87" i="3"/>
  <c r="J87" i="3"/>
  <c r="K87" i="3"/>
  <c r="L87" i="3"/>
  <c r="M87" i="3"/>
  <c r="O87" i="3"/>
  <c r="P87" i="3"/>
  <c r="Q87" i="3"/>
  <c r="R87" i="3"/>
  <c r="S87" i="3"/>
  <c r="T87" i="3"/>
  <c r="U87" i="3"/>
  <c r="F88" i="3"/>
  <c r="G88" i="3"/>
  <c r="H88" i="3"/>
  <c r="I88" i="3"/>
  <c r="J88" i="3"/>
  <c r="K88" i="3"/>
  <c r="L88" i="3"/>
  <c r="M88" i="3"/>
  <c r="O88" i="3"/>
  <c r="P88" i="3"/>
  <c r="Q88" i="3"/>
  <c r="R88" i="3"/>
  <c r="S88" i="3"/>
  <c r="T88" i="3"/>
  <c r="U88" i="3"/>
  <c r="F89" i="3"/>
  <c r="G89" i="3"/>
  <c r="H89" i="3"/>
  <c r="I89" i="3"/>
  <c r="J89" i="3"/>
  <c r="K89" i="3"/>
  <c r="L89" i="3"/>
  <c r="M89" i="3"/>
  <c r="O89" i="3"/>
  <c r="P89" i="3"/>
  <c r="Q89" i="3"/>
  <c r="R89" i="3"/>
  <c r="S89" i="3"/>
  <c r="T89" i="3"/>
  <c r="U89" i="3"/>
  <c r="F90" i="3"/>
  <c r="G90" i="3"/>
  <c r="H90" i="3"/>
  <c r="I90" i="3"/>
  <c r="J90" i="3"/>
  <c r="K90" i="3"/>
  <c r="L90" i="3"/>
  <c r="M90" i="3"/>
  <c r="O90" i="3"/>
  <c r="P90" i="3"/>
  <c r="Q90" i="3"/>
  <c r="R90" i="3"/>
  <c r="S90" i="3"/>
  <c r="T90" i="3"/>
  <c r="U90" i="3"/>
  <c r="F91" i="3"/>
  <c r="G91" i="3"/>
  <c r="H91" i="3"/>
  <c r="I91" i="3"/>
  <c r="J91" i="3"/>
  <c r="K91" i="3"/>
  <c r="L91" i="3"/>
  <c r="M91" i="3"/>
  <c r="O91" i="3"/>
  <c r="P91" i="3"/>
  <c r="Q91" i="3"/>
  <c r="R91" i="3"/>
  <c r="S91" i="3"/>
  <c r="T91" i="3"/>
  <c r="U91" i="3"/>
  <c r="F92" i="3"/>
  <c r="G92" i="3"/>
  <c r="H92" i="3"/>
  <c r="I92" i="3"/>
  <c r="J92" i="3"/>
  <c r="K92" i="3"/>
  <c r="L92" i="3"/>
  <c r="M92" i="3"/>
  <c r="O92" i="3"/>
  <c r="P92" i="3"/>
  <c r="Q92" i="3"/>
  <c r="R92" i="3"/>
  <c r="S92" i="3"/>
  <c r="T92" i="3"/>
  <c r="U92" i="3"/>
  <c r="F93" i="3"/>
  <c r="G93" i="3"/>
  <c r="I93" i="3"/>
  <c r="J93" i="3"/>
  <c r="K93" i="3"/>
  <c r="L93" i="3"/>
  <c r="M93" i="3"/>
  <c r="O93" i="3"/>
  <c r="P93" i="3"/>
  <c r="Q93" i="3"/>
  <c r="R93" i="3"/>
  <c r="S93" i="3"/>
  <c r="T93" i="3"/>
  <c r="U93" i="3"/>
  <c r="F94" i="3"/>
  <c r="G94" i="3"/>
  <c r="H94" i="3"/>
  <c r="I94" i="3"/>
  <c r="J94" i="3"/>
  <c r="K94" i="3"/>
  <c r="L94" i="3"/>
  <c r="M94" i="3"/>
  <c r="O94" i="3"/>
  <c r="P94" i="3"/>
  <c r="Q94" i="3"/>
  <c r="R94" i="3"/>
  <c r="S94" i="3"/>
  <c r="T94" i="3"/>
  <c r="U94" i="3"/>
  <c r="F95" i="3"/>
  <c r="G95" i="3"/>
  <c r="H95" i="3"/>
  <c r="I95" i="3"/>
  <c r="J95" i="3"/>
  <c r="K95" i="3"/>
  <c r="L95" i="3"/>
  <c r="M95" i="3"/>
  <c r="O95" i="3"/>
  <c r="P95" i="3"/>
  <c r="Q95" i="3"/>
  <c r="R95" i="3"/>
  <c r="S95" i="3"/>
  <c r="T95" i="3"/>
  <c r="U95" i="3"/>
  <c r="F96" i="3"/>
  <c r="G96" i="3"/>
  <c r="I96" i="3"/>
  <c r="J96" i="3"/>
  <c r="K96" i="3"/>
  <c r="L96" i="3"/>
  <c r="M96" i="3"/>
  <c r="O96" i="3"/>
  <c r="P96" i="3"/>
  <c r="Q96" i="3"/>
  <c r="R96" i="3"/>
  <c r="S96" i="3"/>
  <c r="T96" i="3"/>
  <c r="U96" i="3"/>
  <c r="F97" i="3"/>
  <c r="G97" i="3"/>
  <c r="H97" i="3"/>
  <c r="I97" i="3"/>
  <c r="J97" i="3"/>
  <c r="K97" i="3"/>
  <c r="L97" i="3"/>
  <c r="M97" i="3"/>
  <c r="O97" i="3"/>
  <c r="P97" i="3"/>
  <c r="Q97" i="3"/>
  <c r="R97" i="3"/>
  <c r="S97" i="3"/>
  <c r="T97" i="3"/>
  <c r="U97" i="3"/>
  <c r="F98" i="3"/>
  <c r="G98" i="3"/>
  <c r="H98" i="3"/>
  <c r="I98" i="3"/>
  <c r="J98" i="3"/>
  <c r="K98" i="3"/>
  <c r="L98" i="3"/>
  <c r="M98" i="3"/>
  <c r="O98" i="3"/>
  <c r="P98" i="3"/>
  <c r="Q98" i="3"/>
  <c r="R98" i="3"/>
  <c r="S98" i="3"/>
  <c r="T98" i="3"/>
  <c r="U98" i="3"/>
  <c r="F99" i="3"/>
  <c r="G99" i="3"/>
  <c r="H99" i="3"/>
  <c r="I99" i="3"/>
  <c r="J99" i="3"/>
  <c r="K99" i="3"/>
  <c r="L99" i="3"/>
  <c r="M99" i="3"/>
  <c r="O99" i="3"/>
  <c r="P99" i="3"/>
  <c r="Q99" i="3"/>
  <c r="R99" i="3"/>
  <c r="S99" i="3"/>
  <c r="T99" i="3"/>
  <c r="U99" i="3"/>
  <c r="F100" i="3"/>
  <c r="G100" i="3"/>
  <c r="H100" i="3"/>
  <c r="I100" i="3"/>
  <c r="J100" i="3"/>
  <c r="K100" i="3"/>
  <c r="L100" i="3"/>
  <c r="M100" i="3"/>
  <c r="O100" i="3"/>
  <c r="P100" i="3"/>
  <c r="Q100" i="3"/>
  <c r="R100" i="3"/>
  <c r="S100" i="3"/>
  <c r="T100" i="3"/>
  <c r="U100" i="3"/>
  <c r="F101" i="3"/>
  <c r="G101" i="3"/>
  <c r="H101" i="3"/>
  <c r="I101" i="3"/>
  <c r="J101" i="3"/>
  <c r="K101" i="3"/>
  <c r="L101" i="3"/>
  <c r="M101" i="3"/>
  <c r="O101" i="3"/>
  <c r="P101" i="3"/>
  <c r="Q101" i="3"/>
  <c r="R101" i="3"/>
  <c r="S101" i="3"/>
  <c r="T101" i="3"/>
  <c r="U101" i="3"/>
  <c r="F102" i="3"/>
  <c r="G102" i="3"/>
  <c r="H102" i="3"/>
  <c r="I102" i="3"/>
  <c r="J102" i="3"/>
  <c r="K102" i="3"/>
  <c r="L102" i="3"/>
  <c r="M102" i="3"/>
  <c r="O102" i="3"/>
  <c r="P102" i="3"/>
  <c r="Q102" i="3"/>
  <c r="R102" i="3"/>
  <c r="S102" i="3"/>
  <c r="T102" i="3"/>
  <c r="U102" i="3"/>
  <c r="F103" i="3"/>
  <c r="G103" i="3"/>
  <c r="H103" i="3"/>
  <c r="I103" i="3"/>
  <c r="J103" i="3"/>
  <c r="K103" i="3"/>
  <c r="L103" i="3"/>
  <c r="M103" i="3"/>
  <c r="O103" i="3"/>
  <c r="P103" i="3"/>
  <c r="Q103" i="3"/>
  <c r="R103" i="3"/>
  <c r="S103" i="3"/>
  <c r="T103" i="3"/>
  <c r="U103" i="3"/>
  <c r="F104" i="3"/>
  <c r="G104" i="3"/>
  <c r="H104" i="3"/>
  <c r="I104" i="3"/>
  <c r="J104" i="3"/>
  <c r="K104" i="3"/>
  <c r="L104" i="3"/>
  <c r="M104" i="3"/>
  <c r="O104" i="3"/>
  <c r="P104" i="3"/>
  <c r="Q104" i="3"/>
  <c r="R104" i="3"/>
  <c r="S104" i="3"/>
  <c r="T104" i="3"/>
  <c r="U104" i="3"/>
  <c r="F105" i="3"/>
  <c r="G105" i="3"/>
  <c r="H105" i="3"/>
  <c r="I105" i="3"/>
  <c r="J105" i="3"/>
  <c r="K105" i="3"/>
  <c r="L105" i="3"/>
  <c r="M105" i="3"/>
  <c r="O105" i="3"/>
  <c r="P105" i="3"/>
  <c r="Q105" i="3"/>
  <c r="R105" i="3"/>
  <c r="S105" i="3"/>
  <c r="T105" i="3"/>
  <c r="U105" i="3"/>
  <c r="F106" i="3"/>
  <c r="G106" i="3"/>
  <c r="H106" i="3"/>
  <c r="I106" i="3"/>
  <c r="J106" i="3"/>
  <c r="K106" i="3"/>
  <c r="L106" i="3"/>
  <c r="M106" i="3"/>
  <c r="O106" i="3"/>
  <c r="P106" i="3"/>
  <c r="Q106" i="3"/>
  <c r="R106" i="3"/>
  <c r="S106" i="3"/>
  <c r="T106" i="3"/>
  <c r="U106" i="3"/>
  <c r="F107" i="3"/>
  <c r="G107" i="3"/>
  <c r="H107" i="3"/>
  <c r="I107" i="3"/>
  <c r="J107" i="3"/>
  <c r="K107" i="3"/>
  <c r="L107" i="3"/>
  <c r="M107" i="3"/>
  <c r="O107" i="3"/>
  <c r="P107" i="3"/>
  <c r="Q107" i="3"/>
  <c r="R107" i="3"/>
  <c r="S107" i="3"/>
  <c r="T107" i="3"/>
  <c r="U107" i="3"/>
  <c r="F108" i="3"/>
  <c r="G108" i="3"/>
  <c r="H108" i="3"/>
  <c r="I108" i="3"/>
  <c r="J108" i="3"/>
  <c r="K108" i="3"/>
  <c r="L108" i="3"/>
  <c r="M108" i="3"/>
  <c r="O108" i="3"/>
  <c r="P108" i="3"/>
  <c r="Q108" i="3"/>
  <c r="R108" i="3"/>
  <c r="S108" i="3"/>
  <c r="T108" i="3"/>
  <c r="U108" i="3"/>
  <c r="F109" i="3"/>
  <c r="G109" i="3"/>
  <c r="H109" i="3"/>
  <c r="I109" i="3"/>
  <c r="J109" i="3"/>
  <c r="K109" i="3"/>
  <c r="L109" i="3"/>
  <c r="M109" i="3"/>
  <c r="O109" i="3"/>
  <c r="P109" i="3"/>
  <c r="Q109" i="3"/>
  <c r="R109" i="3"/>
  <c r="S109" i="3"/>
  <c r="T109" i="3"/>
  <c r="U109" i="3"/>
  <c r="F110" i="3"/>
  <c r="G110" i="3"/>
  <c r="H110" i="3"/>
  <c r="I110" i="3"/>
  <c r="J110" i="3"/>
  <c r="K110" i="3"/>
  <c r="L110" i="3"/>
  <c r="M110" i="3"/>
  <c r="O110" i="3"/>
  <c r="P110" i="3"/>
  <c r="Q110" i="3"/>
  <c r="R110" i="3"/>
  <c r="S110" i="3"/>
  <c r="T110" i="3"/>
  <c r="U110" i="3"/>
  <c r="F111" i="3"/>
  <c r="G111" i="3"/>
  <c r="H111" i="3"/>
  <c r="I111" i="3"/>
  <c r="J111" i="3"/>
  <c r="K111" i="3"/>
  <c r="L111" i="3"/>
  <c r="M111" i="3"/>
  <c r="O111" i="3"/>
  <c r="P111" i="3"/>
  <c r="Q111" i="3"/>
  <c r="R111" i="3"/>
  <c r="S111" i="3"/>
  <c r="T111" i="3"/>
  <c r="U111" i="3"/>
  <c r="F112" i="3"/>
  <c r="G112" i="3"/>
  <c r="H112" i="3"/>
  <c r="I112" i="3"/>
  <c r="J112" i="3"/>
  <c r="K112" i="3"/>
  <c r="L112" i="3"/>
  <c r="M112" i="3"/>
  <c r="O112" i="3"/>
  <c r="P112" i="3"/>
  <c r="Q112" i="3"/>
  <c r="R112" i="3"/>
  <c r="S112" i="3"/>
  <c r="T112" i="3"/>
  <c r="U112" i="3"/>
  <c r="F113" i="3"/>
  <c r="G113" i="3"/>
  <c r="H113" i="3"/>
  <c r="I113" i="3"/>
  <c r="J113" i="3"/>
  <c r="K113" i="3"/>
  <c r="L113" i="3"/>
  <c r="M113" i="3"/>
  <c r="O113" i="3"/>
  <c r="P113" i="3"/>
  <c r="Q113" i="3"/>
  <c r="R113" i="3"/>
  <c r="S113" i="3"/>
  <c r="T113" i="3"/>
  <c r="U113" i="3"/>
  <c r="F114" i="3"/>
  <c r="G114" i="3"/>
  <c r="H114" i="3"/>
  <c r="I114" i="3"/>
  <c r="J114" i="3"/>
  <c r="K114" i="3"/>
  <c r="L114" i="3"/>
  <c r="M114" i="3"/>
  <c r="O114" i="3"/>
  <c r="P114" i="3"/>
  <c r="Q114" i="3"/>
  <c r="R114" i="3"/>
  <c r="S114" i="3"/>
  <c r="T114" i="3"/>
  <c r="U114" i="3"/>
  <c r="F115" i="3"/>
  <c r="G115" i="3"/>
  <c r="H115" i="3"/>
  <c r="I115" i="3"/>
  <c r="J115" i="3"/>
  <c r="K115" i="3"/>
  <c r="L115" i="3"/>
  <c r="M115" i="3"/>
  <c r="O115" i="3"/>
  <c r="P115" i="3"/>
  <c r="Q115" i="3"/>
  <c r="R115" i="3"/>
  <c r="S115" i="3"/>
  <c r="T115" i="3"/>
  <c r="U115" i="3"/>
  <c r="F116" i="3"/>
  <c r="G116" i="3"/>
  <c r="H116" i="3"/>
  <c r="I116" i="3"/>
  <c r="J116" i="3"/>
  <c r="K116" i="3"/>
  <c r="L116" i="3"/>
  <c r="M116" i="3"/>
  <c r="O116" i="3"/>
  <c r="P116" i="3"/>
  <c r="Q116" i="3"/>
  <c r="R116" i="3"/>
  <c r="S116" i="3"/>
  <c r="T116" i="3"/>
  <c r="U116" i="3"/>
  <c r="F117" i="3"/>
  <c r="G117" i="3"/>
  <c r="H117" i="3"/>
  <c r="I117" i="3"/>
  <c r="J117" i="3"/>
  <c r="K117" i="3"/>
  <c r="L117" i="3"/>
  <c r="M117" i="3"/>
  <c r="O117" i="3"/>
  <c r="P117" i="3"/>
  <c r="Q117" i="3"/>
  <c r="R117" i="3"/>
  <c r="S117" i="3"/>
  <c r="T117" i="3"/>
  <c r="U117" i="3"/>
  <c r="F118" i="3"/>
  <c r="G118" i="3"/>
  <c r="H118" i="3"/>
  <c r="I118" i="3"/>
  <c r="J118" i="3"/>
  <c r="K118" i="3"/>
  <c r="L118" i="3"/>
  <c r="M118" i="3"/>
  <c r="O118" i="3"/>
  <c r="P118" i="3"/>
  <c r="Q118" i="3"/>
  <c r="R118" i="3"/>
  <c r="S118" i="3"/>
  <c r="T118" i="3"/>
  <c r="U118" i="3"/>
  <c r="F119" i="3"/>
  <c r="G119" i="3"/>
  <c r="H119" i="3"/>
  <c r="I119" i="3"/>
  <c r="J119" i="3"/>
  <c r="K119" i="3"/>
  <c r="L119" i="3"/>
  <c r="M119" i="3"/>
  <c r="O119" i="3"/>
  <c r="P119" i="3"/>
  <c r="Q119" i="3"/>
  <c r="R119" i="3"/>
  <c r="S119" i="3"/>
  <c r="T119" i="3"/>
  <c r="U119" i="3"/>
  <c r="F120" i="3"/>
  <c r="G120" i="3"/>
  <c r="H120" i="3"/>
  <c r="I120" i="3"/>
  <c r="J120" i="3"/>
  <c r="K120" i="3"/>
  <c r="L120" i="3"/>
  <c r="M120" i="3"/>
  <c r="O120" i="3"/>
  <c r="P120" i="3"/>
  <c r="Q120" i="3"/>
  <c r="R120" i="3"/>
  <c r="S120" i="3"/>
  <c r="T120" i="3"/>
  <c r="U120" i="3"/>
  <c r="F121" i="3"/>
  <c r="G121" i="3"/>
  <c r="I121" i="3"/>
  <c r="J121" i="3"/>
  <c r="K121" i="3"/>
  <c r="L121" i="3"/>
  <c r="M121" i="3"/>
  <c r="O121" i="3"/>
  <c r="P121" i="3"/>
  <c r="Q121" i="3"/>
  <c r="R121" i="3"/>
  <c r="S121" i="3"/>
  <c r="T121" i="3"/>
  <c r="U121" i="3"/>
  <c r="F122" i="3"/>
  <c r="G122" i="3"/>
  <c r="H122" i="3"/>
  <c r="I122" i="3"/>
  <c r="J122" i="3"/>
  <c r="K122" i="3"/>
  <c r="L122" i="3"/>
  <c r="M122" i="3"/>
  <c r="O122" i="3"/>
  <c r="P122" i="3"/>
  <c r="Q122" i="3"/>
  <c r="R122" i="3"/>
  <c r="S122" i="3"/>
  <c r="T122" i="3"/>
  <c r="U122" i="3"/>
  <c r="F123" i="3"/>
  <c r="G123" i="3"/>
  <c r="H123" i="3"/>
  <c r="I123" i="3"/>
  <c r="J123" i="3"/>
  <c r="K123" i="3"/>
  <c r="L123" i="3"/>
  <c r="M123" i="3"/>
  <c r="O123" i="3"/>
  <c r="P123" i="3"/>
  <c r="Q123" i="3"/>
  <c r="R123" i="3"/>
  <c r="S123" i="3"/>
  <c r="T123" i="3"/>
  <c r="U123" i="3"/>
  <c r="F124" i="3"/>
  <c r="G124" i="3"/>
  <c r="H124" i="3"/>
  <c r="I124" i="3"/>
  <c r="J124" i="3"/>
  <c r="K124" i="3"/>
  <c r="L124" i="3"/>
  <c r="M124" i="3"/>
  <c r="O124" i="3"/>
  <c r="P124" i="3"/>
  <c r="Q124" i="3"/>
  <c r="R124" i="3"/>
  <c r="S124" i="3"/>
  <c r="T124" i="3"/>
  <c r="U124" i="3"/>
  <c r="F125" i="3"/>
  <c r="G125" i="3"/>
  <c r="H125" i="3"/>
  <c r="I125" i="3"/>
  <c r="J125" i="3"/>
  <c r="K125" i="3"/>
  <c r="L125" i="3"/>
  <c r="M125" i="3"/>
  <c r="O125" i="3"/>
  <c r="P125" i="3"/>
  <c r="Q125" i="3"/>
  <c r="R125" i="3"/>
  <c r="S125" i="3"/>
  <c r="T125" i="3"/>
  <c r="U125" i="3"/>
  <c r="F126" i="3"/>
  <c r="G126" i="3"/>
  <c r="H126" i="3"/>
  <c r="I126" i="3"/>
  <c r="J126" i="3"/>
  <c r="K126" i="3"/>
  <c r="L126" i="3"/>
  <c r="M126" i="3"/>
  <c r="O126" i="3"/>
  <c r="P126" i="3"/>
  <c r="Q126" i="3"/>
  <c r="R126" i="3"/>
  <c r="S126" i="3"/>
  <c r="T126" i="3"/>
  <c r="U126" i="3"/>
  <c r="F127" i="3"/>
  <c r="G127" i="3"/>
  <c r="H127" i="3"/>
  <c r="I127" i="3"/>
  <c r="J127" i="3"/>
  <c r="K127" i="3"/>
  <c r="L127" i="3"/>
  <c r="M127" i="3"/>
  <c r="O127" i="3"/>
  <c r="P127" i="3"/>
  <c r="Q127" i="3"/>
  <c r="R127" i="3"/>
  <c r="S127" i="3"/>
  <c r="T127" i="3"/>
  <c r="U127" i="3"/>
  <c r="F128" i="3"/>
  <c r="G128" i="3"/>
  <c r="H128" i="3"/>
  <c r="I128" i="3"/>
  <c r="J128" i="3"/>
  <c r="K128" i="3"/>
  <c r="L128" i="3"/>
  <c r="M128" i="3"/>
  <c r="O128" i="3"/>
  <c r="P128" i="3"/>
  <c r="Q128" i="3"/>
  <c r="R128" i="3"/>
  <c r="S128" i="3"/>
  <c r="T128" i="3"/>
  <c r="U128" i="3"/>
  <c r="F129" i="3"/>
  <c r="G129" i="3"/>
  <c r="H129" i="3"/>
  <c r="I129" i="3"/>
  <c r="J129" i="3"/>
  <c r="K129" i="3"/>
  <c r="L129" i="3"/>
  <c r="M129" i="3"/>
  <c r="O129" i="3"/>
  <c r="P129" i="3"/>
  <c r="Q129" i="3"/>
  <c r="R129" i="3"/>
  <c r="S129" i="3"/>
  <c r="T129" i="3"/>
  <c r="U129" i="3"/>
  <c r="F130" i="3"/>
  <c r="G130" i="3"/>
  <c r="H130" i="3"/>
  <c r="I130" i="3"/>
  <c r="J130" i="3"/>
  <c r="K130" i="3"/>
  <c r="L130" i="3"/>
  <c r="M130" i="3"/>
  <c r="O130" i="3"/>
  <c r="P130" i="3"/>
  <c r="Q130" i="3"/>
  <c r="R130" i="3"/>
  <c r="S130" i="3"/>
  <c r="T130" i="3"/>
  <c r="U130" i="3"/>
  <c r="F131" i="3"/>
  <c r="G131" i="3"/>
  <c r="H131" i="3"/>
  <c r="I131" i="3"/>
  <c r="J131" i="3"/>
  <c r="K131" i="3"/>
  <c r="L131" i="3"/>
  <c r="M131" i="3"/>
  <c r="O131" i="3"/>
  <c r="P131" i="3"/>
  <c r="Q131" i="3"/>
  <c r="R131" i="3"/>
  <c r="S131" i="3"/>
  <c r="T131" i="3"/>
  <c r="U131" i="3"/>
  <c r="F132" i="3"/>
  <c r="G132" i="3"/>
  <c r="H132" i="3"/>
  <c r="I132" i="3"/>
  <c r="J132" i="3"/>
  <c r="K132" i="3"/>
  <c r="L132" i="3"/>
  <c r="M132" i="3"/>
  <c r="O132" i="3"/>
  <c r="P132" i="3"/>
  <c r="Q132" i="3"/>
  <c r="R132" i="3"/>
  <c r="S132" i="3"/>
  <c r="T132" i="3"/>
  <c r="U132" i="3"/>
  <c r="F133" i="3"/>
  <c r="G133" i="3"/>
  <c r="H133" i="3"/>
  <c r="I133" i="3"/>
  <c r="J133" i="3"/>
  <c r="K133" i="3"/>
  <c r="L133" i="3"/>
  <c r="M133" i="3"/>
  <c r="O133" i="3"/>
  <c r="P133" i="3"/>
  <c r="Q133" i="3"/>
  <c r="R133" i="3"/>
  <c r="S133" i="3"/>
  <c r="T133" i="3"/>
  <c r="U133" i="3"/>
  <c r="F134" i="3"/>
  <c r="G134" i="3"/>
  <c r="H134" i="3"/>
  <c r="I134" i="3"/>
  <c r="J134" i="3"/>
  <c r="K134" i="3"/>
  <c r="L134" i="3"/>
  <c r="M134" i="3"/>
  <c r="O134" i="3"/>
  <c r="P134" i="3"/>
  <c r="Q134" i="3"/>
  <c r="R134" i="3"/>
  <c r="S134" i="3"/>
  <c r="T134" i="3"/>
  <c r="U134" i="3"/>
  <c r="F135" i="3"/>
  <c r="G135" i="3"/>
  <c r="H135" i="3"/>
  <c r="I135" i="3"/>
  <c r="J135" i="3"/>
  <c r="K135" i="3"/>
  <c r="L135" i="3"/>
  <c r="M135" i="3"/>
  <c r="O135" i="3"/>
  <c r="P135" i="3"/>
  <c r="Q135" i="3"/>
  <c r="R135" i="3"/>
  <c r="S135" i="3"/>
  <c r="T135" i="3"/>
  <c r="U135" i="3"/>
  <c r="F136" i="3"/>
  <c r="G136" i="3"/>
  <c r="H136" i="3"/>
  <c r="I136" i="3"/>
  <c r="J136" i="3"/>
  <c r="K136" i="3"/>
  <c r="L136" i="3"/>
  <c r="M136" i="3"/>
  <c r="O136" i="3"/>
  <c r="P136" i="3"/>
  <c r="Q136" i="3"/>
  <c r="R136" i="3"/>
  <c r="S136" i="3"/>
  <c r="T136" i="3"/>
  <c r="U136" i="3"/>
  <c r="F137" i="3"/>
  <c r="G137" i="3"/>
  <c r="H137" i="3"/>
  <c r="I137" i="3"/>
  <c r="J137" i="3"/>
  <c r="K137" i="3"/>
  <c r="L137" i="3"/>
  <c r="M137" i="3"/>
  <c r="O137" i="3"/>
  <c r="P137" i="3"/>
  <c r="Q137" i="3"/>
  <c r="R137" i="3"/>
  <c r="S137" i="3"/>
  <c r="T137" i="3"/>
  <c r="U137" i="3"/>
  <c r="F138" i="3"/>
  <c r="G138" i="3"/>
  <c r="H138" i="3"/>
  <c r="I138" i="3"/>
  <c r="J138" i="3"/>
  <c r="K138" i="3"/>
  <c r="L138" i="3"/>
  <c r="M138" i="3"/>
  <c r="O138" i="3"/>
  <c r="P138" i="3"/>
  <c r="Q138" i="3"/>
  <c r="R138" i="3"/>
  <c r="S138" i="3"/>
  <c r="T138" i="3"/>
  <c r="U138" i="3"/>
  <c r="F139" i="3"/>
  <c r="G139" i="3"/>
  <c r="H139" i="3"/>
  <c r="I139" i="3"/>
  <c r="J139" i="3"/>
  <c r="K139" i="3"/>
  <c r="L139" i="3"/>
  <c r="M139" i="3"/>
  <c r="O139" i="3"/>
  <c r="P139" i="3"/>
  <c r="Q139" i="3"/>
  <c r="R139" i="3"/>
  <c r="S139" i="3"/>
  <c r="T139" i="3"/>
  <c r="U139" i="3"/>
  <c r="F140" i="3"/>
  <c r="G140" i="3"/>
  <c r="H140" i="3"/>
  <c r="I140" i="3"/>
  <c r="J140" i="3"/>
  <c r="K140" i="3"/>
  <c r="L140" i="3"/>
  <c r="M140" i="3"/>
  <c r="O140" i="3"/>
  <c r="P140" i="3"/>
  <c r="Q140" i="3"/>
  <c r="R140" i="3"/>
  <c r="S140" i="3"/>
  <c r="T140" i="3"/>
  <c r="U140" i="3"/>
  <c r="F141" i="3"/>
  <c r="G141" i="3"/>
  <c r="H141" i="3"/>
  <c r="I141" i="3"/>
  <c r="J141" i="3"/>
  <c r="K141" i="3"/>
  <c r="L141" i="3"/>
  <c r="M141" i="3"/>
  <c r="O141" i="3"/>
  <c r="P141" i="3"/>
  <c r="Q141" i="3"/>
  <c r="R141" i="3"/>
  <c r="S141" i="3"/>
  <c r="T141" i="3"/>
  <c r="U141" i="3"/>
  <c r="F142" i="3"/>
  <c r="G142" i="3"/>
  <c r="H142" i="3"/>
  <c r="I142" i="3"/>
  <c r="J142" i="3"/>
  <c r="K142" i="3"/>
  <c r="L142" i="3"/>
  <c r="M142" i="3"/>
  <c r="O142" i="3"/>
  <c r="P142" i="3"/>
  <c r="Q142" i="3"/>
  <c r="R142" i="3"/>
  <c r="S142" i="3"/>
  <c r="T142" i="3"/>
  <c r="U142" i="3"/>
  <c r="F143" i="3"/>
  <c r="G143" i="3"/>
  <c r="H143" i="3"/>
  <c r="I143" i="3"/>
  <c r="J143" i="3"/>
  <c r="K143" i="3"/>
  <c r="L143" i="3"/>
  <c r="M143" i="3"/>
  <c r="O143" i="3"/>
  <c r="P143" i="3"/>
  <c r="Q143" i="3"/>
  <c r="R143" i="3"/>
  <c r="S143" i="3"/>
  <c r="T143" i="3"/>
  <c r="U143" i="3"/>
  <c r="F144" i="3"/>
  <c r="G144" i="3"/>
  <c r="H144" i="3"/>
  <c r="I144" i="3"/>
  <c r="J144" i="3"/>
  <c r="K144" i="3"/>
  <c r="L144" i="3"/>
  <c r="M144" i="3"/>
  <c r="O144" i="3"/>
  <c r="P144" i="3"/>
  <c r="Q144" i="3"/>
  <c r="R144" i="3"/>
  <c r="S144" i="3"/>
  <c r="T144" i="3"/>
  <c r="U144" i="3"/>
  <c r="F145" i="3"/>
  <c r="G145" i="3"/>
  <c r="H145" i="3"/>
  <c r="I145" i="3"/>
  <c r="J145" i="3"/>
  <c r="K145" i="3"/>
  <c r="L145" i="3"/>
  <c r="M145" i="3"/>
  <c r="O145" i="3"/>
  <c r="P145" i="3"/>
  <c r="Q145" i="3"/>
  <c r="R145" i="3"/>
  <c r="S145" i="3"/>
  <c r="T145" i="3"/>
  <c r="U145" i="3"/>
  <c r="F146" i="3"/>
  <c r="G146" i="3"/>
  <c r="H146" i="3"/>
  <c r="I146" i="3"/>
  <c r="J146" i="3"/>
  <c r="K146" i="3"/>
  <c r="L146" i="3"/>
  <c r="M146" i="3"/>
  <c r="O146" i="3"/>
  <c r="P146" i="3"/>
  <c r="Q146" i="3"/>
  <c r="R146" i="3"/>
  <c r="S146" i="3"/>
  <c r="T146" i="3"/>
  <c r="U146" i="3"/>
  <c r="F147" i="3"/>
  <c r="G147" i="3"/>
  <c r="H147" i="3"/>
  <c r="I147" i="3"/>
  <c r="J147" i="3"/>
  <c r="K147" i="3"/>
  <c r="L147" i="3"/>
  <c r="M147" i="3"/>
  <c r="O147" i="3"/>
  <c r="P147" i="3"/>
  <c r="Q147" i="3"/>
  <c r="R147" i="3"/>
  <c r="S147" i="3"/>
  <c r="T147" i="3"/>
  <c r="U147" i="3"/>
  <c r="F148" i="3"/>
  <c r="G148" i="3"/>
  <c r="H148" i="3"/>
  <c r="I148" i="3"/>
  <c r="J148" i="3"/>
  <c r="K148" i="3"/>
  <c r="L148" i="3"/>
  <c r="M148" i="3"/>
  <c r="O148" i="3"/>
  <c r="P148" i="3"/>
  <c r="Q148" i="3"/>
  <c r="R148" i="3"/>
  <c r="S148" i="3"/>
  <c r="T148" i="3"/>
  <c r="U148" i="3"/>
  <c r="F149" i="3"/>
  <c r="G149" i="3"/>
  <c r="H149" i="3"/>
  <c r="I149" i="3"/>
  <c r="J149" i="3"/>
  <c r="K149" i="3"/>
  <c r="L149" i="3"/>
  <c r="M149" i="3"/>
  <c r="O149" i="3"/>
  <c r="P149" i="3"/>
  <c r="Q149" i="3"/>
  <c r="R149" i="3"/>
  <c r="S149" i="3"/>
  <c r="T149" i="3"/>
  <c r="U149" i="3"/>
  <c r="F150" i="3"/>
  <c r="G150" i="3"/>
  <c r="H150" i="3"/>
  <c r="I150" i="3"/>
  <c r="J150" i="3"/>
  <c r="K150" i="3"/>
  <c r="L150" i="3"/>
  <c r="M150" i="3"/>
  <c r="O150" i="3"/>
  <c r="P150" i="3"/>
  <c r="Q150" i="3"/>
  <c r="R150" i="3"/>
  <c r="S150" i="3"/>
  <c r="T150" i="3"/>
  <c r="U150" i="3"/>
  <c r="F151" i="3"/>
  <c r="G151" i="3"/>
  <c r="H151" i="3"/>
  <c r="I151" i="3"/>
  <c r="J151" i="3"/>
  <c r="K151" i="3"/>
  <c r="L151" i="3"/>
  <c r="M151" i="3"/>
  <c r="O151" i="3"/>
  <c r="P151" i="3"/>
  <c r="Q151" i="3"/>
  <c r="R151" i="3"/>
  <c r="S151" i="3"/>
  <c r="T151" i="3"/>
  <c r="U151" i="3"/>
  <c r="F152" i="3"/>
  <c r="G152" i="3"/>
  <c r="H152" i="3"/>
  <c r="I152" i="3"/>
  <c r="J152" i="3"/>
  <c r="K152" i="3"/>
  <c r="L152" i="3"/>
  <c r="M152" i="3"/>
  <c r="O152" i="3"/>
  <c r="P152" i="3"/>
  <c r="Q152" i="3"/>
  <c r="R152" i="3"/>
  <c r="S152" i="3"/>
  <c r="T152" i="3"/>
  <c r="U152" i="3"/>
  <c r="F153" i="3"/>
  <c r="G153" i="3"/>
  <c r="H153" i="3"/>
  <c r="I153" i="3"/>
  <c r="J153" i="3"/>
  <c r="K153" i="3"/>
  <c r="L153" i="3"/>
  <c r="M153" i="3"/>
  <c r="O153" i="3"/>
  <c r="P153" i="3"/>
  <c r="Q153" i="3"/>
  <c r="R153" i="3"/>
  <c r="S153" i="3"/>
  <c r="T153" i="3"/>
  <c r="U153" i="3"/>
  <c r="F154" i="3"/>
  <c r="G154" i="3"/>
  <c r="H154" i="3"/>
  <c r="I154" i="3"/>
  <c r="J154" i="3"/>
  <c r="K154" i="3"/>
  <c r="L154" i="3"/>
  <c r="M154" i="3"/>
  <c r="O154" i="3"/>
  <c r="P154" i="3"/>
  <c r="Q154" i="3"/>
  <c r="R154" i="3"/>
  <c r="S154" i="3"/>
  <c r="T154" i="3"/>
  <c r="U154" i="3"/>
  <c r="F155" i="3"/>
  <c r="G155" i="3"/>
  <c r="H155" i="3"/>
  <c r="I155" i="3"/>
  <c r="J155" i="3"/>
  <c r="K155" i="3"/>
  <c r="L155" i="3"/>
  <c r="M155" i="3"/>
  <c r="O155" i="3"/>
  <c r="P155" i="3"/>
  <c r="Q155" i="3"/>
  <c r="R155" i="3"/>
  <c r="S155" i="3"/>
  <c r="T155" i="3"/>
  <c r="U155" i="3"/>
  <c r="F156" i="3"/>
  <c r="G156" i="3"/>
  <c r="I156" i="3"/>
  <c r="J156" i="3"/>
  <c r="K156" i="3"/>
  <c r="L156" i="3"/>
  <c r="M156" i="3"/>
  <c r="O156" i="3"/>
  <c r="P156" i="3"/>
  <c r="Q156" i="3"/>
  <c r="R156" i="3"/>
  <c r="S156" i="3"/>
  <c r="T156" i="3"/>
  <c r="U156" i="3"/>
  <c r="F157" i="3"/>
  <c r="G157" i="3"/>
  <c r="H157" i="3"/>
  <c r="I157" i="3"/>
  <c r="J157" i="3"/>
  <c r="K157" i="3"/>
  <c r="L157" i="3"/>
  <c r="M157" i="3"/>
  <c r="O157" i="3"/>
  <c r="P157" i="3"/>
  <c r="Q157" i="3"/>
  <c r="R157" i="3"/>
  <c r="S157" i="3"/>
  <c r="T157" i="3"/>
  <c r="U157" i="3"/>
  <c r="F158" i="3"/>
  <c r="G158" i="3"/>
  <c r="H158" i="3"/>
  <c r="I158" i="3"/>
  <c r="J158" i="3"/>
  <c r="K158" i="3"/>
  <c r="L158" i="3"/>
  <c r="M158" i="3"/>
  <c r="O158" i="3"/>
  <c r="P158" i="3"/>
  <c r="Q158" i="3"/>
  <c r="R158" i="3"/>
  <c r="S158" i="3"/>
  <c r="T158" i="3"/>
  <c r="U158" i="3"/>
  <c r="F159" i="3"/>
  <c r="G159" i="3"/>
  <c r="H159" i="3"/>
  <c r="I159" i="3"/>
  <c r="J159" i="3"/>
  <c r="K159" i="3"/>
  <c r="L159" i="3"/>
  <c r="M159" i="3"/>
  <c r="O159" i="3"/>
  <c r="P159" i="3"/>
  <c r="Q159" i="3"/>
  <c r="R159" i="3"/>
  <c r="S159" i="3"/>
  <c r="T159" i="3"/>
  <c r="U159" i="3"/>
  <c r="F160" i="3"/>
  <c r="G160" i="3"/>
  <c r="H160" i="3"/>
  <c r="I160" i="3"/>
  <c r="J160" i="3"/>
  <c r="K160" i="3"/>
  <c r="L160" i="3"/>
  <c r="M160" i="3"/>
  <c r="O160" i="3"/>
  <c r="P160" i="3"/>
  <c r="Q160" i="3"/>
  <c r="R160" i="3"/>
  <c r="S160" i="3"/>
  <c r="T160" i="3"/>
  <c r="U160" i="3"/>
  <c r="F161" i="3"/>
  <c r="G161" i="3"/>
  <c r="H161" i="3"/>
  <c r="I161" i="3"/>
  <c r="J161" i="3"/>
  <c r="K161" i="3"/>
  <c r="L161" i="3"/>
  <c r="M161" i="3"/>
  <c r="O161" i="3"/>
  <c r="P161" i="3"/>
  <c r="Q161" i="3"/>
  <c r="R161" i="3"/>
  <c r="S161" i="3"/>
  <c r="T161" i="3"/>
  <c r="U161" i="3"/>
  <c r="F162" i="3"/>
  <c r="G162" i="3"/>
  <c r="H162" i="3"/>
  <c r="I162" i="3"/>
  <c r="J162" i="3"/>
  <c r="K162" i="3"/>
  <c r="L162" i="3"/>
  <c r="M162" i="3"/>
  <c r="O162" i="3"/>
  <c r="P162" i="3"/>
  <c r="Q162" i="3"/>
  <c r="R162" i="3"/>
  <c r="S162" i="3"/>
  <c r="T162" i="3"/>
  <c r="U162" i="3"/>
  <c r="F163" i="3"/>
  <c r="G163" i="3"/>
  <c r="H163" i="3"/>
  <c r="I163" i="3"/>
  <c r="J163" i="3"/>
  <c r="K163" i="3"/>
  <c r="L163" i="3"/>
  <c r="M163" i="3"/>
  <c r="O163" i="3"/>
  <c r="P163" i="3"/>
  <c r="Q163" i="3"/>
  <c r="R163" i="3"/>
  <c r="S163" i="3"/>
  <c r="T163" i="3"/>
  <c r="U163" i="3"/>
  <c r="F164" i="3"/>
  <c r="G164" i="3"/>
  <c r="H164" i="3"/>
  <c r="I164" i="3"/>
  <c r="J164" i="3"/>
  <c r="K164" i="3"/>
  <c r="L164" i="3"/>
  <c r="M164" i="3"/>
  <c r="O164" i="3"/>
  <c r="P164" i="3"/>
  <c r="Q164" i="3"/>
  <c r="R164" i="3"/>
  <c r="S164" i="3"/>
  <c r="T164" i="3"/>
  <c r="U164" i="3"/>
  <c r="F165" i="3"/>
  <c r="G165" i="3"/>
  <c r="H165" i="3"/>
  <c r="I165" i="3"/>
  <c r="J165" i="3"/>
  <c r="K165" i="3"/>
  <c r="L165" i="3"/>
  <c r="M165" i="3"/>
  <c r="O165" i="3"/>
  <c r="P165" i="3"/>
  <c r="Q165" i="3"/>
  <c r="R165" i="3"/>
  <c r="S165" i="3"/>
  <c r="T165" i="3"/>
  <c r="U165" i="3"/>
  <c r="F166" i="3"/>
  <c r="G166" i="3"/>
  <c r="H166" i="3"/>
  <c r="I166" i="3"/>
  <c r="J166" i="3"/>
  <c r="K166" i="3"/>
  <c r="L166" i="3"/>
  <c r="M166" i="3"/>
  <c r="O166" i="3"/>
  <c r="P166" i="3"/>
  <c r="Q166" i="3"/>
  <c r="R166" i="3"/>
  <c r="S166" i="3"/>
  <c r="T166" i="3"/>
  <c r="U166" i="3"/>
  <c r="F167" i="3"/>
  <c r="G167" i="3"/>
  <c r="H167" i="3"/>
  <c r="I167" i="3"/>
  <c r="J167" i="3"/>
  <c r="K167" i="3"/>
  <c r="L167" i="3"/>
  <c r="M167" i="3"/>
  <c r="O167" i="3"/>
  <c r="P167" i="3"/>
  <c r="Q167" i="3"/>
  <c r="R167" i="3"/>
  <c r="S167" i="3"/>
  <c r="T167" i="3"/>
  <c r="U167" i="3"/>
  <c r="F168" i="3"/>
  <c r="G168" i="3"/>
  <c r="H168" i="3"/>
  <c r="I168" i="3"/>
  <c r="J168" i="3"/>
  <c r="K168" i="3"/>
  <c r="L168" i="3"/>
  <c r="M168" i="3"/>
  <c r="O168" i="3"/>
  <c r="P168" i="3"/>
  <c r="Q168" i="3"/>
  <c r="R168" i="3"/>
  <c r="S168" i="3"/>
  <c r="T168" i="3"/>
  <c r="U168" i="3"/>
  <c r="F169" i="3"/>
  <c r="G169" i="3"/>
  <c r="H169" i="3"/>
  <c r="I169" i="3"/>
  <c r="J169" i="3"/>
  <c r="K169" i="3"/>
  <c r="L169" i="3"/>
  <c r="M169" i="3"/>
  <c r="O169" i="3"/>
  <c r="P169" i="3"/>
  <c r="Q169" i="3"/>
  <c r="R169" i="3"/>
  <c r="S169" i="3"/>
  <c r="T169" i="3"/>
  <c r="U169" i="3"/>
  <c r="F170" i="3"/>
  <c r="G170" i="3"/>
  <c r="H170" i="3"/>
  <c r="I170" i="3"/>
  <c r="J170" i="3"/>
  <c r="K170" i="3"/>
  <c r="L170" i="3"/>
  <c r="M170" i="3"/>
  <c r="O170" i="3"/>
  <c r="P170" i="3"/>
  <c r="Q170" i="3"/>
  <c r="R170" i="3"/>
  <c r="S170" i="3"/>
  <c r="T170" i="3"/>
  <c r="U170" i="3"/>
  <c r="F171" i="3"/>
  <c r="G171" i="3"/>
  <c r="H171" i="3"/>
  <c r="I171" i="3"/>
  <c r="J171" i="3"/>
  <c r="K171" i="3"/>
  <c r="L171" i="3"/>
  <c r="M171" i="3"/>
  <c r="O171" i="3"/>
  <c r="P171" i="3"/>
  <c r="Q171" i="3"/>
  <c r="R171" i="3"/>
  <c r="S171" i="3"/>
  <c r="T171" i="3"/>
  <c r="U171" i="3"/>
  <c r="F172" i="3"/>
  <c r="G172" i="3"/>
  <c r="H172" i="3"/>
  <c r="I172" i="3"/>
  <c r="J172" i="3"/>
  <c r="K172" i="3"/>
  <c r="L172" i="3"/>
  <c r="M172" i="3"/>
  <c r="O172" i="3"/>
  <c r="P172" i="3"/>
  <c r="Q172" i="3"/>
  <c r="R172" i="3"/>
  <c r="S172" i="3"/>
  <c r="T172" i="3"/>
  <c r="U172" i="3"/>
  <c r="F173" i="3"/>
  <c r="G173" i="3"/>
  <c r="H173" i="3"/>
  <c r="I173" i="3"/>
  <c r="J173" i="3"/>
  <c r="K173" i="3"/>
  <c r="L173" i="3"/>
  <c r="M173" i="3"/>
  <c r="O173" i="3"/>
  <c r="P173" i="3"/>
  <c r="Q173" i="3"/>
  <c r="R173" i="3"/>
  <c r="S173" i="3"/>
  <c r="T173" i="3"/>
  <c r="U173" i="3"/>
  <c r="F174" i="3"/>
  <c r="G174" i="3"/>
  <c r="H174" i="3"/>
  <c r="I174" i="3"/>
  <c r="J174" i="3"/>
  <c r="K174" i="3"/>
  <c r="L174" i="3"/>
  <c r="M174" i="3"/>
  <c r="O174" i="3"/>
  <c r="P174" i="3"/>
  <c r="Q174" i="3"/>
  <c r="R174" i="3"/>
  <c r="S174" i="3"/>
  <c r="T174" i="3"/>
  <c r="U174" i="3"/>
  <c r="F175" i="3"/>
  <c r="G175" i="3"/>
  <c r="H175" i="3"/>
  <c r="I175" i="3"/>
  <c r="J175" i="3"/>
  <c r="K175" i="3"/>
  <c r="L175" i="3"/>
  <c r="M175" i="3"/>
  <c r="O175" i="3"/>
  <c r="P175" i="3"/>
  <c r="Q175" i="3"/>
  <c r="R175" i="3"/>
  <c r="S175" i="3"/>
  <c r="T175" i="3"/>
  <c r="U175" i="3"/>
  <c r="F176" i="3"/>
  <c r="G176" i="3"/>
  <c r="H176" i="3"/>
  <c r="I176" i="3"/>
  <c r="J176" i="3"/>
  <c r="K176" i="3"/>
  <c r="L176" i="3"/>
  <c r="M176" i="3"/>
  <c r="O176" i="3"/>
  <c r="P176" i="3"/>
  <c r="Q176" i="3"/>
  <c r="R176" i="3"/>
  <c r="S176" i="3"/>
  <c r="T176" i="3"/>
  <c r="U176" i="3"/>
  <c r="F177" i="3"/>
  <c r="G177" i="3"/>
  <c r="H177" i="3"/>
  <c r="I177" i="3"/>
  <c r="J177" i="3"/>
  <c r="K177" i="3"/>
  <c r="L177" i="3"/>
  <c r="M177" i="3"/>
  <c r="O177" i="3"/>
  <c r="P177" i="3"/>
  <c r="Q177" i="3"/>
  <c r="R177" i="3"/>
  <c r="S177" i="3"/>
  <c r="T177" i="3"/>
  <c r="U177" i="3"/>
  <c r="F178" i="3"/>
  <c r="G178" i="3"/>
  <c r="H178" i="3"/>
  <c r="I178" i="3"/>
  <c r="J178" i="3"/>
  <c r="K178" i="3"/>
  <c r="L178" i="3"/>
  <c r="M178" i="3"/>
  <c r="O178" i="3"/>
  <c r="P178" i="3"/>
  <c r="Q178" i="3"/>
  <c r="R178" i="3"/>
  <c r="S178" i="3"/>
  <c r="T178" i="3"/>
  <c r="U178" i="3"/>
  <c r="F179" i="3"/>
  <c r="G179" i="3"/>
  <c r="H179" i="3"/>
  <c r="I179" i="3"/>
  <c r="J179" i="3"/>
  <c r="K179" i="3"/>
  <c r="L179" i="3"/>
  <c r="M179" i="3"/>
  <c r="O179" i="3"/>
  <c r="P179" i="3"/>
  <c r="Q179" i="3"/>
  <c r="R179" i="3"/>
  <c r="S179" i="3"/>
  <c r="T179" i="3"/>
  <c r="U179" i="3"/>
  <c r="F180" i="3"/>
  <c r="G180" i="3"/>
  <c r="H180" i="3"/>
  <c r="I180" i="3"/>
  <c r="J180" i="3"/>
  <c r="K180" i="3"/>
  <c r="L180" i="3"/>
  <c r="M180" i="3"/>
  <c r="O180" i="3"/>
  <c r="P180" i="3"/>
  <c r="Q180" i="3"/>
  <c r="R180" i="3"/>
  <c r="S180" i="3"/>
  <c r="T180" i="3"/>
  <c r="U180" i="3"/>
  <c r="F181" i="3"/>
  <c r="G181" i="3"/>
  <c r="H181" i="3"/>
  <c r="I181" i="3"/>
  <c r="J181" i="3"/>
  <c r="K181" i="3"/>
  <c r="L181" i="3"/>
  <c r="M181" i="3"/>
  <c r="O181" i="3"/>
  <c r="P181" i="3"/>
  <c r="Q181" i="3"/>
  <c r="R181" i="3"/>
  <c r="S181" i="3"/>
  <c r="T181" i="3"/>
  <c r="U181" i="3"/>
  <c r="F182" i="3"/>
  <c r="G182" i="3"/>
  <c r="H182" i="3"/>
  <c r="I182" i="3"/>
  <c r="J182" i="3"/>
  <c r="K182" i="3"/>
  <c r="L182" i="3"/>
  <c r="M182" i="3"/>
  <c r="O182" i="3"/>
  <c r="P182" i="3"/>
  <c r="Q182" i="3"/>
  <c r="R182" i="3"/>
  <c r="S182" i="3"/>
  <c r="T182" i="3"/>
  <c r="U182" i="3"/>
  <c r="F183" i="3"/>
  <c r="G183" i="3"/>
  <c r="I183" i="3"/>
  <c r="J183" i="3"/>
  <c r="K183" i="3"/>
  <c r="L183" i="3"/>
  <c r="M183" i="3"/>
  <c r="O183" i="3"/>
  <c r="P183" i="3"/>
  <c r="Q183" i="3"/>
  <c r="R183" i="3"/>
  <c r="S183" i="3"/>
  <c r="T183" i="3"/>
  <c r="U183" i="3"/>
  <c r="F184" i="3"/>
  <c r="G184" i="3"/>
  <c r="H184" i="3"/>
  <c r="I184" i="3"/>
  <c r="J184" i="3"/>
  <c r="K184" i="3"/>
  <c r="L184" i="3"/>
  <c r="M184" i="3"/>
  <c r="O184" i="3"/>
  <c r="P184" i="3"/>
  <c r="Q184" i="3"/>
  <c r="R184" i="3"/>
  <c r="S184" i="3"/>
  <c r="T184" i="3"/>
  <c r="U184" i="3"/>
  <c r="F185" i="3"/>
  <c r="G185" i="3"/>
  <c r="I185" i="3"/>
  <c r="J185" i="3"/>
  <c r="K185" i="3"/>
  <c r="L185" i="3"/>
  <c r="M185" i="3"/>
  <c r="O185" i="3"/>
  <c r="P185" i="3"/>
  <c r="Q185" i="3"/>
  <c r="R185" i="3"/>
  <c r="S185" i="3"/>
  <c r="T185" i="3"/>
  <c r="U185" i="3"/>
  <c r="F186" i="3"/>
  <c r="G186" i="3"/>
  <c r="H186" i="3"/>
  <c r="I186" i="3"/>
  <c r="J186" i="3"/>
  <c r="K186" i="3"/>
  <c r="L186" i="3"/>
  <c r="M186" i="3"/>
  <c r="O186" i="3"/>
  <c r="P186" i="3"/>
  <c r="Q186" i="3"/>
  <c r="R186" i="3"/>
  <c r="S186" i="3"/>
  <c r="T186" i="3"/>
  <c r="U186" i="3"/>
  <c r="F187" i="3"/>
  <c r="G187" i="3"/>
  <c r="I187" i="3"/>
  <c r="J187" i="3"/>
  <c r="K187" i="3"/>
  <c r="L187" i="3"/>
  <c r="M187" i="3"/>
  <c r="O187" i="3"/>
  <c r="P187" i="3"/>
  <c r="Q187" i="3"/>
  <c r="R187" i="3"/>
  <c r="S187" i="3"/>
  <c r="T187" i="3"/>
  <c r="U187" i="3"/>
  <c r="F188" i="3"/>
  <c r="G188" i="3"/>
  <c r="H188" i="3"/>
  <c r="I188" i="3"/>
  <c r="J188" i="3"/>
  <c r="K188" i="3"/>
  <c r="L188" i="3"/>
  <c r="M188" i="3"/>
  <c r="O188" i="3"/>
  <c r="P188" i="3"/>
  <c r="Q188" i="3"/>
  <c r="R188" i="3"/>
  <c r="S188" i="3"/>
  <c r="T188" i="3"/>
  <c r="U188" i="3"/>
  <c r="F189" i="3"/>
  <c r="G189" i="3"/>
  <c r="H189" i="3"/>
  <c r="I189" i="3"/>
  <c r="J189" i="3"/>
  <c r="K189" i="3"/>
  <c r="L189" i="3"/>
  <c r="M189" i="3"/>
  <c r="O189" i="3"/>
  <c r="P189" i="3"/>
  <c r="Q189" i="3"/>
  <c r="R189" i="3"/>
  <c r="S189" i="3"/>
  <c r="T189" i="3"/>
  <c r="U189" i="3"/>
  <c r="F190" i="3"/>
  <c r="G190" i="3"/>
  <c r="H190" i="3"/>
  <c r="I190" i="3"/>
  <c r="J190" i="3"/>
  <c r="K190" i="3"/>
  <c r="L190" i="3"/>
  <c r="M190" i="3"/>
  <c r="O190" i="3"/>
  <c r="P190" i="3"/>
  <c r="Q190" i="3"/>
  <c r="R190" i="3"/>
  <c r="S190" i="3"/>
  <c r="T190" i="3"/>
  <c r="U190" i="3"/>
  <c r="F191" i="3"/>
  <c r="G191" i="3"/>
  <c r="H191" i="3"/>
  <c r="I191" i="3"/>
  <c r="J191" i="3"/>
  <c r="K191" i="3"/>
  <c r="L191" i="3"/>
  <c r="M191" i="3"/>
  <c r="O191" i="3"/>
  <c r="P191" i="3"/>
  <c r="Q191" i="3"/>
  <c r="R191" i="3"/>
  <c r="S191" i="3"/>
  <c r="T191" i="3"/>
  <c r="U191" i="3"/>
  <c r="F192" i="3"/>
  <c r="G192" i="3"/>
  <c r="H192" i="3"/>
  <c r="I192" i="3"/>
  <c r="J192" i="3"/>
  <c r="K192" i="3"/>
  <c r="L192" i="3"/>
  <c r="M192" i="3"/>
  <c r="O192" i="3"/>
  <c r="P192" i="3"/>
  <c r="Q192" i="3"/>
  <c r="R192" i="3"/>
  <c r="S192" i="3"/>
  <c r="T192" i="3"/>
  <c r="U192" i="3"/>
  <c r="F193" i="3"/>
  <c r="G193" i="3"/>
  <c r="H193" i="3"/>
  <c r="I193" i="3"/>
  <c r="J193" i="3"/>
  <c r="K193" i="3"/>
  <c r="L193" i="3"/>
  <c r="M193" i="3"/>
  <c r="O193" i="3"/>
  <c r="P193" i="3"/>
  <c r="Q193" i="3"/>
  <c r="R193" i="3"/>
  <c r="S193" i="3"/>
  <c r="T193" i="3"/>
  <c r="U193" i="3"/>
  <c r="F194" i="3"/>
  <c r="G194" i="3"/>
  <c r="H194" i="3"/>
  <c r="I194" i="3"/>
  <c r="J194" i="3"/>
  <c r="K194" i="3"/>
  <c r="L194" i="3"/>
  <c r="M194" i="3"/>
  <c r="O194" i="3"/>
  <c r="P194" i="3"/>
  <c r="Q194" i="3"/>
  <c r="R194" i="3"/>
  <c r="S194" i="3"/>
  <c r="T194" i="3"/>
  <c r="U194" i="3"/>
  <c r="F195" i="3"/>
  <c r="G195" i="3"/>
  <c r="H195" i="3"/>
  <c r="I195" i="3"/>
  <c r="J195" i="3"/>
  <c r="K195" i="3"/>
  <c r="L195" i="3"/>
  <c r="M195" i="3"/>
  <c r="O195" i="3"/>
  <c r="P195" i="3"/>
  <c r="Q195" i="3"/>
  <c r="R195" i="3"/>
  <c r="S195" i="3"/>
  <c r="T195" i="3"/>
  <c r="U195" i="3"/>
  <c r="F196" i="3"/>
  <c r="G196" i="3"/>
  <c r="H196" i="3"/>
  <c r="I196" i="3"/>
  <c r="J196" i="3"/>
  <c r="K196" i="3"/>
  <c r="L196" i="3"/>
  <c r="M196" i="3"/>
  <c r="O196" i="3"/>
  <c r="P196" i="3"/>
  <c r="Q196" i="3"/>
  <c r="R196" i="3"/>
  <c r="S196" i="3"/>
  <c r="T196" i="3"/>
  <c r="U196" i="3"/>
  <c r="F197" i="3"/>
  <c r="G197" i="3"/>
  <c r="H197" i="3"/>
  <c r="I197" i="3"/>
  <c r="J197" i="3"/>
  <c r="K197" i="3"/>
  <c r="L197" i="3"/>
  <c r="M197" i="3"/>
  <c r="O197" i="3"/>
  <c r="P197" i="3"/>
  <c r="Q197" i="3"/>
  <c r="R197" i="3"/>
  <c r="S197" i="3"/>
  <c r="T197" i="3"/>
  <c r="U197" i="3"/>
  <c r="F198" i="3"/>
  <c r="G198" i="3"/>
  <c r="H198" i="3"/>
  <c r="I198" i="3"/>
  <c r="J198" i="3"/>
  <c r="K198" i="3"/>
  <c r="L198" i="3"/>
  <c r="M198" i="3"/>
  <c r="O198" i="3"/>
  <c r="P198" i="3"/>
  <c r="Q198" i="3"/>
  <c r="R198" i="3"/>
  <c r="S198" i="3"/>
  <c r="T198" i="3"/>
  <c r="U198" i="3"/>
  <c r="F199" i="3"/>
  <c r="G199" i="3"/>
  <c r="H199" i="3"/>
  <c r="I199" i="3"/>
  <c r="J199" i="3"/>
  <c r="K199" i="3"/>
  <c r="L199" i="3"/>
  <c r="M199" i="3"/>
  <c r="O199" i="3"/>
  <c r="P199" i="3"/>
  <c r="Q199" i="3"/>
  <c r="R199" i="3"/>
  <c r="S199" i="3"/>
  <c r="T199" i="3"/>
  <c r="U199" i="3"/>
  <c r="F200" i="3"/>
  <c r="G200" i="3"/>
  <c r="H200" i="3"/>
  <c r="I200" i="3"/>
  <c r="J200" i="3"/>
  <c r="K200" i="3"/>
  <c r="L200" i="3"/>
  <c r="M200" i="3"/>
  <c r="O200" i="3"/>
  <c r="P200" i="3"/>
  <c r="Q200" i="3"/>
  <c r="R200" i="3"/>
  <c r="S200" i="3"/>
  <c r="T200" i="3"/>
  <c r="U200" i="3"/>
  <c r="F201" i="3"/>
  <c r="G201" i="3"/>
  <c r="I201" i="3"/>
  <c r="J201" i="3"/>
  <c r="K201" i="3"/>
  <c r="L201" i="3"/>
  <c r="M201" i="3"/>
  <c r="O201" i="3"/>
  <c r="P201" i="3"/>
  <c r="Q201" i="3"/>
  <c r="R201" i="3"/>
  <c r="S201" i="3"/>
  <c r="T201" i="3"/>
  <c r="U201" i="3"/>
  <c r="F202" i="3"/>
  <c r="G202" i="3"/>
  <c r="H202" i="3"/>
  <c r="I202" i="3"/>
  <c r="J202" i="3"/>
  <c r="K202" i="3"/>
  <c r="L202" i="3"/>
  <c r="M202" i="3"/>
  <c r="O202" i="3"/>
  <c r="P202" i="3"/>
  <c r="Q202" i="3"/>
  <c r="R202" i="3"/>
  <c r="S202" i="3"/>
  <c r="T202" i="3"/>
  <c r="U202" i="3"/>
  <c r="F203" i="3"/>
  <c r="G203" i="3"/>
  <c r="H203" i="3"/>
  <c r="I203" i="3"/>
  <c r="J203" i="3"/>
  <c r="K203" i="3"/>
  <c r="L203" i="3"/>
  <c r="M203" i="3"/>
  <c r="O203" i="3"/>
  <c r="P203" i="3"/>
  <c r="Q203" i="3"/>
  <c r="R203" i="3"/>
  <c r="S203" i="3"/>
  <c r="T203" i="3"/>
  <c r="U203" i="3"/>
  <c r="F204" i="3"/>
  <c r="G204" i="3"/>
  <c r="I204" i="3"/>
  <c r="J204" i="3"/>
  <c r="K204" i="3"/>
  <c r="L204" i="3"/>
  <c r="M204" i="3"/>
  <c r="O204" i="3"/>
  <c r="P204" i="3"/>
  <c r="Q204" i="3"/>
  <c r="R204" i="3"/>
  <c r="S204" i="3"/>
  <c r="T204" i="3"/>
  <c r="U204" i="3"/>
  <c r="F205" i="3"/>
  <c r="G205" i="3"/>
  <c r="H205" i="3"/>
  <c r="I205" i="3"/>
  <c r="J205" i="3"/>
  <c r="K205" i="3"/>
  <c r="L205" i="3"/>
  <c r="M205" i="3"/>
  <c r="O205" i="3"/>
  <c r="P205" i="3"/>
  <c r="Q205" i="3"/>
  <c r="R205" i="3"/>
  <c r="S205" i="3"/>
  <c r="T205" i="3"/>
  <c r="U205" i="3"/>
  <c r="F206" i="3"/>
  <c r="G206" i="3"/>
  <c r="H206" i="3"/>
  <c r="I206" i="3"/>
  <c r="J206" i="3"/>
  <c r="K206" i="3"/>
  <c r="L206" i="3"/>
  <c r="M206" i="3"/>
  <c r="O206" i="3"/>
  <c r="P206" i="3"/>
  <c r="Q206" i="3"/>
  <c r="R206" i="3"/>
  <c r="S206" i="3"/>
  <c r="T206" i="3"/>
  <c r="U206" i="3"/>
  <c r="F207" i="3"/>
  <c r="G207" i="3"/>
  <c r="H207" i="3"/>
  <c r="I207" i="3"/>
  <c r="J207" i="3"/>
  <c r="K207" i="3"/>
  <c r="L207" i="3"/>
  <c r="M207" i="3"/>
  <c r="O207" i="3"/>
  <c r="P207" i="3"/>
  <c r="Q207" i="3"/>
  <c r="R207" i="3"/>
  <c r="S207" i="3"/>
  <c r="T207" i="3"/>
  <c r="U207" i="3"/>
  <c r="F208" i="3"/>
  <c r="G208" i="3"/>
  <c r="H208" i="3"/>
  <c r="I208" i="3"/>
  <c r="J208" i="3"/>
  <c r="K208" i="3"/>
  <c r="L208" i="3"/>
  <c r="M208" i="3"/>
  <c r="O208" i="3"/>
  <c r="P208" i="3"/>
  <c r="Q208" i="3"/>
  <c r="R208" i="3"/>
  <c r="S208" i="3"/>
  <c r="T208" i="3"/>
  <c r="U208" i="3"/>
  <c r="F209" i="3"/>
  <c r="G209" i="3"/>
  <c r="H209" i="3"/>
  <c r="I209" i="3"/>
  <c r="J209" i="3"/>
  <c r="K209" i="3"/>
  <c r="L209" i="3"/>
  <c r="M209" i="3"/>
  <c r="O209" i="3"/>
  <c r="P209" i="3"/>
  <c r="Q209" i="3"/>
  <c r="R209" i="3"/>
  <c r="S209" i="3"/>
  <c r="T209" i="3"/>
  <c r="U209" i="3"/>
  <c r="F210" i="3"/>
  <c r="G210" i="3"/>
  <c r="H210" i="3"/>
  <c r="I210" i="3"/>
  <c r="J210" i="3"/>
  <c r="K210" i="3"/>
  <c r="L210" i="3"/>
  <c r="M210" i="3"/>
  <c r="O210" i="3"/>
  <c r="P210" i="3"/>
  <c r="Q210" i="3"/>
  <c r="R210" i="3"/>
  <c r="S210" i="3"/>
  <c r="T210" i="3"/>
  <c r="U210" i="3"/>
  <c r="F211" i="3"/>
  <c r="G211" i="3"/>
  <c r="H211" i="3"/>
  <c r="I211" i="3"/>
  <c r="J211" i="3"/>
  <c r="K211" i="3"/>
  <c r="L211" i="3"/>
  <c r="M211" i="3"/>
  <c r="O211" i="3"/>
  <c r="P211" i="3"/>
  <c r="Q211" i="3"/>
  <c r="R211" i="3"/>
  <c r="S211" i="3"/>
  <c r="T211" i="3"/>
  <c r="U211" i="3"/>
  <c r="F212" i="3"/>
  <c r="G212" i="3"/>
  <c r="H212" i="3"/>
  <c r="I212" i="3"/>
  <c r="J212" i="3"/>
  <c r="K212" i="3"/>
  <c r="L212" i="3"/>
  <c r="M212" i="3"/>
  <c r="O212" i="3"/>
  <c r="P212" i="3"/>
  <c r="Q212" i="3"/>
  <c r="R212" i="3"/>
  <c r="S212" i="3"/>
  <c r="T212" i="3"/>
  <c r="U212" i="3"/>
  <c r="F213" i="3"/>
  <c r="G213" i="3"/>
  <c r="H213" i="3"/>
  <c r="I213" i="3"/>
  <c r="J213" i="3"/>
  <c r="K213" i="3"/>
  <c r="L213" i="3"/>
  <c r="M213" i="3"/>
  <c r="O213" i="3"/>
  <c r="P213" i="3"/>
  <c r="Q213" i="3"/>
  <c r="R213" i="3"/>
  <c r="S213" i="3"/>
  <c r="T213" i="3"/>
  <c r="U213" i="3"/>
  <c r="F214" i="3"/>
  <c r="G214" i="3"/>
  <c r="I214" i="3"/>
  <c r="J214" i="3"/>
  <c r="K214" i="3"/>
  <c r="L214" i="3"/>
  <c r="M214" i="3"/>
  <c r="O214" i="3"/>
  <c r="P214" i="3"/>
  <c r="Q214" i="3"/>
  <c r="R214" i="3"/>
  <c r="S214" i="3"/>
  <c r="T214" i="3"/>
  <c r="U214" i="3"/>
  <c r="F215" i="3"/>
  <c r="G215" i="3"/>
  <c r="I215" i="3"/>
  <c r="J215" i="3"/>
  <c r="K215" i="3"/>
  <c r="L215" i="3"/>
  <c r="M215" i="3"/>
  <c r="O215" i="3"/>
  <c r="P215" i="3"/>
  <c r="Q215" i="3"/>
  <c r="R215" i="3"/>
  <c r="S215" i="3"/>
  <c r="T215" i="3"/>
  <c r="U215" i="3"/>
  <c r="F216" i="3"/>
  <c r="G216" i="3"/>
  <c r="I216" i="3"/>
  <c r="J216" i="3"/>
  <c r="K216" i="3"/>
  <c r="L216" i="3"/>
  <c r="M216" i="3"/>
  <c r="O216" i="3"/>
  <c r="P216" i="3"/>
  <c r="Q216" i="3"/>
  <c r="R216" i="3"/>
  <c r="S216" i="3"/>
  <c r="T216" i="3"/>
  <c r="U216" i="3"/>
  <c r="F217" i="3"/>
  <c r="G217" i="3"/>
  <c r="H217" i="3"/>
  <c r="I217" i="3"/>
  <c r="J217" i="3"/>
  <c r="K217" i="3"/>
  <c r="L217" i="3"/>
  <c r="M217" i="3"/>
  <c r="O217" i="3"/>
  <c r="P217" i="3"/>
  <c r="Q217" i="3"/>
  <c r="R217" i="3"/>
  <c r="S217" i="3"/>
  <c r="T217" i="3"/>
  <c r="U217" i="3"/>
  <c r="F218" i="3"/>
  <c r="G218" i="3"/>
  <c r="H218" i="3"/>
  <c r="I218" i="3"/>
  <c r="J218" i="3"/>
  <c r="K218" i="3"/>
  <c r="L218" i="3"/>
  <c r="M218" i="3"/>
  <c r="O218" i="3"/>
  <c r="P218" i="3"/>
  <c r="Q218" i="3"/>
  <c r="R218" i="3"/>
  <c r="S218" i="3"/>
  <c r="T218" i="3"/>
  <c r="U218" i="3"/>
  <c r="F219" i="3"/>
  <c r="G219" i="3"/>
  <c r="H219" i="3"/>
  <c r="I219" i="3"/>
  <c r="J219" i="3"/>
  <c r="K219" i="3"/>
  <c r="L219" i="3"/>
  <c r="M219" i="3"/>
  <c r="O219" i="3"/>
  <c r="P219" i="3"/>
  <c r="Q219" i="3"/>
  <c r="R219" i="3"/>
  <c r="S219" i="3"/>
  <c r="T219" i="3"/>
  <c r="U219" i="3"/>
  <c r="F220" i="3"/>
  <c r="G220" i="3"/>
  <c r="I220" i="3"/>
  <c r="J220" i="3"/>
  <c r="K220" i="3"/>
  <c r="L220" i="3"/>
  <c r="M220" i="3"/>
  <c r="O220" i="3"/>
  <c r="P220" i="3"/>
  <c r="Q220" i="3"/>
  <c r="R220" i="3"/>
  <c r="S220" i="3"/>
  <c r="T220" i="3"/>
  <c r="U220" i="3"/>
  <c r="F221" i="3"/>
  <c r="G221" i="3"/>
  <c r="H221" i="3"/>
  <c r="I221" i="3"/>
  <c r="J221" i="3"/>
  <c r="K221" i="3"/>
  <c r="L221" i="3"/>
  <c r="M221" i="3"/>
  <c r="O221" i="3"/>
  <c r="P221" i="3"/>
  <c r="Q221" i="3"/>
  <c r="R221" i="3"/>
  <c r="S221" i="3"/>
  <c r="T221" i="3"/>
  <c r="U221" i="3"/>
  <c r="F222" i="3"/>
  <c r="G222" i="3"/>
  <c r="H222" i="3"/>
  <c r="I222" i="3"/>
  <c r="J222" i="3"/>
  <c r="K222" i="3"/>
  <c r="L222" i="3"/>
  <c r="M222" i="3"/>
  <c r="O222" i="3"/>
  <c r="P222" i="3"/>
  <c r="Q222" i="3"/>
  <c r="R222" i="3"/>
  <c r="S222" i="3"/>
  <c r="T222" i="3"/>
  <c r="U222" i="3"/>
  <c r="F223" i="3"/>
  <c r="G223" i="3"/>
  <c r="H223" i="3"/>
  <c r="I223" i="3"/>
  <c r="J223" i="3"/>
  <c r="K223" i="3"/>
  <c r="L223" i="3"/>
  <c r="M223" i="3"/>
  <c r="O223" i="3"/>
  <c r="P223" i="3"/>
  <c r="Q223" i="3"/>
  <c r="R223" i="3"/>
  <c r="S223" i="3"/>
  <c r="T223" i="3"/>
  <c r="U223" i="3"/>
  <c r="F224" i="3"/>
  <c r="G224" i="3"/>
  <c r="H224" i="3"/>
  <c r="I224" i="3"/>
  <c r="J224" i="3"/>
  <c r="K224" i="3"/>
  <c r="L224" i="3"/>
  <c r="M224" i="3"/>
  <c r="O224" i="3"/>
  <c r="P224" i="3"/>
  <c r="Q224" i="3"/>
  <c r="R224" i="3"/>
  <c r="S224" i="3"/>
  <c r="T224" i="3"/>
  <c r="U224" i="3"/>
  <c r="F225" i="3"/>
  <c r="G225" i="3"/>
  <c r="H225" i="3"/>
  <c r="I225" i="3"/>
  <c r="J225" i="3"/>
  <c r="K225" i="3"/>
  <c r="L225" i="3"/>
  <c r="M225" i="3"/>
  <c r="O225" i="3"/>
  <c r="P225" i="3"/>
  <c r="Q225" i="3"/>
  <c r="R225" i="3"/>
  <c r="S225" i="3"/>
  <c r="T225" i="3"/>
  <c r="U225" i="3"/>
  <c r="F226" i="3"/>
  <c r="G226" i="3"/>
  <c r="H226" i="3"/>
  <c r="I226" i="3"/>
  <c r="J226" i="3"/>
  <c r="K226" i="3"/>
  <c r="L226" i="3"/>
  <c r="M226" i="3"/>
  <c r="O226" i="3"/>
  <c r="P226" i="3"/>
  <c r="Q226" i="3"/>
  <c r="R226" i="3"/>
  <c r="S226" i="3"/>
  <c r="T226" i="3"/>
  <c r="U226" i="3"/>
  <c r="F227" i="3"/>
  <c r="G227" i="3"/>
  <c r="H227" i="3"/>
  <c r="I227" i="3"/>
  <c r="J227" i="3"/>
  <c r="K227" i="3"/>
  <c r="L227" i="3"/>
  <c r="M227" i="3"/>
  <c r="O227" i="3"/>
  <c r="P227" i="3"/>
  <c r="Q227" i="3"/>
  <c r="R227" i="3"/>
  <c r="S227" i="3"/>
  <c r="T227" i="3"/>
  <c r="U227" i="3"/>
  <c r="F228" i="3"/>
  <c r="G228" i="3"/>
  <c r="H228" i="3"/>
  <c r="I228" i="3"/>
  <c r="J228" i="3"/>
  <c r="K228" i="3"/>
  <c r="L228" i="3"/>
  <c r="M228" i="3"/>
  <c r="O228" i="3"/>
  <c r="P228" i="3"/>
  <c r="Q228" i="3"/>
  <c r="R228" i="3"/>
  <c r="S228" i="3"/>
  <c r="T228" i="3"/>
  <c r="U228" i="3"/>
  <c r="F229" i="3"/>
  <c r="G229" i="3"/>
  <c r="H229" i="3"/>
  <c r="I229" i="3"/>
  <c r="J229" i="3"/>
  <c r="K229" i="3"/>
  <c r="L229" i="3"/>
  <c r="M229" i="3"/>
  <c r="O229" i="3"/>
  <c r="P229" i="3"/>
  <c r="Q229" i="3"/>
  <c r="R229" i="3"/>
  <c r="S229" i="3"/>
  <c r="T229" i="3"/>
  <c r="U229" i="3"/>
  <c r="F230" i="3"/>
  <c r="G230" i="3"/>
  <c r="H230" i="3"/>
  <c r="I230" i="3"/>
  <c r="J230" i="3"/>
  <c r="K230" i="3"/>
  <c r="L230" i="3"/>
  <c r="M230" i="3"/>
  <c r="O230" i="3"/>
  <c r="P230" i="3"/>
  <c r="Q230" i="3"/>
  <c r="R230" i="3"/>
  <c r="S230" i="3"/>
  <c r="T230" i="3"/>
  <c r="U230" i="3"/>
  <c r="F231" i="3"/>
  <c r="G231" i="3"/>
  <c r="H231" i="3"/>
  <c r="I231" i="3"/>
  <c r="J231" i="3"/>
  <c r="K231" i="3"/>
  <c r="L231" i="3"/>
  <c r="M231" i="3"/>
  <c r="O231" i="3"/>
  <c r="P231" i="3"/>
  <c r="Q231" i="3"/>
  <c r="R231" i="3"/>
  <c r="S231" i="3"/>
  <c r="T231" i="3"/>
  <c r="U231" i="3"/>
  <c r="F232" i="3"/>
  <c r="G232" i="3"/>
  <c r="H232" i="3"/>
  <c r="I232" i="3"/>
  <c r="J232" i="3"/>
  <c r="K232" i="3"/>
  <c r="L232" i="3"/>
  <c r="M232" i="3"/>
  <c r="O232" i="3"/>
  <c r="P232" i="3"/>
  <c r="Q232" i="3"/>
  <c r="R232" i="3"/>
  <c r="S232" i="3"/>
  <c r="T232" i="3"/>
  <c r="U232" i="3"/>
  <c r="F233" i="3"/>
  <c r="G233" i="3"/>
  <c r="H233" i="3"/>
  <c r="I233" i="3"/>
  <c r="J233" i="3"/>
  <c r="K233" i="3"/>
  <c r="L233" i="3"/>
  <c r="M233" i="3"/>
  <c r="O233" i="3"/>
  <c r="P233" i="3"/>
  <c r="Q233" i="3"/>
  <c r="R233" i="3"/>
  <c r="S233" i="3"/>
  <c r="T233" i="3"/>
  <c r="U233" i="3"/>
  <c r="F234" i="3"/>
  <c r="G234" i="3"/>
  <c r="H234" i="3"/>
  <c r="I234" i="3"/>
  <c r="J234" i="3"/>
  <c r="K234" i="3"/>
  <c r="L234" i="3"/>
  <c r="M234" i="3"/>
  <c r="O234" i="3"/>
  <c r="P234" i="3"/>
  <c r="Q234" i="3"/>
  <c r="R234" i="3"/>
  <c r="S234" i="3"/>
  <c r="T234" i="3"/>
  <c r="U234" i="3"/>
  <c r="F235" i="3"/>
  <c r="G235" i="3"/>
  <c r="H235" i="3"/>
  <c r="I235" i="3"/>
  <c r="J235" i="3"/>
  <c r="K235" i="3"/>
  <c r="L235" i="3"/>
  <c r="M235" i="3"/>
  <c r="O235" i="3"/>
  <c r="P235" i="3"/>
  <c r="Q235" i="3"/>
  <c r="R235" i="3"/>
  <c r="S235" i="3"/>
  <c r="T235" i="3"/>
  <c r="U235" i="3"/>
  <c r="F236" i="3"/>
  <c r="G236" i="3"/>
  <c r="H236" i="3"/>
  <c r="I236" i="3"/>
  <c r="J236" i="3"/>
  <c r="K236" i="3"/>
  <c r="L236" i="3"/>
  <c r="M236" i="3"/>
  <c r="O236" i="3"/>
  <c r="P236" i="3"/>
  <c r="Q236" i="3"/>
  <c r="R236" i="3"/>
  <c r="S236" i="3"/>
  <c r="T236" i="3"/>
  <c r="U236" i="3"/>
  <c r="F237" i="3"/>
  <c r="G237" i="3"/>
  <c r="H237" i="3"/>
  <c r="I237" i="3"/>
  <c r="J237" i="3"/>
  <c r="K237" i="3"/>
  <c r="L237" i="3"/>
  <c r="M237" i="3"/>
  <c r="O237" i="3"/>
  <c r="P237" i="3"/>
  <c r="Q237" i="3"/>
  <c r="R237" i="3"/>
  <c r="S237" i="3"/>
  <c r="T237" i="3"/>
  <c r="U237" i="3"/>
  <c r="F238" i="3"/>
  <c r="G238" i="3"/>
  <c r="H238" i="3"/>
  <c r="I238" i="3"/>
  <c r="J238" i="3"/>
  <c r="K238" i="3"/>
  <c r="L238" i="3"/>
  <c r="M238" i="3"/>
  <c r="O238" i="3"/>
  <c r="P238" i="3"/>
  <c r="Q238" i="3"/>
  <c r="R238" i="3"/>
  <c r="S238" i="3"/>
  <c r="T238" i="3"/>
  <c r="U238" i="3"/>
  <c r="F239" i="3"/>
  <c r="G239" i="3"/>
  <c r="H239" i="3"/>
  <c r="I239" i="3"/>
  <c r="J239" i="3"/>
  <c r="K239" i="3"/>
  <c r="L239" i="3"/>
  <c r="M239" i="3"/>
  <c r="O239" i="3"/>
  <c r="P239" i="3"/>
  <c r="Q239" i="3"/>
  <c r="R239" i="3"/>
  <c r="S239" i="3"/>
  <c r="T239" i="3"/>
  <c r="U239" i="3"/>
  <c r="F240" i="3"/>
  <c r="G240" i="3"/>
  <c r="H240" i="3"/>
  <c r="I240" i="3"/>
  <c r="J240" i="3"/>
  <c r="K240" i="3"/>
  <c r="L240" i="3"/>
  <c r="M240" i="3"/>
  <c r="O240" i="3"/>
  <c r="P240" i="3"/>
  <c r="Q240" i="3"/>
  <c r="R240" i="3"/>
  <c r="S240" i="3"/>
  <c r="T240" i="3"/>
  <c r="U240" i="3"/>
  <c r="F241" i="3"/>
  <c r="G241" i="3"/>
  <c r="H241" i="3"/>
  <c r="I241" i="3"/>
  <c r="J241" i="3"/>
  <c r="K241" i="3"/>
  <c r="L241" i="3"/>
  <c r="M241" i="3"/>
  <c r="O241" i="3"/>
  <c r="P241" i="3"/>
  <c r="Q241" i="3"/>
  <c r="R241" i="3"/>
  <c r="S241" i="3"/>
  <c r="T241" i="3"/>
  <c r="U241" i="3"/>
  <c r="F242" i="3"/>
  <c r="G242" i="3"/>
  <c r="H242" i="3"/>
  <c r="I242" i="3"/>
  <c r="J242" i="3"/>
  <c r="K242" i="3"/>
  <c r="L242" i="3"/>
  <c r="M242" i="3"/>
  <c r="O242" i="3"/>
  <c r="P242" i="3"/>
  <c r="Q242" i="3"/>
  <c r="R242" i="3"/>
  <c r="S242" i="3"/>
  <c r="T242" i="3"/>
  <c r="U242" i="3"/>
  <c r="F243" i="3"/>
  <c r="G243" i="3"/>
  <c r="H243" i="3"/>
  <c r="I243" i="3"/>
  <c r="J243" i="3"/>
  <c r="K243" i="3"/>
  <c r="L243" i="3"/>
  <c r="M243" i="3"/>
  <c r="O243" i="3"/>
  <c r="P243" i="3"/>
  <c r="Q243" i="3"/>
  <c r="R243" i="3"/>
  <c r="S243" i="3"/>
  <c r="T243" i="3"/>
  <c r="U243" i="3"/>
  <c r="F244" i="3"/>
  <c r="G244" i="3"/>
  <c r="H244" i="3"/>
  <c r="I244" i="3"/>
  <c r="J244" i="3"/>
  <c r="K244" i="3"/>
  <c r="L244" i="3"/>
  <c r="M244" i="3"/>
  <c r="O244" i="3"/>
  <c r="P244" i="3"/>
  <c r="Q244" i="3"/>
  <c r="R244" i="3"/>
  <c r="S244" i="3"/>
  <c r="T244" i="3"/>
  <c r="U244" i="3"/>
  <c r="F245" i="3"/>
  <c r="G245" i="3"/>
  <c r="H245" i="3"/>
  <c r="I245" i="3"/>
  <c r="J245" i="3"/>
  <c r="K245" i="3"/>
  <c r="L245" i="3"/>
  <c r="M245" i="3"/>
  <c r="O245" i="3"/>
  <c r="P245" i="3"/>
  <c r="Q245" i="3"/>
  <c r="R245" i="3"/>
  <c r="S245" i="3"/>
  <c r="T245" i="3"/>
  <c r="U245" i="3"/>
  <c r="F246" i="3"/>
  <c r="G246" i="3"/>
  <c r="H246" i="3"/>
  <c r="I246" i="3"/>
  <c r="J246" i="3"/>
  <c r="K246" i="3"/>
  <c r="L246" i="3"/>
  <c r="M246" i="3"/>
  <c r="O246" i="3"/>
  <c r="P246" i="3"/>
  <c r="Q246" i="3"/>
  <c r="R246" i="3"/>
  <c r="S246" i="3"/>
  <c r="T246" i="3"/>
  <c r="U246" i="3"/>
  <c r="F247" i="3"/>
  <c r="G247" i="3"/>
  <c r="I247" i="3"/>
  <c r="J247" i="3"/>
  <c r="K247" i="3"/>
  <c r="L247" i="3"/>
  <c r="M247" i="3"/>
  <c r="O247" i="3"/>
  <c r="P247" i="3"/>
  <c r="Q247" i="3"/>
  <c r="R247" i="3"/>
  <c r="S247" i="3"/>
  <c r="T247" i="3"/>
  <c r="U247" i="3"/>
  <c r="F248" i="3"/>
  <c r="G248" i="3"/>
  <c r="H248" i="3"/>
  <c r="I248" i="3"/>
  <c r="J248" i="3"/>
  <c r="K248" i="3"/>
  <c r="L248" i="3"/>
  <c r="M248" i="3"/>
  <c r="O248" i="3"/>
  <c r="P248" i="3"/>
  <c r="Q248" i="3"/>
  <c r="R248" i="3"/>
  <c r="S248" i="3"/>
  <c r="T248" i="3"/>
  <c r="U248" i="3"/>
  <c r="F249" i="3"/>
  <c r="G249" i="3"/>
  <c r="H249" i="3"/>
  <c r="I249" i="3"/>
  <c r="J249" i="3"/>
  <c r="K249" i="3"/>
  <c r="L249" i="3"/>
  <c r="M249" i="3"/>
  <c r="O249" i="3"/>
  <c r="P249" i="3"/>
  <c r="Q249" i="3"/>
  <c r="R249" i="3"/>
  <c r="S249" i="3"/>
  <c r="T249" i="3"/>
  <c r="U249" i="3"/>
  <c r="F250" i="3"/>
  <c r="G250" i="3"/>
  <c r="H250" i="3"/>
  <c r="I250" i="3"/>
  <c r="J250" i="3"/>
  <c r="K250" i="3"/>
  <c r="L250" i="3"/>
  <c r="M250" i="3"/>
  <c r="O250" i="3"/>
  <c r="P250" i="3"/>
  <c r="Q250" i="3"/>
  <c r="R250" i="3"/>
  <c r="S250" i="3"/>
  <c r="T250" i="3"/>
  <c r="U250" i="3"/>
  <c r="F251" i="3"/>
  <c r="G251" i="3"/>
  <c r="H251" i="3"/>
  <c r="I251" i="3"/>
  <c r="J251" i="3"/>
  <c r="K251" i="3"/>
  <c r="L251" i="3"/>
  <c r="M251" i="3"/>
  <c r="O251" i="3"/>
  <c r="P251" i="3"/>
  <c r="Q251" i="3"/>
  <c r="R251" i="3"/>
  <c r="S251" i="3"/>
  <c r="T251" i="3"/>
  <c r="U251" i="3"/>
  <c r="F252" i="3"/>
  <c r="G252" i="3"/>
  <c r="H252" i="3"/>
  <c r="I252" i="3"/>
  <c r="J252" i="3"/>
  <c r="K252" i="3"/>
  <c r="L252" i="3"/>
  <c r="M252" i="3"/>
  <c r="O252" i="3"/>
  <c r="P252" i="3"/>
  <c r="Q252" i="3"/>
  <c r="R252" i="3"/>
  <c r="S252" i="3"/>
  <c r="T252" i="3"/>
  <c r="U252" i="3"/>
  <c r="F253" i="3"/>
  <c r="G253" i="3"/>
  <c r="H253" i="3"/>
  <c r="I253" i="3"/>
  <c r="J253" i="3"/>
  <c r="K253" i="3"/>
  <c r="L253" i="3"/>
  <c r="M253" i="3"/>
  <c r="O253" i="3"/>
  <c r="P253" i="3"/>
  <c r="Q253" i="3"/>
  <c r="R253" i="3"/>
  <c r="S253" i="3"/>
  <c r="T253" i="3"/>
  <c r="U253" i="3"/>
  <c r="F254" i="3"/>
  <c r="G254" i="3"/>
  <c r="H254" i="3"/>
  <c r="I254" i="3"/>
  <c r="J254" i="3"/>
  <c r="K254" i="3"/>
  <c r="L254" i="3"/>
  <c r="M254" i="3"/>
  <c r="O254" i="3"/>
  <c r="P254" i="3"/>
  <c r="Q254" i="3"/>
  <c r="R254" i="3"/>
  <c r="S254" i="3"/>
  <c r="T254" i="3"/>
  <c r="U254" i="3"/>
  <c r="F255" i="3"/>
  <c r="G255" i="3"/>
  <c r="H255" i="3"/>
  <c r="I255" i="3"/>
  <c r="J255" i="3"/>
  <c r="K255" i="3"/>
  <c r="L255" i="3"/>
  <c r="M255" i="3"/>
  <c r="O255" i="3"/>
  <c r="P255" i="3"/>
  <c r="Q255" i="3"/>
  <c r="R255" i="3"/>
  <c r="S255" i="3"/>
  <c r="T255" i="3"/>
  <c r="U255" i="3"/>
  <c r="F256" i="3"/>
  <c r="G256" i="3"/>
  <c r="H256" i="3"/>
  <c r="I256" i="3"/>
  <c r="J256" i="3"/>
  <c r="K256" i="3"/>
  <c r="L256" i="3"/>
  <c r="M256" i="3"/>
  <c r="O256" i="3"/>
  <c r="P256" i="3"/>
  <c r="Q256" i="3"/>
  <c r="R256" i="3"/>
  <c r="S256" i="3"/>
  <c r="T256" i="3"/>
  <c r="U256" i="3"/>
  <c r="F257" i="3"/>
  <c r="G257" i="3"/>
  <c r="H257" i="3"/>
  <c r="I257" i="3"/>
  <c r="J257" i="3"/>
  <c r="K257" i="3"/>
  <c r="L257" i="3"/>
  <c r="M257" i="3"/>
  <c r="O257" i="3"/>
  <c r="P257" i="3"/>
  <c r="Q257" i="3"/>
  <c r="R257" i="3"/>
  <c r="S257" i="3"/>
  <c r="T257" i="3"/>
  <c r="U257" i="3"/>
  <c r="F258" i="3"/>
  <c r="G258" i="3"/>
  <c r="H258" i="3"/>
  <c r="I258" i="3"/>
  <c r="J258" i="3"/>
  <c r="K258" i="3"/>
  <c r="L258" i="3"/>
  <c r="M258" i="3"/>
  <c r="O258" i="3"/>
  <c r="P258" i="3"/>
  <c r="Q258" i="3"/>
  <c r="R258" i="3"/>
  <c r="S258" i="3"/>
  <c r="T258" i="3"/>
  <c r="U258" i="3"/>
  <c r="F259" i="3"/>
  <c r="G259" i="3"/>
  <c r="H259" i="3"/>
  <c r="I259" i="3"/>
  <c r="J259" i="3"/>
  <c r="K259" i="3"/>
  <c r="L259" i="3"/>
  <c r="M259" i="3"/>
  <c r="O259" i="3"/>
  <c r="P259" i="3"/>
  <c r="Q259" i="3"/>
  <c r="R259" i="3"/>
  <c r="S259" i="3"/>
  <c r="T259" i="3"/>
  <c r="U259" i="3"/>
  <c r="F260" i="3"/>
  <c r="G260" i="3"/>
  <c r="H260" i="3"/>
  <c r="I260" i="3"/>
  <c r="J260" i="3"/>
  <c r="K260" i="3"/>
  <c r="L260" i="3"/>
  <c r="M260" i="3"/>
  <c r="O260" i="3"/>
  <c r="P260" i="3"/>
  <c r="Q260" i="3"/>
  <c r="R260" i="3"/>
  <c r="S260" i="3"/>
  <c r="T260" i="3"/>
  <c r="U260" i="3"/>
  <c r="F261" i="3"/>
  <c r="G261" i="3"/>
  <c r="H261" i="3"/>
  <c r="I261" i="3"/>
  <c r="J261" i="3"/>
  <c r="K261" i="3"/>
  <c r="L261" i="3"/>
  <c r="M261" i="3"/>
  <c r="O261" i="3"/>
  <c r="P261" i="3"/>
  <c r="Q261" i="3"/>
  <c r="R261" i="3"/>
  <c r="S261" i="3"/>
  <c r="T261" i="3"/>
  <c r="U261" i="3"/>
  <c r="F262" i="3"/>
  <c r="G262" i="3"/>
  <c r="H262" i="3"/>
  <c r="I262" i="3"/>
  <c r="J262" i="3"/>
  <c r="K262" i="3"/>
  <c r="L262" i="3"/>
  <c r="M262" i="3"/>
  <c r="O262" i="3"/>
  <c r="P262" i="3"/>
  <c r="Q262" i="3"/>
  <c r="R262" i="3"/>
  <c r="S262" i="3"/>
  <c r="T262" i="3"/>
  <c r="U262" i="3"/>
  <c r="F263" i="3"/>
  <c r="G263" i="3"/>
  <c r="H263" i="3"/>
  <c r="I263" i="3"/>
  <c r="J263" i="3"/>
  <c r="K263" i="3"/>
  <c r="L263" i="3"/>
  <c r="M263" i="3"/>
  <c r="O263" i="3"/>
  <c r="P263" i="3"/>
  <c r="Q263" i="3"/>
  <c r="R263" i="3"/>
  <c r="S263" i="3"/>
  <c r="T263" i="3"/>
  <c r="U263" i="3"/>
  <c r="F264" i="3"/>
  <c r="G264" i="3"/>
  <c r="I264" i="3"/>
  <c r="J264" i="3"/>
  <c r="K264" i="3"/>
  <c r="L264" i="3"/>
  <c r="M264" i="3"/>
  <c r="O264" i="3"/>
  <c r="P264" i="3"/>
  <c r="Q264" i="3"/>
  <c r="R264" i="3"/>
  <c r="S264" i="3"/>
  <c r="T264" i="3"/>
  <c r="U264" i="3"/>
  <c r="F265" i="3"/>
  <c r="G265" i="3"/>
  <c r="H265" i="3"/>
  <c r="I265" i="3"/>
  <c r="J265" i="3"/>
  <c r="K265" i="3"/>
  <c r="L265" i="3"/>
  <c r="M265" i="3"/>
  <c r="O265" i="3"/>
  <c r="P265" i="3"/>
  <c r="Q265" i="3"/>
  <c r="R265" i="3"/>
  <c r="S265" i="3"/>
  <c r="T265" i="3"/>
  <c r="U265" i="3"/>
  <c r="F266" i="3"/>
  <c r="G266" i="3"/>
  <c r="H266" i="3"/>
  <c r="I266" i="3"/>
  <c r="J266" i="3"/>
  <c r="K266" i="3"/>
  <c r="L266" i="3"/>
  <c r="M266" i="3"/>
  <c r="O266" i="3"/>
  <c r="P266" i="3"/>
  <c r="Q266" i="3"/>
  <c r="R266" i="3"/>
  <c r="S266" i="3"/>
  <c r="T266" i="3"/>
  <c r="U266" i="3"/>
  <c r="F267" i="3"/>
  <c r="G267" i="3"/>
  <c r="H267" i="3"/>
  <c r="I267" i="3"/>
  <c r="J267" i="3"/>
  <c r="K267" i="3"/>
  <c r="L267" i="3"/>
  <c r="M267" i="3"/>
  <c r="O267" i="3"/>
  <c r="P267" i="3"/>
  <c r="Q267" i="3"/>
  <c r="R267" i="3"/>
  <c r="S267" i="3"/>
  <c r="T267" i="3"/>
  <c r="U267" i="3"/>
  <c r="F268" i="3"/>
  <c r="G268" i="3"/>
  <c r="H268" i="3"/>
  <c r="I268" i="3"/>
  <c r="J268" i="3"/>
  <c r="K268" i="3"/>
  <c r="L268" i="3"/>
  <c r="M268" i="3"/>
  <c r="O268" i="3"/>
  <c r="P268" i="3"/>
  <c r="Q268" i="3"/>
  <c r="R268" i="3"/>
  <c r="S268" i="3"/>
  <c r="T268" i="3"/>
  <c r="U268" i="3"/>
  <c r="F269" i="3"/>
  <c r="G269" i="3"/>
  <c r="I269" i="3"/>
  <c r="J269" i="3"/>
  <c r="K269" i="3"/>
  <c r="L269" i="3"/>
  <c r="M269" i="3"/>
  <c r="O269" i="3"/>
  <c r="P269" i="3"/>
  <c r="Q269" i="3"/>
  <c r="R269" i="3"/>
  <c r="S269" i="3"/>
  <c r="T269" i="3"/>
  <c r="U269" i="3"/>
  <c r="F270" i="3"/>
  <c r="G270" i="3"/>
  <c r="I270" i="3"/>
  <c r="J270" i="3"/>
  <c r="K270" i="3"/>
  <c r="L270" i="3"/>
  <c r="M270" i="3"/>
  <c r="O270" i="3"/>
  <c r="P270" i="3"/>
  <c r="Q270" i="3"/>
  <c r="R270" i="3"/>
  <c r="S270" i="3"/>
  <c r="T270" i="3"/>
  <c r="U270" i="3"/>
  <c r="F271" i="3"/>
  <c r="G271" i="3"/>
  <c r="I271" i="3"/>
  <c r="J271" i="3"/>
  <c r="K271" i="3"/>
  <c r="L271" i="3"/>
  <c r="M271" i="3"/>
  <c r="O271" i="3"/>
  <c r="P271" i="3"/>
  <c r="Q271" i="3"/>
  <c r="R271" i="3"/>
  <c r="S271" i="3"/>
  <c r="T271" i="3"/>
  <c r="U271" i="3"/>
  <c r="F272" i="3"/>
  <c r="G272" i="3"/>
  <c r="I272" i="3"/>
  <c r="J272" i="3"/>
  <c r="K272" i="3"/>
  <c r="L272" i="3"/>
  <c r="M272" i="3"/>
  <c r="O272" i="3"/>
  <c r="P272" i="3"/>
  <c r="Q272" i="3"/>
  <c r="R272" i="3"/>
  <c r="S272" i="3"/>
  <c r="T272" i="3"/>
  <c r="U272" i="3"/>
  <c r="F273" i="3"/>
  <c r="G273" i="3"/>
  <c r="I273" i="3"/>
  <c r="J273" i="3"/>
  <c r="K273" i="3"/>
  <c r="L273" i="3"/>
  <c r="M273" i="3"/>
  <c r="O273" i="3"/>
  <c r="P273" i="3"/>
  <c r="Q273" i="3"/>
  <c r="R273" i="3"/>
  <c r="S273" i="3"/>
  <c r="T273" i="3"/>
  <c r="U273" i="3"/>
  <c r="M2" i="3"/>
  <c r="J2" i="3"/>
  <c r="K2" i="3"/>
  <c r="L2" i="3"/>
  <c r="O2" i="3"/>
  <c r="P2" i="3"/>
  <c r="Q2" i="3"/>
  <c r="R2" i="3"/>
  <c r="S2" i="3"/>
  <c r="T2" i="3"/>
  <c r="U2" i="3"/>
  <c r="I2" i="3"/>
  <c r="H2" i="3"/>
  <c r="G2" i="3"/>
  <c r="F2" i="3"/>
  <c r="C250" i="2"/>
  <c r="D250" i="2"/>
  <c r="G250" i="2" s="1"/>
  <c r="E250" i="2"/>
  <c r="F250" i="2"/>
  <c r="H250" i="2" s="1"/>
  <c r="I250" i="2"/>
  <c r="C251" i="2"/>
  <c r="D251" i="2"/>
  <c r="E251" i="2"/>
  <c r="F251" i="2" s="1"/>
  <c r="I251" i="2" s="1"/>
  <c r="G251" i="2"/>
  <c r="C252" i="2"/>
  <c r="D252" i="2"/>
  <c r="G252" i="2" s="1"/>
  <c r="E252" i="2"/>
  <c r="F252" i="2" s="1"/>
  <c r="C253" i="2"/>
  <c r="D253" i="2"/>
  <c r="G253" i="2" s="1"/>
  <c r="E253" i="2"/>
  <c r="F253" i="2" s="1"/>
  <c r="I253" i="2" s="1"/>
  <c r="C254" i="2"/>
  <c r="D254" i="2"/>
  <c r="G254" i="2" s="1"/>
  <c r="E254" i="2"/>
  <c r="H254" i="2" s="1"/>
  <c r="F254" i="2"/>
  <c r="I254" i="2" s="1"/>
  <c r="C255" i="2"/>
  <c r="D255" i="2"/>
  <c r="E255" i="2"/>
  <c r="H255" i="2" s="1"/>
  <c r="F255" i="2"/>
  <c r="I255" i="2" s="1"/>
  <c r="G255" i="2"/>
  <c r="C256" i="2"/>
  <c r="D256" i="2"/>
  <c r="E256" i="2"/>
  <c r="F256" i="2"/>
  <c r="I256" i="2" s="1"/>
  <c r="G256" i="2"/>
  <c r="H256" i="2"/>
  <c r="C257" i="2"/>
  <c r="D257" i="2"/>
  <c r="E257" i="2"/>
  <c r="F257" i="2" s="1"/>
  <c r="C258" i="2"/>
  <c r="D258" i="2"/>
  <c r="G258" i="2" s="1"/>
  <c r="E258" i="2"/>
  <c r="F258" i="2"/>
  <c r="H258" i="2" s="1"/>
  <c r="I258" i="2"/>
  <c r="C259" i="2"/>
  <c r="D259" i="2"/>
  <c r="E259" i="2"/>
  <c r="F259" i="2" s="1"/>
  <c r="I259" i="2" s="1"/>
  <c r="G259" i="2"/>
  <c r="C260" i="2"/>
  <c r="D260" i="2"/>
  <c r="G260" i="2" s="1"/>
  <c r="E260" i="2"/>
  <c r="F260" i="2" s="1"/>
  <c r="C261" i="2"/>
  <c r="D261" i="2"/>
  <c r="G261" i="2" s="1"/>
  <c r="E261" i="2"/>
  <c r="F261" i="2" s="1"/>
  <c r="I261" i="2" s="1"/>
  <c r="C262" i="2"/>
  <c r="D262" i="2"/>
  <c r="G262" i="2" s="1"/>
  <c r="E262" i="2"/>
  <c r="H262" i="2" s="1"/>
  <c r="F262" i="2"/>
  <c r="I262" i="2" s="1"/>
  <c r="C263" i="2"/>
  <c r="D263" i="2"/>
  <c r="E263" i="2"/>
  <c r="H263" i="2" s="1"/>
  <c r="F263" i="2"/>
  <c r="I263" i="2" s="1"/>
  <c r="G263" i="2"/>
  <c r="C264" i="2"/>
  <c r="D264" i="2"/>
  <c r="E264" i="2"/>
  <c r="F264" i="2"/>
  <c r="I264" i="2" s="1"/>
  <c r="G264" i="2"/>
  <c r="H264" i="2"/>
  <c r="C265" i="2"/>
  <c r="D265" i="2"/>
  <c r="E265" i="2"/>
  <c r="F265" i="2" s="1"/>
  <c r="C266" i="2"/>
  <c r="D266" i="2"/>
  <c r="G266" i="2" s="1"/>
  <c r="E266" i="2"/>
  <c r="F266" i="2"/>
  <c r="H266" i="2" s="1"/>
  <c r="I266" i="2"/>
  <c r="C267" i="2"/>
  <c r="D267" i="2"/>
  <c r="E267" i="2"/>
  <c r="F267" i="2" s="1"/>
  <c r="I267" i="2" s="1"/>
  <c r="G267" i="2"/>
  <c r="C268" i="2"/>
  <c r="D268" i="2"/>
  <c r="G268" i="2" s="1"/>
  <c r="E268" i="2"/>
  <c r="F268" i="2" s="1"/>
  <c r="C269" i="2"/>
  <c r="D269" i="2"/>
  <c r="G269" i="2" s="1"/>
  <c r="E269" i="2"/>
  <c r="F269" i="2" s="1"/>
  <c r="I269" i="2" s="1"/>
  <c r="C270" i="2"/>
  <c r="D270" i="2"/>
  <c r="G270" i="2" s="1"/>
  <c r="E270" i="2"/>
  <c r="H270" i="2" s="1"/>
  <c r="F270" i="2"/>
  <c r="I270" i="2" s="1"/>
  <c r="C271" i="2"/>
  <c r="D271" i="2"/>
  <c r="E271" i="2"/>
  <c r="H271" i="2" s="1"/>
  <c r="F271" i="2"/>
  <c r="I271" i="2" s="1"/>
  <c r="G271" i="2"/>
  <c r="C272" i="2"/>
  <c r="D272" i="2"/>
  <c r="E272" i="2"/>
  <c r="F272" i="2"/>
  <c r="I272" i="2" s="1"/>
  <c r="G272" i="2"/>
  <c r="H272" i="2"/>
  <c r="C273" i="2"/>
  <c r="D273" i="2"/>
  <c r="E273" i="2"/>
  <c r="F273" i="2" s="1"/>
  <c r="C238" i="2"/>
  <c r="D238" i="2"/>
  <c r="G238" i="2" s="1"/>
  <c r="E238" i="2"/>
  <c r="F238" i="2" s="1"/>
  <c r="C239" i="2"/>
  <c r="D239" i="2"/>
  <c r="E239" i="2"/>
  <c r="F239" i="2"/>
  <c r="I239" i="2" s="1"/>
  <c r="C240" i="2"/>
  <c r="D240" i="2"/>
  <c r="E240" i="2"/>
  <c r="F240" i="2" s="1"/>
  <c r="I240" i="2" s="1"/>
  <c r="C241" i="2"/>
  <c r="D241" i="2"/>
  <c r="E241" i="2"/>
  <c r="F241" i="2" s="1"/>
  <c r="I241" i="2" s="1"/>
  <c r="C242" i="2"/>
  <c r="D242" i="2"/>
  <c r="E242" i="2"/>
  <c r="F242" i="2" s="1"/>
  <c r="I242" i="2" s="1"/>
  <c r="C243" i="2"/>
  <c r="D243" i="2"/>
  <c r="G243" i="2" s="1"/>
  <c r="E243" i="2"/>
  <c r="F243" i="2" s="1"/>
  <c r="I243" i="2" s="1"/>
  <c r="C244" i="2"/>
  <c r="D244" i="2"/>
  <c r="G244" i="2" s="1"/>
  <c r="E244" i="2"/>
  <c r="H244" i="2" s="1"/>
  <c r="F244" i="2"/>
  <c r="I244" i="2" s="1"/>
  <c r="C245" i="2"/>
  <c r="D245" i="2"/>
  <c r="E245" i="2"/>
  <c r="F245" i="2"/>
  <c r="H245" i="2"/>
  <c r="I245" i="2"/>
  <c r="C246" i="2"/>
  <c r="D246" i="2"/>
  <c r="G246" i="2" s="1"/>
  <c r="E246" i="2"/>
  <c r="F246" i="2" s="1"/>
  <c r="C247" i="2"/>
  <c r="D247" i="2"/>
  <c r="E247" i="2"/>
  <c r="F247" i="2"/>
  <c r="I247" i="2" s="1"/>
  <c r="H247" i="2"/>
  <c r="C248" i="2"/>
  <c r="D248" i="2"/>
  <c r="E248" i="2"/>
  <c r="F248" i="2" s="1"/>
  <c r="I248" i="2" s="1"/>
  <c r="C249" i="2"/>
  <c r="D249" i="2"/>
  <c r="E249" i="2"/>
  <c r="F249" i="2" s="1"/>
  <c r="I249" i="2" s="1"/>
  <c r="C211" i="2"/>
  <c r="D211" i="2"/>
  <c r="E211" i="2"/>
  <c r="F211" i="2" s="1"/>
  <c r="I211" i="2" s="1"/>
  <c r="C212" i="2"/>
  <c r="D212" i="2"/>
  <c r="E212" i="2"/>
  <c r="F212" i="2"/>
  <c r="I212" i="2" s="1"/>
  <c r="C213" i="2"/>
  <c r="D213" i="2"/>
  <c r="G213" i="2" s="1"/>
  <c r="E213" i="2"/>
  <c r="C214" i="2"/>
  <c r="D214" i="2"/>
  <c r="E214" i="2"/>
  <c r="F214" i="2"/>
  <c r="I214" i="2" s="1"/>
  <c r="G214" i="2"/>
  <c r="H214" i="2"/>
  <c r="C215" i="2"/>
  <c r="D215" i="2"/>
  <c r="G215" i="2" s="1"/>
  <c r="E215" i="2"/>
  <c r="F215" i="2" s="1"/>
  <c r="C216" i="2"/>
  <c r="D216" i="2"/>
  <c r="E216" i="2"/>
  <c r="F216" i="2" s="1"/>
  <c r="C217" i="2"/>
  <c r="D217" i="2"/>
  <c r="E217" i="2"/>
  <c r="F217" i="2" s="1"/>
  <c r="I217" i="2" s="1"/>
  <c r="C218" i="2"/>
  <c r="D218" i="2"/>
  <c r="E218" i="2"/>
  <c r="C219" i="2"/>
  <c r="D219" i="2"/>
  <c r="E219" i="2"/>
  <c r="F219" i="2" s="1"/>
  <c r="I219" i="2" s="1"/>
  <c r="C220" i="2"/>
  <c r="D220" i="2"/>
  <c r="E220" i="2"/>
  <c r="F220" i="2" s="1"/>
  <c r="I220" i="2" s="1"/>
  <c r="C221" i="2"/>
  <c r="D221" i="2"/>
  <c r="E221" i="2"/>
  <c r="F221" i="2" s="1"/>
  <c r="I221" i="2" s="1"/>
  <c r="G221" i="2"/>
  <c r="C222" i="2"/>
  <c r="D222" i="2"/>
  <c r="E222" i="2"/>
  <c r="F222" i="2" s="1"/>
  <c r="I222" i="2" s="1"/>
  <c r="C223" i="2"/>
  <c r="D223" i="2"/>
  <c r="E223" i="2"/>
  <c r="F223" i="2"/>
  <c r="I223" i="2" s="1"/>
  <c r="G223" i="2"/>
  <c r="C224" i="2"/>
  <c r="D224" i="2"/>
  <c r="E224" i="2"/>
  <c r="F224" i="2" s="1"/>
  <c r="C225" i="2"/>
  <c r="D225" i="2"/>
  <c r="E225" i="2"/>
  <c r="F225" i="2" s="1"/>
  <c r="I225" i="2" s="1"/>
  <c r="C226" i="2"/>
  <c r="D226" i="2"/>
  <c r="E226" i="2"/>
  <c r="F226" i="2" s="1"/>
  <c r="I226" i="2" s="1"/>
  <c r="C227" i="2"/>
  <c r="D227" i="2"/>
  <c r="E227" i="2"/>
  <c r="F227" i="2" s="1"/>
  <c r="I227" i="2" s="1"/>
  <c r="C228" i="2"/>
  <c r="D228" i="2"/>
  <c r="E228" i="2"/>
  <c r="F228" i="2"/>
  <c r="I228" i="2" s="1"/>
  <c r="C229" i="2"/>
  <c r="D229" i="2"/>
  <c r="G229" i="2" s="1"/>
  <c r="E229" i="2"/>
  <c r="F229" i="2" s="1"/>
  <c r="I229" i="2" s="1"/>
  <c r="C230" i="2"/>
  <c r="D230" i="2"/>
  <c r="E230" i="2"/>
  <c r="F230" i="2" s="1"/>
  <c r="G230" i="2"/>
  <c r="C231" i="2"/>
  <c r="D231" i="2"/>
  <c r="G231" i="2" s="1"/>
  <c r="E231" i="2"/>
  <c r="F231" i="2" s="1"/>
  <c r="I231" i="2" s="1"/>
  <c r="C232" i="2"/>
  <c r="D232" i="2"/>
  <c r="E232" i="2"/>
  <c r="F232" i="2" s="1"/>
  <c r="C233" i="2"/>
  <c r="D233" i="2"/>
  <c r="E233" i="2"/>
  <c r="F233" i="2" s="1"/>
  <c r="I233" i="2" s="1"/>
  <c r="C234" i="2"/>
  <c r="D234" i="2"/>
  <c r="E234" i="2"/>
  <c r="F234" i="2"/>
  <c r="I234" i="2" s="1"/>
  <c r="C235" i="2"/>
  <c r="D235" i="2"/>
  <c r="E235" i="2"/>
  <c r="F235" i="2" s="1"/>
  <c r="I235" i="2" s="1"/>
  <c r="C236" i="2"/>
  <c r="D236" i="2"/>
  <c r="E236" i="2"/>
  <c r="F236" i="2" s="1"/>
  <c r="I236" i="2" s="1"/>
  <c r="C237" i="2"/>
  <c r="D237" i="2"/>
  <c r="E237" i="2"/>
  <c r="F237" i="2" s="1"/>
  <c r="I237" i="2" s="1"/>
  <c r="C153" i="2"/>
  <c r="D153" i="2"/>
  <c r="G153" i="2" s="1"/>
  <c r="E153" i="2"/>
  <c r="F153" i="2" s="1"/>
  <c r="I153" i="2" s="1"/>
  <c r="C154" i="2"/>
  <c r="D154" i="2"/>
  <c r="E154" i="2"/>
  <c r="F154" i="2" s="1"/>
  <c r="C155" i="2"/>
  <c r="D155" i="2"/>
  <c r="E155" i="2"/>
  <c r="F155" i="2" s="1"/>
  <c r="I155" i="2" s="1"/>
  <c r="C156" i="2"/>
  <c r="D156" i="2"/>
  <c r="E156" i="2"/>
  <c r="F156" i="2" s="1"/>
  <c r="I156" i="2" s="1"/>
  <c r="C157" i="2"/>
  <c r="D157" i="2"/>
  <c r="E157" i="2"/>
  <c r="F157" i="2" s="1"/>
  <c r="I157" i="2" s="1"/>
  <c r="C158" i="2"/>
  <c r="D158" i="2"/>
  <c r="G158" i="2" s="1"/>
  <c r="E158" i="2"/>
  <c r="F158" i="2"/>
  <c r="I158" i="2" s="1"/>
  <c r="C159" i="2"/>
  <c r="D159" i="2"/>
  <c r="E159" i="2"/>
  <c r="C160" i="2"/>
  <c r="D160" i="2"/>
  <c r="E160" i="2"/>
  <c r="F160" i="2"/>
  <c r="I160" i="2" s="1"/>
  <c r="G160" i="2"/>
  <c r="H160" i="2"/>
  <c r="C161" i="2"/>
  <c r="D161" i="2"/>
  <c r="G161" i="2" s="1"/>
  <c r="E161" i="2"/>
  <c r="F161" i="2" s="1"/>
  <c r="C162" i="2"/>
  <c r="D162" i="2"/>
  <c r="G162" i="2" s="1"/>
  <c r="E162" i="2"/>
  <c r="F162" i="2" s="1"/>
  <c r="C163" i="2"/>
  <c r="D163" i="2"/>
  <c r="E163" i="2"/>
  <c r="F163" i="2" s="1"/>
  <c r="C164" i="2"/>
  <c r="D164" i="2"/>
  <c r="E164" i="2"/>
  <c r="F164" i="2" s="1"/>
  <c r="I164" i="2" s="1"/>
  <c r="C165" i="2"/>
  <c r="D165" i="2"/>
  <c r="E165" i="2"/>
  <c r="F165" i="2" s="1"/>
  <c r="I165" i="2" s="1"/>
  <c r="C166" i="2"/>
  <c r="D166" i="2"/>
  <c r="E166" i="2"/>
  <c r="F166" i="2" s="1"/>
  <c r="I166" i="2" s="1"/>
  <c r="C167" i="2"/>
  <c r="D167" i="2"/>
  <c r="G167" i="2" s="1"/>
  <c r="E167" i="2"/>
  <c r="F167" i="2"/>
  <c r="I167" i="2" s="1"/>
  <c r="C168" i="2"/>
  <c r="D168" i="2"/>
  <c r="E168" i="2"/>
  <c r="H168" i="2" s="1"/>
  <c r="F168" i="2"/>
  <c r="I168" i="2" s="1"/>
  <c r="G168" i="2"/>
  <c r="C169" i="2"/>
  <c r="D169" i="2"/>
  <c r="E169" i="2"/>
  <c r="F169" i="2" s="1"/>
  <c r="G169" i="2"/>
  <c r="C170" i="2"/>
  <c r="D170" i="2"/>
  <c r="G170" i="2" s="1"/>
  <c r="E170" i="2"/>
  <c r="F170" i="2" s="1"/>
  <c r="C171" i="2"/>
  <c r="D171" i="2"/>
  <c r="E171" i="2"/>
  <c r="F171" i="2" s="1"/>
  <c r="C172" i="2"/>
  <c r="D172" i="2"/>
  <c r="E172" i="2"/>
  <c r="F172" i="2" s="1"/>
  <c r="I172" i="2" s="1"/>
  <c r="C173" i="2"/>
  <c r="D173" i="2"/>
  <c r="G173" i="2" s="1"/>
  <c r="E173" i="2"/>
  <c r="F173" i="2" s="1"/>
  <c r="I173" i="2" s="1"/>
  <c r="C174" i="2"/>
  <c r="D174" i="2"/>
  <c r="E174" i="2"/>
  <c r="C175" i="2"/>
  <c r="D175" i="2"/>
  <c r="G175" i="2" s="1"/>
  <c r="E175" i="2"/>
  <c r="F175" i="2" s="1"/>
  <c r="C176" i="2"/>
  <c r="D176" i="2"/>
  <c r="G176" i="2" s="1"/>
  <c r="E176" i="2"/>
  <c r="F176" i="2" s="1"/>
  <c r="C177" i="2"/>
  <c r="D177" i="2"/>
  <c r="G177" i="2" s="1"/>
  <c r="E177" i="2"/>
  <c r="F177" i="2"/>
  <c r="H177" i="2"/>
  <c r="I177" i="2"/>
  <c r="C178" i="2"/>
  <c r="D178" i="2"/>
  <c r="E178" i="2"/>
  <c r="F178" i="2" s="1"/>
  <c r="C179" i="2"/>
  <c r="D179" i="2"/>
  <c r="E179" i="2"/>
  <c r="F179" i="2" s="1"/>
  <c r="C180" i="2"/>
  <c r="D180" i="2"/>
  <c r="E180" i="2"/>
  <c r="F180" i="2" s="1"/>
  <c r="I180" i="2" s="1"/>
  <c r="C181" i="2"/>
  <c r="D181" i="2"/>
  <c r="E181" i="2"/>
  <c r="F181" i="2" s="1"/>
  <c r="I181" i="2" s="1"/>
  <c r="C182" i="2"/>
  <c r="D182" i="2"/>
  <c r="E182" i="2"/>
  <c r="F182" i="2"/>
  <c r="I182" i="2" s="1"/>
  <c r="C183" i="2"/>
  <c r="D183" i="2"/>
  <c r="G183" i="2" s="1"/>
  <c r="E183" i="2"/>
  <c r="F183" i="2" s="1"/>
  <c r="C184" i="2"/>
  <c r="D184" i="2"/>
  <c r="E184" i="2"/>
  <c r="F184" i="2" s="1"/>
  <c r="I184" i="2" s="1"/>
  <c r="C185" i="2"/>
  <c r="D185" i="2"/>
  <c r="E185" i="2"/>
  <c r="F185" i="2" s="1"/>
  <c r="I185" i="2" s="1"/>
  <c r="C186" i="2"/>
  <c r="D186" i="2"/>
  <c r="G186" i="2" s="1"/>
  <c r="E186" i="2"/>
  <c r="F186" i="2" s="1"/>
  <c r="C187" i="2"/>
  <c r="D187" i="2"/>
  <c r="G187" i="2" s="1"/>
  <c r="E187" i="2"/>
  <c r="F187" i="2" s="1"/>
  <c r="C188" i="2"/>
  <c r="D188" i="2"/>
  <c r="E188" i="2"/>
  <c r="F188" i="2" s="1"/>
  <c r="I188" i="2" s="1"/>
  <c r="C189" i="2"/>
  <c r="D189" i="2"/>
  <c r="E189" i="2"/>
  <c r="F189" i="2" s="1"/>
  <c r="I189" i="2" s="1"/>
  <c r="C190" i="2"/>
  <c r="D190" i="2"/>
  <c r="E190" i="2"/>
  <c r="F190" i="2"/>
  <c r="I190" i="2" s="1"/>
  <c r="G190" i="2"/>
  <c r="C191" i="2"/>
  <c r="D191" i="2"/>
  <c r="G191" i="2" s="1"/>
  <c r="E191" i="2"/>
  <c r="F191" i="2" s="1"/>
  <c r="C192" i="2"/>
  <c r="D192" i="2"/>
  <c r="E192" i="2"/>
  <c r="F192" i="2" s="1"/>
  <c r="I192" i="2" s="1"/>
  <c r="C193" i="2"/>
  <c r="D193" i="2"/>
  <c r="E193" i="2"/>
  <c r="F193" i="2" s="1"/>
  <c r="I193" i="2" s="1"/>
  <c r="C194" i="2"/>
  <c r="D194" i="2"/>
  <c r="E194" i="2"/>
  <c r="F194" i="2" s="1"/>
  <c r="G194" i="2"/>
  <c r="C195" i="2"/>
  <c r="D195" i="2"/>
  <c r="E195" i="2"/>
  <c r="F195" i="2" s="1"/>
  <c r="C196" i="2"/>
  <c r="D196" i="2"/>
  <c r="E196" i="2"/>
  <c r="F196" i="2" s="1"/>
  <c r="I196" i="2" s="1"/>
  <c r="C197" i="2"/>
  <c r="D197" i="2"/>
  <c r="E197" i="2"/>
  <c r="F197" i="2" s="1"/>
  <c r="I197" i="2" s="1"/>
  <c r="C198" i="2"/>
  <c r="D198" i="2"/>
  <c r="G198" i="2" s="1"/>
  <c r="E198" i="2"/>
  <c r="F198" i="2" s="1"/>
  <c r="I198" i="2" s="1"/>
  <c r="C199" i="2"/>
  <c r="D199" i="2"/>
  <c r="E199" i="2"/>
  <c r="H199" i="2" s="1"/>
  <c r="F199" i="2"/>
  <c r="I199" i="2" s="1"/>
  <c r="C200" i="2"/>
  <c r="D200" i="2"/>
  <c r="G200" i="2" s="1"/>
  <c r="E200" i="2"/>
  <c r="F200" i="2" s="1"/>
  <c r="I200" i="2" s="1"/>
  <c r="C201" i="2"/>
  <c r="D201" i="2"/>
  <c r="E201" i="2"/>
  <c r="F201" i="2"/>
  <c r="I201" i="2" s="1"/>
  <c r="C202" i="2"/>
  <c r="D202" i="2"/>
  <c r="G202" i="2" s="1"/>
  <c r="E202" i="2"/>
  <c r="F202" i="2" s="1"/>
  <c r="C203" i="2"/>
  <c r="D203" i="2"/>
  <c r="E203" i="2"/>
  <c r="F203" i="2" s="1"/>
  <c r="C204" i="2"/>
  <c r="D204" i="2"/>
  <c r="E204" i="2"/>
  <c r="F204" i="2" s="1"/>
  <c r="I204" i="2" s="1"/>
  <c r="C205" i="2"/>
  <c r="D205" i="2"/>
  <c r="E205" i="2"/>
  <c r="C206" i="2"/>
  <c r="D206" i="2"/>
  <c r="G206" i="2" s="1"/>
  <c r="E206" i="2"/>
  <c r="F206" i="2" s="1"/>
  <c r="I206" i="2" s="1"/>
  <c r="C207" i="2"/>
  <c r="D207" i="2"/>
  <c r="E207" i="2"/>
  <c r="F207" i="2" s="1"/>
  <c r="I207" i="2" s="1"/>
  <c r="C208" i="2"/>
  <c r="D208" i="2"/>
  <c r="E208" i="2"/>
  <c r="C209" i="2"/>
  <c r="D209" i="2"/>
  <c r="E209" i="2"/>
  <c r="F209" i="2"/>
  <c r="I209" i="2" s="1"/>
  <c r="G209" i="2"/>
  <c r="C210" i="2"/>
  <c r="D210" i="2"/>
  <c r="G210" i="2" s="1"/>
  <c r="E210" i="2"/>
  <c r="F210" i="2" s="1"/>
  <c r="E152" i="2"/>
  <c r="D152" i="2"/>
  <c r="C152" i="2"/>
  <c r="H69" i="2"/>
  <c r="G43" i="2"/>
  <c r="G67" i="2"/>
  <c r="D3" i="2"/>
  <c r="E3" i="2"/>
  <c r="F3" i="2" s="1"/>
  <c r="H3" i="2" s="1"/>
  <c r="D4" i="2"/>
  <c r="E4" i="2"/>
  <c r="F4" i="2" s="1"/>
  <c r="H4" i="2" s="1"/>
  <c r="D5" i="2"/>
  <c r="E5" i="2"/>
  <c r="F5" i="2" s="1"/>
  <c r="I5" i="2" s="1"/>
  <c r="D6" i="2"/>
  <c r="E6" i="2"/>
  <c r="F6" i="2" s="1"/>
  <c r="I6" i="2" s="1"/>
  <c r="D7" i="2"/>
  <c r="E7" i="2"/>
  <c r="F7" i="2" s="1"/>
  <c r="H7" i="2" s="1"/>
  <c r="D8" i="2"/>
  <c r="E8" i="2"/>
  <c r="F8" i="2" s="1"/>
  <c r="I8" i="2" s="1"/>
  <c r="D9" i="2"/>
  <c r="E9" i="2"/>
  <c r="F9" i="2" s="1"/>
  <c r="I9" i="2" s="1"/>
  <c r="D10" i="2"/>
  <c r="E10" i="2"/>
  <c r="F10" i="2" s="1"/>
  <c r="I10" i="2" s="1"/>
  <c r="D11" i="2"/>
  <c r="E11" i="2"/>
  <c r="D12" i="2"/>
  <c r="E12" i="2"/>
  <c r="F12" i="2" s="1"/>
  <c r="D13" i="2"/>
  <c r="E13" i="2"/>
  <c r="F13" i="2" s="1"/>
  <c r="I13" i="2" s="1"/>
  <c r="D14" i="2"/>
  <c r="E14" i="2"/>
  <c r="D15" i="2"/>
  <c r="E15" i="2"/>
  <c r="F15" i="2" s="1"/>
  <c r="D16" i="2"/>
  <c r="E16" i="2"/>
  <c r="F16" i="2" s="1"/>
  <c r="I16" i="2" s="1"/>
  <c r="D17" i="2"/>
  <c r="E17" i="2"/>
  <c r="F17" i="2" s="1"/>
  <c r="I17" i="2" s="1"/>
  <c r="D18" i="2"/>
  <c r="E18" i="2"/>
  <c r="F18" i="2" s="1"/>
  <c r="D19" i="2"/>
  <c r="E19" i="2"/>
  <c r="D20" i="2"/>
  <c r="E20" i="2"/>
  <c r="D21" i="2"/>
  <c r="E21" i="2"/>
  <c r="F21" i="2" s="1"/>
  <c r="I21" i="2" s="1"/>
  <c r="D22" i="2"/>
  <c r="E22" i="2"/>
  <c r="F22" i="2" s="1"/>
  <c r="I22" i="2" s="1"/>
  <c r="D23" i="2"/>
  <c r="E23" i="2"/>
  <c r="F23" i="2" s="1"/>
  <c r="I23" i="2" s="1"/>
  <c r="D24" i="2"/>
  <c r="E24" i="2"/>
  <c r="F24" i="2" s="1"/>
  <c r="I24" i="2" s="1"/>
  <c r="D25" i="2"/>
  <c r="E25" i="2"/>
  <c r="F25" i="2" s="1"/>
  <c r="I25" i="2" s="1"/>
  <c r="D26" i="2"/>
  <c r="E26" i="2"/>
  <c r="G26" i="2" s="1"/>
  <c r="D27" i="2"/>
  <c r="E27" i="2"/>
  <c r="D28" i="2"/>
  <c r="E28" i="2"/>
  <c r="F28" i="2" s="1"/>
  <c r="I28" i="2" s="1"/>
  <c r="D29" i="2"/>
  <c r="E29" i="2"/>
  <c r="F29" i="2" s="1"/>
  <c r="I29" i="2" s="1"/>
  <c r="D30" i="2"/>
  <c r="E30" i="2"/>
  <c r="D31" i="2"/>
  <c r="E31" i="2"/>
  <c r="F31" i="2" s="1"/>
  <c r="I31" i="2" s="1"/>
  <c r="D32" i="2"/>
  <c r="E32" i="2"/>
  <c r="F32" i="2" s="1"/>
  <c r="I32" i="2" s="1"/>
  <c r="D33" i="2"/>
  <c r="E33" i="2"/>
  <c r="F33" i="2" s="1"/>
  <c r="I33" i="2" s="1"/>
  <c r="D34" i="2"/>
  <c r="E34" i="2"/>
  <c r="D35" i="2"/>
  <c r="E35" i="2"/>
  <c r="F35" i="2" s="1"/>
  <c r="I35" i="2" s="1"/>
  <c r="D36" i="2"/>
  <c r="E36" i="2"/>
  <c r="F36" i="2" s="1"/>
  <c r="D37" i="2"/>
  <c r="E37" i="2"/>
  <c r="F37" i="2" s="1"/>
  <c r="I37" i="2" s="1"/>
  <c r="D38" i="2"/>
  <c r="E38" i="2"/>
  <c r="F38" i="2" s="1"/>
  <c r="I38" i="2" s="1"/>
  <c r="D39" i="2"/>
  <c r="E39" i="2"/>
  <c r="G39" i="2" s="1"/>
  <c r="D40" i="2"/>
  <c r="E40" i="2"/>
  <c r="F40" i="2" s="1"/>
  <c r="I40" i="2" s="1"/>
  <c r="D41" i="2"/>
  <c r="E41" i="2"/>
  <c r="F41" i="2" s="1"/>
  <c r="I41" i="2" s="1"/>
  <c r="D42" i="2"/>
  <c r="E42" i="2"/>
  <c r="D43" i="2"/>
  <c r="E43" i="2"/>
  <c r="F43" i="2" s="1"/>
  <c r="I43" i="2" s="1"/>
  <c r="D44" i="2"/>
  <c r="E44" i="2"/>
  <c r="F44" i="2" s="1"/>
  <c r="I44" i="2" s="1"/>
  <c r="D45" i="2"/>
  <c r="E45" i="2"/>
  <c r="F45" i="2" s="1"/>
  <c r="I45" i="2" s="1"/>
  <c r="D46" i="2"/>
  <c r="E46" i="2"/>
  <c r="F46" i="2" s="1"/>
  <c r="I46" i="2" s="1"/>
  <c r="D47" i="2"/>
  <c r="E47" i="2"/>
  <c r="F47" i="2" s="1"/>
  <c r="I47" i="2" s="1"/>
  <c r="D48" i="2"/>
  <c r="E48" i="2"/>
  <c r="F48" i="2" s="1"/>
  <c r="I48" i="2" s="1"/>
  <c r="D49" i="2"/>
  <c r="E49" i="2"/>
  <c r="F49" i="2" s="1"/>
  <c r="I49" i="2" s="1"/>
  <c r="D50" i="2"/>
  <c r="E50" i="2"/>
  <c r="F50" i="2" s="1"/>
  <c r="I50" i="2" s="1"/>
  <c r="D51" i="2"/>
  <c r="E51" i="2"/>
  <c r="F51" i="2" s="1"/>
  <c r="I51" i="2" s="1"/>
  <c r="D52" i="2"/>
  <c r="E52" i="2"/>
  <c r="F52" i="2" s="1"/>
  <c r="I52" i="2" s="1"/>
  <c r="D53" i="2"/>
  <c r="E53" i="2"/>
  <c r="F53" i="2" s="1"/>
  <c r="I53" i="2" s="1"/>
  <c r="D54" i="2"/>
  <c r="E54" i="2"/>
  <c r="F54" i="2" s="1"/>
  <c r="I54" i="2" s="1"/>
  <c r="D55" i="2"/>
  <c r="E55" i="2"/>
  <c r="F55" i="2" s="1"/>
  <c r="I55" i="2" s="1"/>
  <c r="D56" i="2"/>
  <c r="E56" i="2"/>
  <c r="F56" i="2" s="1"/>
  <c r="I56" i="2" s="1"/>
  <c r="D57" i="2"/>
  <c r="E57" i="2"/>
  <c r="F57" i="2" s="1"/>
  <c r="I57" i="2" s="1"/>
  <c r="D58" i="2"/>
  <c r="E58" i="2"/>
  <c r="D59" i="2"/>
  <c r="E59" i="2"/>
  <c r="D60" i="2"/>
  <c r="E60" i="2"/>
  <c r="D61" i="2"/>
  <c r="E61" i="2"/>
  <c r="F61" i="2" s="1"/>
  <c r="I61" i="2" s="1"/>
  <c r="D62" i="2"/>
  <c r="E62" i="2"/>
  <c r="D63" i="2"/>
  <c r="E63" i="2"/>
  <c r="F63" i="2" s="1"/>
  <c r="I63" i="2" s="1"/>
  <c r="D64" i="2"/>
  <c r="E64" i="2"/>
  <c r="F64" i="2" s="1"/>
  <c r="I64" i="2" s="1"/>
  <c r="D65" i="2"/>
  <c r="E65" i="2"/>
  <c r="F65" i="2" s="1"/>
  <c r="I65" i="2" s="1"/>
  <c r="D66" i="2"/>
  <c r="E66" i="2"/>
  <c r="F66" i="2" s="1"/>
  <c r="I66" i="2" s="1"/>
  <c r="D67" i="2"/>
  <c r="E67" i="2"/>
  <c r="F67" i="2"/>
  <c r="I67" i="2" s="1"/>
  <c r="D68" i="2"/>
  <c r="E68" i="2"/>
  <c r="F68" i="2"/>
  <c r="H68" i="2" s="1"/>
  <c r="D69" i="2"/>
  <c r="E69" i="2"/>
  <c r="F69" i="2" s="1"/>
  <c r="I69" i="2" s="1"/>
  <c r="D70" i="2"/>
  <c r="E70" i="2"/>
  <c r="F70" i="2"/>
  <c r="I70" i="2" s="1"/>
  <c r="D71" i="2"/>
  <c r="E71" i="2"/>
  <c r="F71" i="2"/>
  <c r="I71" i="2" s="1"/>
  <c r="D72" i="2"/>
  <c r="E72" i="2"/>
  <c r="F72" i="2" s="1"/>
  <c r="I72" i="2" s="1"/>
  <c r="D73" i="2"/>
  <c r="E73" i="2"/>
  <c r="F73" i="2" s="1"/>
  <c r="I73" i="2" s="1"/>
  <c r="D74" i="2"/>
  <c r="E74" i="2"/>
  <c r="F74" i="2" s="1"/>
  <c r="I74" i="2" s="1"/>
  <c r="D75" i="2"/>
  <c r="E75" i="2"/>
  <c r="D76" i="2"/>
  <c r="E76" i="2"/>
  <c r="F76" i="2" s="1"/>
  <c r="H76" i="2" s="1"/>
  <c r="D77" i="2"/>
  <c r="E77" i="2"/>
  <c r="F77" i="2" s="1"/>
  <c r="I77" i="2" s="1"/>
  <c r="D78" i="2"/>
  <c r="E78" i="2"/>
  <c r="D79" i="2"/>
  <c r="E79" i="2"/>
  <c r="F79" i="2" s="1"/>
  <c r="I79" i="2" s="1"/>
  <c r="D80" i="2"/>
  <c r="E80" i="2"/>
  <c r="F80" i="2" s="1"/>
  <c r="I80" i="2" s="1"/>
  <c r="D81" i="2"/>
  <c r="E81" i="2"/>
  <c r="F81" i="2" s="1"/>
  <c r="I81" i="2" s="1"/>
  <c r="D82" i="2"/>
  <c r="E82" i="2"/>
  <c r="F82" i="2" s="1"/>
  <c r="D83" i="2"/>
  <c r="E8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  <c r="E2" i="2"/>
  <c r="F2" i="2" s="1"/>
  <c r="H2" i="2" s="1"/>
  <c r="D2" i="2"/>
  <c r="G2" i="2" s="1"/>
  <c r="H268" i="2" l="1"/>
  <c r="I268" i="2"/>
  <c r="H260" i="2"/>
  <c r="I260" i="2"/>
  <c r="H265" i="2"/>
  <c r="I265" i="2"/>
  <c r="H252" i="2"/>
  <c r="I252" i="2"/>
  <c r="H273" i="2"/>
  <c r="I273" i="2"/>
  <c r="H257" i="2"/>
  <c r="I257" i="2"/>
  <c r="G273" i="2"/>
  <c r="G265" i="2"/>
  <c r="G257" i="2"/>
  <c r="H267" i="2"/>
  <c r="H259" i="2"/>
  <c r="H251" i="2"/>
  <c r="H269" i="2"/>
  <c r="H261" i="2"/>
  <c r="H253" i="2"/>
  <c r="I183" i="2"/>
  <c r="H183" i="2"/>
  <c r="H161" i="2"/>
  <c r="I161" i="2"/>
  <c r="I175" i="2"/>
  <c r="H175" i="2"/>
  <c r="G184" i="2"/>
  <c r="G172" i="2"/>
  <c r="G235" i="2"/>
  <c r="G199" i="2"/>
  <c r="G174" i="2"/>
  <c r="H239" i="2"/>
  <c r="G185" i="2"/>
  <c r="G228" i="2"/>
  <c r="H223" i="2"/>
  <c r="G216" i="2"/>
  <c r="H209" i="2"/>
  <c r="G207" i="2"/>
  <c r="G212" i="2"/>
  <c r="G245" i="2"/>
  <c r="G201" i="2"/>
  <c r="G166" i="2"/>
  <c r="H159" i="2"/>
  <c r="H201" i="2"/>
  <c r="G203" i="2"/>
  <c r="G197" i="2"/>
  <c r="G192" i="2"/>
  <c r="G219" i="2"/>
  <c r="H184" i="2"/>
  <c r="H153" i="2"/>
  <c r="H208" i="2"/>
  <c r="G208" i="2"/>
  <c r="G159" i="2"/>
  <c r="G164" i="2"/>
  <c r="G237" i="2"/>
  <c r="G182" i="2"/>
  <c r="G76" i="2"/>
  <c r="G72" i="2"/>
  <c r="G69" i="2"/>
  <c r="G66" i="2"/>
  <c r="F208" i="2"/>
  <c r="I208" i="2" s="1"/>
  <c r="G193" i="2"/>
  <c r="G189" i="2"/>
  <c r="G178" i="2"/>
  <c r="H167" i="2"/>
  <c r="F159" i="2"/>
  <c r="I159" i="2" s="1"/>
  <c r="G222" i="2"/>
  <c r="G211" i="2"/>
  <c r="H176" i="2"/>
  <c r="I176" i="2"/>
  <c r="I230" i="2"/>
  <c r="H230" i="2"/>
  <c r="I169" i="2"/>
  <c r="H169" i="2"/>
  <c r="I191" i="2"/>
  <c r="H191" i="2"/>
  <c r="H215" i="2"/>
  <c r="I215" i="2"/>
  <c r="G180" i="2"/>
  <c r="H190" i="2"/>
  <c r="G163" i="2"/>
  <c r="H229" i="2"/>
  <c r="G239" i="2"/>
  <c r="G70" i="2"/>
  <c r="H198" i="2"/>
  <c r="G171" i="2"/>
  <c r="H57" i="2"/>
  <c r="H207" i="2"/>
  <c r="H206" i="2"/>
  <c r="G204" i="2"/>
  <c r="H192" i="2"/>
  <c r="H185" i="2"/>
  <c r="G179" i="2"/>
  <c r="H173" i="2"/>
  <c r="G165" i="2"/>
  <c r="G154" i="2"/>
  <c r="G236" i="2"/>
  <c r="H231" i="2"/>
  <c r="G224" i="2"/>
  <c r="G217" i="2"/>
  <c r="H212" i="2"/>
  <c r="G247" i="2"/>
  <c r="G240" i="2"/>
  <c r="H152" i="2"/>
  <c r="H174" i="2"/>
  <c r="G64" i="2"/>
  <c r="F152" i="2"/>
  <c r="I152" i="2" s="1"/>
  <c r="H182" i="2"/>
  <c r="H220" i="2"/>
  <c r="G241" i="2"/>
  <c r="G188" i="2"/>
  <c r="G220" i="2"/>
  <c r="G73" i="2"/>
  <c r="G196" i="2"/>
  <c r="G157" i="2"/>
  <c r="G234" i="2"/>
  <c r="G249" i="2"/>
  <c r="H53" i="2"/>
  <c r="H200" i="2"/>
  <c r="H193" i="2"/>
  <c r="H181" i="2"/>
  <c r="H226" i="2"/>
  <c r="H222" i="2"/>
  <c r="H221" i="2"/>
  <c r="H242" i="2"/>
  <c r="G155" i="2"/>
  <c r="G232" i="2"/>
  <c r="G225" i="2"/>
  <c r="H243" i="2"/>
  <c r="H157" i="2"/>
  <c r="H234" i="2"/>
  <c r="G44" i="2"/>
  <c r="H236" i="2"/>
  <c r="G195" i="2"/>
  <c r="H189" i="2"/>
  <c r="G181" i="2"/>
  <c r="H158" i="2"/>
  <c r="G156" i="2"/>
  <c r="G233" i="2"/>
  <c r="H228" i="2"/>
  <c r="G226" i="2"/>
  <c r="G248" i="2"/>
  <c r="G242" i="2"/>
  <c r="G38" i="2"/>
  <c r="G205" i="2"/>
  <c r="G218" i="2"/>
  <c r="G227" i="2"/>
  <c r="G59" i="2"/>
  <c r="H165" i="2"/>
  <c r="G35" i="2"/>
  <c r="G31" i="2"/>
  <c r="G27" i="2"/>
  <c r="G152" i="2"/>
  <c r="F205" i="2"/>
  <c r="I205" i="2" s="1"/>
  <c r="H197" i="2"/>
  <c r="F174" i="2"/>
  <c r="I174" i="2" s="1"/>
  <c r="H166" i="2"/>
  <c r="H237" i="2"/>
  <c r="F218" i="2"/>
  <c r="I218" i="2" s="1"/>
  <c r="F213" i="2"/>
  <c r="I213" i="2" s="1"/>
  <c r="I238" i="2"/>
  <c r="H238" i="2"/>
  <c r="H246" i="2"/>
  <c r="I246" i="2"/>
  <c r="H248" i="2"/>
  <c r="H240" i="2"/>
  <c r="H249" i="2"/>
  <c r="H241" i="2"/>
  <c r="I216" i="2"/>
  <c r="H216" i="2"/>
  <c r="I224" i="2"/>
  <c r="H224" i="2"/>
  <c r="H232" i="2"/>
  <c r="I232" i="2"/>
  <c r="H233" i="2"/>
  <c r="H225" i="2"/>
  <c r="H217" i="2"/>
  <c r="H235" i="2"/>
  <c r="H227" i="2"/>
  <c r="H219" i="2"/>
  <c r="H211" i="2"/>
  <c r="I162" i="2"/>
  <c r="H162" i="2"/>
  <c r="H178" i="2"/>
  <c r="I178" i="2"/>
  <c r="H186" i="2"/>
  <c r="I186" i="2"/>
  <c r="H194" i="2"/>
  <c r="I194" i="2"/>
  <c r="I163" i="2"/>
  <c r="H163" i="2"/>
  <c r="I195" i="2"/>
  <c r="H195" i="2"/>
  <c r="I171" i="2"/>
  <c r="H171" i="2"/>
  <c r="H210" i="2"/>
  <c r="I210" i="2"/>
  <c r="I179" i="2"/>
  <c r="H179" i="2"/>
  <c r="H154" i="2"/>
  <c r="I154" i="2"/>
  <c r="H203" i="2"/>
  <c r="I203" i="2"/>
  <c r="I170" i="2"/>
  <c r="H170" i="2"/>
  <c r="I202" i="2"/>
  <c r="H202" i="2"/>
  <c r="I187" i="2"/>
  <c r="H187" i="2"/>
  <c r="H155" i="2"/>
  <c r="H204" i="2"/>
  <c r="H196" i="2"/>
  <c r="H188" i="2"/>
  <c r="H180" i="2"/>
  <c r="H172" i="2"/>
  <c r="H164" i="2"/>
  <c r="H156" i="2"/>
  <c r="G28" i="2"/>
  <c r="G5" i="2"/>
  <c r="G24" i="2"/>
  <c r="G12" i="2"/>
  <c r="G8" i="2"/>
  <c r="H45" i="2"/>
  <c r="G79" i="2"/>
  <c r="G58" i="2"/>
  <c r="H13" i="2"/>
  <c r="G56" i="2"/>
  <c r="G34" i="2"/>
  <c r="F26" i="2"/>
  <c r="H26" i="2" s="1"/>
  <c r="G23" i="2"/>
  <c r="G19" i="2"/>
  <c r="G15" i="2"/>
  <c r="G3" i="2"/>
  <c r="H9" i="2"/>
  <c r="G83" i="2"/>
  <c r="G13" i="2"/>
  <c r="H77" i="2"/>
  <c r="H5" i="2"/>
  <c r="G80" i="2"/>
  <c r="F58" i="2"/>
  <c r="I58" i="2" s="1"/>
  <c r="G48" i="2"/>
  <c r="G41" i="2"/>
  <c r="G18" i="2"/>
  <c r="H73" i="2"/>
  <c r="H12" i="2"/>
  <c r="I12" i="2"/>
  <c r="H15" i="2"/>
  <c r="I15" i="2"/>
  <c r="G62" i="2"/>
  <c r="G30" i="2"/>
  <c r="H52" i="2"/>
  <c r="H50" i="2"/>
  <c r="G52" i="2"/>
  <c r="G46" i="2"/>
  <c r="G36" i="2"/>
  <c r="G14" i="2"/>
  <c r="G4" i="2"/>
  <c r="G77" i="2"/>
  <c r="H70" i="2"/>
  <c r="H67" i="2"/>
  <c r="F60" i="2"/>
  <c r="I60" i="2" s="1"/>
  <c r="F42" i="2"/>
  <c r="I42" i="2" s="1"/>
  <c r="G25" i="2"/>
  <c r="G21" i="2"/>
  <c r="G17" i="2"/>
  <c r="G10" i="2"/>
  <c r="H65" i="2"/>
  <c r="I76" i="2"/>
  <c r="G65" i="2"/>
  <c r="G37" i="2"/>
  <c r="G68" i="2"/>
  <c r="H46" i="2"/>
  <c r="G22" i="2"/>
  <c r="G81" i="2"/>
  <c r="G49" i="2"/>
  <c r="G33" i="2"/>
  <c r="G7" i="2"/>
  <c r="H63" i="2"/>
  <c r="H54" i="2"/>
  <c r="H51" i="2"/>
  <c r="H35" i="2"/>
  <c r="H61" i="2"/>
  <c r="H37" i="2"/>
  <c r="G82" i="2"/>
  <c r="G78" i="2"/>
  <c r="G71" i="2"/>
  <c r="G29" i="2"/>
  <c r="G63" i="2"/>
  <c r="G60" i="2"/>
  <c r="G57" i="2"/>
  <c r="G54" i="2"/>
  <c r="G51" i="2"/>
  <c r="G42" i="2"/>
  <c r="H38" i="2"/>
  <c r="G20" i="2"/>
  <c r="G16" i="2"/>
  <c r="G9" i="2"/>
  <c r="G6" i="2"/>
  <c r="H33" i="2"/>
  <c r="I7" i="2"/>
  <c r="H71" i="2"/>
  <c r="G50" i="2"/>
  <c r="H55" i="2"/>
  <c r="H43" i="2"/>
  <c r="G74" i="2"/>
  <c r="H79" i="2"/>
  <c r="F62" i="2"/>
  <c r="I62" i="2" s="1"/>
  <c r="F59" i="2"/>
  <c r="I59" i="2" s="1"/>
  <c r="H47" i="2"/>
  <c r="H44" i="2"/>
  <c r="F34" i="2"/>
  <c r="I34" i="2" s="1"/>
  <c r="H21" i="2"/>
  <c r="I4" i="2"/>
  <c r="H18" i="2"/>
  <c r="I18" i="2"/>
  <c r="H36" i="2"/>
  <c r="I36" i="2"/>
  <c r="I82" i="2"/>
  <c r="H82" i="2"/>
  <c r="G11" i="2"/>
  <c r="G55" i="2"/>
  <c r="G47" i="2"/>
  <c r="H81" i="2"/>
  <c r="H49" i="2"/>
  <c r="H41" i="2"/>
  <c r="H25" i="2"/>
  <c r="H17" i="2"/>
  <c r="I3" i="2"/>
  <c r="F39" i="2"/>
  <c r="I39" i="2" s="1"/>
  <c r="F30" i="2"/>
  <c r="I30" i="2" s="1"/>
  <c r="F27" i="2"/>
  <c r="I27" i="2" s="1"/>
  <c r="H80" i="2"/>
  <c r="H72" i="2"/>
  <c r="H64" i="2"/>
  <c r="H56" i="2"/>
  <c r="H48" i="2"/>
  <c r="H40" i="2"/>
  <c r="H32" i="2"/>
  <c r="H24" i="2"/>
  <c r="H16" i="2"/>
  <c r="H8" i="2"/>
  <c r="G75" i="2"/>
  <c r="G40" i="2"/>
  <c r="G61" i="2"/>
  <c r="G53" i="2"/>
  <c r="G45" i="2"/>
  <c r="H31" i="2"/>
  <c r="H23" i="2"/>
  <c r="H29" i="2"/>
  <c r="G32" i="2"/>
  <c r="H74" i="2"/>
  <c r="H66" i="2"/>
  <c r="H10" i="2"/>
  <c r="I2" i="2"/>
  <c r="I68" i="2"/>
  <c r="F78" i="2"/>
  <c r="I78" i="2" s="1"/>
  <c r="F75" i="2"/>
  <c r="I75" i="2" s="1"/>
  <c r="F20" i="2"/>
  <c r="I20" i="2" s="1"/>
  <c r="F14" i="2"/>
  <c r="I14" i="2" s="1"/>
  <c r="F11" i="2"/>
  <c r="I11" i="2" s="1"/>
  <c r="H22" i="2"/>
  <c r="H6" i="2"/>
  <c r="H28" i="2"/>
  <c r="F83" i="2"/>
  <c r="I83" i="2" s="1"/>
  <c r="F19" i="2"/>
  <c r="I19" i="2" s="1"/>
  <c r="H205" i="2" l="1"/>
  <c r="H218" i="2"/>
  <c r="I26" i="2"/>
  <c r="H20" i="2"/>
  <c r="H58" i="2"/>
  <c r="H213" i="2"/>
  <c r="H59" i="2"/>
  <c r="H42" i="2"/>
  <c r="H34" i="2"/>
  <c r="H62" i="2"/>
  <c r="H60" i="2"/>
  <c r="H27" i="2"/>
  <c r="H75" i="2"/>
  <c r="H83" i="2"/>
  <c r="H39" i="2"/>
  <c r="H78" i="2"/>
  <c r="H14" i="2"/>
  <c r="H19" i="2"/>
  <c r="H30" i="2"/>
  <c r="H11" i="2"/>
</calcChain>
</file>

<file path=xl/sharedStrings.xml><?xml version="1.0" encoding="utf-8"?>
<sst xmlns="http://schemas.openxmlformats.org/spreadsheetml/2006/main" count="1032" uniqueCount="375">
  <si>
    <t>Adjudication</t>
  </si>
  <si>
    <t>Settlement</t>
  </si>
  <si>
    <t>Year</t>
  </si>
  <si>
    <t>2005PI014947 Police Department $5,000.00 Race</t>
  </si>
  <si>
    <t>2005PI000877 Police Department $10,000.00 Disability</t>
  </si>
  <si>
    <t>2005PI022171 Police Department $15,000.00 Race/Gender</t>
  </si>
  <si>
    <t>2001PI026031 Police Department $38,000.00 Disability</t>
  </si>
  <si>
    <t>1998PI005703 Police Department $50,000.00 Race/Religion</t>
  </si>
  <si>
    <t>2005PI003434 Police Department $50,000.00 Sex/Gender</t>
  </si>
  <si>
    <t>2004PI026187 Police Department $64,479.00 Religion</t>
  </si>
  <si>
    <t>2004PI023480 Police Department $69,000.00 Gender</t>
  </si>
  <si>
    <t>2004PI010810 Police Department $190,000.00 Whistleblower</t>
  </si>
  <si>
    <t>2004PI024889 Police Department $475,000.00 Sex/Gender</t>
  </si>
  <si>
    <t>2003LW018482 Police Department $25,246,611.42 National Origin</t>
  </si>
  <si>
    <t>2005PI020756 Board of Education $4,500.00 Age</t>
  </si>
  <si>
    <t>2005PI006021 Board of Education $7,500.00 National Origin/Race</t>
  </si>
  <si>
    <t>1999PI013859 Board of Education $8,500.00 Race/Gender</t>
  </si>
  <si>
    <t>2005PI024237 Board of Education $10,000.00 Age</t>
  </si>
  <si>
    <t>2003PI016789 Board of Education $12,000.00 National Origin/Race</t>
  </si>
  <si>
    <t>2005PI002935 Board of Education $12,000.00 Sex</t>
  </si>
  <si>
    <t>2005PI018614 Board of Education $15,000.00 Sex/Gender</t>
  </si>
  <si>
    <t>2003PI021465 Board of Education $25,000.00 Race</t>
  </si>
  <si>
    <t>2005PI000094 Board of Education $75,000.00 Disability</t>
  </si>
  <si>
    <t>1999PI013858 Board of Education $150,000.00 Age</t>
  </si>
  <si>
    <t>2004PI022516 Board of Education $150,000.00 Disability</t>
  </si>
  <si>
    <t>2001PI026030 Board of Education $175,000.00 Race</t>
  </si>
  <si>
    <t>2004PI022514 Health &amp; Hospitals Corporation $15,000.00 National Origin/Religion</t>
  </si>
  <si>
    <t>2005PI005147 Health &amp; Hospitals Corporation $15,000.00 Race/Gender</t>
  </si>
  <si>
    <t>2004PI010624 Health &amp; Hospitals Corporation $20,000.00 Disability/Race</t>
  </si>
  <si>
    <t>2005PI016793 Health &amp; Hospitals Corporation $40,000.00 Sex/Gender</t>
  </si>
  <si>
    <t>2000PI026050 Health &amp; Hospitals Corporation $42,500.00 Sex</t>
  </si>
  <si>
    <t>2005PI024516 Health &amp; Hospitals Corporation $77,500.00 National Origin/Race/Rel</t>
  </si>
  <si>
    <t xml:space="preserve">2002PI018489 Health &amp; Hospitals Corporation $122,000.00 National Origin/Whistleblower </t>
  </si>
  <si>
    <t>2005PI023981 Fire Department $750.00 Race</t>
  </si>
  <si>
    <t>2005PI011435 Fire Department $8,000.00 Sex</t>
  </si>
  <si>
    <t>2004PI000766 Fire Department $25,000.00 Race</t>
  </si>
  <si>
    <t>2004PI019257 Fire Department $25,000.00 Age/Disability</t>
  </si>
  <si>
    <t>2005PI003540 Fire Department $41,000.00 Disability</t>
  </si>
  <si>
    <t>2004PI026868 Fire Department $45,000.00 National Origin/Race</t>
  </si>
  <si>
    <t>2005PI019864 Human Resources Administration (HRA) $15,000.00 National Origin</t>
  </si>
  <si>
    <t>2005PI024234 Human Resources Administration (HRA) $45,000.00 Sexual Orientation</t>
  </si>
  <si>
    <t>2005PI021691 Human Resources Administration (HRA) $120,000.00 Sexual Harassment</t>
  </si>
  <si>
    <t>2004PI015136 Human Resources Administration (HRA) $125,000.00 Age/Race/Gender</t>
  </si>
  <si>
    <t>2005PI006552 Administration for Children's Services $3,000.00 Sex/Gender</t>
  </si>
  <si>
    <t>2005PI012116 Administration for Children's Services $40,000.00 Sex/Gender</t>
  </si>
  <si>
    <t>2004PI025438 Department of Environmental Protection $7,500.00 Disability</t>
  </si>
  <si>
    <t>2002PI031355 Department of Environmental Protection $362,412.25 Age/Race</t>
  </si>
  <si>
    <t>2005PI001983 Department of Finance $5,000.00 Age</t>
  </si>
  <si>
    <t>2004PI025495 Department of Finance $20,000.00 Disability/Sex</t>
  </si>
  <si>
    <t>2005PI014915 Department of Sanitation $95,000.00 Sex/Gender</t>
  </si>
  <si>
    <t>2000PI026051 Department of Sanitation $190,000.00 Disability</t>
  </si>
  <si>
    <t>2004PI024582 Department of Transportation $742.36 National Origin</t>
  </si>
  <si>
    <t>2005PI002953 Department of Transportation $40,000.00 National Origin</t>
  </si>
  <si>
    <t>2005PI009758 Department for the Aging $37,000.00 Age</t>
  </si>
  <si>
    <t>2005PI004144 Department of Buildings $37,000.00 Disability</t>
  </si>
  <si>
    <t>2004PI025007 Department of Corrections $650,000.00 Race</t>
  </si>
  <si>
    <t>2005PI011187 Bronx Borough President's Office $40,000.00 National Origin/Race/Age</t>
  </si>
  <si>
    <t>2005PI018985 City Planning Commission $13,001.00 Disability</t>
  </si>
  <si>
    <t>2004PI015974 City University (CUNY) $25,000.00 Age/Race/Gender</t>
  </si>
  <si>
    <t xml:space="preserve">2005PI014915 Housing Preservation and Development $15,000.00 National Origin/Race/Gender </t>
  </si>
  <si>
    <t>2006PI013861 Administration for Children Services $2,831.00 Religion</t>
  </si>
  <si>
    <t>2001PI018514 Dept. of Correction $50,000.00 Race</t>
  </si>
  <si>
    <t>2006PI016553 Dept. of Correction $50,000.00 Gender</t>
  </si>
  <si>
    <t>2006LW018341 Dept. of Education $5,500.00 Race</t>
  </si>
  <si>
    <t>2002PI025966 Dept. of Education $10,000.00 Disability</t>
  </si>
  <si>
    <t>2006PI018782 Dept. of Education $15,000.00 Disability</t>
  </si>
  <si>
    <t>2006PI011835 Dept. of Education $32,000.00 Gender</t>
  </si>
  <si>
    <t>2001PI019251 Dept. of Education $58,001.00 Age</t>
  </si>
  <si>
    <t>2004PI021969 Dept. of Education $60,000.00 Disability/S.O.</t>
  </si>
  <si>
    <t>2006PI008634 Dept. of Information Tech. and Tele. $75,000.00 Sexual Orientation</t>
  </si>
  <si>
    <t>2006PI023015 Dept. of Sanitation $200,500.00 Age</t>
  </si>
  <si>
    <t>2000PI023034 Dept. of Transportation $32,000.00 Race</t>
  </si>
  <si>
    <t>2005PI016797 Health &amp; Hospitals Corporation $5,000.00 Race/Gender/Disability</t>
  </si>
  <si>
    <t>2005PI024512 Health &amp; Hospitals Corporation $5,000.00 National Origin</t>
  </si>
  <si>
    <t>2006PI007133 Health &amp; Hospitals Corporation $10,000.00 Race/Gender</t>
  </si>
  <si>
    <t>2006PI007301 Health &amp; Hospitals Corporation $10,000.00 National Origin/Race</t>
  </si>
  <si>
    <t>2006LW002902 Health &amp; Hospitals Corporation $12,500.00 Age/Race/Gender</t>
  </si>
  <si>
    <t>2006LW004607 Health &amp; Hospitals Corporation $12,500.00 Race</t>
  </si>
  <si>
    <t>2003PI022910 Health &amp; Hospitals Corporation $25,000.00 National Origin</t>
  </si>
  <si>
    <t>2006PI017127 Health &amp; Hospitals Corporation $26,000.00 Discrimination</t>
  </si>
  <si>
    <t>2006PI014047 Health &amp; Hospitals Corporation $30,000.00 Discrimination</t>
  </si>
  <si>
    <t xml:space="preserve">2006PI008877 Health &amp; Hospitals Corporation $30,000.00 Race/Age/Gender, et al </t>
  </si>
  <si>
    <t>2006LW013095 Housing Preservation &amp; Dev. $17,500.00 Age</t>
  </si>
  <si>
    <t>2006PI016552 Police Department $15,000.00 Disability/Gender/Race</t>
  </si>
  <si>
    <t xml:space="preserve">2006PI013387 Police Department $65,000.00 Disability </t>
  </si>
  <si>
    <t>year settled</t>
  </si>
  <si>
    <t>year filed</t>
  </si>
  <si>
    <t>first space</t>
  </si>
  <si>
    <t>dollar sign</t>
  </si>
  <si>
    <t>space after dollar sign</t>
  </si>
  <si>
    <t>Agency</t>
  </si>
  <si>
    <t>Amount</t>
  </si>
  <si>
    <t>Text</t>
  </si>
  <si>
    <t>Category</t>
  </si>
  <si>
    <t>City Council</t>
  </si>
  <si>
    <t>Sexual Harassment</t>
  </si>
  <si>
    <t>City Sheriff</t>
  </si>
  <si>
    <t>Race</t>
  </si>
  <si>
    <t>Disability</t>
  </si>
  <si>
    <t>Victim of Domestic Violence</t>
  </si>
  <si>
    <t>Race &amp; Gender</t>
  </si>
  <si>
    <t>Dept. of Correction</t>
  </si>
  <si>
    <t>Dept. of Education</t>
  </si>
  <si>
    <t>Fire Department</t>
  </si>
  <si>
    <t>Dept. of Health &amp; Mental Hygiene</t>
  </si>
  <si>
    <t>Dept. of Homeless Services</t>
  </si>
  <si>
    <t>Sexual Orientation</t>
  </si>
  <si>
    <t>Sexual Orientation &amp; Religion</t>
  </si>
  <si>
    <t>Discrimination</t>
  </si>
  <si>
    <t>National Origin &amp; Race</t>
  </si>
  <si>
    <t>Health &amp; Hospitals Corporation</t>
  </si>
  <si>
    <t>Human Resources Administration (HRA)</t>
  </si>
  <si>
    <t>Dept. of Sanitation</t>
  </si>
  <si>
    <t>Administration for Children's Services</t>
  </si>
  <si>
    <t>Board of Education</t>
  </si>
  <si>
    <t>Department for the Aging</t>
  </si>
  <si>
    <t>Department of Corrections</t>
  </si>
  <si>
    <t>Disability, Race, National Origin, Sex/Gender</t>
  </si>
  <si>
    <t>Sex/Gender</t>
  </si>
  <si>
    <t>Sex/Gender, National Origin</t>
  </si>
  <si>
    <t>Disability, Race</t>
  </si>
  <si>
    <t>Age, Race, National Origin</t>
  </si>
  <si>
    <t>Department of Design and Construction</t>
  </si>
  <si>
    <t>Race, National Origin</t>
  </si>
  <si>
    <t>Department of Education</t>
  </si>
  <si>
    <t>Department of Environmental Protection</t>
  </si>
  <si>
    <t>Department of Finance</t>
  </si>
  <si>
    <t>Department of Homeless Services</t>
  </si>
  <si>
    <t>Department of Parks and Recreation</t>
  </si>
  <si>
    <t>Department of Probation</t>
  </si>
  <si>
    <t>Department of Sanitation</t>
  </si>
  <si>
    <t>Department of Transportation</t>
  </si>
  <si>
    <t>District Attorney Bronx</t>
  </si>
  <si>
    <t>District Attorney Queens</t>
  </si>
  <si>
    <t>National Origin, Race</t>
  </si>
  <si>
    <t>Religion</t>
  </si>
  <si>
    <t>Religion, National Origin, Sex/Gender</t>
  </si>
  <si>
    <t>Sex/Gender, Age</t>
  </si>
  <si>
    <t>National Origin, Sex/Gender, Whistleblower</t>
  </si>
  <si>
    <t>Race, Age, Disability</t>
  </si>
  <si>
    <t>National Origin, Religion</t>
  </si>
  <si>
    <t>Disability, Religion</t>
  </si>
  <si>
    <t>Race, Disability</t>
  </si>
  <si>
    <t>Sex/Gender, Race</t>
  </si>
  <si>
    <t>Age, Disability</t>
  </si>
  <si>
    <t>Race, Disbaility</t>
  </si>
  <si>
    <t>Whistleblower</t>
  </si>
  <si>
    <t>Disability, Race, Whistleblower</t>
  </si>
  <si>
    <t>Age, Race</t>
  </si>
  <si>
    <t>Race, Gender</t>
  </si>
  <si>
    <t>Police Department</t>
  </si>
  <si>
    <t>Taxi &amp; Limousine Commission</t>
  </si>
  <si>
    <t>2006PI22578 Administration for Children’s Services $1,500 Race, Age, National Origin</t>
  </si>
  <si>
    <t>2007PI00988 Department of Aging $22,000 Age, Gender</t>
  </si>
  <si>
    <t>2009LW011706 Department of Consumer Affairs $9,600 Race</t>
  </si>
  <si>
    <t>2009LW014451 Department of Correction $43,441 Age</t>
  </si>
  <si>
    <t>2009PI006996 Department of Design &amp; Construction $25,000 Gender, Sexual Harassment</t>
  </si>
  <si>
    <t>2000PI020940 Department of Education $125,000 Disability</t>
  </si>
  <si>
    <t>2005PI14476 Department of Education $590,859 Age, Disability</t>
  </si>
  <si>
    <t>2006PI005255 Department of Education $75,000 Disability</t>
  </si>
  <si>
    <t>2006PI010909 Department of Education $1,500 Libel</t>
  </si>
  <si>
    <t>2006PI027561 Department of Education $5,000 Retaliation</t>
  </si>
  <si>
    <t>2007PI019138 Department of Education $175,000 Age, Disability</t>
  </si>
  <si>
    <t>2008PI00235 Department of Education $15,000 Age, Disability</t>
  </si>
  <si>
    <t>2008PI006379 Department of Education $145,000 Disability</t>
  </si>
  <si>
    <t>2008PI011588 Department of Education $5,000 Race, National Origin</t>
  </si>
  <si>
    <t>2008PI025029 Department of Education $50,000 Age, Religion, National Origin</t>
  </si>
  <si>
    <t>2008PI026722 Department of Education $48,667 Disability, Wrongful Termination</t>
  </si>
  <si>
    <t>2008PI027687 Department of Education $135,000 Age, Disability</t>
  </si>
  <si>
    <t>2008PI027688 Department of Education $75,000 Disability , Gender</t>
  </si>
  <si>
    <t>2009LW000638 Department of Education $40,000 Gender, Wrongful Termination</t>
  </si>
  <si>
    <t>2009LW020353 Department of Education $238,480 Gender, Race, Wrongful Termination</t>
  </si>
  <si>
    <t>2009PI000426 Department of Education $158,000 Age</t>
  </si>
  <si>
    <t>2009PI000433 Department of Education $45,000 Disability</t>
  </si>
  <si>
    <t>2009PI007272 Department of Education $16,500 Gender, Pregnancy</t>
  </si>
  <si>
    <t>2009PI007762 Department of Education $31,774 Race</t>
  </si>
  <si>
    <t>2009PI021349 Department of Education $25,000 Disability</t>
  </si>
  <si>
    <t>2009PI022091 Department of Education $40,000 Disability</t>
  </si>
  <si>
    <t>2006PI023009 Information Tech. and Tele. $225,000 Gender, Race</t>
  </si>
  <si>
    <t>2009PI005864 Information Tech. and Tele. $200,000 Race, Age, Disability</t>
  </si>
  <si>
    <t>2009PI005865 Information Tech. and Tele. $200,000 Race, Age</t>
  </si>
  <si>
    <t>2009PI006038 Department of Juvenile Justice $2,000 Disability, Wrongful Termination</t>
  </si>
  <si>
    <t>2009PI011741 Department of Juvenile Justice $3,000 Age, Race, National Origin</t>
  </si>
  <si>
    <t>2004PI018426 Department of Parks &amp; Recreation $15,000 Race, Sexual Harassment</t>
  </si>
  <si>
    <t>2007PI33616 Department of Parks &amp; Recreation $12,000 Disability</t>
  </si>
  <si>
    <t>2008PI017306 Department of Parks &amp; Recreation $20,000 Sexual Harassment</t>
  </si>
  <si>
    <t>2009PI007282 Department of Parks &amp; Recreation $2,850 Age</t>
  </si>
  <si>
    <t>2009PI12766 Department of Parks &amp; Recreation $60,000 Sexual Harassment</t>
  </si>
  <si>
    <t>2008PI027691 Department of Probation $17,500 Harassment</t>
  </si>
  <si>
    <t>2009PI021626 Department of Probation $36,000 Disability, HIV</t>
  </si>
  <si>
    <t>2009PI024117 Department of Probation $1,000 Disability</t>
  </si>
  <si>
    <t>1996PI031991 Department of Sanitation $25,000 National Origin, Wrongful Termination</t>
  </si>
  <si>
    <t>2008LW023630 Department of Sanitation $20,000 Disability, Wrongful Termination</t>
  </si>
  <si>
    <t>2009PI015238 Department of Sanitation $15,000 Gender, National Origin</t>
  </si>
  <si>
    <t>2009PI001837 Department of Transportation $15,000 Race</t>
  </si>
  <si>
    <t>2003PI020032 District Attorney-Kings $4,577 Wrongful Termination</t>
  </si>
  <si>
    <t>2004PI016893 Health &amp; Hospitals Corporation $35,000 Gender</t>
  </si>
  <si>
    <t>2004PI016891 Health &amp; Hospitals Corporation $35,000 Gender</t>
  </si>
  <si>
    <t>2004PI016894 Health &amp; Hospitals Corporation $35,000 Gender</t>
  </si>
  <si>
    <t>2004PI16896 Health &amp; Hospitals Corporation $35,000 Gender</t>
  </si>
  <si>
    <t>2005PI002494 Health &amp; Hospitals Corporation $75,000 Gender, Wrongful Termination</t>
  </si>
  <si>
    <t>2007PI031225 Health &amp; Hospitals Corporation $135,000 Sexual Harassment</t>
  </si>
  <si>
    <t>2008PI021706 Health &amp; Hospitals Corporation $14,500 Religion, National Origin</t>
  </si>
  <si>
    <t>2009PI024046 Health &amp; Hospitals Corporation $15,000 Age, Gender</t>
  </si>
  <si>
    <t>2009PI025663 Health &amp; Hospitals Corporation $72,000 Sexual Harassment</t>
  </si>
  <si>
    <t>2008PI017301 Housing Preservation &amp; Development $50,000 Race, Age</t>
  </si>
  <si>
    <t>2009PI029959 Housing Preservation &amp; Development $2,000 Race</t>
  </si>
  <si>
    <t>2009PI011739 HRA $6,000 Race, Age, Disability, Wrongful Termination</t>
  </si>
  <si>
    <t>2004PI024582 Marine Aviation $140,723 Disability, National Origin</t>
  </si>
  <si>
    <t>2003PI024529 Off-Track Betting $10,000 Disability</t>
  </si>
  <si>
    <t>2009PI026315 Sheriff's Office $50,000 Sex, National Origin</t>
  </si>
  <si>
    <t>2009PI015237 Administration for Children's Services $130,172 Disability</t>
  </si>
  <si>
    <t>2010PI008013 Administration for Children's Services $15,000 Disability</t>
  </si>
  <si>
    <t>2010PI032202 Administration for Children's Services $15,000 Gender</t>
  </si>
  <si>
    <t>2008PI021713 Department of Correction $45,000 Disability, Sexual Orientation</t>
  </si>
  <si>
    <t>2008PI01714 Department of Correction $55,000 Disability, Sexual Orientation</t>
  </si>
  <si>
    <t>2008PI021716 Department of Correction $70,000 Disability, Sexual Orientation</t>
  </si>
  <si>
    <t>2009PI015237 Department of Correction $7,5000 Race, Gender</t>
  </si>
  <si>
    <t>2009PI027423 Department of Correction $45,000 Race</t>
  </si>
  <si>
    <t>2010PI022260 Department of Correction $175,000 Religion, National Origin</t>
  </si>
  <si>
    <t>2004PI003013 Department of Education $250, 000 Whistleblower, Sex Orientation, Race</t>
  </si>
  <si>
    <t>2004PI025925 Department of Education $25,000 Disability</t>
  </si>
  <si>
    <t>2007PI015747 Department of Education $425,000 Gender</t>
  </si>
  <si>
    <t>2009PI001835 Department of Education $46,000 Race</t>
  </si>
  <si>
    <t>2009PI018748 Department of Education $45,000 Gender</t>
  </si>
  <si>
    <t>2009PI029090 Department of Education $75,000 Age</t>
  </si>
  <si>
    <t>2009PI030397 Department of Education $2,500 Race</t>
  </si>
  <si>
    <t>2009PI030488 Department of Education $50,000 Gender, Disability</t>
  </si>
  <si>
    <t>2010PI001992 Department of Education $25,000 Gender</t>
  </si>
  <si>
    <t>2010PI008016 Department of Education $40,000 Race</t>
  </si>
  <si>
    <t>2010PI009608 Department of Education $200,000 Whistleblower</t>
  </si>
  <si>
    <t>2010PI011748 Department of Education $2,327 Race</t>
  </si>
  <si>
    <t>2010PI011753 Department of Education $3,000 Disability</t>
  </si>
  <si>
    <t>2010PI014931 Department of Education $7,500 Race</t>
  </si>
  <si>
    <t>2010PI027709 Department of Education $10,000 Race</t>
  </si>
  <si>
    <t>2010PI030567 Department of Education $15,000.00 Religion</t>
  </si>
  <si>
    <t>2007PI030263 Department of Environmental Protection $40,000.00 Race</t>
  </si>
  <si>
    <t>2009PI029036 Department of Environmental Protection $100,000.00 Age, Gender</t>
  </si>
  <si>
    <t>2010PI000461 Department of Environmental Protection $160,000.00 Gender, Age</t>
  </si>
  <si>
    <t>2010PI18886 Department of Environmental Protection $425,000 Gender</t>
  </si>
  <si>
    <t>2010PI018889 Department of Environmental Protection $425,000 Gender</t>
  </si>
  <si>
    <t>2008PI008699 Department of Health $90,000 Whistleblower</t>
  </si>
  <si>
    <t>2009PI000447 Department of Health $90,000 Disability, Race, Religion</t>
  </si>
  <si>
    <t>2009PI13142 Department of Health $150,000 Race, Religion</t>
  </si>
  <si>
    <t>2010PI021516 Department of Health $100,000 Disability</t>
  </si>
  <si>
    <t>2010PI036217 Department of Parks &amp; Recreation $1,100 Gender</t>
  </si>
  <si>
    <t>2008PI027706 Department of Probation $13,500 Sexual Orientation</t>
  </si>
  <si>
    <t>2009PI000983 Department of Transportation $20,000 Age, Race, Gender</t>
  </si>
  <si>
    <t>2005PI010108 Fire Department $345,000 Race</t>
  </si>
  <si>
    <t>2010PI008018 Fire Department $115,000 Disability</t>
  </si>
  <si>
    <t>2010PI008788 Fire Department $150,000 National Origin</t>
  </si>
  <si>
    <t>2009PI029030 Health &amp; Hospitals Corporation $55,000 Race, Gender, National Origin</t>
  </si>
  <si>
    <t>2009PI029039 Health &amp; Hospitals Corporation $55,000 Race, Gender, National Origin</t>
  </si>
  <si>
    <t>2009PI029043 Health &amp; Hospitals Corporation $40,000 Religion</t>
  </si>
  <si>
    <t>2010PI013558 Health &amp; Hospitals Corporation $7,500 National Origin, Race, Religion</t>
  </si>
  <si>
    <t>2010PI013562 Health &amp; Hospitals Corporation $100,000 Disability</t>
  </si>
  <si>
    <t>2010PI018853 Health &amp; Hospitals Corporation $45,000 Disability</t>
  </si>
  <si>
    <t>2010PI022232 Health &amp; Hospitals Corporation $2,000 Race</t>
  </si>
  <si>
    <t>2010PI022419 Health &amp; Hospitals Corporation $3,000 Gender</t>
  </si>
  <si>
    <t>2010PI027714 Health &amp; Hospitals Corporation $30,000 Gender</t>
  </si>
  <si>
    <t>2010PI028831 Health &amp; Hospitals Corporation $950,000 Disability</t>
  </si>
  <si>
    <t>2010PI013557 Housing Preservation &amp; Development $58,000 Disability, Religion</t>
  </si>
  <si>
    <t>2008PI021708 Department of Human Resources Administration $25,000 Discrimination</t>
  </si>
  <si>
    <t>2005PI024557 Police Department $175,000 Sexual Orientation</t>
  </si>
  <si>
    <t>2006PI012148 Police Department $150,000 Religion National Origin</t>
  </si>
  <si>
    <t>2008PI005317 Police Department $60,000 Race</t>
  </si>
  <si>
    <t>2008PI027690 Police Department $152,500 Race, Religion, National Origin</t>
  </si>
  <si>
    <t>2009PI026310 Police Department $12,500 Race</t>
  </si>
  <si>
    <t>2010PI015269 Police Department $80,000 Gender, Race, Sexual Orientation</t>
  </si>
  <si>
    <t>2010PI017853 Police Department $125,000 Sexual Orientation</t>
  </si>
  <si>
    <t>2009PI000882 Queens Borough President $98,000 Gender</t>
  </si>
  <si>
    <t>2009PI026315 Sheriff $50,000 National Origin</t>
  </si>
  <si>
    <t>2010PI001801 Sheriff $40,000 Race, National Origin</t>
  </si>
  <si>
    <t>Gender</t>
  </si>
  <si>
    <t>National Origin</t>
  </si>
  <si>
    <t>Age</t>
  </si>
  <si>
    <t>Sex</t>
  </si>
  <si>
    <t>Department of Buildings</t>
  </si>
  <si>
    <t>Bronx Borough President's Office</t>
  </si>
  <si>
    <t>City Planning Commission</t>
  </si>
  <si>
    <t>City University (CUNY)</t>
  </si>
  <si>
    <t>Dept. of Information Tech. and Tele.</t>
  </si>
  <si>
    <t>Dept. of Transportation</t>
  </si>
  <si>
    <t xml:space="preserve">Disability </t>
  </si>
  <si>
    <t>Department of Aging</t>
  </si>
  <si>
    <t>Department of Consumer Affairs</t>
  </si>
  <si>
    <t>Department of Correction</t>
  </si>
  <si>
    <t>Department of Design &amp; Construction</t>
  </si>
  <si>
    <t>Libel</t>
  </si>
  <si>
    <t>Retaliation</t>
  </si>
  <si>
    <t>Department of Juvenile Justice</t>
  </si>
  <si>
    <t>Department of Parks &amp; Recreation</t>
  </si>
  <si>
    <t>Harassment</t>
  </si>
  <si>
    <t>Wrongful Termination</t>
  </si>
  <si>
    <t>Housing Preservation &amp; Development</t>
  </si>
  <si>
    <t>HRA</t>
  </si>
  <si>
    <t>Marine Aviation</t>
  </si>
  <si>
    <t>Off-Track Betting</t>
  </si>
  <si>
    <t>Department of Health</t>
  </si>
  <si>
    <t>Department of Human Resources Administration</t>
  </si>
  <si>
    <t>Religion National Origin</t>
  </si>
  <si>
    <t>Queens Borough President</t>
  </si>
  <si>
    <t>Sheriff</t>
  </si>
  <si>
    <t>Disbaility</t>
  </si>
  <si>
    <t>Pregnancy</t>
  </si>
  <si>
    <t>HIV</t>
  </si>
  <si>
    <t>Age,Disability</t>
  </si>
  <si>
    <t>Race,National Origin</t>
  </si>
  <si>
    <t>Gender,Race,Origin</t>
  </si>
  <si>
    <t>Race,Gender</t>
  </si>
  <si>
    <t>Gender,Disability</t>
  </si>
  <si>
    <t>Sex,Gender</t>
  </si>
  <si>
    <t>Gender,Age</t>
  </si>
  <si>
    <t>Race,Religion</t>
  </si>
  <si>
    <t>National Origin,Race</t>
  </si>
  <si>
    <t>National Origin,Religion</t>
  </si>
  <si>
    <t>Disability,Race</t>
  </si>
  <si>
    <t>National Origin,Race,Rel</t>
  </si>
  <si>
    <t xml:space="preserve">National Origin,Whistleblower </t>
  </si>
  <si>
    <t>Age,Race,Gender</t>
  </si>
  <si>
    <t>Age,Race</t>
  </si>
  <si>
    <t>Disability,Sex</t>
  </si>
  <si>
    <t>National Origin,Race,Age</t>
  </si>
  <si>
    <t xml:space="preserve">National Origin,Race,Gender </t>
  </si>
  <si>
    <t>Disability,S.O.</t>
  </si>
  <si>
    <t>Race,Gender,Disability</t>
  </si>
  <si>
    <t>Disability,Gender,Race</t>
  </si>
  <si>
    <t xml:space="preserve">Race,Age,Gender,et al </t>
  </si>
  <si>
    <t>Disability,Race,National Origin,Sex,Gender</t>
  </si>
  <si>
    <t>Sex,Gender,National Origin</t>
  </si>
  <si>
    <t>Age,Race,National Origin</t>
  </si>
  <si>
    <t>Sex,Gender,Age</t>
  </si>
  <si>
    <t>Religion,National Origin,Sex,Gender</t>
  </si>
  <si>
    <t>National Origin,Sex,Gender,Whistleblower</t>
  </si>
  <si>
    <t>Race,Age,Disability</t>
  </si>
  <si>
    <t>Disability,Religion</t>
  </si>
  <si>
    <t>Race,Disability</t>
  </si>
  <si>
    <t>Sex,Gender,Race</t>
  </si>
  <si>
    <t>Race,Disbaility</t>
  </si>
  <si>
    <t>Disability,Race,Whistleblower</t>
  </si>
  <si>
    <t>Race,Age,National Origin</t>
  </si>
  <si>
    <t>Age,Gender</t>
  </si>
  <si>
    <t>Gender,Sexual Harassment</t>
  </si>
  <si>
    <t>Age,Religion,National Origin</t>
  </si>
  <si>
    <t>Disability,Wrongful Termination</t>
  </si>
  <si>
    <t>Disability ,Gender</t>
  </si>
  <si>
    <t>Gender,Wrongful Termination</t>
  </si>
  <si>
    <t>Gender,Race,Wrongful Termination</t>
  </si>
  <si>
    <t>Gender,Pregnancy</t>
  </si>
  <si>
    <t>Gender,Race</t>
  </si>
  <si>
    <t>Race,Age</t>
  </si>
  <si>
    <t>Race,Sexual Harassment</t>
  </si>
  <si>
    <t>Disability,HIV</t>
  </si>
  <si>
    <t>National Origin,Wrongful Termination</t>
  </si>
  <si>
    <t>Gender,National Origin</t>
  </si>
  <si>
    <t>Religion,National Origin</t>
  </si>
  <si>
    <t>Race,Age,Disability,Wrongful Termination</t>
  </si>
  <si>
    <t>Disability,National Origin</t>
  </si>
  <si>
    <t>Sex,National Origin</t>
  </si>
  <si>
    <t>Disability,Sexual Orientation</t>
  </si>
  <si>
    <t>Whistleblower,Sex Orientation,Race</t>
  </si>
  <si>
    <t>Disability,Race,Religion</t>
  </si>
  <si>
    <t>Race,Gender,National Origin</t>
  </si>
  <si>
    <t>National Origin,Race,Religion</t>
  </si>
  <si>
    <t>Race,Religion,National Origin</t>
  </si>
  <si>
    <t>Gender,Race,Sexual Orientation</t>
  </si>
  <si>
    <t>Nation Origin</t>
  </si>
  <si>
    <t>Department of Investigations</t>
  </si>
  <si>
    <t>Department of Employment</t>
  </si>
  <si>
    <t>DCAS</t>
  </si>
  <si>
    <t>ACS</t>
  </si>
  <si>
    <t>District Attorney Kings</t>
  </si>
  <si>
    <t>Age,Religion</t>
  </si>
  <si>
    <t>Race,Sex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</si>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</sst>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NumberFormat="1"/>
    <xf numFmtId="2" fontId="0" fillId="0" borderId="0" xfId="1" applyNumberFormat="1" applyFont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:D16"/>
    </sheetView>
  </sheetViews>
  <sheetFormatPr defaultRowHeight="15" x14ac:dyDescent="0.25"/>
  <cols>
    <col min="1" max="1" width="5" bestFit="1" customWidth="1"/>
    <col min="2" max="2" width="11" bestFit="1" customWidth="1"/>
    <col min="3" max="3" width="12.28515625" bestFit="1" customWidth="1"/>
    <col min="4" max="4" width="17.8554687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374</v>
      </c>
    </row>
    <row r="2" spans="1:4" x14ac:dyDescent="0.25">
      <c r="A2">
        <v>1997</v>
      </c>
      <c r="B2">
        <v>924819</v>
      </c>
      <c r="C2">
        <v>1687900</v>
      </c>
      <c r="D2">
        <f>B2+C2</f>
        <v>2612719</v>
      </c>
    </row>
    <row r="3" spans="1:4" x14ac:dyDescent="0.25">
      <c r="A3">
        <v>1998</v>
      </c>
      <c r="B3">
        <v>1334685</v>
      </c>
      <c r="C3">
        <v>75000</v>
      </c>
      <c r="D3">
        <f t="shared" ref="D3:D16" si="0">B3+C3</f>
        <v>1409685</v>
      </c>
    </row>
    <row r="4" spans="1:4" x14ac:dyDescent="0.25">
      <c r="A4">
        <v>1999</v>
      </c>
      <c r="B4">
        <v>1350354</v>
      </c>
      <c r="D4">
        <f t="shared" si="0"/>
        <v>1350354</v>
      </c>
    </row>
    <row r="5" spans="1:4" x14ac:dyDescent="0.25">
      <c r="A5">
        <v>2000</v>
      </c>
      <c r="B5">
        <v>2435069</v>
      </c>
      <c r="D5">
        <f t="shared" si="0"/>
        <v>2435069</v>
      </c>
    </row>
    <row r="6" spans="1:4" x14ac:dyDescent="0.25">
      <c r="A6">
        <v>2001</v>
      </c>
      <c r="B6">
        <v>409154</v>
      </c>
      <c r="C6">
        <v>58001</v>
      </c>
      <c r="D6">
        <f t="shared" si="0"/>
        <v>467155</v>
      </c>
    </row>
    <row r="7" spans="1:4" x14ac:dyDescent="0.25">
      <c r="A7">
        <v>2002</v>
      </c>
      <c r="B7">
        <v>2796087</v>
      </c>
      <c r="C7">
        <v>470159</v>
      </c>
      <c r="D7">
        <f t="shared" si="0"/>
        <v>3266246</v>
      </c>
    </row>
    <row r="8" spans="1:4" x14ac:dyDescent="0.25">
      <c r="A8">
        <v>2003</v>
      </c>
      <c r="B8">
        <v>5657591</v>
      </c>
      <c r="C8">
        <v>1533253</v>
      </c>
      <c r="D8">
        <f t="shared" si="0"/>
        <v>7190844</v>
      </c>
    </row>
    <row r="9" spans="1:4" x14ac:dyDescent="0.25">
      <c r="A9">
        <v>2004</v>
      </c>
      <c r="B9">
        <v>319000</v>
      </c>
      <c r="C9">
        <v>124100</v>
      </c>
      <c r="D9">
        <f t="shared" si="0"/>
        <v>443100</v>
      </c>
    </row>
    <row r="10" spans="1:4" x14ac:dyDescent="0.25">
      <c r="A10">
        <v>2005</v>
      </c>
      <c r="B10">
        <v>28857584</v>
      </c>
      <c r="C10">
        <v>362412</v>
      </c>
      <c r="D10">
        <f>B10+C10</f>
        <v>29219996</v>
      </c>
    </row>
    <row r="11" spans="1:4" x14ac:dyDescent="0.25">
      <c r="A11">
        <v>2006</v>
      </c>
      <c r="B11">
        <v>854332</v>
      </c>
      <c r="D11">
        <f t="shared" si="0"/>
        <v>854332</v>
      </c>
    </row>
    <row r="12" spans="1:4" x14ac:dyDescent="0.25">
      <c r="A12">
        <v>2007</v>
      </c>
      <c r="B12">
        <v>1488464</v>
      </c>
      <c r="D12">
        <f t="shared" si="0"/>
        <v>1488464</v>
      </c>
    </row>
    <row r="13" spans="1:4" x14ac:dyDescent="0.25">
      <c r="A13">
        <v>2008</v>
      </c>
      <c r="B13">
        <v>16431609</v>
      </c>
      <c r="D13">
        <f t="shared" si="0"/>
        <v>16431609</v>
      </c>
    </row>
    <row r="14" spans="1:4" x14ac:dyDescent="0.25">
      <c r="A14">
        <v>2009</v>
      </c>
      <c r="B14">
        <v>2962612</v>
      </c>
      <c r="C14">
        <v>763860</v>
      </c>
      <c r="D14">
        <f t="shared" si="0"/>
        <v>3726472</v>
      </c>
    </row>
    <row r="15" spans="1:4" x14ac:dyDescent="0.25">
      <c r="A15">
        <v>2010</v>
      </c>
      <c r="B15">
        <v>6492100</v>
      </c>
      <c r="D15">
        <f t="shared" si="0"/>
        <v>6492100</v>
      </c>
    </row>
    <row r="16" spans="1:4" x14ac:dyDescent="0.25">
      <c r="A16">
        <v>2014</v>
      </c>
      <c r="B16">
        <v>67083</v>
      </c>
      <c r="C16">
        <v>5239698</v>
      </c>
      <c r="D16">
        <f t="shared" si="0"/>
        <v>5306781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opLeftCell="A241" workbookViewId="0">
      <selection activeCell="I2" sqref="I2:I273"/>
    </sheetView>
  </sheetViews>
  <sheetFormatPr defaultRowHeight="15" x14ac:dyDescent="0.25"/>
  <cols>
    <col min="1" max="1" width="87.140625" bestFit="1" customWidth="1"/>
    <col min="2" max="2" width="11.5703125" bestFit="1" customWidth="1"/>
    <col min="3" max="3" width="9.42578125" bestFit="1" customWidth="1"/>
    <col min="4" max="4" width="10" bestFit="1" customWidth="1"/>
    <col min="5" max="5" width="10.140625" bestFit="1" customWidth="1"/>
    <col min="6" max="6" width="20.5703125" bestFit="1" customWidth="1"/>
    <col min="7" max="7" width="38.140625" bestFit="1" customWidth="1"/>
    <col min="8" max="8" width="13.85546875" bestFit="1" customWidth="1"/>
    <col min="9" max="9" width="29.42578125" bestFit="1" customWidth="1"/>
  </cols>
  <sheetData>
    <row r="1" spans="1:9" x14ac:dyDescent="0.25">
      <c r="A1" t="s">
        <v>92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93</v>
      </c>
    </row>
    <row r="2" spans="1:9" x14ac:dyDescent="0.25">
      <c r="A2" t="s">
        <v>3</v>
      </c>
      <c r="B2">
        <v>2005</v>
      </c>
      <c r="C2" t="str">
        <f>LEFT(A2,4)</f>
        <v>2005</v>
      </c>
      <c r="D2">
        <f>FIND(" ",A2)</f>
        <v>13</v>
      </c>
      <c r="E2">
        <f>FIND("$",A2)</f>
        <v>32</v>
      </c>
      <c r="F2">
        <f>FIND(" ",A2,E2+1)</f>
        <v>41</v>
      </c>
      <c r="G2" t="str">
        <f>MID(A2,D2+1,E2-D2-2)</f>
        <v>Police Department</v>
      </c>
      <c r="H2" t="str">
        <f>MID(A2,E2,F2-E2)</f>
        <v>$5,000.00</v>
      </c>
      <c r="I2" t="str">
        <f>RIGHT(A2,LEN(A2)-F2)</f>
        <v>Race</v>
      </c>
    </row>
    <row r="3" spans="1:9" x14ac:dyDescent="0.25">
      <c r="A3" t="s">
        <v>4</v>
      </c>
      <c r="B3">
        <v>2005</v>
      </c>
      <c r="C3" t="str">
        <f t="shared" ref="C3:C66" si="0">LEFT(A3,4)</f>
        <v>2005</v>
      </c>
      <c r="D3">
        <f t="shared" ref="D3:D66" si="1">FIND(" ",A3)</f>
        <v>13</v>
      </c>
      <c r="E3">
        <f t="shared" ref="E3:E66" si="2">FIND("$",A3)</f>
        <v>32</v>
      </c>
      <c r="F3">
        <f t="shared" ref="F3:F66" si="3">FIND(" ",A3,E3+1)</f>
        <v>42</v>
      </c>
      <c r="G3" t="str">
        <f t="shared" ref="G3:G66" si="4">MID(A3,D3+1,E3-D3-2)</f>
        <v>Police Department</v>
      </c>
      <c r="H3" t="str">
        <f t="shared" ref="H3:H66" si="5">MID(A3,E3,F3-E3)</f>
        <v>$10,000.00</v>
      </c>
      <c r="I3" t="str">
        <f t="shared" ref="I3:I66" si="6">RIGHT(A3,LEN(A3)-F3)</f>
        <v>Disability</v>
      </c>
    </row>
    <row r="4" spans="1:9" x14ac:dyDescent="0.25">
      <c r="A4" t="s">
        <v>5</v>
      </c>
      <c r="B4">
        <v>2005</v>
      </c>
      <c r="C4" t="str">
        <f t="shared" si="0"/>
        <v>2005</v>
      </c>
      <c r="D4">
        <f t="shared" si="1"/>
        <v>13</v>
      </c>
      <c r="E4">
        <f t="shared" si="2"/>
        <v>32</v>
      </c>
      <c r="F4">
        <f t="shared" si="3"/>
        <v>42</v>
      </c>
      <c r="G4" t="str">
        <f t="shared" si="4"/>
        <v>Police Department</v>
      </c>
      <c r="H4" t="str">
        <f t="shared" si="5"/>
        <v>$15,000.00</v>
      </c>
      <c r="I4" t="str">
        <f t="shared" si="6"/>
        <v>Race/Gender</v>
      </c>
    </row>
    <row r="5" spans="1:9" x14ac:dyDescent="0.25">
      <c r="A5" t="s">
        <v>6</v>
      </c>
      <c r="B5">
        <v>2005</v>
      </c>
      <c r="C5" t="str">
        <f t="shared" si="0"/>
        <v>2001</v>
      </c>
      <c r="D5">
        <f t="shared" si="1"/>
        <v>13</v>
      </c>
      <c r="E5">
        <f t="shared" si="2"/>
        <v>32</v>
      </c>
      <c r="F5">
        <f t="shared" si="3"/>
        <v>42</v>
      </c>
      <c r="G5" t="str">
        <f t="shared" si="4"/>
        <v>Police Department</v>
      </c>
      <c r="H5" t="str">
        <f t="shared" si="5"/>
        <v>$38,000.00</v>
      </c>
      <c r="I5" t="str">
        <f t="shared" si="6"/>
        <v>Disability</v>
      </c>
    </row>
    <row r="6" spans="1:9" x14ac:dyDescent="0.25">
      <c r="A6" t="s">
        <v>7</v>
      </c>
      <c r="B6">
        <v>2005</v>
      </c>
      <c r="C6" t="str">
        <f t="shared" si="0"/>
        <v>1998</v>
      </c>
      <c r="D6">
        <f t="shared" si="1"/>
        <v>13</v>
      </c>
      <c r="E6">
        <f t="shared" si="2"/>
        <v>32</v>
      </c>
      <c r="F6">
        <f t="shared" si="3"/>
        <v>42</v>
      </c>
      <c r="G6" t="str">
        <f t="shared" si="4"/>
        <v>Police Department</v>
      </c>
      <c r="H6" t="str">
        <f t="shared" si="5"/>
        <v>$50,000.00</v>
      </c>
      <c r="I6" t="str">
        <f t="shared" si="6"/>
        <v>Race/Religion</v>
      </c>
    </row>
    <row r="7" spans="1:9" x14ac:dyDescent="0.25">
      <c r="A7" t="s">
        <v>8</v>
      </c>
      <c r="B7">
        <v>2005</v>
      </c>
      <c r="C7" t="str">
        <f t="shared" si="0"/>
        <v>2005</v>
      </c>
      <c r="D7">
        <f t="shared" si="1"/>
        <v>13</v>
      </c>
      <c r="E7">
        <f t="shared" si="2"/>
        <v>32</v>
      </c>
      <c r="F7">
        <f t="shared" si="3"/>
        <v>42</v>
      </c>
      <c r="G7" t="str">
        <f t="shared" si="4"/>
        <v>Police Department</v>
      </c>
      <c r="H7" t="str">
        <f t="shared" si="5"/>
        <v>$50,000.00</v>
      </c>
      <c r="I7" t="str">
        <f t="shared" si="6"/>
        <v>Sex/Gender</v>
      </c>
    </row>
    <row r="8" spans="1:9" x14ac:dyDescent="0.25">
      <c r="A8" t="s">
        <v>9</v>
      </c>
      <c r="B8">
        <v>2005</v>
      </c>
      <c r="C8" t="str">
        <f t="shared" si="0"/>
        <v>2004</v>
      </c>
      <c r="D8">
        <f t="shared" si="1"/>
        <v>13</v>
      </c>
      <c r="E8">
        <f t="shared" si="2"/>
        <v>32</v>
      </c>
      <c r="F8">
        <f t="shared" si="3"/>
        <v>42</v>
      </c>
      <c r="G8" t="str">
        <f t="shared" si="4"/>
        <v>Police Department</v>
      </c>
      <c r="H8" t="str">
        <f t="shared" si="5"/>
        <v>$64,479.00</v>
      </c>
      <c r="I8" t="str">
        <f t="shared" si="6"/>
        <v>Religion</v>
      </c>
    </row>
    <row r="9" spans="1:9" x14ac:dyDescent="0.25">
      <c r="A9" t="s">
        <v>10</v>
      </c>
      <c r="B9">
        <v>2005</v>
      </c>
      <c r="C9" t="str">
        <f t="shared" si="0"/>
        <v>2004</v>
      </c>
      <c r="D9">
        <f t="shared" si="1"/>
        <v>13</v>
      </c>
      <c r="E9">
        <f t="shared" si="2"/>
        <v>32</v>
      </c>
      <c r="F9">
        <f t="shared" si="3"/>
        <v>42</v>
      </c>
      <c r="G9" t="str">
        <f t="shared" si="4"/>
        <v>Police Department</v>
      </c>
      <c r="H9" t="str">
        <f t="shared" si="5"/>
        <v>$69,000.00</v>
      </c>
      <c r="I9" t="str">
        <f t="shared" si="6"/>
        <v>Gender</v>
      </c>
    </row>
    <row r="10" spans="1:9" x14ac:dyDescent="0.25">
      <c r="A10" t="s">
        <v>11</v>
      </c>
      <c r="B10">
        <v>2005</v>
      </c>
      <c r="C10" t="str">
        <f t="shared" si="0"/>
        <v>2004</v>
      </c>
      <c r="D10">
        <f t="shared" si="1"/>
        <v>13</v>
      </c>
      <c r="E10">
        <f t="shared" si="2"/>
        <v>32</v>
      </c>
      <c r="F10">
        <f t="shared" si="3"/>
        <v>43</v>
      </c>
      <c r="G10" t="str">
        <f t="shared" si="4"/>
        <v>Police Department</v>
      </c>
      <c r="H10" t="str">
        <f t="shared" si="5"/>
        <v>$190,000.00</v>
      </c>
      <c r="I10" t="str">
        <f t="shared" si="6"/>
        <v>Whistleblower</v>
      </c>
    </row>
    <row r="11" spans="1:9" x14ac:dyDescent="0.25">
      <c r="A11" t="s">
        <v>12</v>
      </c>
      <c r="B11">
        <v>2005</v>
      </c>
      <c r="C11" t="str">
        <f t="shared" si="0"/>
        <v>2004</v>
      </c>
      <c r="D11">
        <f t="shared" si="1"/>
        <v>13</v>
      </c>
      <c r="E11">
        <f t="shared" si="2"/>
        <v>32</v>
      </c>
      <c r="F11">
        <f t="shared" si="3"/>
        <v>43</v>
      </c>
      <c r="G11" t="str">
        <f t="shared" si="4"/>
        <v>Police Department</v>
      </c>
      <c r="H11" t="str">
        <f t="shared" si="5"/>
        <v>$475,000.00</v>
      </c>
      <c r="I11" t="str">
        <f t="shared" si="6"/>
        <v>Sex/Gender</v>
      </c>
    </row>
    <row r="12" spans="1:9" x14ac:dyDescent="0.25">
      <c r="A12" t="s">
        <v>13</v>
      </c>
      <c r="B12">
        <v>2005</v>
      </c>
      <c r="C12" t="str">
        <f t="shared" si="0"/>
        <v>2003</v>
      </c>
      <c r="D12">
        <f t="shared" si="1"/>
        <v>13</v>
      </c>
      <c r="E12">
        <f t="shared" si="2"/>
        <v>32</v>
      </c>
      <c r="F12">
        <f t="shared" si="3"/>
        <v>46</v>
      </c>
      <c r="G12" t="str">
        <f t="shared" si="4"/>
        <v>Police Department</v>
      </c>
      <c r="H12" t="str">
        <f t="shared" si="5"/>
        <v>$25,246,611.42</v>
      </c>
      <c r="I12" t="str">
        <f t="shared" si="6"/>
        <v>National Origin</v>
      </c>
    </row>
    <row r="13" spans="1:9" x14ac:dyDescent="0.25">
      <c r="A13" t="s">
        <v>14</v>
      </c>
      <c r="B13">
        <v>2005</v>
      </c>
      <c r="C13" t="str">
        <f t="shared" si="0"/>
        <v>2005</v>
      </c>
      <c r="D13">
        <f t="shared" si="1"/>
        <v>13</v>
      </c>
      <c r="E13">
        <f t="shared" si="2"/>
        <v>33</v>
      </c>
      <c r="F13">
        <f t="shared" si="3"/>
        <v>42</v>
      </c>
      <c r="G13" t="str">
        <f t="shared" si="4"/>
        <v>Board of Education</v>
      </c>
      <c r="H13" t="str">
        <f t="shared" si="5"/>
        <v>$4,500.00</v>
      </c>
      <c r="I13" t="str">
        <f t="shared" si="6"/>
        <v>Age</v>
      </c>
    </row>
    <row r="14" spans="1:9" x14ac:dyDescent="0.25">
      <c r="A14" t="s">
        <v>15</v>
      </c>
      <c r="B14">
        <v>2005</v>
      </c>
      <c r="C14" t="str">
        <f t="shared" si="0"/>
        <v>2005</v>
      </c>
      <c r="D14">
        <f t="shared" si="1"/>
        <v>13</v>
      </c>
      <c r="E14">
        <f t="shared" si="2"/>
        <v>33</v>
      </c>
      <c r="F14">
        <f t="shared" si="3"/>
        <v>42</v>
      </c>
      <c r="G14" t="str">
        <f t="shared" si="4"/>
        <v>Board of Education</v>
      </c>
      <c r="H14" t="str">
        <f t="shared" si="5"/>
        <v>$7,500.00</v>
      </c>
      <c r="I14" t="str">
        <f t="shared" si="6"/>
        <v>National Origin/Race</v>
      </c>
    </row>
    <row r="15" spans="1:9" x14ac:dyDescent="0.25">
      <c r="A15" t="s">
        <v>16</v>
      </c>
      <c r="B15">
        <v>2005</v>
      </c>
      <c r="C15" t="str">
        <f t="shared" si="0"/>
        <v>1999</v>
      </c>
      <c r="D15">
        <f t="shared" si="1"/>
        <v>13</v>
      </c>
      <c r="E15">
        <f t="shared" si="2"/>
        <v>33</v>
      </c>
      <c r="F15">
        <f t="shared" si="3"/>
        <v>42</v>
      </c>
      <c r="G15" t="str">
        <f t="shared" si="4"/>
        <v>Board of Education</v>
      </c>
      <c r="H15" t="str">
        <f t="shared" si="5"/>
        <v>$8,500.00</v>
      </c>
      <c r="I15" t="str">
        <f t="shared" si="6"/>
        <v>Race/Gender</v>
      </c>
    </row>
    <row r="16" spans="1:9" x14ac:dyDescent="0.25">
      <c r="A16" t="s">
        <v>17</v>
      </c>
      <c r="B16">
        <v>2005</v>
      </c>
      <c r="C16" t="str">
        <f t="shared" si="0"/>
        <v>2005</v>
      </c>
      <c r="D16">
        <f t="shared" si="1"/>
        <v>13</v>
      </c>
      <c r="E16">
        <f t="shared" si="2"/>
        <v>33</v>
      </c>
      <c r="F16">
        <f t="shared" si="3"/>
        <v>43</v>
      </c>
      <c r="G16" t="str">
        <f t="shared" si="4"/>
        <v>Board of Education</v>
      </c>
      <c r="H16" t="str">
        <f t="shared" si="5"/>
        <v>$10,000.00</v>
      </c>
      <c r="I16" t="str">
        <f t="shared" si="6"/>
        <v>Age</v>
      </c>
    </row>
    <row r="17" spans="1:9" x14ac:dyDescent="0.25">
      <c r="A17" t="s">
        <v>18</v>
      </c>
      <c r="B17">
        <v>2005</v>
      </c>
      <c r="C17" t="str">
        <f t="shared" si="0"/>
        <v>2003</v>
      </c>
      <c r="D17">
        <f t="shared" si="1"/>
        <v>13</v>
      </c>
      <c r="E17">
        <f t="shared" si="2"/>
        <v>33</v>
      </c>
      <c r="F17">
        <f t="shared" si="3"/>
        <v>43</v>
      </c>
      <c r="G17" t="str">
        <f t="shared" si="4"/>
        <v>Board of Education</v>
      </c>
      <c r="H17" t="str">
        <f t="shared" si="5"/>
        <v>$12,000.00</v>
      </c>
      <c r="I17" t="str">
        <f t="shared" si="6"/>
        <v>National Origin/Race</v>
      </c>
    </row>
    <row r="18" spans="1:9" x14ac:dyDescent="0.25">
      <c r="A18" t="s">
        <v>19</v>
      </c>
      <c r="B18">
        <v>2005</v>
      </c>
      <c r="C18" t="str">
        <f t="shared" si="0"/>
        <v>2005</v>
      </c>
      <c r="D18">
        <f t="shared" si="1"/>
        <v>13</v>
      </c>
      <c r="E18">
        <f t="shared" si="2"/>
        <v>33</v>
      </c>
      <c r="F18">
        <f t="shared" si="3"/>
        <v>43</v>
      </c>
      <c r="G18" t="str">
        <f t="shared" si="4"/>
        <v>Board of Education</v>
      </c>
      <c r="H18" t="str">
        <f t="shared" si="5"/>
        <v>$12,000.00</v>
      </c>
      <c r="I18" t="str">
        <f t="shared" si="6"/>
        <v>Sex</v>
      </c>
    </row>
    <row r="19" spans="1:9" x14ac:dyDescent="0.25">
      <c r="A19" t="s">
        <v>20</v>
      </c>
      <c r="B19">
        <v>2005</v>
      </c>
      <c r="C19" t="str">
        <f t="shared" si="0"/>
        <v>2005</v>
      </c>
      <c r="D19">
        <f t="shared" si="1"/>
        <v>13</v>
      </c>
      <c r="E19">
        <f t="shared" si="2"/>
        <v>33</v>
      </c>
      <c r="F19">
        <f t="shared" si="3"/>
        <v>43</v>
      </c>
      <c r="G19" t="str">
        <f t="shared" si="4"/>
        <v>Board of Education</v>
      </c>
      <c r="H19" t="str">
        <f t="shared" si="5"/>
        <v>$15,000.00</v>
      </c>
      <c r="I19" t="str">
        <f t="shared" si="6"/>
        <v>Sex/Gender</v>
      </c>
    </row>
    <row r="20" spans="1:9" x14ac:dyDescent="0.25">
      <c r="A20" t="s">
        <v>21</v>
      </c>
      <c r="B20">
        <v>2005</v>
      </c>
      <c r="C20" t="str">
        <f t="shared" si="0"/>
        <v>2003</v>
      </c>
      <c r="D20">
        <f t="shared" si="1"/>
        <v>13</v>
      </c>
      <c r="E20">
        <f t="shared" si="2"/>
        <v>33</v>
      </c>
      <c r="F20">
        <f t="shared" si="3"/>
        <v>43</v>
      </c>
      <c r="G20" t="str">
        <f t="shared" si="4"/>
        <v>Board of Education</v>
      </c>
      <c r="H20" t="str">
        <f t="shared" si="5"/>
        <v>$25,000.00</v>
      </c>
      <c r="I20" t="str">
        <f t="shared" si="6"/>
        <v>Race</v>
      </c>
    </row>
    <row r="21" spans="1:9" x14ac:dyDescent="0.25">
      <c r="A21" t="s">
        <v>22</v>
      </c>
      <c r="B21">
        <v>2005</v>
      </c>
      <c r="C21" t="str">
        <f t="shared" si="0"/>
        <v>2005</v>
      </c>
      <c r="D21">
        <f t="shared" si="1"/>
        <v>13</v>
      </c>
      <c r="E21">
        <f t="shared" si="2"/>
        <v>33</v>
      </c>
      <c r="F21">
        <f t="shared" si="3"/>
        <v>43</v>
      </c>
      <c r="G21" t="str">
        <f t="shared" si="4"/>
        <v>Board of Education</v>
      </c>
      <c r="H21" t="str">
        <f t="shared" si="5"/>
        <v>$75,000.00</v>
      </c>
      <c r="I21" t="str">
        <f t="shared" si="6"/>
        <v>Disability</v>
      </c>
    </row>
    <row r="22" spans="1:9" x14ac:dyDescent="0.25">
      <c r="A22" t="s">
        <v>23</v>
      </c>
      <c r="B22">
        <v>2005</v>
      </c>
      <c r="C22" t="str">
        <f t="shared" si="0"/>
        <v>1999</v>
      </c>
      <c r="D22">
        <f t="shared" si="1"/>
        <v>13</v>
      </c>
      <c r="E22">
        <f t="shared" si="2"/>
        <v>33</v>
      </c>
      <c r="F22">
        <f t="shared" si="3"/>
        <v>44</v>
      </c>
      <c r="G22" t="str">
        <f t="shared" si="4"/>
        <v>Board of Education</v>
      </c>
      <c r="H22" t="str">
        <f t="shared" si="5"/>
        <v>$150,000.00</v>
      </c>
      <c r="I22" t="str">
        <f t="shared" si="6"/>
        <v>Age</v>
      </c>
    </row>
    <row r="23" spans="1:9" x14ac:dyDescent="0.25">
      <c r="A23" t="s">
        <v>24</v>
      </c>
      <c r="B23">
        <v>2005</v>
      </c>
      <c r="C23" t="str">
        <f t="shared" si="0"/>
        <v>2004</v>
      </c>
      <c r="D23">
        <f t="shared" si="1"/>
        <v>13</v>
      </c>
      <c r="E23">
        <f t="shared" si="2"/>
        <v>33</v>
      </c>
      <c r="F23">
        <f t="shared" si="3"/>
        <v>44</v>
      </c>
      <c r="G23" t="str">
        <f t="shared" si="4"/>
        <v>Board of Education</v>
      </c>
      <c r="H23" t="str">
        <f t="shared" si="5"/>
        <v>$150,000.00</v>
      </c>
      <c r="I23" t="str">
        <f t="shared" si="6"/>
        <v>Disability</v>
      </c>
    </row>
    <row r="24" spans="1:9" x14ac:dyDescent="0.25">
      <c r="A24" t="s">
        <v>25</v>
      </c>
      <c r="B24">
        <v>2005</v>
      </c>
      <c r="C24" t="str">
        <f t="shared" si="0"/>
        <v>2001</v>
      </c>
      <c r="D24">
        <f t="shared" si="1"/>
        <v>13</v>
      </c>
      <c r="E24">
        <f t="shared" si="2"/>
        <v>33</v>
      </c>
      <c r="F24">
        <f t="shared" si="3"/>
        <v>44</v>
      </c>
      <c r="G24" t="str">
        <f t="shared" si="4"/>
        <v>Board of Education</v>
      </c>
      <c r="H24" t="str">
        <f t="shared" si="5"/>
        <v>$175,000.00</v>
      </c>
      <c r="I24" t="str">
        <f t="shared" si="6"/>
        <v>Race</v>
      </c>
    </row>
    <row r="25" spans="1:9" x14ac:dyDescent="0.25">
      <c r="A25" t="s">
        <v>26</v>
      </c>
      <c r="B25">
        <v>2005</v>
      </c>
      <c r="C25" t="str">
        <f t="shared" si="0"/>
        <v>2004</v>
      </c>
      <c r="D25">
        <f t="shared" si="1"/>
        <v>13</v>
      </c>
      <c r="E25">
        <f t="shared" si="2"/>
        <v>45</v>
      </c>
      <c r="F25">
        <f t="shared" si="3"/>
        <v>55</v>
      </c>
      <c r="G25" t="str">
        <f t="shared" si="4"/>
        <v>Health &amp; Hospitals Corporation</v>
      </c>
      <c r="H25" t="str">
        <f t="shared" si="5"/>
        <v>$15,000.00</v>
      </c>
      <c r="I25" t="str">
        <f t="shared" si="6"/>
        <v>National Origin/Religion</v>
      </c>
    </row>
    <row r="26" spans="1:9" x14ac:dyDescent="0.25">
      <c r="A26" t="s">
        <v>27</v>
      </c>
      <c r="B26">
        <v>2005</v>
      </c>
      <c r="C26" t="str">
        <f t="shared" si="0"/>
        <v>2005</v>
      </c>
      <c r="D26">
        <f t="shared" si="1"/>
        <v>13</v>
      </c>
      <c r="E26">
        <f t="shared" si="2"/>
        <v>45</v>
      </c>
      <c r="F26">
        <f t="shared" si="3"/>
        <v>55</v>
      </c>
      <c r="G26" t="str">
        <f t="shared" si="4"/>
        <v>Health &amp; Hospitals Corporation</v>
      </c>
      <c r="H26" t="str">
        <f t="shared" si="5"/>
        <v>$15,000.00</v>
      </c>
      <c r="I26" t="str">
        <f t="shared" si="6"/>
        <v>Race/Gender</v>
      </c>
    </row>
    <row r="27" spans="1:9" x14ac:dyDescent="0.25">
      <c r="A27" t="s">
        <v>28</v>
      </c>
      <c r="B27">
        <v>2005</v>
      </c>
      <c r="C27" t="str">
        <f t="shared" si="0"/>
        <v>2004</v>
      </c>
      <c r="D27">
        <f t="shared" si="1"/>
        <v>13</v>
      </c>
      <c r="E27">
        <f t="shared" si="2"/>
        <v>45</v>
      </c>
      <c r="F27">
        <f t="shared" si="3"/>
        <v>55</v>
      </c>
      <c r="G27" t="str">
        <f t="shared" si="4"/>
        <v>Health &amp; Hospitals Corporation</v>
      </c>
      <c r="H27" t="str">
        <f t="shared" si="5"/>
        <v>$20,000.00</v>
      </c>
      <c r="I27" t="str">
        <f t="shared" si="6"/>
        <v>Disability/Race</v>
      </c>
    </row>
    <row r="28" spans="1:9" x14ac:dyDescent="0.25">
      <c r="A28" t="s">
        <v>29</v>
      </c>
      <c r="B28">
        <v>2005</v>
      </c>
      <c r="C28" t="str">
        <f t="shared" si="0"/>
        <v>2005</v>
      </c>
      <c r="D28">
        <f t="shared" si="1"/>
        <v>13</v>
      </c>
      <c r="E28">
        <f t="shared" si="2"/>
        <v>45</v>
      </c>
      <c r="F28">
        <f t="shared" si="3"/>
        <v>55</v>
      </c>
      <c r="G28" t="str">
        <f t="shared" si="4"/>
        <v>Health &amp; Hospitals Corporation</v>
      </c>
      <c r="H28" t="str">
        <f t="shared" si="5"/>
        <v>$40,000.00</v>
      </c>
      <c r="I28" t="str">
        <f t="shared" si="6"/>
        <v>Sex/Gender</v>
      </c>
    </row>
    <row r="29" spans="1:9" x14ac:dyDescent="0.25">
      <c r="A29" t="s">
        <v>30</v>
      </c>
      <c r="B29">
        <v>2005</v>
      </c>
      <c r="C29" t="str">
        <f t="shared" si="0"/>
        <v>2000</v>
      </c>
      <c r="D29">
        <f t="shared" si="1"/>
        <v>13</v>
      </c>
      <c r="E29">
        <f t="shared" si="2"/>
        <v>45</v>
      </c>
      <c r="F29">
        <f t="shared" si="3"/>
        <v>55</v>
      </c>
      <c r="G29" t="str">
        <f t="shared" si="4"/>
        <v>Health &amp; Hospitals Corporation</v>
      </c>
      <c r="H29" t="str">
        <f t="shared" si="5"/>
        <v>$42,500.00</v>
      </c>
      <c r="I29" t="str">
        <f t="shared" si="6"/>
        <v>Sex</v>
      </c>
    </row>
    <row r="30" spans="1:9" x14ac:dyDescent="0.25">
      <c r="A30" t="s">
        <v>31</v>
      </c>
      <c r="B30">
        <v>2005</v>
      </c>
      <c r="C30" t="str">
        <f t="shared" si="0"/>
        <v>2005</v>
      </c>
      <c r="D30">
        <f t="shared" si="1"/>
        <v>13</v>
      </c>
      <c r="E30">
        <f t="shared" si="2"/>
        <v>45</v>
      </c>
      <c r="F30">
        <f t="shared" si="3"/>
        <v>55</v>
      </c>
      <c r="G30" t="str">
        <f t="shared" si="4"/>
        <v>Health &amp; Hospitals Corporation</v>
      </c>
      <c r="H30" t="str">
        <f t="shared" si="5"/>
        <v>$77,500.00</v>
      </c>
      <c r="I30" t="str">
        <f t="shared" si="6"/>
        <v>National Origin/Race/Rel</v>
      </c>
    </row>
    <row r="31" spans="1:9" x14ac:dyDescent="0.25">
      <c r="A31" t="s">
        <v>32</v>
      </c>
      <c r="B31">
        <v>2005</v>
      </c>
      <c r="C31" t="str">
        <f t="shared" si="0"/>
        <v>2002</v>
      </c>
      <c r="D31">
        <f t="shared" si="1"/>
        <v>13</v>
      </c>
      <c r="E31">
        <f t="shared" si="2"/>
        <v>45</v>
      </c>
      <c r="F31">
        <f t="shared" si="3"/>
        <v>56</v>
      </c>
      <c r="G31" t="str">
        <f t="shared" si="4"/>
        <v>Health &amp; Hospitals Corporation</v>
      </c>
      <c r="H31" t="str">
        <f t="shared" si="5"/>
        <v>$122,000.00</v>
      </c>
      <c r="I31" t="str">
        <f t="shared" si="6"/>
        <v xml:space="preserve">National Origin/Whistleblower </v>
      </c>
    </row>
    <row r="32" spans="1:9" x14ac:dyDescent="0.25">
      <c r="A32" t="s">
        <v>33</v>
      </c>
      <c r="B32">
        <v>2005</v>
      </c>
      <c r="C32" t="str">
        <f t="shared" si="0"/>
        <v>2005</v>
      </c>
      <c r="D32">
        <f t="shared" si="1"/>
        <v>13</v>
      </c>
      <c r="E32">
        <f t="shared" si="2"/>
        <v>30</v>
      </c>
      <c r="F32">
        <f t="shared" si="3"/>
        <v>37</v>
      </c>
      <c r="G32" t="str">
        <f t="shared" si="4"/>
        <v>Fire Department</v>
      </c>
      <c r="H32" t="str">
        <f t="shared" si="5"/>
        <v>$750.00</v>
      </c>
      <c r="I32" t="str">
        <f t="shared" si="6"/>
        <v>Race</v>
      </c>
    </row>
    <row r="33" spans="1:9" x14ac:dyDescent="0.25">
      <c r="A33" t="s">
        <v>34</v>
      </c>
      <c r="B33">
        <v>2005</v>
      </c>
      <c r="C33" t="str">
        <f t="shared" si="0"/>
        <v>2005</v>
      </c>
      <c r="D33">
        <f t="shared" si="1"/>
        <v>13</v>
      </c>
      <c r="E33">
        <f t="shared" si="2"/>
        <v>30</v>
      </c>
      <c r="F33">
        <f t="shared" si="3"/>
        <v>39</v>
      </c>
      <c r="G33" t="str">
        <f t="shared" si="4"/>
        <v>Fire Department</v>
      </c>
      <c r="H33" t="str">
        <f t="shared" si="5"/>
        <v>$8,000.00</v>
      </c>
      <c r="I33" t="str">
        <f t="shared" si="6"/>
        <v>Sex</v>
      </c>
    </row>
    <row r="34" spans="1:9" x14ac:dyDescent="0.25">
      <c r="A34" t="s">
        <v>35</v>
      </c>
      <c r="B34">
        <v>2005</v>
      </c>
      <c r="C34" t="str">
        <f t="shared" si="0"/>
        <v>2004</v>
      </c>
      <c r="D34">
        <f t="shared" si="1"/>
        <v>13</v>
      </c>
      <c r="E34">
        <f t="shared" si="2"/>
        <v>30</v>
      </c>
      <c r="F34">
        <f t="shared" si="3"/>
        <v>40</v>
      </c>
      <c r="G34" t="str">
        <f t="shared" si="4"/>
        <v>Fire Department</v>
      </c>
      <c r="H34" t="str">
        <f t="shared" si="5"/>
        <v>$25,000.00</v>
      </c>
      <c r="I34" t="str">
        <f t="shared" si="6"/>
        <v>Race</v>
      </c>
    </row>
    <row r="35" spans="1:9" x14ac:dyDescent="0.25">
      <c r="A35" t="s">
        <v>36</v>
      </c>
      <c r="B35">
        <v>2005</v>
      </c>
      <c r="C35" t="str">
        <f t="shared" si="0"/>
        <v>2004</v>
      </c>
      <c r="D35">
        <f t="shared" si="1"/>
        <v>13</v>
      </c>
      <c r="E35">
        <f t="shared" si="2"/>
        <v>30</v>
      </c>
      <c r="F35">
        <f t="shared" si="3"/>
        <v>40</v>
      </c>
      <c r="G35" t="str">
        <f t="shared" si="4"/>
        <v>Fire Department</v>
      </c>
      <c r="H35" t="str">
        <f t="shared" si="5"/>
        <v>$25,000.00</v>
      </c>
      <c r="I35" t="str">
        <f t="shared" si="6"/>
        <v>Age/Disability</v>
      </c>
    </row>
    <row r="36" spans="1:9" x14ac:dyDescent="0.25">
      <c r="A36" t="s">
        <v>37</v>
      </c>
      <c r="B36">
        <v>2005</v>
      </c>
      <c r="C36" t="str">
        <f t="shared" si="0"/>
        <v>2005</v>
      </c>
      <c r="D36">
        <f t="shared" si="1"/>
        <v>13</v>
      </c>
      <c r="E36">
        <f t="shared" si="2"/>
        <v>30</v>
      </c>
      <c r="F36">
        <f t="shared" si="3"/>
        <v>40</v>
      </c>
      <c r="G36" t="str">
        <f t="shared" si="4"/>
        <v>Fire Department</v>
      </c>
      <c r="H36" t="str">
        <f t="shared" si="5"/>
        <v>$41,000.00</v>
      </c>
      <c r="I36" t="str">
        <f t="shared" si="6"/>
        <v>Disability</v>
      </c>
    </row>
    <row r="37" spans="1:9" x14ac:dyDescent="0.25">
      <c r="A37" t="s">
        <v>38</v>
      </c>
      <c r="B37">
        <v>2005</v>
      </c>
      <c r="C37" t="str">
        <f t="shared" si="0"/>
        <v>2004</v>
      </c>
      <c r="D37">
        <f t="shared" si="1"/>
        <v>13</v>
      </c>
      <c r="E37">
        <f t="shared" si="2"/>
        <v>30</v>
      </c>
      <c r="F37">
        <f t="shared" si="3"/>
        <v>40</v>
      </c>
      <c r="G37" t="str">
        <f t="shared" si="4"/>
        <v>Fire Department</v>
      </c>
      <c r="H37" t="str">
        <f t="shared" si="5"/>
        <v>$45,000.00</v>
      </c>
      <c r="I37" t="str">
        <f t="shared" si="6"/>
        <v>National Origin/Race</v>
      </c>
    </row>
    <row r="38" spans="1:9" x14ac:dyDescent="0.25">
      <c r="A38" t="s">
        <v>39</v>
      </c>
      <c r="B38">
        <v>2005</v>
      </c>
      <c r="C38" t="str">
        <f t="shared" si="0"/>
        <v>2005</v>
      </c>
      <c r="D38">
        <f t="shared" si="1"/>
        <v>13</v>
      </c>
      <c r="E38">
        <f t="shared" si="2"/>
        <v>51</v>
      </c>
      <c r="F38">
        <f t="shared" si="3"/>
        <v>61</v>
      </c>
      <c r="G38" t="str">
        <f t="shared" si="4"/>
        <v>Human Resources Administration (HRA)</v>
      </c>
      <c r="H38" t="str">
        <f t="shared" si="5"/>
        <v>$15,000.00</v>
      </c>
      <c r="I38" t="str">
        <f t="shared" si="6"/>
        <v>National Origin</v>
      </c>
    </row>
    <row r="39" spans="1:9" x14ac:dyDescent="0.25">
      <c r="A39" t="s">
        <v>40</v>
      </c>
      <c r="B39">
        <v>2005</v>
      </c>
      <c r="C39" t="str">
        <f t="shared" si="0"/>
        <v>2005</v>
      </c>
      <c r="D39">
        <f t="shared" si="1"/>
        <v>13</v>
      </c>
      <c r="E39">
        <f t="shared" si="2"/>
        <v>51</v>
      </c>
      <c r="F39">
        <f t="shared" si="3"/>
        <v>61</v>
      </c>
      <c r="G39" t="str">
        <f t="shared" si="4"/>
        <v>Human Resources Administration (HRA)</v>
      </c>
      <c r="H39" t="str">
        <f t="shared" si="5"/>
        <v>$45,000.00</v>
      </c>
      <c r="I39" t="str">
        <f t="shared" si="6"/>
        <v>Sexual Orientation</v>
      </c>
    </row>
    <row r="40" spans="1:9" x14ac:dyDescent="0.25">
      <c r="A40" t="s">
        <v>41</v>
      </c>
      <c r="B40">
        <v>2005</v>
      </c>
      <c r="C40" t="str">
        <f t="shared" si="0"/>
        <v>2005</v>
      </c>
      <c r="D40">
        <f t="shared" si="1"/>
        <v>13</v>
      </c>
      <c r="E40">
        <f t="shared" si="2"/>
        <v>51</v>
      </c>
      <c r="F40">
        <f t="shared" si="3"/>
        <v>62</v>
      </c>
      <c r="G40" t="str">
        <f t="shared" si="4"/>
        <v>Human Resources Administration (HRA)</v>
      </c>
      <c r="H40" t="str">
        <f t="shared" si="5"/>
        <v>$120,000.00</v>
      </c>
      <c r="I40" t="str">
        <f t="shared" si="6"/>
        <v>Sexual Harassment</v>
      </c>
    </row>
    <row r="41" spans="1:9" x14ac:dyDescent="0.25">
      <c r="A41" t="s">
        <v>42</v>
      </c>
      <c r="B41">
        <v>2005</v>
      </c>
      <c r="C41" t="str">
        <f t="shared" si="0"/>
        <v>2004</v>
      </c>
      <c r="D41">
        <f t="shared" si="1"/>
        <v>13</v>
      </c>
      <c r="E41">
        <f t="shared" si="2"/>
        <v>51</v>
      </c>
      <c r="F41">
        <f t="shared" si="3"/>
        <v>62</v>
      </c>
      <c r="G41" t="str">
        <f t="shared" si="4"/>
        <v>Human Resources Administration (HRA)</v>
      </c>
      <c r="H41" t="str">
        <f t="shared" si="5"/>
        <v>$125,000.00</v>
      </c>
      <c r="I41" t="str">
        <f t="shared" si="6"/>
        <v>Age/Race/Gender</v>
      </c>
    </row>
    <row r="42" spans="1:9" x14ac:dyDescent="0.25">
      <c r="A42" t="s">
        <v>43</v>
      </c>
      <c r="B42">
        <v>2005</v>
      </c>
      <c r="C42" t="str">
        <f t="shared" si="0"/>
        <v>2005</v>
      </c>
      <c r="D42">
        <f t="shared" si="1"/>
        <v>13</v>
      </c>
      <c r="E42">
        <f t="shared" si="2"/>
        <v>53</v>
      </c>
      <c r="F42">
        <f t="shared" si="3"/>
        <v>62</v>
      </c>
      <c r="G42" t="str">
        <f t="shared" si="4"/>
        <v>Administration for Children's Services</v>
      </c>
      <c r="H42" t="str">
        <f t="shared" si="5"/>
        <v>$3,000.00</v>
      </c>
      <c r="I42" t="str">
        <f t="shared" si="6"/>
        <v>Sex/Gender</v>
      </c>
    </row>
    <row r="43" spans="1:9" x14ac:dyDescent="0.25">
      <c r="A43" t="s">
        <v>44</v>
      </c>
      <c r="B43">
        <v>2005</v>
      </c>
      <c r="C43" t="str">
        <f t="shared" si="0"/>
        <v>2005</v>
      </c>
      <c r="D43">
        <f t="shared" si="1"/>
        <v>13</v>
      </c>
      <c r="E43">
        <f t="shared" si="2"/>
        <v>53</v>
      </c>
      <c r="F43">
        <f t="shared" si="3"/>
        <v>63</v>
      </c>
      <c r="G43" t="str">
        <f t="shared" si="4"/>
        <v>Administration for Children's Services</v>
      </c>
      <c r="H43" t="str">
        <f t="shared" si="5"/>
        <v>$40,000.00</v>
      </c>
      <c r="I43" t="str">
        <f t="shared" si="6"/>
        <v>Sex/Gender</v>
      </c>
    </row>
    <row r="44" spans="1:9" x14ac:dyDescent="0.25">
      <c r="A44" t="s">
        <v>45</v>
      </c>
      <c r="B44">
        <v>2005</v>
      </c>
      <c r="C44" t="str">
        <f t="shared" si="0"/>
        <v>2004</v>
      </c>
      <c r="D44">
        <f t="shared" si="1"/>
        <v>13</v>
      </c>
      <c r="E44">
        <f t="shared" si="2"/>
        <v>53</v>
      </c>
      <c r="F44">
        <f t="shared" si="3"/>
        <v>62</v>
      </c>
      <c r="G44" t="str">
        <f t="shared" si="4"/>
        <v>Department of Environmental Protection</v>
      </c>
      <c r="H44" t="str">
        <f t="shared" si="5"/>
        <v>$7,500.00</v>
      </c>
      <c r="I44" t="str">
        <f t="shared" si="6"/>
        <v>Disability</v>
      </c>
    </row>
    <row r="45" spans="1:9" x14ac:dyDescent="0.25">
      <c r="A45" t="s">
        <v>46</v>
      </c>
      <c r="B45">
        <v>2005</v>
      </c>
      <c r="C45" t="str">
        <f t="shared" si="0"/>
        <v>2002</v>
      </c>
      <c r="D45">
        <f t="shared" si="1"/>
        <v>13</v>
      </c>
      <c r="E45">
        <f t="shared" si="2"/>
        <v>53</v>
      </c>
      <c r="F45">
        <f t="shared" si="3"/>
        <v>64</v>
      </c>
      <c r="G45" t="str">
        <f t="shared" si="4"/>
        <v>Department of Environmental Protection</v>
      </c>
      <c r="H45" t="str">
        <f t="shared" si="5"/>
        <v>$362,412.25</v>
      </c>
      <c r="I45" t="str">
        <f t="shared" si="6"/>
        <v>Age/Race</v>
      </c>
    </row>
    <row r="46" spans="1:9" x14ac:dyDescent="0.25">
      <c r="A46" t="s">
        <v>47</v>
      </c>
      <c r="B46">
        <v>2005</v>
      </c>
      <c r="C46" t="str">
        <f t="shared" si="0"/>
        <v>2005</v>
      </c>
      <c r="D46">
        <f t="shared" si="1"/>
        <v>13</v>
      </c>
      <c r="E46">
        <f t="shared" si="2"/>
        <v>36</v>
      </c>
      <c r="F46">
        <f t="shared" si="3"/>
        <v>45</v>
      </c>
      <c r="G46" t="str">
        <f t="shared" si="4"/>
        <v>Department of Finance</v>
      </c>
      <c r="H46" t="str">
        <f t="shared" si="5"/>
        <v>$5,000.00</v>
      </c>
      <c r="I46" t="str">
        <f t="shared" si="6"/>
        <v>Age</v>
      </c>
    </row>
    <row r="47" spans="1:9" x14ac:dyDescent="0.25">
      <c r="A47" t="s">
        <v>48</v>
      </c>
      <c r="B47">
        <v>2005</v>
      </c>
      <c r="C47" t="str">
        <f t="shared" si="0"/>
        <v>2004</v>
      </c>
      <c r="D47">
        <f t="shared" si="1"/>
        <v>13</v>
      </c>
      <c r="E47">
        <f t="shared" si="2"/>
        <v>36</v>
      </c>
      <c r="F47">
        <f t="shared" si="3"/>
        <v>46</v>
      </c>
      <c r="G47" t="str">
        <f t="shared" si="4"/>
        <v>Department of Finance</v>
      </c>
      <c r="H47" t="str">
        <f t="shared" si="5"/>
        <v>$20,000.00</v>
      </c>
      <c r="I47" t="str">
        <f t="shared" si="6"/>
        <v>Disability/Sex</v>
      </c>
    </row>
    <row r="48" spans="1:9" x14ac:dyDescent="0.25">
      <c r="A48" t="s">
        <v>49</v>
      </c>
      <c r="B48">
        <v>2005</v>
      </c>
      <c r="C48" t="str">
        <f t="shared" si="0"/>
        <v>2005</v>
      </c>
      <c r="D48">
        <f t="shared" si="1"/>
        <v>13</v>
      </c>
      <c r="E48">
        <f t="shared" si="2"/>
        <v>39</v>
      </c>
      <c r="F48">
        <f t="shared" si="3"/>
        <v>49</v>
      </c>
      <c r="G48" t="str">
        <f t="shared" si="4"/>
        <v>Department of Sanitation</v>
      </c>
      <c r="H48" t="str">
        <f t="shared" si="5"/>
        <v>$95,000.00</v>
      </c>
      <c r="I48" t="str">
        <f t="shared" si="6"/>
        <v>Sex/Gender</v>
      </c>
    </row>
    <row r="49" spans="1:9" x14ac:dyDescent="0.25">
      <c r="A49" t="s">
        <v>50</v>
      </c>
      <c r="B49">
        <v>2005</v>
      </c>
      <c r="C49" t="str">
        <f t="shared" si="0"/>
        <v>2000</v>
      </c>
      <c r="D49">
        <f t="shared" si="1"/>
        <v>13</v>
      </c>
      <c r="E49">
        <f t="shared" si="2"/>
        <v>39</v>
      </c>
      <c r="F49">
        <f t="shared" si="3"/>
        <v>50</v>
      </c>
      <c r="G49" t="str">
        <f t="shared" si="4"/>
        <v>Department of Sanitation</v>
      </c>
      <c r="H49" t="str">
        <f t="shared" si="5"/>
        <v>$190,000.00</v>
      </c>
      <c r="I49" t="str">
        <f t="shared" si="6"/>
        <v>Disability</v>
      </c>
    </row>
    <row r="50" spans="1:9" x14ac:dyDescent="0.25">
      <c r="A50" t="s">
        <v>51</v>
      </c>
      <c r="B50">
        <v>2005</v>
      </c>
      <c r="C50" t="str">
        <f t="shared" si="0"/>
        <v>2004</v>
      </c>
      <c r="D50">
        <f t="shared" si="1"/>
        <v>13</v>
      </c>
      <c r="E50">
        <f t="shared" si="2"/>
        <v>43</v>
      </c>
      <c r="F50">
        <f t="shared" si="3"/>
        <v>50</v>
      </c>
      <c r="G50" t="str">
        <f t="shared" si="4"/>
        <v>Department of Transportation</v>
      </c>
      <c r="H50" t="str">
        <f t="shared" si="5"/>
        <v>$742.36</v>
      </c>
      <c r="I50" t="str">
        <f t="shared" si="6"/>
        <v>National Origin</v>
      </c>
    </row>
    <row r="51" spans="1:9" x14ac:dyDescent="0.25">
      <c r="A51" t="s">
        <v>52</v>
      </c>
      <c r="B51">
        <v>2005</v>
      </c>
      <c r="C51" t="str">
        <f t="shared" si="0"/>
        <v>2005</v>
      </c>
      <c r="D51">
        <f t="shared" si="1"/>
        <v>13</v>
      </c>
      <c r="E51">
        <f t="shared" si="2"/>
        <v>43</v>
      </c>
      <c r="F51">
        <f t="shared" si="3"/>
        <v>53</v>
      </c>
      <c r="G51" t="str">
        <f t="shared" si="4"/>
        <v>Department of Transportation</v>
      </c>
      <c r="H51" t="str">
        <f t="shared" si="5"/>
        <v>$40,000.00</v>
      </c>
      <c r="I51" t="str">
        <f t="shared" si="6"/>
        <v>National Origin</v>
      </c>
    </row>
    <row r="52" spans="1:9" x14ac:dyDescent="0.25">
      <c r="A52" t="s">
        <v>53</v>
      </c>
      <c r="B52">
        <v>2005</v>
      </c>
      <c r="C52" t="str">
        <f t="shared" si="0"/>
        <v>2005</v>
      </c>
      <c r="D52">
        <f t="shared" si="1"/>
        <v>13</v>
      </c>
      <c r="E52">
        <f t="shared" si="2"/>
        <v>39</v>
      </c>
      <c r="F52">
        <f t="shared" si="3"/>
        <v>49</v>
      </c>
      <c r="G52" t="str">
        <f t="shared" si="4"/>
        <v>Department for the Aging</v>
      </c>
      <c r="H52" t="str">
        <f t="shared" si="5"/>
        <v>$37,000.00</v>
      </c>
      <c r="I52" t="str">
        <f t="shared" si="6"/>
        <v>Age</v>
      </c>
    </row>
    <row r="53" spans="1:9" x14ac:dyDescent="0.25">
      <c r="A53" t="s">
        <v>54</v>
      </c>
      <c r="B53">
        <v>2005</v>
      </c>
      <c r="C53" t="str">
        <f t="shared" si="0"/>
        <v>2005</v>
      </c>
      <c r="D53">
        <f t="shared" si="1"/>
        <v>13</v>
      </c>
      <c r="E53">
        <f t="shared" si="2"/>
        <v>38</v>
      </c>
      <c r="F53">
        <f t="shared" si="3"/>
        <v>48</v>
      </c>
      <c r="G53" t="str">
        <f t="shared" si="4"/>
        <v>Department of Buildings</v>
      </c>
      <c r="H53" t="str">
        <f t="shared" si="5"/>
        <v>$37,000.00</v>
      </c>
      <c r="I53" t="str">
        <f t="shared" si="6"/>
        <v>Disability</v>
      </c>
    </row>
    <row r="54" spans="1:9" x14ac:dyDescent="0.25">
      <c r="A54" t="s">
        <v>55</v>
      </c>
      <c r="B54">
        <v>2005</v>
      </c>
      <c r="C54" t="str">
        <f t="shared" si="0"/>
        <v>2004</v>
      </c>
      <c r="D54">
        <f t="shared" si="1"/>
        <v>13</v>
      </c>
      <c r="E54">
        <f t="shared" si="2"/>
        <v>40</v>
      </c>
      <c r="F54">
        <f t="shared" si="3"/>
        <v>51</v>
      </c>
      <c r="G54" t="str">
        <f t="shared" si="4"/>
        <v>Department of Corrections</v>
      </c>
      <c r="H54" t="str">
        <f t="shared" si="5"/>
        <v>$650,000.00</v>
      </c>
      <c r="I54" t="str">
        <f t="shared" si="6"/>
        <v>Race</v>
      </c>
    </row>
    <row r="55" spans="1:9" x14ac:dyDescent="0.25">
      <c r="A55" t="s">
        <v>56</v>
      </c>
      <c r="B55">
        <v>2005</v>
      </c>
      <c r="C55" t="str">
        <f t="shared" si="0"/>
        <v>2005</v>
      </c>
      <c r="D55">
        <f t="shared" si="1"/>
        <v>13</v>
      </c>
      <c r="E55">
        <f t="shared" si="2"/>
        <v>47</v>
      </c>
      <c r="F55">
        <f t="shared" si="3"/>
        <v>57</v>
      </c>
      <c r="G55" t="str">
        <f t="shared" si="4"/>
        <v>Bronx Borough President's Office</v>
      </c>
      <c r="H55" t="str">
        <f t="shared" si="5"/>
        <v>$40,000.00</v>
      </c>
      <c r="I55" t="str">
        <f t="shared" si="6"/>
        <v>National Origin/Race/Age</v>
      </c>
    </row>
    <row r="56" spans="1:9" x14ac:dyDescent="0.25">
      <c r="A56" t="s">
        <v>57</v>
      </c>
      <c r="B56">
        <v>2005</v>
      </c>
      <c r="C56" t="str">
        <f t="shared" si="0"/>
        <v>2005</v>
      </c>
      <c r="D56">
        <f t="shared" si="1"/>
        <v>13</v>
      </c>
      <c r="E56">
        <f t="shared" si="2"/>
        <v>39</v>
      </c>
      <c r="F56">
        <f t="shared" si="3"/>
        <v>49</v>
      </c>
      <c r="G56" t="str">
        <f t="shared" si="4"/>
        <v>City Planning Commission</v>
      </c>
      <c r="H56" t="str">
        <f t="shared" si="5"/>
        <v>$13,001.00</v>
      </c>
      <c r="I56" t="str">
        <f t="shared" si="6"/>
        <v>Disability</v>
      </c>
    </row>
    <row r="57" spans="1:9" x14ac:dyDescent="0.25">
      <c r="A57" t="s">
        <v>58</v>
      </c>
      <c r="B57">
        <v>2005</v>
      </c>
      <c r="C57" t="str">
        <f t="shared" si="0"/>
        <v>2004</v>
      </c>
      <c r="D57">
        <f t="shared" si="1"/>
        <v>13</v>
      </c>
      <c r="E57">
        <f t="shared" si="2"/>
        <v>37</v>
      </c>
      <c r="F57">
        <f t="shared" si="3"/>
        <v>47</v>
      </c>
      <c r="G57" t="str">
        <f t="shared" si="4"/>
        <v>City University (CUNY)</v>
      </c>
      <c r="H57" t="str">
        <f t="shared" si="5"/>
        <v>$25,000.00</v>
      </c>
      <c r="I57" t="str">
        <f t="shared" si="6"/>
        <v>Age/Race/Gender</v>
      </c>
    </row>
    <row r="58" spans="1:9" x14ac:dyDescent="0.25">
      <c r="A58" t="s">
        <v>59</v>
      </c>
      <c r="B58">
        <v>2005</v>
      </c>
      <c r="C58" t="str">
        <f t="shared" si="0"/>
        <v>2005</v>
      </c>
      <c r="D58">
        <f t="shared" si="1"/>
        <v>13</v>
      </c>
      <c r="E58">
        <f t="shared" si="2"/>
        <v>51</v>
      </c>
      <c r="F58">
        <f t="shared" si="3"/>
        <v>61</v>
      </c>
      <c r="G58" t="str">
        <f t="shared" si="4"/>
        <v>Housing Preservation and Development</v>
      </c>
      <c r="H58" t="str">
        <f t="shared" si="5"/>
        <v>$15,000.00</v>
      </c>
      <c r="I58" t="str">
        <f t="shared" si="6"/>
        <v xml:space="preserve">National Origin/Race/Gender </v>
      </c>
    </row>
    <row r="59" spans="1:9" x14ac:dyDescent="0.25">
      <c r="A59" t="s">
        <v>60</v>
      </c>
      <c r="B59">
        <v>2006</v>
      </c>
      <c r="C59" t="str">
        <f t="shared" si="0"/>
        <v>2006</v>
      </c>
      <c r="D59">
        <f t="shared" si="1"/>
        <v>13</v>
      </c>
      <c r="E59">
        <f t="shared" si="2"/>
        <v>51</v>
      </c>
      <c r="F59">
        <f t="shared" si="3"/>
        <v>60</v>
      </c>
      <c r="G59" t="str">
        <f t="shared" si="4"/>
        <v>Administration for Children Services</v>
      </c>
      <c r="H59" t="str">
        <f t="shared" si="5"/>
        <v>$2,831.00</v>
      </c>
      <c r="I59" t="str">
        <f t="shared" si="6"/>
        <v>Religion</v>
      </c>
    </row>
    <row r="60" spans="1:9" x14ac:dyDescent="0.25">
      <c r="A60" t="s">
        <v>61</v>
      </c>
      <c r="B60">
        <v>2006</v>
      </c>
      <c r="C60" t="str">
        <f t="shared" si="0"/>
        <v>2001</v>
      </c>
      <c r="D60">
        <f t="shared" si="1"/>
        <v>13</v>
      </c>
      <c r="E60">
        <f t="shared" si="2"/>
        <v>34</v>
      </c>
      <c r="F60">
        <f t="shared" si="3"/>
        <v>44</v>
      </c>
      <c r="G60" t="str">
        <f t="shared" si="4"/>
        <v>Dept. of Correction</v>
      </c>
      <c r="H60" t="str">
        <f t="shared" si="5"/>
        <v>$50,000.00</v>
      </c>
      <c r="I60" t="str">
        <f t="shared" si="6"/>
        <v>Race</v>
      </c>
    </row>
    <row r="61" spans="1:9" x14ac:dyDescent="0.25">
      <c r="A61" t="s">
        <v>62</v>
      </c>
      <c r="B61">
        <v>2006</v>
      </c>
      <c r="C61" t="str">
        <f t="shared" si="0"/>
        <v>2006</v>
      </c>
      <c r="D61">
        <f t="shared" si="1"/>
        <v>13</v>
      </c>
      <c r="E61">
        <f t="shared" si="2"/>
        <v>34</v>
      </c>
      <c r="F61">
        <f t="shared" si="3"/>
        <v>44</v>
      </c>
      <c r="G61" t="str">
        <f t="shared" si="4"/>
        <v>Dept. of Correction</v>
      </c>
      <c r="H61" t="str">
        <f t="shared" si="5"/>
        <v>$50,000.00</v>
      </c>
      <c r="I61" t="str">
        <f t="shared" si="6"/>
        <v>Gender</v>
      </c>
    </row>
    <row r="62" spans="1:9" x14ac:dyDescent="0.25">
      <c r="A62" t="s">
        <v>63</v>
      </c>
      <c r="B62">
        <v>2006</v>
      </c>
      <c r="C62" t="str">
        <f t="shared" si="0"/>
        <v>2006</v>
      </c>
      <c r="D62">
        <f t="shared" si="1"/>
        <v>13</v>
      </c>
      <c r="E62">
        <f t="shared" si="2"/>
        <v>33</v>
      </c>
      <c r="F62">
        <f t="shared" si="3"/>
        <v>42</v>
      </c>
      <c r="G62" t="str">
        <f t="shared" si="4"/>
        <v>Dept. of Education</v>
      </c>
      <c r="H62" t="str">
        <f t="shared" si="5"/>
        <v>$5,500.00</v>
      </c>
      <c r="I62" t="str">
        <f t="shared" si="6"/>
        <v>Race</v>
      </c>
    </row>
    <row r="63" spans="1:9" x14ac:dyDescent="0.25">
      <c r="A63" t="s">
        <v>64</v>
      </c>
      <c r="B63">
        <v>2006</v>
      </c>
      <c r="C63" t="str">
        <f t="shared" si="0"/>
        <v>2002</v>
      </c>
      <c r="D63">
        <f t="shared" si="1"/>
        <v>13</v>
      </c>
      <c r="E63">
        <f t="shared" si="2"/>
        <v>33</v>
      </c>
      <c r="F63">
        <f t="shared" si="3"/>
        <v>43</v>
      </c>
      <c r="G63" t="str">
        <f t="shared" si="4"/>
        <v>Dept. of Education</v>
      </c>
      <c r="H63" t="str">
        <f t="shared" si="5"/>
        <v>$10,000.00</v>
      </c>
      <c r="I63" t="str">
        <f t="shared" si="6"/>
        <v>Disability</v>
      </c>
    </row>
    <row r="64" spans="1:9" x14ac:dyDescent="0.25">
      <c r="A64" t="s">
        <v>65</v>
      </c>
      <c r="B64">
        <v>2006</v>
      </c>
      <c r="C64" t="str">
        <f t="shared" si="0"/>
        <v>2006</v>
      </c>
      <c r="D64">
        <f t="shared" si="1"/>
        <v>13</v>
      </c>
      <c r="E64">
        <f t="shared" si="2"/>
        <v>33</v>
      </c>
      <c r="F64">
        <f t="shared" si="3"/>
        <v>43</v>
      </c>
      <c r="G64" t="str">
        <f t="shared" si="4"/>
        <v>Dept. of Education</v>
      </c>
      <c r="H64" t="str">
        <f t="shared" si="5"/>
        <v>$15,000.00</v>
      </c>
      <c r="I64" t="str">
        <f t="shared" si="6"/>
        <v>Disability</v>
      </c>
    </row>
    <row r="65" spans="1:9" x14ac:dyDescent="0.25">
      <c r="A65" t="s">
        <v>66</v>
      </c>
      <c r="B65">
        <v>2006</v>
      </c>
      <c r="C65" t="str">
        <f t="shared" si="0"/>
        <v>2006</v>
      </c>
      <c r="D65">
        <f t="shared" si="1"/>
        <v>13</v>
      </c>
      <c r="E65">
        <f t="shared" si="2"/>
        <v>33</v>
      </c>
      <c r="F65">
        <f t="shared" si="3"/>
        <v>43</v>
      </c>
      <c r="G65" t="str">
        <f t="shared" si="4"/>
        <v>Dept. of Education</v>
      </c>
      <c r="H65" t="str">
        <f t="shared" si="5"/>
        <v>$32,000.00</v>
      </c>
      <c r="I65" t="str">
        <f t="shared" si="6"/>
        <v>Gender</v>
      </c>
    </row>
    <row r="66" spans="1:9" x14ac:dyDescent="0.25">
      <c r="A66" t="s">
        <v>67</v>
      </c>
      <c r="B66">
        <v>2006</v>
      </c>
      <c r="C66" t="str">
        <f t="shared" si="0"/>
        <v>2001</v>
      </c>
      <c r="D66">
        <f t="shared" si="1"/>
        <v>13</v>
      </c>
      <c r="E66">
        <f t="shared" si="2"/>
        <v>33</v>
      </c>
      <c r="F66">
        <f t="shared" si="3"/>
        <v>43</v>
      </c>
      <c r="G66" t="str">
        <f t="shared" si="4"/>
        <v>Dept. of Education</v>
      </c>
      <c r="H66" t="str">
        <f t="shared" si="5"/>
        <v>$58,001.00</v>
      </c>
      <c r="I66" t="str">
        <f t="shared" si="6"/>
        <v>Age</v>
      </c>
    </row>
    <row r="67" spans="1:9" x14ac:dyDescent="0.25">
      <c r="A67" t="s">
        <v>68</v>
      </c>
      <c r="B67">
        <v>2006</v>
      </c>
      <c r="C67" t="str">
        <f t="shared" ref="C67:C83" si="7">LEFT(A67,4)</f>
        <v>2004</v>
      </c>
      <c r="D67">
        <f t="shared" ref="D67:D83" si="8">FIND(" ",A67)</f>
        <v>13</v>
      </c>
      <c r="E67">
        <f t="shared" ref="E67:E83" si="9">FIND("$",A67)</f>
        <v>33</v>
      </c>
      <c r="F67">
        <f t="shared" ref="F67:F83" si="10">FIND(" ",A67,E67+1)</f>
        <v>43</v>
      </c>
      <c r="G67" t="str">
        <f t="shared" ref="G67:G83" si="11">MID(A67,D67+1,E67-D67-2)</f>
        <v>Dept. of Education</v>
      </c>
      <c r="H67" t="str">
        <f t="shared" ref="H67:H83" si="12">MID(A67,E67,F67-E67)</f>
        <v>$60,000.00</v>
      </c>
      <c r="I67" t="str">
        <f t="shared" ref="I67:I83" si="13">RIGHT(A67,LEN(A67)-F67)</f>
        <v>Disability/S.O.</v>
      </c>
    </row>
    <row r="68" spans="1:9" x14ac:dyDescent="0.25">
      <c r="A68" t="s">
        <v>69</v>
      </c>
      <c r="B68">
        <v>2006</v>
      </c>
      <c r="C68" t="str">
        <f t="shared" si="7"/>
        <v>2006</v>
      </c>
      <c r="D68">
        <f t="shared" si="8"/>
        <v>13</v>
      </c>
      <c r="E68">
        <f t="shared" si="9"/>
        <v>51</v>
      </c>
      <c r="F68">
        <f t="shared" si="10"/>
        <v>61</v>
      </c>
      <c r="G68" t="str">
        <f t="shared" si="11"/>
        <v>Dept. of Information Tech. and Tele.</v>
      </c>
      <c r="H68" t="str">
        <f t="shared" si="12"/>
        <v>$75,000.00</v>
      </c>
      <c r="I68" t="str">
        <f t="shared" si="13"/>
        <v>Sexual Orientation</v>
      </c>
    </row>
    <row r="69" spans="1:9" x14ac:dyDescent="0.25">
      <c r="A69" t="s">
        <v>70</v>
      </c>
      <c r="B69">
        <v>2006</v>
      </c>
      <c r="C69" t="str">
        <f t="shared" si="7"/>
        <v>2006</v>
      </c>
      <c r="D69">
        <f t="shared" si="8"/>
        <v>13</v>
      </c>
      <c r="E69">
        <f t="shared" si="9"/>
        <v>34</v>
      </c>
      <c r="F69">
        <f t="shared" si="10"/>
        <v>45</v>
      </c>
      <c r="G69" t="str">
        <f t="shared" si="11"/>
        <v>Dept. of Sanitation</v>
      </c>
      <c r="H69" t="str">
        <f t="shared" si="12"/>
        <v>$200,500.00</v>
      </c>
      <c r="I69" t="str">
        <f t="shared" si="13"/>
        <v>Age</v>
      </c>
    </row>
    <row r="70" spans="1:9" x14ac:dyDescent="0.25">
      <c r="A70" t="s">
        <v>71</v>
      </c>
      <c r="B70">
        <v>2006</v>
      </c>
      <c r="C70" t="str">
        <f t="shared" si="7"/>
        <v>2000</v>
      </c>
      <c r="D70">
        <f t="shared" si="8"/>
        <v>13</v>
      </c>
      <c r="E70">
        <f t="shared" si="9"/>
        <v>38</v>
      </c>
      <c r="F70">
        <f t="shared" si="10"/>
        <v>48</v>
      </c>
      <c r="G70" t="str">
        <f t="shared" si="11"/>
        <v>Dept. of Transportation</v>
      </c>
      <c r="H70" t="str">
        <f t="shared" si="12"/>
        <v>$32,000.00</v>
      </c>
      <c r="I70" t="str">
        <f t="shared" si="13"/>
        <v>Race</v>
      </c>
    </row>
    <row r="71" spans="1:9" x14ac:dyDescent="0.25">
      <c r="A71" t="s">
        <v>72</v>
      </c>
      <c r="B71">
        <v>2006</v>
      </c>
      <c r="C71" t="str">
        <f t="shared" si="7"/>
        <v>2005</v>
      </c>
      <c r="D71">
        <f t="shared" si="8"/>
        <v>13</v>
      </c>
      <c r="E71">
        <f t="shared" si="9"/>
        <v>45</v>
      </c>
      <c r="F71">
        <f t="shared" si="10"/>
        <v>54</v>
      </c>
      <c r="G71" t="str">
        <f t="shared" si="11"/>
        <v>Health &amp; Hospitals Corporation</v>
      </c>
      <c r="H71" t="str">
        <f t="shared" si="12"/>
        <v>$5,000.00</v>
      </c>
      <c r="I71" t="str">
        <f t="shared" si="13"/>
        <v>Race/Gender/Disability</v>
      </c>
    </row>
    <row r="72" spans="1:9" x14ac:dyDescent="0.25">
      <c r="A72" t="s">
        <v>73</v>
      </c>
      <c r="B72">
        <v>2006</v>
      </c>
      <c r="C72" t="str">
        <f t="shared" si="7"/>
        <v>2005</v>
      </c>
      <c r="D72">
        <f t="shared" si="8"/>
        <v>13</v>
      </c>
      <c r="E72">
        <f t="shared" si="9"/>
        <v>45</v>
      </c>
      <c r="F72">
        <f t="shared" si="10"/>
        <v>54</v>
      </c>
      <c r="G72" t="str">
        <f t="shared" si="11"/>
        <v>Health &amp; Hospitals Corporation</v>
      </c>
      <c r="H72" t="str">
        <f t="shared" si="12"/>
        <v>$5,000.00</v>
      </c>
      <c r="I72" t="str">
        <f t="shared" si="13"/>
        <v>National Origin</v>
      </c>
    </row>
    <row r="73" spans="1:9" x14ac:dyDescent="0.25">
      <c r="A73" t="s">
        <v>74</v>
      </c>
      <c r="B73">
        <v>2006</v>
      </c>
      <c r="C73" t="str">
        <f t="shared" si="7"/>
        <v>2006</v>
      </c>
      <c r="D73">
        <f t="shared" si="8"/>
        <v>13</v>
      </c>
      <c r="E73">
        <f t="shared" si="9"/>
        <v>45</v>
      </c>
      <c r="F73">
        <f t="shared" si="10"/>
        <v>55</v>
      </c>
      <c r="G73" t="str">
        <f t="shared" si="11"/>
        <v>Health &amp; Hospitals Corporation</v>
      </c>
      <c r="H73" t="str">
        <f t="shared" si="12"/>
        <v>$10,000.00</v>
      </c>
      <c r="I73" t="str">
        <f t="shared" si="13"/>
        <v>Race/Gender</v>
      </c>
    </row>
    <row r="74" spans="1:9" x14ac:dyDescent="0.25">
      <c r="A74" t="s">
        <v>75</v>
      </c>
      <c r="B74">
        <v>2006</v>
      </c>
      <c r="C74" t="str">
        <f t="shared" si="7"/>
        <v>2006</v>
      </c>
      <c r="D74">
        <f t="shared" si="8"/>
        <v>13</v>
      </c>
      <c r="E74">
        <f t="shared" si="9"/>
        <v>45</v>
      </c>
      <c r="F74">
        <f t="shared" si="10"/>
        <v>55</v>
      </c>
      <c r="G74" t="str">
        <f t="shared" si="11"/>
        <v>Health &amp; Hospitals Corporation</v>
      </c>
      <c r="H74" t="str">
        <f t="shared" si="12"/>
        <v>$10,000.00</v>
      </c>
      <c r="I74" t="str">
        <f t="shared" si="13"/>
        <v>National Origin/Race</v>
      </c>
    </row>
    <row r="75" spans="1:9" x14ac:dyDescent="0.25">
      <c r="A75" t="s">
        <v>76</v>
      </c>
      <c r="B75">
        <v>2006</v>
      </c>
      <c r="C75" t="str">
        <f t="shared" si="7"/>
        <v>2006</v>
      </c>
      <c r="D75">
        <f t="shared" si="8"/>
        <v>13</v>
      </c>
      <c r="E75">
        <f t="shared" si="9"/>
        <v>45</v>
      </c>
      <c r="F75">
        <f t="shared" si="10"/>
        <v>55</v>
      </c>
      <c r="G75" t="str">
        <f t="shared" si="11"/>
        <v>Health &amp; Hospitals Corporation</v>
      </c>
      <c r="H75" t="str">
        <f t="shared" si="12"/>
        <v>$12,500.00</v>
      </c>
      <c r="I75" t="str">
        <f t="shared" si="13"/>
        <v>Age/Race/Gender</v>
      </c>
    </row>
    <row r="76" spans="1:9" x14ac:dyDescent="0.25">
      <c r="A76" t="s">
        <v>77</v>
      </c>
      <c r="B76">
        <v>2006</v>
      </c>
      <c r="C76" t="str">
        <f t="shared" si="7"/>
        <v>2006</v>
      </c>
      <c r="D76">
        <f t="shared" si="8"/>
        <v>13</v>
      </c>
      <c r="E76">
        <f t="shared" si="9"/>
        <v>45</v>
      </c>
      <c r="F76">
        <f t="shared" si="10"/>
        <v>55</v>
      </c>
      <c r="G76" t="str">
        <f t="shared" si="11"/>
        <v>Health &amp; Hospitals Corporation</v>
      </c>
      <c r="H76" t="str">
        <f t="shared" si="12"/>
        <v>$12,500.00</v>
      </c>
      <c r="I76" t="str">
        <f t="shared" si="13"/>
        <v>Race</v>
      </c>
    </row>
    <row r="77" spans="1:9" x14ac:dyDescent="0.25">
      <c r="A77" t="s">
        <v>78</v>
      </c>
      <c r="B77">
        <v>2006</v>
      </c>
      <c r="C77" t="str">
        <f t="shared" si="7"/>
        <v>2003</v>
      </c>
      <c r="D77">
        <f t="shared" si="8"/>
        <v>13</v>
      </c>
      <c r="E77">
        <f t="shared" si="9"/>
        <v>45</v>
      </c>
      <c r="F77">
        <f t="shared" si="10"/>
        <v>55</v>
      </c>
      <c r="G77" t="str">
        <f t="shared" si="11"/>
        <v>Health &amp; Hospitals Corporation</v>
      </c>
      <c r="H77" t="str">
        <f t="shared" si="12"/>
        <v>$25,000.00</v>
      </c>
      <c r="I77" t="str">
        <f t="shared" si="13"/>
        <v>National Origin</v>
      </c>
    </row>
    <row r="78" spans="1:9" x14ac:dyDescent="0.25">
      <c r="A78" t="s">
        <v>79</v>
      </c>
      <c r="B78">
        <v>2006</v>
      </c>
      <c r="C78" t="str">
        <f t="shared" si="7"/>
        <v>2006</v>
      </c>
      <c r="D78">
        <f t="shared" si="8"/>
        <v>13</v>
      </c>
      <c r="E78">
        <f t="shared" si="9"/>
        <v>45</v>
      </c>
      <c r="F78">
        <f t="shared" si="10"/>
        <v>55</v>
      </c>
      <c r="G78" t="str">
        <f t="shared" si="11"/>
        <v>Health &amp; Hospitals Corporation</v>
      </c>
      <c r="H78" t="str">
        <f t="shared" si="12"/>
        <v>$26,000.00</v>
      </c>
      <c r="I78" t="str">
        <f t="shared" si="13"/>
        <v>Discrimination</v>
      </c>
    </row>
    <row r="79" spans="1:9" x14ac:dyDescent="0.25">
      <c r="A79" t="s">
        <v>80</v>
      </c>
      <c r="B79">
        <v>2006</v>
      </c>
      <c r="C79" t="str">
        <f t="shared" si="7"/>
        <v>2006</v>
      </c>
      <c r="D79">
        <f t="shared" si="8"/>
        <v>13</v>
      </c>
      <c r="E79">
        <f t="shared" si="9"/>
        <v>45</v>
      </c>
      <c r="F79">
        <f t="shared" si="10"/>
        <v>55</v>
      </c>
      <c r="G79" t="str">
        <f t="shared" si="11"/>
        <v>Health &amp; Hospitals Corporation</v>
      </c>
      <c r="H79" t="str">
        <f t="shared" si="12"/>
        <v>$30,000.00</v>
      </c>
      <c r="I79" t="str">
        <f t="shared" si="13"/>
        <v>Discrimination</v>
      </c>
    </row>
    <row r="80" spans="1:9" x14ac:dyDescent="0.25">
      <c r="A80" t="s">
        <v>81</v>
      </c>
      <c r="B80">
        <v>2006</v>
      </c>
      <c r="C80" t="str">
        <f t="shared" si="7"/>
        <v>2006</v>
      </c>
      <c r="D80">
        <f t="shared" si="8"/>
        <v>13</v>
      </c>
      <c r="E80">
        <f t="shared" si="9"/>
        <v>45</v>
      </c>
      <c r="F80">
        <f t="shared" si="10"/>
        <v>55</v>
      </c>
      <c r="G80" t="str">
        <f t="shared" si="11"/>
        <v>Health &amp; Hospitals Corporation</v>
      </c>
      <c r="H80" t="str">
        <f t="shared" si="12"/>
        <v>$30,000.00</v>
      </c>
      <c r="I80" t="str">
        <f t="shared" si="13"/>
        <v xml:space="preserve">Race/Age/Gender, et al </v>
      </c>
    </row>
    <row r="81" spans="1:9" x14ac:dyDescent="0.25">
      <c r="A81" t="s">
        <v>82</v>
      </c>
      <c r="B81">
        <v>2006</v>
      </c>
      <c r="C81" t="str">
        <f t="shared" si="7"/>
        <v>2006</v>
      </c>
      <c r="D81">
        <f t="shared" si="8"/>
        <v>13</v>
      </c>
      <c r="E81">
        <f t="shared" si="9"/>
        <v>42</v>
      </c>
      <c r="F81">
        <f t="shared" si="10"/>
        <v>52</v>
      </c>
      <c r="G81" t="str">
        <f t="shared" si="11"/>
        <v>Housing Preservation &amp; Dev.</v>
      </c>
      <c r="H81" t="str">
        <f t="shared" si="12"/>
        <v>$17,500.00</v>
      </c>
      <c r="I81" t="str">
        <f t="shared" si="13"/>
        <v>Age</v>
      </c>
    </row>
    <row r="82" spans="1:9" x14ac:dyDescent="0.25">
      <c r="A82" t="s">
        <v>83</v>
      </c>
      <c r="B82">
        <v>2006</v>
      </c>
      <c r="C82" t="str">
        <f t="shared" si="7"/>
        <v>2006</v>
      </c>
      <c r="D82">
        <f t="shared" si="8"/>
        <v>13</v>
      </c>
      <c r="E82">
        <f t="shared" si="9"/>
        <v>32</v>
      </c>
      <c r="F82">
        <f t="shared" si="10"/>
        <v>42</v>
      </c>
      <c r="G82" t="str">
        <f t="shared" si="11"/>
        <v>Police Department</v>
      </c>
      <c r="H82" t="str">
        <f t="shared" si="12"/>
        <v>$15,000.00</v>
      </c>
      <c r="I82" t="str">
        <f t="shared" si="13"/>
        <v>Disability/Gender/Race</v>
      </c>
    </row>
    <row r="83" spans="1:9" x14ac:dyDescent="0.25">
      <c r="A83" t="s">
        <v>84</v>
      </c>
      <c r="B83">
        <v>2006</v>
      </c>
      <c r="C83" t="str">
        <f t="shared" si="7"/>
        <v>2006</v>
      </c>
      <c r="D83">
        <f t="shared" si="8"/>
        <v>13</v>
      </c>
      <c r="E83">
        <f t="shared" si="9"/>
        <v>32</v>
      </c>
      <c r="F83">
        <f t="shared" si="10"/>
        <v>42</v>
      </c>
      <c r="G83" t="str">
        <f t="shared" si="11"/>
        <v>Police Department</v>
      </c>
      <c r="H83" t="str">
        <f t="shared" si="12"/>
        <v>$65,000.00</v>
      </c>
      <c r="I83" t="str">
        <f t="shared" si="13"/>
        <v xml:space="preserve">Disability </v>
      </c>
    </row>
    <row r="84" spans="1:9" x14ac:dyDescent="0.25">
      <c r="B84">
        <v>2007</v>
      </c>
      <c r="C84">
        <v>2006</v>
      </c>
      <c r="G84" t="s">
        <v>94</v>
      </c>
      <c r="H84" s="1">
        <v>150000</v>
      </c>
      <c r="I84" t="s">
        <v>95</v>
      </c>
    </row>
    <row r="85" spans="1:9" x14ac:dyDescent="0.25">
      <c r="B85">
        <v>2007</v>
      </c>
      <c r="C85">
        <v>2006</v>
      </c>
      <c r="G85" t="s">
        <v>94</v>
      </c>
      <c r="H85" s="1">
        <v>150000</v>
      </c>
      <c r="I85" t="s">
        <v>95</v>
      </c>
    </row>
    <row r="86" spans="1:9" x14ac:dyDescent="0.25">
      <c r="B86">
        <v>2007</v>
      </c>
      <c r="C86">
        <v>2006</v>
      </c>
      <c r="G86" t="s">
        <v>96</v>
      </c>
      <c r="H86" s="1">
        <v>16250</v>
      </c>
      <c r="I86" t="s">
        <v>97</v>
      </c>
    </row>
    <row r="87" spans="1:9" x14ac:dyDescent="0.25">
      <c r="B87">
        <v>2007</v>
      </c>
      <c r="C87">
        <v>1998</v>
      </c>
      <c r="G87" t="s">
        <v>101</v>
      </c>
      <c r="H87" s="1">
        <v>509114</v>
      </c>
      <c r="I87" t="s">
        <v>95</v>
      </c>
    </row>
    <row r="88" spans="1:9" x14ac:dyDescent="0.25">
      <c r="B88">
        <v>2007</v>
      </c>
      <c r="C88">
        <v>2006</v>
      </c>
      <c r="G88" t="s">
        <v>102</v>
      </c>
      <c r="H88" s="1">
        <v>3000</v>
      </c>
      <c r="I88" t="s">
        <v>97</v>
      </c>
    </row>
    <row r="89" spans="1:9" x14ac:dyDescent="0.25">
      <c r="B89">
        <v>2007</v>
      </c>
      <c r="C89">
        <v>2006</v>
      </c>
      <c r="G89" t="s">
        <v>102</v>
      </c>
      <c r="H89" s="1">
        <v>15000</v>
      </c>
      <c r="I89" t="s">
        <v>98</v>
      </c>
    </row>
    <row r="90" spans="1:9" x14ac:dyDescent="0.25">
      <c r="B90">
        <v>2007</v>
      </c>
      <c r="C90">
        <v>2006</v>
      </c>
      <c r="G90" t="s">
        <v>102</v>
      </c>
      <c r="H90" s="1">
        <v>88600</v>
      </c>
      <c r="I90" t="s">
        <v>99</v>
      </c>
    </row>
    <row r="91" spans="1:9" x14ac:dyDescent="0.25">
      <c r="B91">
        <v>2007</v>
      </c>
      <c r="C91">
        <v>2002</v>
      </c>
      <c r="G91" t="s">
        <v>103</v>
      </c>
      <c r="H91" s="1">
        <v>10000</v>
      </c>
      <c r="I91" t="s">
        <v>98</v>
      </c>
    </row>
    <row r="92" spans="1:9" x14ac:dyDescent="0.25">
      <c r="B92">
        <v>2007</v>
      </c>
      <c r="C92">
        <v>2006</v>
      </c>
      <c r="G92" t="s">
        <v>103</v>
      </c>
      <c r="H92" s="1">
        <v>50000</v>
      </c>
      <c r="I92" t="s">
        <v>100</v>
      </c>
    </row>
    <row r="93" spans="1:9" x14ac:dyDescent="0.25">
      <c r="B93">
        <v>2007</v>
      </c>
      <c r="C93">
        <v>2005</v>
      </c>
      <c r="G93" t="s">
        <v>104</v>
      </c>
      <c r="H93" s="1">
        <v>8500</v>
      </c>
      <c r="I93" t="s">
        <v>107</v>
      </c>
    </row>
    <row r="94" spans="1:9" x14ac:dyDescent="0.25">
      <c r="B94">
        <v>2007</v>
      </c>
      <c r="C94">
        <v>2005</v>
      </c>
      <c r="G94" t="s">
        <v>105</v>
      </c>
      <c r="H94" s="1">
        <v>50000</v>
      </c>
      <c r="I94" t="s">
        <v>108</v>
      </c>
    </row>
    <row r="95" spans="1:9" x14ac:dyDescent="0.25">
      <c r="B95">
        <v>2007</v>
      </c>
      <c r="C95">
        <v>2006</v>
      </c>
      <c r="G95" t="s">
        <v>105</v>
      </c>
      <c r="H95" s="1">
        <v>50000</v>
      </c>
      <c r="I95" t="s">
        <v>98</v>
      </c>
    </row>
    <row r="96" spans="1:9" x14ac:dyDescent="0.25">
      <c r="B96">
        <v>2007</v>
      </c>
      <c r="C96">
        <v>2005</v>
      </c>
      <c r="G96" t="s">
        <v>105</v>
      </c>
      <c r="H96" s="1">
        <v>230000</v>
      </c>
      <c r="I96" t="s">
        <v>95</v>
      </c>
    </row>
    <row r="97" spans="2:9" x14ac:dyDescent="0.25">
      <c r="B97">
        <v>2007</v>
      </c>
      <c r="C97">
        <v>2004</v>
      </c>
      <c r="G97" t="s">
        <v>110</v>
      </c>
      <c r="H97" s="1">
        <v>62500</v>
      </c>
      <c r="I97" t="s">
        <v>98</v>
      </c>
    </row>
    <row r="98" spans="2:9" x14ac:dyDescent="0.25">
      <c r="B98">
        <v>2007</v>
      </c>
      <c r="C98">
        <v>2006</v>
      </c>
      <c r="G98" t="s">
        <v>110</v>
      </c>
      <c r="H98" s="1">
        <v>80000</v>
      </c>
      <c r="I98" t="s">
        <v>109</v>
      </c>
    </row>
    <row r="99" spans="2:9" x14ac:dyDescent="0.25">
      <c r="B99">
        <v>2007</v>
      </c>
      <c r="C99">
        <v>2007</v>
      </c>
      <c r="G99" t="s">
        <v>111</v>
      </c>
      <c r="H99" s="1">
        <v>5000</v>
      </c>
      <c r="I99" t="s">
        <v>98</v>
      </c>
    </row>
    <row r="100" spans="2:9" x14ac:dyDescent="0.25">
      <c r="B100">
        <v>2007</v>
      </c>
      <c r="C100">
        <v>2007</v>
      </c>
      <c r="G100" t="s">
        <v>112</v>
      </c>
      <c r="H100" s="1">
        <v>10500</v>
      </c>
      <c r="I100" t="s">
        <v>98</v>
      </c>
    </row>
    <row r="101" spans="2:9" x14ac:dyDescent="0.25">
      <c r="B101">
        <v>2008</v>
      </c>
      <c r="C101">
        <v>2008</v>
      </c>
      <c r="G101" t="s">
        <v>113</v>
      </c>
      <c r="H101" s="1">
        <v>1500</v>
      </c>
      <c r="I101" t="s">
        <v>117</v>
      </c>
    </row>
    <row r="102" spans="2:9" x14ac:dyDescent="0.25">
      <c r="B102">
        <v>2008</v>
      </c>
      <c r="C102">
        <v>2008</v>
      </c>
      <c r="G102" t="s">
        <v>113</v>
      </c>
      <c r="H102" s="1">
        <v>30000</v>
      </c>
      <c r="I102" t="s">
        <v>97</v>
      </c>
    </row>
    <row r="103" spans="2:9" x14ac:dyDescent="0.25">
      <c r="B103">
        <v>2008</v>
      </c>
      <c r="C103">
        <v>2008</v>
      </c>
      <c r="G103" t="s">
        <v>114</v>
      </c>
      <c r="H103" s="1">
        <v>75000</v>
      </c>
      <c r="I103" t="s">
        <v>98</v>
      </c>
    </row>
    <row r="104" spans="2:9" x14ac:dyDescent="0.25">
      <c r="B104">
        <v>2008</v>
      </c>
      <c r="C104">
        <v>2008</v>
      </c>
      <c r="G104" t="s">
        <v>115</v>
      </c>
      <c r="H104" s="1">
        <v>156000</v>
      </c>
      <c r="I104" t="s">
        <v>119</v>
      </c>
    </row>
    <row r="105" spans="2:9" x14ac:dyDescent="0.25">
      <c r="B105">
        <v>2008</v>
      </c>
      <c r="C105">
        <v>2008</v>
      </c>
      <c r="G105" t="s">
        <v>116</v>
      </c>
      <c r="H105" s="1">
        <v>3000</v>
      </c>
      <c r="I105" t="s">
        <v>98</v>
      </c>
    </row>
    <row r="106" spans="2:9" x14ac:dyDescent="0.25">
      <c r="B106">
        <v>2008</v>
      </c>
      <c r="C106">
        <v>2008</v>
      </c>
      <c r="G106" t="s">
        <v>116</v>
      </c>
      <c r="H106" s="1">
        <v>5000</v>
      </c>
      <c r="I106" t="s">
        <v>120</v>
      </c>
    </row>
    <row r="107" spans="2:9" x14ac:dyDescent="0.25">
      <c r="B107">
        <v>2008</v>
      </c>
      <c r="C107">
        <v>2008</v>
      </c>
      <c r="G107" t="s">
        <v>116</v>
      </c>
      <c r="H107" s="1">
        <v>8000</v>
      </c>
      <c r="I107" t="s">
        <v>98</v>
      </c>
    </row>
    <row r="108" spans="2:9" x14ac:dyDescent="0.25">
      <c r="B108">
        <v>2008</v>
      </c>
      <c r="C108">
        <v>2008</v>
      </c>
      <c r="G108" t="s">
        <v>116</v>
      </c>
      <c r="H108" s="1">
        <v>9000</v>
      </c>
      <c r="I108" t="s">
        <v>97</v>
      </c>
    </row>
    <row r="109" spans="2:9" x14ac:dyDescent="0.25">
      <c r="B109">
        <v>2008</v>
      </c>
      <c r="C109">
        <v>2008</v>
      </c>
      <c r="G109" t="s">
        <v>116</v>
      </c>
      <c r="H109" s="1">
        <v>10000</v>
      </c>
      <c r="I109" t="s">
        <v>121</v>
      </c>
    </row>
    <row r="110" spans="2:9" x14ac:dyDescent="0.25">
      <c r="B110">
        <v>2008</v>
      </c>
      <c r="C110">
        <v>2008</v>
      </c>
      <c r="G110" t="s">
        <v>116</v>
      </c>
      <c r="H110" s="1">
        <v>15000</v>
      </c>
      <c r="I110" t="s">
        <v>97</v>
      </c>
    </row>
    <row r="111" spans="2:9" x14ac:dyDescent="0.25">
      <c r="B111">
        <v>2008</v>
      </c>
      <c r="C111">
        <v>2008</v>
      </c>
      <c r="G111" t="s">
        <v>116</v>
      </c>
      <c r="H111" s="1">
        <v>58000</v>
      </c>
      <c r="I111" t="s">
        <v>97</v>
      </c>
    </row>
    <row r="112" spans="2:9" x14ac:dyDescent="0.25">
      <c r="B112">
        <v>2008</v>
      </c>
      <c r="C112">
        <v>2006</v>
      </c>
      <c r="G112" t="s">
        <v>116</v>
      </c>
      <c r="H112" s="1">
        <v>173868</v>
      </c>
      <c r="I112" t="s">
        <v>118</v>
      </c>
    </row>
    <row r="113" spans="2:9" x14ac:dyDescent="0.25">
      <c r="B113">
        <v>2008</v>
      </c>
      <c r="C113">
        <v>2008</v>
      </c>
      <c r="G113" t="s">
        <v>122</v>
      </c>
      <c r="H113" s="1">
        <v>20000</v>
      </c>
      <c r="I113" t="s">
        <v>98</v>
      </c>
    </row>
    <row r="114" spans="2:9" x14ac:dyDescent="0.25">
      <c r="B114">
        <v>2008</v>
      </c>
      <c r="C114">
        <v>2007</v>
      </c>
      <c r="G114" t="s">
        <v>124</v>
      </c>
      <c r="H114" s="1">
        <v>500</v>
      </c>
      <c r="I114" t="s">
        <v>98</v>
      </c>
    </row>
    <row r="115" spans="2:9" x14ac:dyDescent="0.25">
      <c r="B115">
        <v>2008</v>
      </c>
      <c r="C115">
        <v>2008</v>
      </c>
      <c r="G115" t="s">
        <v>124</v>
      </c>
      <c r="H115" s="1">
        <v>1500</v>
      </c>
      <c r="I115" t="s">
        <v>97</v>
      </c>
    </row>
    <row r="116" spans="2:9" x14ac:dyDescent="0.25">
      <c r="B116">
        <v>2008</v>
      </c>
      <c r="C116">
        <v>2007</v>
      </c>
      <c r="G116" t="s">
        <v>124</v>
      </c>
      <c r="H116" s="1">
        <v>5000</v>
      </c>
      <c r="I116" t="s">
        <v>98</v>
      </c>
    </row>
    <row r="117" spans="2:9" x14ac:dyDescent="0.25">
      <c r="B117">
        <v>2008</v>
      </c>
      <c r="C117">
        <v>2008</v>
      </c>
      <c r="G117" t="s">
        <v>124</v>
      </c>
      <c r="H117" s="1">
        <v>7500</v>
      </c>
      <c r="I117" t="s">
        <v>97</v>
      </c>
    </row>
    <row r="118" spans="2:9" x14ac:dyDescent="0.25">
      <c r="B118">
        <v>2008</v>
      </c>
      <c r="C118">
        <v>2008</v>
      </c>
      <c r="G118" t="s">
        <v>124</v>
      </c>
      <c r="H118" s="1">
        <v>10000</v>
      </c>
      <c r="I118" t="s">
        <v>108</v>
      </c>
    </row>
    <row r="119" spans="2:9" x14ac:dyDescent="0.25">
      <c r="B119">
        <v>2008</v>
      </c>
      <c r="C119">
        <v>2007</v>
      </c>
      <c r="G119" t="s">
        <v>124</v>
      </c>
      <c r="H119" s="1">
        <v>10000</v>
      </c>
      <c r="I119" t="s">
        <v>123</v>
      </c>
    </row>
    <row r="120" spans="2:9" x14ac:dyDescent="0.25">
      <c r="B120">
        <v>2008</v>
      </c>
      <c r="C120">
        <v>1999</v>
      </c>
      <c r="G120" t="s">
        <v>124</v>
      </c>
      <c r="H120" s="1">
        <v>30000</v>
      </c>
      <c r="I120" t="s">
        <v>97</v>
      </c>
    </row>
    <row r="121" spans="2:9" x14ac:dyDescent="0.25">
      <c r="B121">
        <v>2008</v>
      </c>
      <c r="C121">
        <v>2005</v>
      </c>
      <c r="G121" t="s">
        <v>124</v>
      </c>
      <c r="H121" s="1">
        <v>90000</v>
      </c>
      <c r="I121" t="s">
        <v>106</v>
      </c>
    </row>
    <row r="122" spans="2:9" x14ac:dyDescent="0.25">
      <c r="B122">
        <v>2008</v>
      </c>
      <c r="C122">
        <v>2008</v>
      </c>
      <c r="G122" t="s">
        <v>125</v>
      </c>
      <c r="H122" s="1">
        <v>2500</v>
      </c>
      <c r="I122" t="s">
        <v>118</v>
      </c>
    </row>
    <row r="123" spans="2:9" x14ac:dyDescent="0.25">
      <c r="B123">
        <v>2008</v>
      </c>
      <c r="C123">
        <v>2008</v>
      </c>
      <c r="G123" t="s">
        <v>125</v>
      </c>
      <c r="H123" s="1">
        <v>5000</v>
      </c>
      <c r="I123" t="s">
        <v>137</v>
      </c>
    </row>
    <row r="124" spans="2:9" x14ac:dyDescent="0.25">
      <c r="B124">
        <v>2008</v>
      </c>
      <c r="C124">
        <v>2008</v>
      </c>
      <c r="G124" t="s">
        <v>125</v>
      </c>
      <c r="H124" s="1">
        <v>50000</v>
      </c>
      <c r="I124" t="s">
        <v>134</v>
      </c>
    </row>
    <row r="125" spans="2:9" x14ac:dyDescent="0.25">
      <c r="B125">
        <v>2008</v>
      </c>
      <c r="C125">
        <v>2006</v>
      </c>
      <c r="G125" t="s">
        <v>126</v>
      </c>
      <c r="H125" s="1">
        <v>35000</v>
      </c>
      <c r="I125" t="s">
        <v>136</v>
      </c>
    </row>
    <row r="126" spans="2:9" x14ac:dyDescent="0.25">
      <c r="B126">
        <v>2008</v>
      </c>
      <c r="C126">
        <v>2007</v>
      </c>
      <c r="G126" t="s">
        <v>126</v>
      </c>
      <c r="H126" s="1">
        <v>575000</v>
      </c>
      <c r="I126" t="s">
        <v>138</v>
      </c>
    </row>
    <row r="127" spans="2:9" x14ac:dyDescent="0.25">
      <c r="B127">
        <v>2008</v>
      </c>
      <c r="C127">
        <v>2008</v>
      </c>
      <c r="G127" t="s">
        <v>127</v>
      </c>
      <c r="H127" s="1">
        <v>12000</v>
      </c>
      <c r="I127" t="s">
        <v>139</v>
      </c>
    </row>
    <row r="128" spans="2:9" x14ac:dyDescent="0.25">
      <c r="B128">
        <v>2008</v>
      </c>
      <c r="C128">
        <v>2008</v>
      </c>
      <c r="G128" t="s">
        <v>128</v>
      </c>
      <c r="H128" s="1">
        <v>100000</v>
      </c>
      <c r="I128" t="s">
        <v>140</v>
      </c>
    </row>
    <row r="129" spans="2:9" x14ac:dyDescent="0.25">
      <c r="B129">
        <v>2008</v>
      </c>
      <c r="C129">
        <v>2007</v>
      </c>
      <c r="G129" t="s">
        <v>128</v>
      </c>
      <c r="H129" s="1">
        <v>13829540</v>
      </c>
      <c r="I129" t="s">
        <v>123</v>
      </c>
    </row>
    <row r="130" spans="2:9" x14ac:dyDescent="0.25">
      <c r="B130">
        <v>2008</v>
      </c>
      <c r="C130">
        <v>2006</v>
      </c>
      <c r="G130" t="s">
        <v>129</v>
      </c>
      <c r="H130" s="1">
        <v>30000</v>
      </c>
      <c r="I130" t="s">
        <v>141</v>
      </c>
    </row>
    <row r="131" spans="2:9" x14ac:dyDescent="0.25">
      <c r="B131">
        <v>2008</v>
      </c>
      <c r="C131">
        <v>2007</v>
      </c>
      <c r="G131" t="s">
        <v>130</v>
      </c>
      <c r="H131" s="1">
        <v>2000</v>
      </c>
      <c r="I131" t="s">
        <v>98</v>
      </c>
    </row>
    <row r="132" spans="2:9" x14ac:dyDescent="0.25">
      <c r="B132">
        <v>2008</v>
      </c>
      <c r="C132">
        <v>2008</v>
      </c>
      <c r="G132" t="s">
        <v>131</v>
      </c>
      <c r="H132" s="1">
        <v>4000</v>
      </c>
      <c r="I132" t="s">
        <v>97</v>
      </c>
    </row>
    <row r="133" spans="2:9" x14ac:dyDescent="0.25">
      <c r="B133">
        <v>2008</v>
      </c>
      <c r="C133">
        <v>2008</v>
      </c>
      <c r="G133" t="s">
        <v>131</v>
      </c>
      <c r="H133" s="1">
        <v>4000</v>
      </c>
      <c r="I133" t="s">
        <v>118</v>
      </c>
    </row>
    <row r="134" spans="2:9" x14ac:dyDescent="0.25">
      <c r="B134">
        <v>2008</v>
      </c>
      <c r="C134">
        <v>2007</v>
      </c>
      <c r="G134" t="s">
        <v>131</v>
      </c>
      <c r="H134" s="1">
        <v>20000</v>
      </c>
      <c r="I134" t="s">
        <v>118</v>
      </c>
    </row>
    <row r="135" spans="2:9" x14ac:dyDescent="0.25">
      <c r="B135">
        <v>2008</v>
      </c>
      <c r="C135">
        <v>2007</v>
      </c>
      <c r="G135" t="s">
        <v>131</v>
      </c>
      <c r="H135" s="1">
        <v>40000</v>
      </c>
      <c r="I135" t="s">
        <v>142</v>
      </c>
    </row>
    <row r="136" spans="2:9" x14ac:dyDescent="0.25">
      <c r="B136">
        <v>2008</v>
      </c>
      <c r="C136">
        <v>2007</v>
      </c>
      <c r="G136" t="s">
        <v>131</v>
      </c>
      <c r="H136" s="1">
        <v>40000</v>
      </c>
      <c r="I136" t="s">
        <v>108</v>
      </c>
    </row>
    <row r="137" spans="2:9" x14ac:dyDescent="0.25">
      <c r="B137">
        <v>2008</v>
      </c>
      <c r="C137">
        <v>2008</v>
      </c>
      <c r="G137" t="s">
        <v>132</v>
      </c>
      <c r="H137" s="1">
        <v>55000</v>
      </c>
      <c r="I137" t="s">
        <v>108</v>
      </c>
    </row>
    <row r="138" spans="2:9" x14ac:dyDescent="0.25">
      <c r="B138">
        <v>2008</v>
      </c>
      <c r="C138">
        <v>2007</v>
      </c>
      <c r="G138" t="s">
        <v>133</v>
      </c>
      <c r="H138" s="1">
        <v>30000</v>
      </c>
      <c r="I138" t="s">
        <v>97</v>
      </c>
    </row>
    <row r="139" spans="2:9" x14ac:dyDescent="0.25">
      <c r="B139">
        <v>2008</v>
      </c>
      <c r="C139">
        <v>2008</v>
      </c>
      <c r="G139" t="s">
        <v>103</v>
      </c>
      <c r="H139" s="1">
        <v>6000</v>
      </c>
      <c r="I139" t="s">
        <v>143</v>
      </c>
    </row>
    <row r="140" spans="2:9" x14ac:dyDescent="0.25">
      <c r="B140">
        <v>2008</v>
      </c>
      <c r="C140">
        <v>2004</v>
      </c>
      <c r="G140" t="s">
        <v>103</v>
      </c>
      <c r="H140" s="1">
        <v>100001</v>
      </c>
      <c r="I140" t="s">
        <v>118</v>
      </c>
    </row>
    <row r="141" spans="2:9" x14ac:dyDescent="0.25">
      <c r="B141">
        <v>2008</v>
      </c>
      <c r="C141">
        <v>2008</v>
      </c>
      <c r="G141" t="s">
        <v>110</v>
      </c>
      <c r="H141" s="1">
        <v>1000</v>
      </c>
      <c r="I141" t="s">
        <v>97</v>
      </c>
    </row>
    <row r="142" spans="2:9" x14ac:dyDescent="0.25">
      <c r="B142">
        <v>2008</v>
      </c>
      <c r="C142">
        <v>2008</v>
      </c>
      <c r="G142" t="s">
        <v>110</v>
      </c>
      <c r="H142" s="1">
        <v>7500</v>
      </c>
      <c r="I142" t="s">
        <v>144</v>
      </c>
    </row>
    <row r="143" spans="2:9" x14ac:dyDescent="0.25">
      <c r="B143">
        <v>2008</v>
      </c>
      <c r="C143">
        <v>2008</v>
      </c>
      <c r="G143" t="s">
        <v>110</v>
      </c>
      <c r="H143" s="1">
        <v>25000</v>
      </c>
      <c r="I143" t="s">
        <v>145</v>
      </c>
    </row>
    <row r="144" spans="2:9" x14ac:dyDescent="0.25">
      <c r="B144">
        <v>2008</v>
      </c>
      <c r="C144">
        <v>2008</v>
      </c>
      <c r="G144" t="s">
        <v>110</v>
      </c>
      <c r="H144" s="1">
        <v>27500</v>
      </c>
      <c r="I144" t="s">
        <v>146</v>
      </c>
    </row>
    <row r="145" spans="1:9" x14ac:dyDescent="0.25">
      <c r="B145">
        <v>2008</v>
      </c>
      <c r="C145">
        <v>2008</v>
      </c>
      <c r="G145" t="s">
        <v>110</v>
      </c>
      <c r="H145" s="1">
        <v>30000</v>
      </c>
      <c r="I145" t="s">
        <v>98</v>
      </c>
    </row>
    <row r="146" spans="1:9" x14ac:dyDescent="0.25">
      <c r="B146">
        <v>2008</v>
      </c>
      <c r="C146">
        <v>2008</v>
      </c>
      <c r="G146" t="s">
        <v>110</v>
      </c>
      <c r="H146" s="1">
        <v>85000</v>
      </c>
      <c r="I146" t="s">
        <v>147</v>
      </c>
    </row>
    <row r="147" spans="1:9" x14ac:dyDescent="0.25">
      <c r="B147">
        <v>2008</v>
      </c>
      <c r="C147">
        <v>2008</v>
      </c>
      <c r="G147" t="s">
        <v>110</v>
      </c>
      <c r="H147" s="1">
        <v>250000</v>
      </c>
      <c r="I147" t="s">
        <v>148</v>
      </c>
    </row>
    <row r="148" spans="1:9" x14ac:dyDescent="0.25">
      <c r="B148">
        <v>2008</v>
      </c>
      <c r="C148">
        <v>2008</v>
      </c>
      <c r="G148" t="s">
        <v>111</v>
      </c>
      <c r="H148" s="1">
        <v>32500</v>
      </c>
      <c r="I148" t="s">
        <v>97</v>
      </c>
    </row>
    <row r="149" spans="1:9" x14ac:dyDescent="0.25">
      <c r="B149">
        <v>2008</v>
      </c>
      <c r="C149">
        <v>2008</v>
      </c>
      <c r="G149" t="s">
        <v>150</v>
      </c>
      <c r="H149" s="1">
        <v>12000</v>
      </c>
      <c r="I149" t="s">
        <v>97</v>
      </c>
    </row>
    <row r="150" spans="1:9" x14ac:dyDescent="0.25">
      <c r="B150">
        <v>2008</v>
      </c>
      <c r="C150">
        <v>2008</v>
      </c>
      <c r="G150" t="s">
        <v>150</v>
      </c>
      <c r="H150" s="1">
        <v>300000</v>
      </c>
      <c r="I150" t="s">
        <v>149</v>
      </c>
    </row>
    <row r="151" spans="1:9" x14ac:dyDescent="0.25">
      <c r="B151">
        <v>2008</v>
      </c>
      <c r="C151">
        <v>2008</v>
      </c>
      <c r="G151" t="s">
        <v>151</v>
      </c>
      <c r="H151" s="1">
        <v>2200</v>
      </c>
      <c r="I151" t="s">
        <v>118</v>
      </c>
    </row>
    <row r="152" spans="1:9" x14ac:dyDescent="0.25">
      <c r="A152" t="s">
        <v>152</v>
      </c>
      <c r="B152">
        <v>2009</v>
      </c>
      <c r="C152" t="str">
        <f>LEFT(A152,4)</f>
        <v>2006</v>
      </c>
      <c r="D152">
        <f>FIND(" ",A152)</f>
        <v>12</v>
      </c>
      <c r="E152">
        <f>FIND("$",A152)</f>
        <v>52</v>
      </c>
      <c r="F152">
        <f>FIND(" ",A152,E152+1)</f>
        <v>58</v>
      </c>
      <c r="G152" t="str">
        <f>MID(A152,D152+1,E152-D152-2)</f>
        <v>Administration for Children’s Services</v>
      </c>
      <c r="H152" t="str">
        <f>MID(A152,E152,F152-E152)</f>
        <v>$1,500</v>
      </c>
      <c r="I152" t="str">
        <f>RIGHT(A152,LEN(A152)-F152)</f>
        <v>Race, Age, National Origin</v>
      </c>
    </row>
    <row r="153" spans="1:9" x14ac:dyDescent="0.25">
      <c r="A153" t="s">
        <v>153</v>
      </c>
      <c r="B153">
        <v>2009</v>
      </c>
      <c r="C153" t="str">
        <f t="shared" ref="C153:C210" si="14">LEFT(A153,4)</f>
        <v>2007</v>
      </c>
      <c r="D153">
        <f t="shared" ref="D153:D210" si="15">FIND(" ",A153)</f>
        <v>12</v>
      </c>
      <c r="E153">
        <f t="shared" ref="E153:E210" si="16">FIND("$",A153)</f>
        <v>33</v>
      </c>
      <c r="F153">
        <f t="shared" ref="F153:F210" si="17">FIND(" ",A153,E153+1)</f>
        <v>40</v>
      </c>
      <c r="G153" t="str">
        <f t="shared" ref="G153:G210" si="18">MID(A153,D153+1,E153-D153-2)</f>
        <v>Department of Aging</v>
      </c>
      <c r="H153" t="str">
        <f t="shared" ref="H153:H210" si="19">MID(A153,E153,F153-E153)</f>
        <v>$22,000</v>
      </c>
      <c r="I153" t="str">
        <f t="shared" ref="I153:I210" si="20">RIGHT(A153,LEN(A153)-F153)</f>
        <v>Age, Gender</v>
      </c>
    </row>
    <row r="154" spans="1:9" x14ac:dyDescent="0.25">
      <c r="A154" t="s">
        <v>154</v>
      </c>
      <c r="B154">
        <v>2009</v>
      </c>
      <c r="C154" t="str">
        <f t="shared" si="14"/>
        <v>2009</v>
      </c>
      <c r="D154">
        <f t="shared" si="15"/>
        <v>13</v>
      </c>
      <c r="E154">
        <f t="shared" si="16"/>
        <v>45</v>
      </c>
      <c r="F154">
        <f t="shared" si="17"/>
        <v>51</v>
      </c>
      <c r="G154" t="str">
        <f t="shared" si="18"/>
        <v>Department of Consumer Affairs</v>
      </c>
      <c r="H154" t="str">
        <f t="shared" si="19"/>
        <v>$9,600</v>
      </c>
      <c r="I154" t="str">
        <f t="shared" si="20"/>
        <v>Race</v>
      </c>
    </row>
    <row r="155" spans="1:9" x14ac:dyDescent="0.25">
      <c r="A155" t="s">
        <v>155</v>
      </c>
      <c r="B155">
        <v>2009</v>
      </c>
      <c r="C155" t="str">
        <f t="shared" si="14"/>
        <v>2009</v>
      </c>
      <c r="D155">
        <f t="shared" si="15"/>
        <v>13</v>
      </c>
      <c r="E155">
        <f t="shared" si="16"/>
        <v>39</v>
      </c>
      <c r="F155">
        <f t="shared" si="17"/>
        <v>46</v>
      </c>
      <c r="G155" t="str">
        <f t="shared" si="18"/>
        <v>Department of Correction</v>
      </c>
      <c r="H155" t="str">
        <f t="shared" si="19"/>
        <v>$43,441</v>
      </c>
      <c r="I155" t="str">
        <f t="shared" si="20"/>
        <v>Age</v>
      </c>
    </row>
    <row r="156" spans="1:9" x14ac:dyDescent="0.25">
      <c r="A156" t="s">
        <v>156</v>
      </c>
      <c r="B156">
        <v>2009</v>
      </c>
      <c r="C156" t="str">
        <f t="shared" si="14"/>
        <v>2009</v>
      </c>
      <c r="D156">
        <f t="shared" si="15"/>
        <v>13</v>
      </c>
      <c r="E156">
        <f t="shared" si="16"/>
        <v>50</v>
      </c>
      <c r="F156">
        <f t="shared" si="17"/>
        <v>57</v>
      </c>
      <c r="G156" t="str">
        <f t="shared" si="18"/>
        <v>Department of Design &amp; Construction</v>
      </c>
      <c r="H156" t="str">
        <f t="shared" si="19"/>
        <v>$25,000</v>
      </c>
      <c r="I156" t="str">
        <f t="shared" si="20"/>
        <v>Gender, Sexual Harassment</v>
      </c>
    </row>
    <row r="157" spans="1:9" x14ac:dyDescent="0.25">
      <c r="A157" t="s">
        <v>157</v>
      </c>
      <c r="B157">
        <v>2009</v>
      </c>
      <c r="C157" t="str">
        <f t="shared" si="14"/>
        <v>2000</v>
      </c>
      <c r="D157">
        <f t="shared" si="15"/>
        <v>13</v>
      </c>
      <c r="E157">
        <f t="shared" si="16"/>
        <v>38</v>
      </c>
      <c r="F157">
        <f t="shared" si="17"/>
        <v>46</v>
      </c>
      <c r="G157" t="str">
        <f t="shared" si="18"/>
        <v>Department of Education</v>
      </c>
      <c r="H157" t="str">
        <f t="shared" si="19"/>
        <v>$125,000</v>
      </c>
      <c r="I157" t="str">
        <f t="shared" si="20"/>
        <v>Disability</v>
      </c>
    </row>
    <row r="158" spans="1:9" x14ac:dyDescent="0.25">
      <c r="A158" t="s">
        <v>158</v>
      </c>
      <c r="B158">
        <v>2009</v>
      </c>
      <c r="C158" t="str">
        <f t="shared" si="14"/>
        <v>2005</v>
      </c>
      <c r="D158">
        <f t="shared" si="15"/>
        <v>12</v>
      </c>
      <c r="E158">
        <f t="shared" si="16"/>
        <v>37</v>
      </c>
      <c r="F158">
        <f t="shared" si="17"/>
        <v>45</v>
      </c>
      <c r="G158" t="str">
        <f t="shared" si="18"/>
        <v>Department of Education</v>
      </c>
      <c r="H158" t="str">
        <f t="shared" si="19"/>
        <v>$590,859</v>
      </c>
      <c r="I158" t="str">
        <f t="shared" si="20"/>
        <v>Age, Disability</v>
      </c>
    </row>
    <row r="159" spans="1:9" x14ac:dyDescent="0.25">
      <c r="A159" t="s">
        <v>159</v>
      </c>
      <c r="B159">
        <v>2009</v>
      </c>
      <c r="C159" t="str">
        <f t="shared" si="14"/>
        <v>2006</v>
      </c>
      <c r="D159">
        <f t="shared" si="15"/>
        <v>13</v>
      </c>
      <c r="E159">
        <f t="shared" si="16"/>
        <v>38</v>
      </c>
      <c r="F159">
        <f t="shared" si="17"/>
        <v>45</v>
      </c>
      <c r="G159" t="str">
        <f t="shared" si="18"/>
        <v>Department of Education</v>
      </c>
      <c r="H159" t="str">
        <f t="shared" si="19"/>
        <v>$75,000</v>
      </c>
      <c r="I159" t="str">
        <f t="shared" si="20"/>
        <v>Disability</v>
      </c>
    </row>
    <row r="160" spans="1:9" x14ac:dyDescent="0.25">
      <c r="A160" t="s">
        <v>160</v>
      </c>
      <c r="B160">
        <v>2009</v>
      </c>
      <c r="C160" t="str">
        <f t="shared" si="14"/>
        <v>2006</v>
      </c>
      <c r="D160">
        <f t="shared" si="15"/>
        <v>13</v>
      </c>
      <c r="E160">
        <f t="shared" si="16"/>
        <v>38</v>
      </c>
      <c r="F160">
        <f t="shared" si="17"/>
        <v>44</v>
      </c>
      <c r="G160" t="str">
        <f t="shared" si="18"/>
        <v>Department of Education</v>
      </c>
      <c r="H160" t="str">
        <f t="shared" si="19"/>
        <v>$1,500</v>
      </c>
      <c r="I160" t="str">
        <f t="shared" si="20"/>
        <v>Libel</v>
      </c>
    </row>
    <row r="161" spans="1:9" x14ac:dyDescent="0.25">
      <c r="A161" t="s">
        <v>161</v>
      </c>
      <c r="B161">
        <v>2009</v>
      </c>
      <c r="C161" t="str">
        <f t="shared" si="14"/>
        <v>2006</v>
      </c>
      <c r="D161">
        <f t="shared" si="15"/>
        <v>13</v>
      </c>
      <c r="E161">
        <f t="shared" si="16"/>
        <v>38</v>
      </c>
      <c r="F161">
        <f t="shared" si="17"/>
        <v>44</v>
      </c>
      <c r="G161" t="str">
        <f t="shared" si="18"/>
        <v>Department of Education</v>
      </c>
      <c r="H161" t="str">
        <f t="shared" si="19"/>
        <v>$5,000</v>
      </c>
      <c r="I161" t="str">
        <f t="shared" si="20"/>
        <v>Retaliation</v>
      </c>
    </row>
    <row r="162" spans="1:9" x14ac:dyDescent="0.25">
      <c r="A162" t="s">
        <v>162</v>
      </c>
      <c r="B162">
        <v>2009</v>
      </c>
      <c r="C162" t="str">
        <f t="shared" si="14"/>
        <v>2007</v>
      </c>
      <c r="D162">
        <f t="shared" si="15"/>
        <v>13</v>
      </c>
      <c r="E162">
        <f t="shared" si="16"/>
        <v>38</v>
      </c>
      <c r="F162">
        <f t="shared" si="17"/>
        <v>46</v>
      </c>
      <c r="G162" t="str">
        <f t="shared" si="18"/>
        <v>Department of Education</v>
      </c>
      <c r="H162" t="str">
        <f t="shared" si="19"/>
        <v>$175,000</v>
      </c>
      <c r="I162" t="str">
        <f t="shared" si="20"/>
        <v>Age, Disability</v>
      </c>
    </row>
    <row r="163" spans="1:9" x14ac:dyDescent="0.25">
      <c r="A163" t="s">
        <v>163</v>
      </c>
      <c r="B163">
        <v>2009</v>
      </c>
      <c r="C163" t="str">
        <f t="shared" si="14"/>
        <v>2008</v>
      </c>
      <c r="D163">
        <f t="shared" si="15"/>
        <v>12</v>
      </c>
      <c r="E163">
        <f t="shared" si="16"/>
        <v>37</v>
      </c>
      <c r="F163">
        <f t="shared" si="17"/>
        <v>44</v>
      </c>
      <c r="G163" t="str">
        <f t="shared" si="18"/>
        <v>Department of Education</v>
      </c>
      <c r="H163" t="str">
        <f t="shared" si="19"/>
        <v>$15,000</v>
      </c>
      <c r="I163" t="str">
        <f t="shared" si="20"/>
        <v>Age, Disability</v>
      </c>
    </row>
    <row r="164" spans="1:9" x14ac:dyDescent="0.25">
      <c r="A164" t="s">
        <v>164</v>
      </c>
      <c r="B164">
        <v>2009</v>
      </c>
      <c r="C164" t="str">
        <f t="shared" si="14"/>
        <v>2008</v>
      </c>
      <c r="D164">
        <f t="shared" si="15"/>
        <v>13</v>
      </c>
      <c r="E164">
        <f t="shared" si="16"/>
        <v>38</v>
      </c>
      <c r="F164">
        <f t="shared" si="17"/>
        <v>46</v>
      </c>
      <c r="G164" t="str">
        <f t="shared" si="18"/>
        <v>Department of Education</v>
      </c>
      <c r="H164" t="str">
        <f t="shared" si="19"/>
        <v>$145,000</v>
      </c>
      <c r="I164" t="str">
        <f t="shared" si="20"/>
        <v>Disability</v>
      </c>
    </row>
    <row r="165" spans="1:9" x14ac:dyDescent="0.25">
      <c r="A165" t="s">
        <v>165</v>
      </c>
      <c r="B165">
        <v>2009</v>
      </c>
      <c r="C165" t="str">
        <f t="shared" si="14"/>
        <v>2008</v>
      </c>
      <c r="D165">
        <f t="shared" si="15"/>
        <v>13</v>
      </c>
      <c r="E165">
        <f t="shared" si="16"/>
        <v>38</v>
      </c>
      <c r="F165">
        <f t="shared" si="17"/>
        <v>44</v>
      </c>
      <c r="G165" t="str">
        <f t="shared" si="18"/>
        <v>Department of Education</v>
      </c>
      <c r="H165" t="str">
        <f t="shared" si="19"/>
        <v>$5,000</v>
      </c>
      <c r="I165" t="str">
        <f t="shared" si="20"/>
        <v>Race, National Origin</v>
      </c>
    </row>
    <row r="166" spans="1:9" x14ac:dyDescent="0.25">
      <c r="A166" t="s">
        <v>166</v>
      </c>
      <c r="B166">
        <v>2009</v>
      </c>
      <c r="C166" t="str">
        <f t="shared" si="14"/>
        <v>2008</v>
      </c>
      <c r="D166">
        <f t="shared" si="15"/>
        <v>13</v>
      </c>
      <c r="E166">
        <f t="shared" si="16"/>
        <v>38</v>
      </c>
      <c r="F166">
        <f t="shared" si="17"/>
        <v>45</v>
      </c>
      <c r="G166" t="str">
        <f t="shared" si="18"/>
        <v>Department of Education</v>
      </c>
      <c r="H166" t="str">
        <f t="shared" si="19"/>
        <v>$50,000</v>
      </c>
      <c r="I166" t="str">
        <f t="shared" si="20"/>
        <v>Age, Religion, National Origin</v>
      </c>
    </row>
    <row r="167" spans="1:9" x14ac:dyDescent="0.25">
      <c r="A167" t="s">
        <v>167</v>
      </c>
      <c r="B167">
        <v>2009</v>
      </c>
      <c r="C167" t="str">
        <f t="shared" si="14"/>
        <v>2008</v>
      </c>
      <c r="D167">
        <f t="shared" si="15"/>
        <v>13</v>
      </c>
      <c r="E167">
        <f t="shared" si="16"/>
        <v>38</v>
      </c>
      <c r="F167">
        <f t="shared" si="17"/>
        <v>45</v>
      </c>
      <c r="G167" t="str">
        <f t="shared" si="18"/>
        <v>Department of Education</v>
      </c>
      <c r="H167" t="str">
        <f t="shared" si="19"/>
        <v>$48,667</v>
      </c>
      <c r="I167" t="str">
        <f t="shared" si="20"/>
        <v>Disability, Wrongful Termination</v>
      </c>
    </row>
    <row r="168" spans="1:9" x14ac:dyDescent="0.25">
      <c r="A168" t="s">
        <v>168</v>
      </c>
      <c r="B168">
        <v>2009</v>
      </c>
      <c r="C168" t="str">
        <f t="shared" si="14"/>
        <v>2008</v>
      </c>
      <c r="D168">
        <f t="shared" si="15"/>
        <v>13</v>
      </c>
      <c r="E168">
        <f t="shared" si="16"/>
        <v>38</v>
      </c>
      <c r="F168">
        <f t="shared" si="17"/>
        <v>46</v>
      </c>
      <c r="G168" t="str">
        <f t="shared" si="18"/>
        <v>Department of Education</v>
      </c>
      <c r="H168" t="str">
        <f t="shared" si="19"/>
        <v>$135,000</v>
      </c>
      <c r="I168" t="str">
        <f t="shared" si="20"/>
        <v>Age, Disability</v>
      </c>
    </row>
    <row r="169" spans="1:9" x14ac:dyDescent="0.25">
      <c r="A169" t="s">
        <v>169</v>
      </c>
      <c r="B169">
        <v>2009</v>
      </c>
      <c r="C169" t="str">
        <f t="shared" si="14"/>
        <v>2008</v>
      </c>
      <c r="D169">
        <f t="shared" si="15"/>
        <v>13</v>
      </c>
      <c r="E169">
        <f t="shared" si="16"/>
        <v>38</v>
      </c>
      <c r="F169">
        <f t="shared" si="17"/>
        <v>45</v>
      </c>
      <c r="G169" t="str">
        <f t="shared" si="18"/>
        <v>Department of Education</v>
      </c>
      <c r="H169" t="str">
        <f t="shared" si="19"/>
        <v>$75,000</v>
      </c>
      <c r="I169" t="str">
        <f t="shared" si="20"/>
        <v>Disability , Gender</v>
      </c>
    </row>
    <row r="170" spans="1:9" x14ac:dyDescent="0.25">
      <c r="A170" t="s">
        <v>170</v>
      </c>
      <c r="B170">
        <v>2009</v>
      </c>
      <c r="C170" t="str">
        <f t="shared" si="14"/>
        <v>2009</v>
      </c>
      <c r="D170">
        <f t="shared" si="15"/>
        <v>13</v>
      </c>
      <c r="E170">
        <f t="shared" si="16"/>
        <v>38</v>
      </c>
      <c r="F170">
        <f t="shared" si="17"/>
        <v>45</v>
      </c>
      <c r="G170" t="str">
        <f t="shared" si="18"/>
        <v>Department of Education</v>
      </c>
      <c r="H170" t="str">
        <f t="shared" si="19"/>
        <v>$40,000</v>
      </c>
      <c r="I170" t="str">
        <f t="shared" si="20"/>
        <v>Gender, Wrongful Termination</v>
      </c>
    </row>
    <row r="171" spans="1:9" x14ac:dyDescent="0.25">
      <c r="A171" t="s">
        <v>171</v>
      </c>
      <c r="B171">
        <v>2009</v>
      </c>
      <c r="C171" t="str">
        <f t="shared" si="14"/>
        <v>2009</v>
      </c>
      <c r="D171">
        <f t="shared" si="15"/>
        <v>13</v>
      </c>
      <c r="E171">
        <f t="shared" si="16"/>
        <v>38</v>
      </c>
      <c r="F171">
        <f t="shared" si="17"/>
        <v>46</v>
      </c>
      <c r="G171" t="str">
        <f t="shared" si="18"/>
        <v>Department of Education</v>
      </c>
      <c r="H171" t="str">
        <f t="shared" si="19"/>
        <v>$238,480</v>
      </c>
      <c r="I171" t="str">
        <f t="shared" si="20"/>
        <v>Gender, Race, Wrongful Termination</v>
      </c>
    </row>
    <row r="172" spans="1:9" x14ac:dyDescent="0.25">
      <c r="A172" t="s">
        <v>172</v>
      </c>
      <c r="B172">
        <v>2009</v>
      </c>
      <c r="C172" t="str">
        <f t="shared" si="14"/>
        <v>2009</v>
      </c>
      <c r="D172">
        <f t="shared" si="15"/>
        <v>13</v>
      </c>
      <c r="E172">
        <f t="shared" si="16"/>
        <v>38</v>
      </c>
      <c r="F172">
        <f t="shared" si="17"/>
        <v>46</v>
      </c>
      <c r="G172" t="str">
        <f t="shared" si="18"/>
        <v>Department of Education</v>
      </c>
      <c r="H172" t="str">
        <f t="shared" si="19"/>
        <v>$158,000</v>
      </c>
      <c r="I172" t="str">
        <f t="shared" si="20"/>
        <v>Age</v>
      </c>
    </row>
    <row r="173" spans="1:9" x14ac:dyDescent="0.25">
      <c r="A173" t="s">
        <v>173</v>
      </c>
      <c r="B173">
        <v>2009</v>
      </c>
      <c r="C173" t="str">
        <f t="shared" si="14"/>
        <v>2009</v>
      </c>
      <c r="D173">
        <f t="shared" si="15"/>
        <v>13</v>
      </c>
      <c r="E173">
        <f t="shared" si="16"/>
        <v>38</v>
      </c>
      <c r="F173">
        <f t="shared" si="17"/>
        <v>45</v>
      </c>
      <c r="G173" t="str">
        <f t="shared" si="18"/>
        <v>Department of Education</v>
      </c>
      <c r="H173" t="str">
        <f t="shared" si="19"/>
        <v>$45,000</v>
      </c>
      <c r="I173" t="str">
        <f t="shared" si="20"/>
        <v>Disability</v>
      </c>
    </row>
    <row r="174" spans="1:9" x14ac:dyDescent="0.25">
      <c r="A174" t="s">
        <v>174</v>
      </c>
      <c r="B174">
        <v>2009</v>
      </c>
      <c r="C174" t="str">
        <f t="shared" si="14"/>
        <v>2009</v>
      </c>
      <c r="D174">
        <f t="shared" si="15"/>
        <v>13</v>
      </c>
      <c r="E174">
        <f t="shared" si="16"/>
        <v>38</v>
      </c>
      <c r="F174">
        <f t="shared" si="17"/>
        <v>45</v>
      </c>
      <c r="G174" t="str">
        <f t="shared" si="18"/>
        <v>Department of Education</v>
      </c>
      <c r="H174" t="str">
        <f t="shared" si="19"/>
        <v>$16,500</v>
      </c>
      <c r="I174" t="str">
        <f t="shared" si="20"/>
        <v>Gender, Pregnancy</v>
      </c>
    </row>
    <row r="175" spans="1:9" x14ac:dyDescent="0.25">
      <c r="A175" t="s">
        <v>175</v>
      </c>
      <c r="B175">
        <v>2009</v>
      </c>
      <c r="C175" t="str">
        <f t="shared" si="14"/>
        <v>2009</v>
      </c>
      <c r="D175">
        <f t="shared" si="15"/>
        <v>13</v>
      </c>
      <c r="E175">
        <f t="shared" si="16"/>
        <v>38</v>
      </c>
      <c r="F175">
        <f t="shared" si="17"/>
        <v>45</v>
      </c>
      <c r="G175" t="str">
        <f t="shared" si="18"/>
        <v>Department of Education</v>
      </c>
      <c r="H175" t="str">
        <f t="shared" si="19"/>
        <v>$31,774</v>
      </c>
      <c r="I175" t="str">
        <f t="shared" si="20"/>
        <v>Race</v>
      </c>
    </row>
    <row r="176" spans="1:9" x14ac:dyDescent="0.25">
      <c r="A176" t="s">
        <v>176</v>
      </c>
      <c r="B176">
        <v>2009</v>
      </c>
      <c r="C176" t="str">
        <f t="shared" si="14"/>
        <v>2009</v>
      </c>
      <c r="D176">
        <f t="shared" si="15"/>
        <v>13</v>
      </c>
      <c r="E176">
        <f t="shared" si="16"/>
        <v>38</v>
      </c>
      <c r="F176">
        <f t="shared" si="17"/>
        <v>45</v>
      </c>
      <c r="G176" t="str">
        <f t="shared" si="18"/>
        <v>Department of Education</v>
      </c>
      <c r="H176" t="str">
        <f t="shared" si="19"/>
        <v>$25,000</v>
      </c>
      <c r="I176" t="str">
        <f t="shared" si="20"/>
        <v>Disability</v>
      </c>
    </row>
    <row r="177" spans="1:9" x14ac:dyDescent="0.25">
      <c r="A177" t="s">
        <v>177</v>
      </c>
      <c r="B177">
        <v>2009</v>
      </c>
      <c r="C177" t="str">
        <f t="shared" si="14"/>
        <v>2009</v>
      </c>
      <c r="D177">
        <f t="shared" si="15"/>
        <v>13</v>
      </c>
      <c r="E177">
        <f t="shared" si="16"/>
        <v>38</v>
      </c>
      <c r="F177">
        <f t="shared" si="17"/>
        <v>45</v>
      </c>
      <c r="G177" t="str">
        <f t="shared" si="18"/>
        <v>Department of Education</v>
      </c>
      <c r="H177" t="str">
        <f t="shared" si="19"/>
        <v>$40,000</v>
      </c>
      <c r="I177" t="str">
        <f t="shared" si="20"/>
        <v>Disability</v>
      </c>
    </row>
    <row r="178" spans="1:9" x14ac:dyDescent="0.25">
      <c r="A178" t="s">
        <v>178</v>
      </c>
      <c r="B178">
        <v>2009</v>
      </c>
      <c r="C178" t="str">
        <f t="shared" si="14"/>
        <v>2006</v>
      </c>
      <c r="D178">
        <f t="shared" si="15"/>
        <v>13</v>
      </c>
      <c r="E178">
        <f t="shared" si="16"/>
        <v>42</v>
      </c>
      <c r="F178">
        <f t="shared" si="17"/>
        <v>50</v>
      </c>
      <c r="G178" t="str">
        <f t="shared" si="18"/>
        <v>Information Tech. and Tele.</v>
      </c>
      <c r="H178" t="str">
        <f t="shared" si="19"/>
        <v>$225,000</v>
      </c>
      <c r="I178" t="str">
        <f t="shared" si="20"/>
        <v>Gender, Race</v>
      </c>
    </row>
    <row r="179" spans="1:9" x14ac:dyDescent="0.25">
      <c r="A179" t="s">
        <v>179</v>
      </c>
      <c r="B179">
        <v>2009</v>
      </c>
      <c r="C179" t="str">
        <f t="shared" si="14"/>
        <v>2009</v>
      </c>
      <c r="D179">
        <f t="shared" si="15"/>
        <v>13</v>
      </c>
      <c r="E179">
        <f t="shared" si="16"/>
        <v>42</v>
      </c>
      <c r="F179">
        <f t="shared" si="17"/>
        <v>50</v>
      </c>
      <c r="G179" t="str">
        <f t="shared" si="18"/>
        <v>Information Tech. and Tele.</v>
      </c>
      <c r="H179" t="str">
        <f t="shared" si="19"/>
        <v>$200,000</v>
      </c>
      <c r="I179" t="str">
        <f t="shared" si="20"/>
        <v>Race, Age, Disability</v>
      </c>
    </row>
    <row r="180" spans="1:9" x14ac:dyDescent="0.25">
      <c r="A180" t="s">
        <v>180</v>
      </c>
      <c r="B180">
        <v>2009</v>
      </c>
      <c r="C180" t="str">
        <f t="shared" si="14"/>
        <v>2009</v>
      </c>
      <c r="D180">
        <f t="shared" si="15"/>
        <v>13</v>
      </c>
      <c r="E180">
        <f t="shared" si="16"/>
        <v>42</v>
      </c>
      <c r="F180">
        <f t="shared" si="17"/>
        <v>50</v>
      </c>
      <c r="G180" t="str">
        <f t="shared" si="18"/>
        <v>Information Tech. and Tele.</v>
      </c>
      <c r="H180" t="str">
        <f t="shared" si="19"/>
        <v>$200,000</v>
      </c>
      <c r="I180" t="str">
        <f t="shared" si="20"/>
        <v>Race, Age</v>
      </c>
    </row>
    <row r="181" spans="1:9" x14ac:dyDescent="0.25">
      <c r="A181" t="s">
        <v>181</v>
      </c>
      <c r="B181">
        <v>2009</v>
      </c>
      <c r="C181" t="str">
        <f t="shared" si="14"/>
        <v>2009</v>
      </c>
      <c r="D181">
        <f t="shared" si="15"/>
        <v>13</v>
      </c>
      <c r="E181">
        <f t="shared" si="16"/>
        <v>45</v>
      </c>
      <c r="F181">
        <f t="shared" si="17"/>
        <v>51</v>
      </c>
      <c r="G181" t="str">
        <f t="shared" si="18"/>
        <v>Department of Juvenile Justice</v>
      </c>
      <c r="H181" t="str">
        <f t="shared" si="19"/>
        <v>$2,000</v>
      </c>
      <c r="I181" t="str">
        <f t="shared" si="20"/>
        <v>Disability, Wrongful Termination</v>
      </c>
    </row>
    <row r="182" spans="1:9" x14ac:dyDescent="0.25">
      <c r="A182" t="s">
        <v>182</v>
      </c>
      <c r="B182">
        <v>2009</v>
      </c>
      <c r="C182" t="str">
        <f t="shared" si="14"/>
        <v>2009</v>
      </c>
      <c r="D182">
        <f t="shared" si="15"/>
        <v>13</v>
      </c>
      <c r="E182">
        <f t="shared" si="16"/>
        <v>45</v>
      </c>
      <c r="F182">
        <f t="shared" si="17"/>
        <v>51</v>
      </c>
      <c r="G182" t="str">
        <f t="shared" si="18"/>
        <v>Department of Juvenile Justice</v>
      </c>
      <c r="H182" t="str">
        <f t="shared" si="19"/>
        <v>$3,000</v>
      </c>
      <c r="I182" t="str">
        <f t="shared" si="20"/>
        <v>Age, Race, National Origin</v>
      </c>
    </row>
    <row r="183" spans="1:9" x14ac:dyDescent="0.25">
      <c r="A183" t="s">
        <v>183</v>
      </c>
      <c r="B183">
        <v>2009</v>
      </c>
      <c r="C183" t="str">
        <f t="shared" si="14"/>
        <v>2004</v>
      </c>
      <c r="D183">
        <f t="shared" si="15"/>
        <v>13</v>
      </c>
      <c r="E183">
        <f t="shared" si="16"/>
        <v>47</v>
      </c>
      <c r="F183">
        <f t="shared" si="17"/>
        <v>54</v>
      </c>
      <c r="G183" t="str">
        <f t="shared" si="18"/>
        <v>Department of Parks &amp; Recreation</v>
      </c>
      <c r="H183" t="str">
        <f t="shared" si="19"/>
        <v>$15,000</v>
      </c>
      <c r="I183" t="str">
        <f t="shared" si="20"/>
        <v>Race, Sexual Harassment</v>
      </c>
    </row>
    <row r="184" spans="1:9" x14ac:dyDescent="0.25">
      <c r="A184" t="s">
        <v>184</v>
      </c>
      <c r="B184">
        <v>2009</v>
      </c>
      <c r="C184" t="str">
        <f t="shared" si="14"/>
        <v>2007</v>
      </c>
      <c r="D184">
        <f t="shared" si="15"/>
        <v>12</v>
      </c>
      <c r="E184">
        <f t="shared" si="16"/>
        <v>46</v>
      </c>
      <c r="F184">
        <f t="shared" si="17"/>
        <v>53</v>
      </c>
      <c r="G184" t="str">
        <f t="shared" si="18"/>
        <v>Department of Parks &amp; Recreation</v>
      </c>
      <c r="H184" t="str">
        <f t="shared" si="19"/>
        <v>$12,000</v>
      </c>
      <c r="I184" t="str">
        <f t="shared" si="20"/>
        <v>Disability</v>
      </c>
    </row>
    <row r="185" spans="1:9" x14ac:dyDescent="0.25">
      <c r="A185" t="s">
        <v>185</v>
      </c>
      <c r="B185">
        <v>2009</v>
      </c>
      <c r="C185" t="str">
        <f t="shared" si="14"/>
        <v>2008</v>
      </c>
      <c r="D185">
        <f t="shared" si="15"/>
        <v>13</v>
      </c>
      <c r="E185">
        <f t="shared" si="16"/>
        <v>47</v>
      </c>
      <c r="F185">
        <f t="shared" si="17"/>
        <v>54</v>
      </c>
      <c r="G185" t="str">
        <f t="shared" si="18"/>
        <v>Department of Parks &amp; Recreation</v>
      </c>
      <c r="H185" t="str">
        <f t="shared" si="19"/>
        <v>$20,000</v>
      </c>
      <c r="I185" t="str">
        <f t="shared" si="20"/>
        <v>Sexual Harassment</v>
      </c>
    </row>
    <row r="186" spans="1:9" x14ac:dyDescent="0.25">
      <c r="A186" t="s">
        <v>186</v>
      </c>
      <c r="B186">
        <v>2009</v>
      </c>
      <c r="C186" t="str">
        <f t="shared" si="14"/>
        <v>2009</v>
      </c>
      <c r="D186">
        <f t="shared" si="15"/>
        <v>13</v>
      </c>
      <c r="E186">
        <f t="shared" si="16"/>
        <v>47</v>
      </c>
      <c r="F186">
        <f t="shared" si="17"/>
        <v>53</v>
      </c>
      <c r="G186" t="str">
        <f t="shared" si="18"/>
        <v>Department of Parks &amp; Recreation</v>
      </c>
      <c r="H186" t="str">
        <f t="shared" si="19"/>
        <v>$2,850</v>
      </c>
      <c r="I186" t="str">
        <f t="shared" si="20"/>
        <v>Age</v>
      </c>
    </row>
    <row r="187" spans="1:9" x14ac:dyDescent="0.25">
      <c r="A187" t="s">
        <v>187</v>
      </c>
      <c r="B187">
        <v>2009</v>
      </c>
      <c r="C187" t="str">
        <f t="shared" si="14"/>
        <v>2009</v>
      </c>
      <c r="D187">
        <f t="shared" si="15"/>
        <v>12</v>
      </c>
      <c r="E187">
        <f t="shared" si="16"/>
        <v>46</v>
      </c>
      <c r="F187">
        <f t="shared" si="17"/>
        <v>53</v>
      </c>
      <c r="G187" t="str">
        <f t="shared" si="18"/>
        <v>Department of Parks &amp; Recreation</v>
      </c>
      <c r="H187" t="str">
        <f t="shared" si="19"/>
        <v>$60,000</v>
      </c>
      <c r="I187" t="str">
        <f t="shared" si="20"/>
        <v>Sexual Harassment</v>
      </c>
    </row>
    <row r="188" spans="1:9" x14ac:dyDescent="0.25">
      <c r="A188" t="s">
        <v>188</v>
      </c>
      <c r="B188">
        <v>2009</v>
      </c>
      <c r="C188" t="str">
        <f t="shared" si="14"/>
        <v>2008</v>
      </c>
      <c r="D188">
        <f t="shared" si="15"/>
        <v>13</v>
      </c>
      <c r="E188">
        <f t="shared" si="16"/>
        <v>38</v>
      </c>
      <c r="F188">
        <f t="shared" si="17"/>
        <v>45</v>
      </c>
      <c r="G188" t="str">
        <f t="shared" si="18"/>
        <v>Department of Probation</v>
      </c>
      <c r="H188" t="str">
        <f t="shared" si="19"/>
        <v>$17,500</v>
      </c>
      <c r="I188" t="str">
        <f t="shared" si="20"/>
        <v>Harassment</v>
      </c>
    </row>
    <row r="189" spans="1:9" x14ac:dyDescent="0.25">
      <c r="A189" t="s">
        <v>189</v>
      </c>
      <c r="B189">
        <v>2009</v>
      </c>
      <c r="C189" t="str">
        <f t="shared" si="14"/>
        <v>2009</v>
      </c>
      <c r="D189">
        <f t="shared" si="15"/>
        <v>13</v>
      </c>
      <c r="E189">
        <f t="shared" si="16"/>
        <v>38</v>
      </c>
      <c r="F189">
        <f t="shared" si="17"/>
        <v>45</v>
      </c>
      <c r="G189" t="str">
        <f t="shared" si="18"/>
        <v>Department of Probation</v>
      </c>
      <c r="H189" t="str">
        <f t="shared" si="19"/>
        <v>$36,000</v>
      </c>
      <c r="I189" t="str">
        <f t="shared" si="20"/>
        <v>Disability, HIV</v>
      </c>
    </row>
    <row r="190" spans="1:9" x14ac:dyDescent="0.25">
      <c r="A190" t="s">
        <v>190</v>
      </c>
      <c r="B190">
        <v>2009</v>
      </c>
      <c r="C190" t="str">
        <f t="shared" si="14"/>
        <v>2009</v>
      </c>
      <c r="D190">
        <f t="shared" si="15"/>
        <v>13</v>
      </c>
      <c r="E190">
        <f t="shared" si="16"/>
        <v>38</v>
      </c>
      <c r="F190">
        <f t="shared" si="17"/>
        <v>44</v>
      </c>
      <c r="G190" t="str">
        <f t="shared" si="18"/>
        <v>Department of Probation</v>
      </c>
      <c r="H190" t="str">
        <f t="shared" si="19"/>
        <v>$1,000</v>
      </c>
      <c r="I190" t="str">
        <f t="shared" si="20"/>
        <v>Disability</v>
      </c>
    </row>
    <row r="191" spans="1:9" x14ac:dyDescent="0.25">
      <c r="A191" t="s">
        <v>191</v>
      </c>
      <c r="B191">
        <v>2009</v>
      </c>
      <c r="C191" t="str">
        <f t="shared" si="14"/>
        <v>1996</v>
      </c>
      <c r="D191">
        <f t="shared" si="15"/>
        <v>13</v>
      </c>
      <c r="E191">
        <f t="shared" si="16"/>
        <v>39</v>
      </c>
      <c r="F191">
        <f t="shared" si="17"/>
        <v>46</v>
      </c>
      <c r="G191" t="str">
        <f t="shared" si="18"/>
        <v>Department of Sanitation</v>
      </c>
      <c r="H191" t="str">
        <f t="shared" si="19"/>
        <v>$25,000</v>
      </c>
      <c r="I191" t="str">
        <f t="shared" si="20"/>
        <v>National Origin, Wrongful Termination</v>
      </c>
    </row>
    <row r="192" spans="1:9" x14ac:dyDescent="0.25">
      <c r="A192" t="s">
        <v>192</v>
      </c>
      <c r="B192">
        <v>2009</v>
      </c>
      <c r="C192" t="str">
        <f t="shared" si="14"/>
        <v>2008</v>
      </c>
      <c r="D192">
        <f t="shared" si="15"/>
        <v>13</v>
      </c>
      <c r="E192">
        <f t="shared" si="16"/>
        <v>39</v>
      </c>
      <c r="F192">
        <f t="shared" si="17"/>
        <v>46</v>
      </c>
      <c r="G192" t="str">
        <f t="shared" si="18"/>
        <v>Department of Sanitation</v>
      </c>
      <c r="H192" t="str">
        <f t="shared" si="19"/>
        <v>$20,000</v>
      </c>
      <c r="I192" t="str">
        <f t="shared" si="20"/>
        <v>Disability, Wrongful Termination</v>
      </c>
    </row>
    <row r="193" spans="1:9" x14ac:dyDescent="0.25">
      <c r="A193" t="s">
        <v>193</v>
      </c>
      <c r="B193">
        <v>2009</v>
      </c>
      <c r="C193" t="str">
        <f t="shared" si="14"/>
        <v>2009</v>
      </c>
      <c r="D193">
        <f t="shared" si="15"/>
        <v>13</v>
      </c>
      <c r="E193">
        <f t="shared" si="16"/>
        <v>39</v>
      </c>
      <c r="F193">
        <f t="shared" si="17"/>
        <v>46</v>
      </c>
      <c r="G193" t="str">
        <f t="shared" si="18"/>
        <v>Department of Sanitation</v>
      </c>
      <c r="H193" t="str">
        <f t="shared" si="19"/>
        <v>$15,000</v>
      </c>
      <c r="I193" t="str">
        <f t="shared" si="20"/>
        <v>Gender, National Origin</v>
      </c>
    </row>
    <row r="194" spans="1:9" x14ac:dyDescent="0.25">
      <c r="A194" t="s">
        <v>194</v>
      </c>
      <c r="B194">
        <v>2009</v>
      </c>
      <c r="C194" t="str">
        <f t="shared" si="14"/>
        <v>2009</v>
      </c>
      <c r="D194">
        <f t="shared" si="15"/>
        <v>13</v>
      </c>
      <c r="E194">
        <f t="shared" si="16"/>
        <v>43</v>
      </c>
      <c r="F194">
        <f t="shared" si="17"/>
        <v>50</v>
      </c>
      <c r="G194" t="str">
        <f t="shared" si="18"/>
        <v>Department of Transportation</v>
      </c>
      <c r="H194" t="str">
        <f t="shared" si="19"/>
        <v>$15,000</v>
      </c>
      <c r="I194" t="str">
        <f t="shared" si="20"/>
        <v>Race</v>
      </c>
    </row>
    <row r="195" spans="1:9" x14ac:dyDescent="0.25">
      <c r="A195" t="s">
        <v>195</v>
      </c>
      <c r="B195">
        <v>2009</v>
      </c>
      <c r="C195" t="str">
        <f t="shared" si="14"/>
        <v>2003</v>
      </c>
      <c r="D195">
        <f t="shared" si="15"/>
        <v>13</v>
      </c>
      <c r="E195">
        <f t="shared" si="16"/>
        <v>38</v>
      </c>
      <c r="F195">
        <f t="shared" si="17"/>
        <v>44</v>
      </c>
      <c r="G195" t="str">
        <f t="shared" si="18"/>
        <v>District Attorney-Kings</v>
      </c>
      <c r="H195" t="str">
        <f t="shared" si="19"/>
        <v>$4,577</v>
      </c>
      <c r="I195" t="str">
        <f t="shared" si="20"/>
        <v>Wrongful Termination</v>
      </c>
    </row>
    <row r="196" spans="1:9" x14ac:dyDescent="0.25">
      <c r="A196" t="s">
        <v>196</v>
      </c>
      <c r="B196">
        <v>2009</v>
      </c>
      <c r="C196" t="str">
        <f t="shared" si="14"/>
        <v>2004</v>
      </c>
      <c r="D196">
        <f t="shared" si="15"/>
        <v>13</v>
      </c>
      <c r="E196">
        <f t="shared" si="16"/>
        <v>45</v>
      </c>
      <c r="F196">
        <f t="shared" si="17"/>
        <v>52</v>
      </c>
      <c r="G196" t="str">
        <f t="shared" si="18"/>
        <v>Health &amp; Hospitals Corporation</v>
      </c>
      <c r="H196" t="str">
        <f t="shared" si="19"/>
        <v>$35,000</v>
      </c>
      <c r="I196" t="str">
        <f t="shared" si="20"/>
        <v>Gender</v>
      </c>
    </row>
    <row r="197" spans="1:9" x14ac:dyDescent="0.25">
      <c r="A197" t="s">
        <v>197</v>
      </c>
      <c r="B197">
        <v>2009</v>
      </c>
      <c r="C197" t="str">
        <f t="shared" si="14"/>
        <v>2004</v>
      </c>
      <c r="D197">
        <f t="shared" si="15"/>
        <v>13</v>
      </c>
      <c r="E197">
        <f t="shared" si="16"/>
        <v>45</v>
      </c>
      <c r="F197">
        <f t="shared" si="17"/>
        <v>52</v>
      </c>
      <c r="G197" t="str">
        <f t="shared" si="18"/>
        <v>Health &amp; Hospitals Corporation</v>
      </c>
      <c r="H197" t="str">
        <f t="shared" si="19"/>
        <v>$35,000</v>
      </c>
      <c r="I197" t="str">
        <f t="shared" si="20"/>
        <v>Gender</v>
      </c>
    </row>
    <row r="198" spans="1:9" x14ac:dyDescent="0.25">
      <c r="A198" t="s">
        <v>198</v>
      </c>
      <c r="B198">
        <v>2009</v>
      </c>
      <c r="C198" t="str">
        <f t="shared" si="14"/>
        <v>2004</v>
      </c>
      <c r="D198">
        <f t="shared" si="15"/>
        <v>13</v>
      </c>
      <c r="E198">
        <f t="shared" si="16"/>
        <v>45</v>
      </c>
      <c r="F198">
        <f t="shared" si="17"/>
        <v>52</v>
      </c>
      <c r="G198" t="str">
        <f t="shared" si="18"/>
        <v>Health &amp; Hospitals Corporation</v>
      </c>
      <c r="H198" t="str">
        <f t="shared" si="19"/>
        <v>$35,000</v>
      </c>
      <c r="I198" t="str">
        <f t="shared" si="20"/>
        <v>Gender</v>
      </c>
    </row>
    <row r="199" spans="1:9" x14ac:dyDescent="0.25">
      <c r="A199" t="s">
        <v>199</v>
      </c>
      <c r="B199">
        <v>2009</v>
      </c>
      <c r="C199" t="str">
        <f t="shared" si="14"/>
        <v>2004</v>
      </c>
      <c r="D199">
        <f t="shared" si="15"/>
        <v>12</v>
      </c>
      <c r="E199">
        <f t="shared" si="16"/>
        <v>44</v>
      </c>
      <c r="F199">
        <f t="shared" si="17"/>
        <v>51</v>
      </c>
      <c r="G199" t="str">
        <f t="shared" si="18"/>
        <v>Health &amp; Hospitals Corporation</v>
      </c>
      <c r="H199" t="str">
        <f t="shared" si="19"/>
        <v>$35,000</v>
      </c>
      <c r="I199" t="str">
        <f t="shared" si="20"/>
        <v>Gender</v>
      </c>
    </row>
    <row r="200" spans="1:9" x14ac:dyDescent="0.25">
      <c r="A200" t="s">
        <v>200</v>
      </c>
      <c r="B200">
        <v>2009</v>
      </c>
      <c r="C200" t="str">
        <f t="shared" si="14"/>
        <v>2005</v>
      </c>
      <c r="D200">
        <f t="shared" si="15"/>
        <v>13</v>
      </c>
      <c r="E200">
        <f t="shared" si="16"/>
        <v>45</v>
      </c>
      <c r="F200">
        <f t="shared" si="17"/>
        <v>52</v>
      </c>
      <c r="G200" t="str">
        <f t="shared" si="18"/>
        <v>Health &amp; Hospitals Corporation</v>
      </c>
      <c r="H200" t="str">
        <f t="shared" si="19"/>
        <v>$75,000</v>
      </c>
      <c r="I200" t="str">
        <f t="shared" si="20"/>
        <v>Gender, Wrongful Termination</v>
      </c>
    </row>
    <row r="201" spans="1:9" x14ac:dyDescent="0.25">
      <c r="A201" t="s">
        <v>201</v>
      </c>
      <c r="B201">
        <v>2009</v>
      </c>
      <c r="C201" t="str">
        <f t="shared" si="14"/>
        <v>2007</v>
      </c>
      <c r="D201">
        <f t="shared" si="15"/>
        <v>13</v>
      </c>
      <c r="E201">
        <f t="shared" si="16"/>
        <v>45</v>
      </c>
      <c r="F201">
        <f t="shared" si="17"/>
        <v>53</v>
      </c>
      <c r="G201" t="str">
        <f t="shared" si="18"/>
        <v>Health &amp; Hospitals Corporation</v>
      </c>
      <c r="H201" t="str">
        <f t="shared" si="19"/>
        <v>$135,000</v>
      </c>
      <c r="I201" t="str">
        <f t="shared" si="20"/>
        <v>Sexual Harassment</v>
      </c>
    </row>
    <row r="202" spans="1:9" x14ac:dyDescent="0.25">
      <c r="A202" t="s">
        <v>202</v>
      </c>
      <c r="B202">
        <v>2009</v>
      </c>
      <c r="C202" t="str">
        <f t="shared" si="14"/>
        <v>2008</v>
      </c>
      <c r="D202">
        <f t="shared" si="15"/>
        <v>13</v>
      </c>
      <c r="E202">
        <f t="shared" si="16"/>
        <v>45</v>
      </c>
      <c r="F202">
        <f t="shared" si="17"/>
        <v>52</v>
      </c>
      <c r="G202" t="str">
        <f t="shared" si="18"/>
        <v>Health &amp; Hospitals Corporation</v>
      </c>
      <c r="H202" t="str">
        <f t="shared" si="19"/>
        <v>$14,500</v>
      </c>
      <c r="I202" t="str">
        <f t="shared" si="20"/>
        <v>Religion, National Origin</v>
      </c>
    </row>
    <row r="203" spans="1:9" x14ac:dyDescent="0.25">
      <c r="A203" t="s">
        <v>203</v>
      </c>
      <c r="B203">
        <v>2009</v>
      </c>
      <c r="C203" t="str">
        <f t="shared" si="14"/>
        <v>2009</v>
      </c>
      <c r="D203">
        <f t="shared" si="15"/>
        <v>13</v>
      </c>
      <c r="E203">
        <f t="shared" si="16"/>
        <v>45</v>
      </c>
      <c r="F203">
        <f t="shared" si="17"/>
        <v>52</v>
      </c>
      <c r="G203" t="str">
        <f t="shared" si="18"/>
        <v>Health &amp; Hospitals Corporation</v>
      </c>
      <c r="H203" t="str">
        <f t="shared" si="19"/>
        <v>$15,000</v>
      </c>
      <c r="I203" t="str">
        <f t="shared" si="20"/>
        <v>Age, Gender</v>
      </c>
    </row>
    <row r="204" spans="1:9" x14ac:dyDescent="0.25">
      <c r="A204" t="s">
        <v>204</v>
      </c>
      <c r="B204">
        <v>2009</v>
      </c>
      <c r="C204" t="str">
        <f t="shared" si="14"/>
        <v>2009</v>
      </c>
      <c r="D204">
        <f t="shared" si="15"/>
        <v>13</v>
      </c>
      <c r="E204">
        <f t="shared" si="16"/>
        <v>45</v>
      </c>
      <c r="F204">
        <f t="shared" si="17"/>
        <v>52</v>
      </c>
      <c r="G204" t="str">
        <f t="shared" si="18"/>
        <v>Health &amp; Hospitals Corporation</v>
      </c>
      <c r="H204" t="str">
        <f t="shared" si="19"/>
        <v>$72,000</v>
      </c>
      <c r="I204" t="str">
        <f t="shared" si="20"/>
        <v>Sexual Harassment</v>
      </c>
    </row>
    <row r="205" spans="1:9" x14ac:dyDescent="0.25">
      <c r="A205" t="s">
        <v>205</v>
      </c>
      <c r="B205">
        <v>2009</v>
      </c>
      <c r="C205" t="str">
        <f t="shared" si="14"/>
        <v>2008</v>
      </c>
      <c r="D205">
        <f t="shared" si="15"/>
        <v>13</v>
      </c>
      <c r="E205">
        <f t="shared" si="16"/>
        <v>49</v>
      </c>
      <c r="F205">
        <f t="shared" si="17"/>
        <v>56</v>
      </c>
      <c r="G205" t="str">
        <f t="shared" si="18"/>
        <v>Housing Preservation &amp; Development</v>
      </c>
      <c r="H205" t="str">
        <f t="shared" si="19"/>
        <v>$50,000</v>
      </c>
      <c r="I205" t="str">
        <f t="shared" si="20"/>
        <v>Race, Age</v>
      </c>
    </row>
    <row r="206" spans="1:9" x14ac:dyDescent="0.25">
      <c r="A206" t="s">
        <v>206</v>
      </c>
      <c r="B206">
        <v>2009</v>
      </c>
      <c r="C206" t="str">
        <f t="shared" si="14"/>
        <v>2009</v>
      </c>
      <c r="D206">
        <f t="shared" si="15"/>
        <v>13</v>
      </c>
      <c r="E206">
        <f t="shared" si="16"/>
        <v>49</v>
      </c>
      <c r="F206">
        <f t="shared" si="17"/>
        <v>55</v>
      </c>
      <c r="G206" t="str">
        <f t="shared" si="18"/>
        <v>Housing Preservation &amp; Development</v>
      </c>
      <c r="H206" t="str">
        <f t="shared" si="19"/>
        <v>$2,000</v>
      </c>
      <c r="I206" t="str">
        <f t="shared" si="20"/>
        <v>Race</v>
      </c>
    </row>
    <row r="207" spans="1:9" x14ac:dyDescent="0.25">
      <c r="A207" t="s">
        <v>207</v>
      </c>
      <c r="B207">
        <v>2009</v>
      </c>
      <c r="C207" t="str">
        <f t="shared" si="14"/>
        <v>2009</v>
      </c>
      <c r="D207">
        <f t="shared" si="15"/>
        <v>13</v>
      </c>
      <c r="E207">
        <f t="shared" si="16"/>
        <v>18</v>
      </c>
      <c r="F207">
        <f t="shared" si="17"/>
        <v>24</v>
      </c>
      <c r="G207" t="str">
        <f t="shared" si="18"/>
        <v>HRA</v>
      </c>
      <c r="H207" t="str">
        <f t="shared" si="19"/>
        <v>$6,000</v>
      </c>
      <c r="I207" t="str">
        <f t="shared" si="20"/>
        <v>Race, Age, Disability, Wrongful Termination</v>
      </c>
    </row>
    <row r="208" spans="1:9" x14ac:dyDescent="0.25">
      <c r="A208" t="s">
        <v>208</v>
      </c>
      <c r="B208">
        <v>2009</v>
      </c>
      <c r="C208" t="str">
        <f t="shared" si="14"/>
        <v>2004</v>
      </c>
      <c r="D208">
        <f t="shared" si="15"/>
        <v>13</v>
      </c>
      <c r="E208">
        <f t="shared" si="16"/>
        <v>30</v>
      </c>
      <c r="F208">
        <f t="shared" si="17"/>
        <v>38</v>
      </c>
      <c r="G208" t="str">
        <f t="shared" si="18"/>
        <v>Marine Aviation</v>
      </c>
      <c r="H208" t="str">
        <f t="shared" si="19"/>
        <v>$140,723</v>
      </c>
      <c r="I208" t="str">
        <f t="shared" si="20"/>
        <v>Disability, National Origin</v>
      </c>
    </row>
    <row r="209" spans="1:9" x14ac:dyDescent="0.25">
      <c r="A209" t="s">
        <v>209</v>
      </c>
      <c r="B209">
        <v>2009</v>
      </c>
      <c r="C209" t="str">
        <f t="shared" si="14"/>
        <v>2003</v>
      </c>
      <c r="D209">
        <f t="shared" si="15"/>
        <v>13</v>
      </c>
      <c r="E209">
        <f t="shared" si="16"/>
        <v>32</v>
      </c>
      <c r="F209">
        <f t="shared" si="17"/>
        <v>39</v>
      </c>
      <c r="G209" t="str">
        <f t="shared" si="18"/>
        <v>Off-Track Betting</v>
      </c>
      <c r="H209" t="str">
        <f t="shared" si="19"/>
        <v>$10,000</v>
      </c>
      <c r="I209" t="str">
        <f t="shared" si="20"/>
        <v>Disability</v>
      </c>
    </row>
    <row r="210" spans="1:9" x14ac:dyDescent="0.25">
      <c r="A210" t="s">
        <v>210</v>
      </c>
      <c r="B210">
        <v>2009</v>
      </c>
      <c r="C210" t="str">
        <f t="shared" si="14"/>
        <v>2009</v>
      </c>
      <c r="D210">
        <f t="shared" si="15"/>
        <v>13</v>
      </c>
      <c r="E210">
        <f t="shared" si="16"/>
        <v>31</v>
      </c>
      <c r="F210">
        <f t="shared" si="17"/>
        <v>38</v>
      </c>
      <c r="G210" t="str">
        <f t="shared" si="18"/>
        <v>Sheriff's Office</v>
      </c>
      <c r="H210" t="str">
        <f t="shared" si="19"/>
        <v>$50,000</v>
      </c>
      <c r="I210" t="str">
        <f t="shared" si="20"/>
        <v>Sex, National Origin</v>
      </c>
    </row>
    <row r="211" spans="1:9" x14ac:dyDescent="0.25">
      <c r="A211" t="s">
        <v>211</v>
      </c>
      <c r="B211">
        <v>2010</v>
      </c>
      <c r="C211" t="str">
        <f t="shared" ref="C211:C238" si="21">LEFT(A211,4)</f>
        <v>2009</v>
      </c>
      <c r="D211">
        <f t="shared" ref="D211:D238" si="22">FIND(" ",A211)</f>
        <v>13</v>
      </c>
      <c r="E211">
        <f t="shared" ref="E211:E238" si="23">FIND("$",A211)</f>
        <v>53</v>
      </c>
      <c r="F211">
        <f t="shared" ref="F211:F238" si="24">FIND(" ",A211,E211+1)</f>
        <v>61</v>
      </c>
      <c r="G211" t="str">
        <f t="shared" ref="G211:G238" si="25">MID(A211,D211+1,E211-D211-2)</f>
        <v>Administration for Children's Services</v>
      </c>
      <c r="H211" t="str">
        <f t="shared" ref="H211:H238" si="26">MID(A211,E211,F211-E211)</f>
        <v>$130,172</v>
      </c>
      <c r="I211" t="str">
        <f t="shared" ref="I211:I238" si="27">RIGHT(A211,LEN(A211)-F211)</f>
        <v>Disability</v>
      </c>
    </row>
    <row r="212" spans="1:9" x14ac:dyDescent="0.25">
      <c r="A212" t="s">
        <v>212</v>
      </c>
      <c r="B212">
        <v>2010</v>
      </c>
      <c r="C212" t="str">
        <f t="shared" si="21"/>
        <v>2010</v>
      </c>
      <c r="D212">
        <f t="shared" si="22"/>
        <v>13</v>
      </c>
      <c r="E212">
        <f t="shared" si="23"/>
        <v>53</v>
      </c>
      <c r="F212">
        <f t="shared" si="24"/>
        <v>60</v>
      </c>
      <c r="G212" t="str">
        <f t="shared" si="25"/>
        <v>Administration for Children's Services</v>
      </c>
      <c r="H212" t="str">
        <f t="shared" si="26"/>
        <v>$15,000</v>
      </c>
      <c r="I212" t="str">
        <f t="shared" si="27"/>
        <v>Disability</v>
      </c>
    </row>
    <row r="213" spans="1:9" x14ac:dyDescent="0.25">
      <c r="A213" t="s">
        <v>213</v>
      </c>
      <c r="B213">
        <v>2010</v>
      </c>
      <c r="C213" t="str">
        <f t="shared" si="21"/>
        <v>2010</v>
      </c>
      <c r="D213">
        <f t="shared" si="22"/>
        <v>13</v>
      </c>
      <c r="E213">
        <f t="shared" si="23"/>
        <v>53</v>
      </c>
      <c r="F213">
        <f t="shared" si="24"/>
        <v>60</v>
      </c>
      <c r="G213" t="str">
        <f t="shared" si="25"/>
        <v>Administration for Children's Services</v>
      </c>
      <c r="H213" t="str">
        <f t="shared" si="26"/>
        <v>$15,000</v>
      </c>
      <c r="I213" t="str">
        <f t="shared" si="27"/>
        <v>Gender</v>
      </c>
    </row>
    <row r="214" spans="1:9" x14ac:dyDescent="0.25">
      <c r="A214" t="s">
        <v>214</v>
      </c>
      <c r="B214">
        <v>2010</v>
      </c>
      <c r="C214" t="str">
        <f t="shared" si="21"/>
        <v>2008</v>
      </c>
      <c r="D214">
        <f t="shared" si="22"/>
        <v>13</v>
      </c>
      <c r="E214">
        <f t="shared" si="23"/>
        <v>39</v>
      </c>
      <c r="F214">
        <f t="shared" si="24"/>
        <v>46</v>
      </c>
      <c r="G214" t="str">
        <f t="shared" si="25"/>
        <v>Department of Correction</v>
      </c>
      <c r="H214" t="str">
        <f t="shared" si="26"/>
        <v>$45,000</v>
      </c>
      <c r="I214" t="str">
        <f t="shared" si="27"/>
        <v>Disability, Sexual Orientation</v>
      </c>
    </row>
    <row r="215" spans="1:9" x14ac:dyDescent="0.25">
      <c r="A215" t="s">
        <v>215</v>
      </c>
      <c r="B215">
        <v>2010</v>
      </c>
      <c r="C215" t="str">
        <f t="shared" si="21"/>
        <v>2008</v>
      </c>
      <c r="D215">
        <f t="shared" si="22"/>
        <v>12</v>
      </c>
      <c r="E215">
        <f t="shared" si="23"/>
        <v>38</v>
      </c>
      <c r="F215">
        <f t="shared" si="24"/>
        <v>45</v>
      </c>
      <c r="G215" t="str">
        <f t="shared" si="25"/>
        <v>Department of Correction</v>
      </c>
      <c r="H215" t="str">
        <f t="shared" si="26"/>
        <v>$55,000</v>
      </c>
      <c r="I215" t="str">
        <f t="shared" si="27"/>
        <v>Disability, Sexual Orientation</v>
      </c>
    </row>
    <row r="216" spans="1:9" x14ac:dyDescent="0.25">
      <c r="A216" t="s">
        <v>216</v>
      </c>
      <c r="B216">
        <v>2010</v>
      </c>
      <c r="C216" t="str">
        <f t="shared" si="21"/>
        <v>2008</v>
      </c>
      <c r="D216">
        <f t="shared" si="22"/>
        <v>13</v>
      </c>
      <c r="E216">
        <f t="shared" si="23"/>
        <v>39</v>
      </c>
      <c r="F216">
        <f t="shared" si="24"/>
        <v>46</v>
      </c>
      <c r="G216" t="str">
        <f t="shared" si="25"/>
        <v>Department of Correction</v>
      </c>
      <c r="H216" t="str">
        <f t="shared" si="26"/>
        <v>$70,000</v>
      </c>
      <c r="I216" t="str">
        <f t="shared" si="27"/>
        <v>Disability, Sexual Orientation</v>
      </c>
    </row>
    <row r="217" spans="1:9" x14ac:dyDescent="0.25">
      <c r="A217" t="s">
        <v>217</v>
      </c>
      <c r="B217">
        <v>2010</v>
      </c>
      <c r="C217" t="str">
        <f t="shared" si="21"/>
        <v>2009</v>
      </c>
      <c r="D217">
        <f t="shared" si="22"/>
        <v>13</v>
      </c>
      <c r="E217">
        <f t="shared" si="23"/>
        <v>39</v>
      </c>
      <c r="F217">
        <f t="shared" si="24"/>
        <v>46</v>
      </c>
      <c r="G217" t="str">
        <f t="shared" si="25"/>
        <v>Department of Correction</v>
      </c>
      <c r="H217" t="str">
        <f t="shared" si="26"/>
        <v>$7,5000</v>
      </c>
      <c r="I217" t="str">
        <f t="shared" si="27"/>
        <v>Race, Gender</v>
      </c>
    </row>
    <row r="218" spans="1:9" x14ac:dyDescent="0.25">
      <c r="A218" t="s">
        <v>218</v>
      </c>
      <c r="B218">
        <v>2010</v>
      </c>
      <c r="C218" t="str">
        <f t="shared" si="21"/>
        <v>2009</v>
      </c>
      <c r="D218">
        <f t="shared" si="22"/>
        <v>13</v>
      </c>
      <c r="E218">
        <f t="shared" si="23"/>
        <v>39</v>
      </c>
      <c r="F218">
        <f t="shared" si="24"/>
        <v>46</v>
      </c>
      <c r="G218" t="str">
        <f t="shared" si="25"/>
        <v>Department of Correction</v>
      </c>
      <c r="H218" t="str">
        <f t="shared" si="26"/>
        <v>$45,000</v>
      </c>
      <c r="I218" t="str">
        <f t="shared" si="27"/>
        <v>Race</v>
      </c>
    </row>
    <row r="219" spans="1:9" x14ac:dyDescent="0.25">
      <c r="A219" t="s">
        <v>219</v>
      </c>
      <c r="B219">
        <v>2010</v>
      </c>
      <c r="C219" t="str">
        <f t="shared" si="21"/>
        <v>2010</v>
      </c>
      <c r="D219">
        <f t="shared" si="22"/>
        <v>13</v>
      </c>
      <c r="E219">
        <f t="shared" si="23"/>
        <v>39</v>
      </c>
      <c r="F219">
        <f t="shared" si="24"/>
        <v>47</v>
      </c>
      <c r="G219" t="str">
        <f t="shared" si="25"/>
        <v>Department of Correction</v>
      </c>
      <c r="H219" t="str">
        <f t="shared" si="26"/>
        <v>$175,000</v>
      </c>
      <c r="I219" t="str">
        <f t="shared" si="27"/>
        <v>Religion, National Origin</v>
      </c>
    </row>
    <row r="220" spans="1:9" x14ac:dyDescent="0.25">
      <c r="A220" t="s">
        <v>220</v>
      </c>
      <c r="B220">
        <v>2010</v>
      </c>
      <c r="C220" t="str">
        <f t="shared" si="21"/>
        <v>2004</v>
      </c>
      <c r="D220">
        <f t="shared" si="22"/>
        <v>13</v>
      </c>
      <c r="E220">
        <f t="shared" si="23"/>
        <v>38</v>
      </c>
      <c r="F220">
        <f t="shared" si="24"/>
        <v>43</v>
      </c>
      <c r="G220" t="str">
        <f t="shared" si="25"/>
        <v>Department of Education</v>
      </c>
      <c r="H220" t="str">
        <f t="shared" si="26"/>
        <v>$250,</v>
      </c>
      <c r="I220" t="str">
        <f t="shared" si="27"/>
        <v>000 Whistleblower, Sex Orientation, Race</v>
      </c>
    </row>
    <row r="221" spans="1:9" x14ac:dyDescent="0.25">
      <c r="A221" t="s">
        <v>221</v>
      </c>
      <c r="B221">
        <v>2010</v>
      </c>
      <c r="C221" t="str">
        <f t="shared" si="21"/>
        <v>2004</v>
      </c>
      <c r="D221">
        <f t="shared" si="22"/>
        <v>13</v>
      </c>
      <c r="E221">
        <f t="shared" si="23"/>
        <v>38</v>
      </c>
      <c r="F221">
        <f t="shared" si="24"/>
        <v>45</v>
      </c>
      <c r="G221" t="str">
        <f t="shared" si="25"/>
        <v>Department of Education</v>
      </c>
      <c r="H221" t="str">
        <f t="shared" si="26"/>
        <v>$25,000</v>
      </c>
      <c r="I221" t="str">
        <f t="shared" si="27"/>
        <v>Disability</v>
      </c>
    </row>
    <row r="222" spans="1:9" x14ac:dyDescent="0.25">
      <c r="A222" t="s">
        <v>222</v>
      </c>
      <c r="B222">
        <v>2010</v>
      </c>
      <c r="C222" t="str">
        <f t="shared" si="21"/>
        <v>2007</v>
      </c>
      <c r="D222">
        <f t="shared" si="22"/>
        <v>13</v>
      </c>
      <c r="E222">
        <f t="shared" si="23"/>
        <v>38</v>
      </c>
      <c r="F222">
        <f t="shared" si="24"/>
        <v>46</v>
      </c>
      <c r="G222" t="str">
        <f t="shared" si="25"/>
        <v>Department of Education</v>
      </c>
      <c r="H222" t="str">
        <f t="shared" si="26"/>
        <v>$425,000</v>
      </c>
      <c r="I222" t="str">
        <f t="shared" si="27"/>
        <v>Gender</v>
      </c>
    </row>
    <row r="223" spans="1:9" x14ac:dyDescent="0.25">
      <c r="A223" t="s">
        <v>162</v>
      </c>
      <c r="B223">
        <v>2010</v>
      </c>
      <c r="C223" t="str">
        <f t="shared" si="21"/>
        <v>2007</v>
      </c>
      <c r="D223">
        <f t="shared" si="22"/>
        <v>13</v>
      </c>
      <c r="E223">
        <f t="shared" si="23"/>
        <v>38</v>
      </c>
      <c r="F223">
        <f t="shared" si="24"/>
        <v>46</v>
      </c>
      <c r="G223" t="str">
        <f t="shared" si="25"/>
        <v>Department of Education</v>
      </c>
      <c r="H223" t="str">
        <f t="shared" si="26"/>
        <v>$175,000</v>
      </c>
      <c r="I223" t="str">
        <f t="shared" si="27"/>
        <v>Age, Disability</v>
      </c>
    </row>
    <row r="224" spans="1:9" x14ac:dyDescent="0.25">
      <c r="A224" t="s">
        <v>223</v>
      </c>
      <c r="B224">
        <v>2010</v>
      </c>
      <c r="C224" t="str">
        <f t="shared" si="21"/>
        <v>2009</v>
      </c>
      <c r="D224">
        <f t="shared" si="22"/>
        <v>13</v>
      </c>
      <c r="E224">
        <f t="shared" si="23"/>
        <v>38</v>
      </c>
      <c r="F224">
        <f t="shared" si="24"/>
        <v>45</v>
      </c>
      <c r="G224" t="str">
        <f t="shared" si="25"/>
        <v>Department of Education</v>
      </c>
      <c r="H224" t="str">
        <f t="shared" si="26"/>
        <v>$46,000</v>
      </c>
      <c r="I224" t="str">
        <f t="shared" si="27"/>
        <v>Race</v>
      </c>
    </row>
    <row r="225" spans="1:9" x14ac:dyDescent="0.25">
      <c r="A225" t="s">
        <v>224</v>
      </c>
      <c r="B225">
        <v>2010</v>
      </c>
      <c r="C225" t="str">
        <f t="shared" si="21"/>
        <v>2009</v>
      </c>
      <c r="D225">
        <f t="shared" si="22"/>
        <v>13</v>
      </c>
      <c r="E225">
        <f t="shared" si="23"/>
        <v>38</v>
      </c>
      <c r="F225">
        <f t="shared" si="24"/>
        <v>45</v>
      </c>
      <c r="G225" t="str">
        <f t="shared" si="25"/>
        <v>Department of Education</v>
      </c>
      <c r="H225" t="str">
        <f t="shared" si="26"/>
        <v>$45,000</v>
      </c>
      <c r="I225" t="str">
        <f t="shared" si="27"/>
        <v>Gender</v>
      </c>
    </row>
    <row r="226" spans="1:9" x14ac:dyDescent="0.25">
      <c r="A226" t="s">
        <v>225</v>
      </c>
      <c r="B226">
        <v>2010</v>
      </c>
      <c r="C226" t="str">
        <f t="shared" si="21"/>
        <v>2009</v>
      </c>
      <c r="D226">
        <f t="shared" si="22"/>
        <v>13</v>
      </c>
      <c r="E226">
        <f t="shared" si="23"/>
        <v>38</v>
      </c>
      <c r="F226">
        <f t="shared" si="24"/>
        <v>45</v>
      </c>
      <c r="G226" t="str">
        <f t="shared" si="25"/>
        <v>Department of Education</v>
      </c>
      <c r="H226" t="str">
        <f t="shared" si="26"/>
        <v>$75,000</v>
      </c>
      <c r="I226" t="str">
        <f t="shared" si="27"/>
        <v>Age</v>
      </c>
    </row>
    <row r="227" spans="1:9" x14ac:dyDescent="0.25">
      <c r="A227" t="s">
        <v>226</v>
      </c>
      <c r="B227">
        <v>2010</v>
      </c>
      <c r="C227" t="str">
        <f t="shared" si="21"/>
        <v>2009</v>
      </c>
      <c r="D227">
        <f t="shared" si="22"/>
        <v>13</v>
      </c>
      <c r="E227">
        <f t="shared" si="23"/>
        <v>38</v>
      </c>
      <c r="F227">
        <f t="shared" si="24"/>
        <v>44</v>
      </c>
      <c r="G227" t="str">
        <f t="shared" si="25"/>
        <v>Department of Education</v>
      </c>
      <c r="H227" t="str">
        <f t="shared" si="26"/>
        <v>$2,500</v>
      </c>
      <c r="I227" t="str">
        <f t="shared" si="27"/>
        <v>Race</v>
      </c>
    </row>
    <row r="228" spans="1:9" x14ac:dyDescent="0.25">
      <c r="A228" t="s">
        <v>227</v>
      </c>
      <c r="B228">
        <v>2010</v>
      </c>
      <c r="C228" t="str">
        <f t="shared" si="21"/>
        <v>2009</v>
      </c>
      <c r="D228">
        <f t="shared" si="22"/>
        <v>13</v>
      </c>
      <c r="E228">
        <f t="shared" si="23"/>
        <v>38</v>
      </c>
      <c r="F228">
        <f t="shared" si="24"/>
        <v>45</v>
      </c>
      <c r="G228" t="str">
        <f t="shared" si="25"/>
        <v>Department of Education</v>
      </c>
      <c r="H228" t="str">
        <f t="shared" si="26"/>
        <v>$50,000</v>
      </c>
      <c r="I228" t="str">
        <f t="shared" si="27"/>
        <v>Gender, Disability</v>
      </c>
    </row>
    <row r="229" spans="1:9" x14ac:dyDescent="0.25">
      <c r="A229" t="s">
        <v>228</v>
      </c>
      <c r="B229">
        <v>2010</v>
      </c>
      <c r="C229" t="str">
        <f t="shared" si="21"/>
        <v>2010</v>
      </c>
      <c r="D229">
        <f t="shared" si="22"/>
        <v>13</v>
      </c>
      <c r="E229">
        <f t="shared" si="23"/>
        <v>38</v>
      </c>
      <c r="F229">
        <f t="shared" si="24"/>
        <v>45</v>
      </c>
      <c r="G229" t="str">
        <f t="shared" si="25"/>
        <v>Department of Education</v>
      </c>
      <c r="H229" t="str">
        <f t="shared" si="26"/>
        <v>$25,000</v>
      </c>
      <c r="I229" t="str">
        <f t="shared" si="27"/>
        <v>Gender</v>
      </c>
    </row>
    <row r="230" spans="1:9" x14ac:dyDescent="0.25">
      <c r="A230" t="s">
        <v>229</v>
      </c>
      <c r="B230">
        <v>2010</v>
      </c>
      <c r="C230" t="str">
        <f t="shared" si="21"/>
        <v>2010</v>
      </c>
      <c r="D230">
        <f t="shared" si="22"/>
        <v>13</v>
      </c>
      <c r="E230">
        <f t="shared" si="23"/>
        <v>38</v>
      </c>
      <c r="F230">
        <f t="shared" si="24"/>
        <v>45</v>
      </c>
      <c r="G230" t="str">
        <f t="shared" si="25"/>
        <v>Department of Education</v>
      </c>
      <c r="H230" t="str">
        <f t="shared" si="26"/>
        <v>$40,000</v>
      </c>
      <c r="I230" t="str">
        <f t="shared" si="27"/>
        <v>Race</v>
      </c>
    </row>
    <row r="231" spans="1:9" x14ac:dyDescent="0.25">
      <c r="A231" t="s">
        <v>230</v>
      </c>
      <c r="B231">
        <v>2010</v>
      </c>
      <c r="C231" t="str">
        <f t="shared" si="21"/>
        <v>2010</v>
      </c>
      <c r="D231">
        <f t="shared" si="22"/>
        <v>13</v>
      </c>
      <c r="E231">
        <f t="shared" si="23"/>
        <v>38</v>
      </c>
      <c r="F231">
        <f t="shared" si="24"/>
        <v>46</v>
      </c>
      <c r="G231" t="str">
        <f t="shared" si="25"/>
        <v>Department of Education</v>
      </c>
      <c r="H231" t="str">
        <f t="shared" si="26"/>
        <v>$200,000</v>
      </c>
      <c r="I231" t="str">
        <f t="shared" si="27"/>
        <v>Whistleblower</v>
      </c>
    </row>
    <row r="232" spans="1:9" x14ac:dyDescent="0.25">
      <c r="A232" t="s">
        <v>231</v>
      </c>
      <c r="B232">
        <v>2010</v>
      </c>
      <c r="C232" t="str">
        <f t="shared" si="21"/>
        <v>2010</v>
      </c>
      <c r="D232">
        <f t="shared" si="22"/>
        <v>13</v>
      </c>
      <c r="E232">
        <f t="shared" si="23"/>
        <v>38</v>
      </c>
      <c r="F232">
        <f t="shared" si="24"/>
        <v>44</v>
      </c>
      <c r="G232" t="str">
        <f t="shared" si="25"/>
        <v>Department of Education</v>
      </c>
      <c r="H232" t="str">
        <f t="shared" si="26"/>
        <v>$2,327</v>
      </c>
      <c r="I232" t="str">
        <f t="shared" si="27"/>
        <v>Race</v>
      </c>
    </row>
    <row r="233" spans="1:9" x14ac:dyDescent="0.25">
      <c r="A233" t="s">
        <v>232</v>
      </c>
      <c r="B233">
        <v>2010</v>
      </c>
      <c r="C233" t="str">
        <f t="shared" si="21"/>
        <v>2010</v>
      </c>
      <c r="D233">
        <f t="shared" si="22"/>
        <v>13</v>
      </c>
      <c r="E233">
        <f t="shared" si="23"/>
        <v>38</v>
      </c>
      <c r="F233">
        <f t="shared" si="24"/>
        <v>44</v>
      </c>
      <c r="G233" t="str">
        <f t="shared" si="25"/>
        <v>Department of Education</v>
      </c>
      <c r="H233" t="str">
        <f t="shared" si="26"/>
        <v>$3,000</v>
      </c>
      <c r="I233" t="str">
        <f t="shared" si="27"/>
        <v>Disability</v>
      </c>
    </row>
    <row r="234" spans="1:9" x14ac:dyDescent="0.25">
      <c r="A234" t="s">
        <v>233</v>
      </c>
      <c r="B234">
        <v>2010</v>
      </c>
      <c r="C234" t="str">
        <f t="shared" si="21"/>
        <v>2010</v>
      </c>
      <c r="D234">
        <f t="shared" si="22"/>
        <v>13</v>
      </c>
      <c r="E234">
        <f t="shared" si="23"/>
        <v>38</v>
      </c>
      <c r="F234">
        <f t="shared" si="24"/>
        <v>44</v>
      </c>
      <c r="G234" t="str">
        <f t="shared" si="25"/>
        <v>Department of Education</v>
      </c>
      <c r="H234" t="str">
        <f t="shared" si="26"/>
        <v>$7,500</v>
      </c>
      <c r="I234" t="str">
        <f t="shared" si="27"/>
        <v>Race</v>
      </c>
    </row>
    <row r="235" spans="1:9" x14ac:dyDescent="0.25">
      <c r="A235" t="s">
        <v>234</v>
      </c>
      <c r="B235">
        <v>2010</v>
      </c>
      <c r="C235" t="str">
        <f t="shared" si="21"/>
        <v>2010</v>
      </c>
      <c r="D235">
        <f t="shared" si="22"/>
        <v>13</v>
      </c>
      <c r="E235">
        <f t="shared" si="23"/>
        <v>38</v>
      </c>
      <c r="F235">
        <f t="shared" si="24"/>
        <v>45</v>
      </c>
      <c r="G235" t="str">
        <f t="shared" si="25"/>
        <v>Department of Education</v>
      </c>
      <c r="H235" t="str">
        <f t="shared" si="26"/>
        <v>$10,000</v>
      </c>
      <c r="I235" t="str">
        <f t="shared" si="27"/>
        <v>Race</v>
      </c>
    </row>
    <row r="236" spans="1:9" x14ac:dyDescent="0.25">
      <c r="A236" t="s">
        <v>235</v>
      </c>
      <c r="B236">
        <v>2010</v>
      </c>
      <c r="C236" t="str">
        <f t="shared" si="21"/>
        <v>2010</v>
      </c>
      <c r="D236">
        <f t="shared" si="22"/>
        <v>13</v>
      </c>
      <c r="E236">
        <f t="shared" si="23"/>
        <v>38</v>
      </c>
      <c r="F236">
        <f t="shared" si="24"/>
        <v>48</v>
      </c>
      <c r="G236" t="str">
        <f t="shared" si="25"/>
        <v>Department of Education</v>
      </c>
      <c r="H236" t="str">
        <f t="shared" si="26"/>
        <v>$15,000.00</v>
      </c>
      <c r="I236" t="str">
        <f t="shared" si="27"/>
        <v>Religion</v>
      </c>
    </row>
    <row r="237" spans="1:9" x14ac:dyDescent="0.25">
      <c r="A237" t="s">
        <v>236</v>
      </c>
      <c r="B237">
        <v>2010</v>
      </c>
      <c r="C237" t="str">
        <f t="shared" si="21"/>
        <v>2007</v>
      </c>
      <c r="D237">
        <f t="shared" si="22"/>
        <v>13</v>
      </c>
      <c r="E237">
        <f t="shared" si="23"/>
        <v>53</v>
      </c>
      <c r="F237">
        <f t="shared" si="24"/>
        <v>63</v>
      </c>
      <c r="G237" t="str">
        <f t="shared" si="25"/>
        <v>Department of Environmental Protection</v>
      </c>
      <c r="H237" t="str">
        <f t="shared" si="26"/>
        <v>$40,000.00</v>
      </c>
      <c r="I237" t="str">
        <f t="shared" si="27"/>
        <v>Race</v>
      </c>
    </row>
    <row r="238" spans="1:9" x14ac:dyDescent="0.25">
      <c r="A238" t="s">
        <v>237</v>
      </c>
      <c r="B238">
        <v>2010</v>
      </c>
      <c r="C238" t="str">
        <f t="shared" si="21"/>
        <v>2009</v>
      </c>
      <c r="D238">
        <f t="shared" si="22"/>
        <v>13</v>
      </c>
      <c r="E238">
        <f t="shared" si="23"/>
        <v>53</v>
      </c>
      <c r="F238">
        <f t="shared" si="24"/>
        <v>64</v>
      </c>
      <c r="G238" t="str">
        <f t="shared" si="25"/>
        <v>Department of Environmental Protection</v>
      </c>
      <c r="H238" t="str">
        <f t="shared" si="26"/>
        <v>$100,000.00</v>
      </c>
      <c r="I238" t="str">
        <f t="shared" si="27"/>
        <v>Age, Gender</v>
      </c>
    </row>
    <row r="239" spans="1:9" x14ac:dyDescent="0.25">
      <c r="A239" t="s">
        <v>238</v>
      </c>
      <c r="B239">
        <v>2010</v>
      </c>
      <c r="C239" t="str">
        <f t="shared" ref="C239:C249" si="28">LEFT(A239,4)</f>
        <v>2010</v>
      </c>
      <c r="D239">
        <f t="shared" ref="D239:D249" si="29">FIND(" ",A239)</f>
        <v>13</v>
      </c>
      <c r="E239">
        <f t="shared" ref="E239:E249" si="30">FIND("$",A239)</f>
        <v>53</v>
      </c>
      <c r="F239">
        <f t="shared" ref="F239:F249" si="31">FIND(" ",A239,E239+1)</f>
        <v>64</v>
      </c>
      <c r="G239" t="str">
        <f t="shared" ref="G239:G249" si="32">MID(A239,D239+1,E239-D239-2)</f>
        <v>Department of Environmental Protection</v>
      </c>
      <c r="H239" t="str">
        <f t="shared" ref="H239:H249" si="33">MID(A239,E239,F239-E239)</f>
        <v>$160,000.00</v>
      </c>
      <c r="I239" t="str">
        <f t="shared" ref="I239:I249" si="34">RIGHT(A239,LEN(A239)-F239)</f>
        <v>Gender, Age</v>
      </c>
    </row>
    <row r="240" spans="1:9" x14ac:dyDescent="0.25">
      <c r="A240" t="s">
        <v>239</v>
      </c>
      <c r="B240">
        <v>2010</v>
      </c>
      <c r="C240" t="str">
        <f t="shared" si="28"/>
        <v>2010</v>
      </c>
      <c r="D240">
        <f t="shared" si="29"/>
        <v>12</v>
      </c>
      <c r="E240">
        <f t="shared" si="30"/>
        <v>52</v>
      </c>
      <c r="F240">
        <f t="shared" si="31"/>
        <v>60</v>
      </c>
      <c r="G240" t="str">
        <f t="shared" si="32"/>
        <v>Department of Environmental Protection</v>
      </c>
      <c r="H240" t="str">
        <f t="shared" si="33"/>
        <v>$425,000</v>
      </c>
      <c r="I240" t="str">
        <f t="shared" si="34"/>
        <v>Gender</v>
      </c>
    </row>
    <row r="241" spans="1:9" x14ac:dyDescent="0.25">
      <c r="A241" t="s">
        <v>240</v>
      </c>
      <c r="B241">
        <v>2010</v>
      </c>
      <c r="C241" t="str">
        <f t="shared" si="28"/>
        <v>2010</v>
      </c>
      <c r="D241">
        <f t="shared" si="29"/>
        <v>13</v>
      </c>
      <c r="E241">
        <f t="shared" si="30"/>
        <v>53</v>
      </c>
      <c r="F241">
        <f t="shared" si="31"/>
        <v>61</v>
      </c>
      <c r="G241" t="str">
        <f t="shared" si="32"/>
        <v>Department of Environmental Protection</v>
      </c>
      <c r="H241" t="str">
        <f t="shared" si="33"/>
        <v>$425,000</v>
      </c>
      <c r="I241" t="str">
        <f t="shared" si="34"/>
        <v>Gender</v>
      </c>
    </row>
    <row r="242" spans="1:9" x14ac:dyDescent="0.25">
      <c r="A242" t="s">
        <v>241</v>
      </c>
      <c r="B242">
        <v>2010</v>
      </c>
      <c r="C242" t="str">
        <f t="shared" si="28"/>
        <v>2008</v>
      </c>
      <c r="D242">
        <f t="shared" si="29"/>
        <v>13</v>
      </c>
      <c r="E242">
        <f t="shared" si="30"/>
        <v>35</v>
      </c>
      <c r="F242">
        <f t="shared" si="31"/>
        <v>42</v>
      </c>
      <c r="G242" t="str">
        <f t="shared" si="32"/>
        <v>Department of Health</v>
      </c>
      <c r="H242" t="str">
        <f t="shared" si="33"/>
        <v>$90,000</v>
      </c>
      <c r="I242" t="str">
        <f t="shared" si="34"/>
        <v>Whistleblower</v>
      </c>
    </row>
    <row r="243" spans="1:9" x14ac:dyDescent="0.25">
      <c r="A243" t="s">
        <v>242</v>
      </c>
      <c r="B243">
        <v>2010</v>
      </c>
      <c r="C243" t="str">
        <f t="shared" si="28"/>
        <v>2009</v>
      </c>
      <c r="D243">
        <f t="shared" si="29"/>
        <v>13</v>
      </c>
      <c r="E243">
        <f t="shared" si="30"/>
        <v>35</v>
      </c>
      <c r="F243">
        <f t="shared" si="31"/>
        <v>42</v>
      </c>
      <c r="G243" t="str">
        <f t="shared" si="32"/>
        <v>Department of Health</v>
      </c>
      <c r="H243" t="str">
        <f t="shared" si="33"/>
        <v>$90,000</v>
      </c>
      <c r="I243" t="str">
        <f t="shared" si="34"/>
        <v>Disability, Race, Religion</v>
      </c>
    </row>
    <row r="244" spans="1:9" x14ac:dyDescent="0.25">
      <c r="A244" t="s">
        <v>243</v>
      </c>
      <c r="B244">
        <v>2010</v>
      </c>
      <c r="C244" t="str">
        <f t="shared" si="28"/>
        <v>2009</v>
      </c>
      <c r="D244">
        <f t="shared" si="29"/>
        <v>12</v>
      </c>
      <c r="E244">
        <f t="shared" si="30"/>
        <v>34</v>
      </c>
      <c r="F244">
        <f t="shared" si="31"/>
        <v>42</v>
      </c>
      <c r="G244" t="str">
        <f t="shared" si="32"/>
        <v>Department of Health</v>
      </c>
      <c r="H244" t="str">
        <f t="shared" si="33"/>
        <v>$150,000</v>
      </c>
      <c r="I244" t="str">
        <f t="shared" si="34"/>
        <v>Race, Religion</v>
      </c>
    </row>
    <row r="245" spans="1:9" x14ac:dyDescent="0.25">
      <c r="A245" t="s">
        <v>244</v>
      </c>
      <c r="B245">
        <v>2010</v>
      </c>
      <c r="C245" t="str">
        <f t="shared" si="28"/>
        <v>2010</v>
      </c>
      <c r="D245">
        <f t="shared" si="29"/>
        <v>13</v>
      </c>
      <c r="E245">
        <f t="shared" si="30"/>
        <v>35</v>
      </c>
      <c r="F245">
        <f t="shared" si="31"/>
        <v>43</v>
      </c>
      <c r="G245" t="str">
        <f t="shared" si="32"/>
        <v>Department of Health</v>
      </c>
      <c r="H245" t="str">
        <f t="shared" si="33"/>
        <v>$100,000</v>
      </c>
      <c r="I245" t="str">
        <f t="shared" si="34"/>
        <v>Disability</v>
      </c>
    </row>
    <row r="246" spans="1:9" x14ac:dyDescent="0.25">
      <c r="A246" t="s">
        <v>245</v>
      </c>
      <c r="B246">
        <v>2010</v>
      </c>
      <c r="C246" t="str">
        <f t="shared" si="28"/>
        <v>2010</v>
      </c>
      <c r="D246">
        <f t="shared" si="29"/>
        <v>13</v>
      </c>
      <c r="E246">
        <f t="shared" si="30"/>
        <v>47</v>
      </c>
      <c r="F246">
        <f t="shared" si="31"/>
        <v>53</v>
      </c>
      <c r="G246" t="str">
        <f t="shared" si="32"/>
        <v>Department of Parks &amp; Recreation</v>
      </c>
      <c r="H246" t="str">
        <f t="shared" si="33"/>
        <v>$1,100</v>
      </c>
      <c r="I246" t="str">
        <f t="shared" si="34"/>
        <v>Gender</v>
      </c>
    </row>
    <row r="247" spans="1:9" x14ac:dyDescent="0.25">
      <c r="A247" t="s">
        <v>246</v>
      </c>
      <c r="B247">
        <v>2010</v>
      </c>
      <c r="C247" t="str">
        <f t="shared" si="28"/>
        <v>2008</v>
      </c>
      <c r="D247">
        <f t="shared" si="29"/>
        <v>13</v>
      </c>
      <c r="E247">
        <f t="shared" si="30"/>
        <v>38</v>
      </c>
      <c r="F247">
        <f t="shared" si="31"/>
        <v>45</v>
      </c>
      <c r="G247" t="str">
        <f t="shared" si="32"/>
        <v>Department of Probation</v>
      </c>
      <c r="H247" t="str">
        <f t="shared" si="33"/>
        <v>$13,500</v>
      </c>
      <c r="I247" t="str">
        <f t="shared" si="34"/>
        <v>Sexual Orientation</v>
      </c>
    </row>
    <row r="248" spans="1:9" x14ac:dyDescent="0.25">
      <c r="A248" t="s">
        <v>247</v>
      </c>
      <c r="B248">
        <v>2010</v>
      </c>
      <c r="C248" t="str">
        <f t="shared" si="28"/>
        <v>2009</v>
      </c>
      <c r="D248">
        <f t="shared" si="29"/>
        <v>13</v>
      </c>
      <c r="E248">
        <f t="shared" si="30"/>
        <v>43</v>
      </c>
      <c r="F248">
        <f t="shared" si="31"/>
        <v>50</v>
      </c>
      <c r="G248" t="str">
        <f t="shared" si="32"/>
        <v>Department of Transportation</v>
      </c>
      <c r="H248" t="str">
        <f t="shared" si="33"/>
        <v>$20,000</v>
      </c>
      <c r="I248" t="str">
        <f t="shared" si="34"/>
        <v>Age, Race, Gender</v>
      </c>
    </row>
    <row r="249" spans="1:9" x14ac:dyDescent="0.25">
      <c r="A249" t="s">
        <v>248</v>
      </c>
      <c r="B249">
        <v>2010</v>
      </c>
      <c r="C249" t="str">
        <f t="shared" si="28"/>
        <v>2005</v>
      </c>
      <c r="D249">
        <f t="shared" si="29"/>
        <v>13</v>
      </c>
      <c r="E249">
        <f t="shared" si="30"/>
        <v>30</v>
      </c>
      <c r="F249">
        <f t="shared" si="31"/>
        <v>38</v>
      </c>
      <c r="G249" t="str">
        <f t="shared" si="32"/>
        <v>Fire Department</v>
      </c>
      <c r="H249" t="str">
        <f t="shared" si="33"/>
        <v>$345,000</v>
      </c>
      <c r="I249" t="str">
        <f t="shared" si="34"/>
        <v>Race</v>
      </c>
    </row>
    <row r="250" spans="1:9" x14ac:dyDescent="0.25">
      <c r="A250" t="s">
        <v>249</v>
      </c>
      <c r="B250">
        <v>2010</v>
      </c>
      <c r="C250" t="str">
        <f t="shared" ref="C250:C273" si="35">LEFT(A250,4)</f>
        <v>2010</v>
      </c>
      <c r="D250">
        <f t="shared" ref="D250:D273" si="36">FIND(" ",A250)</f>
        <v>13</v>
      </c>
      <c r="E250">
        <f t="shared" ref="E250:E273" si="37">FIND("$",A250)</f>
        <v>30</v>
      </c>
      <c r="F250">
        <f t="shared" ref="F250:F273" si="38">FIND(" ",A250,E250+1)</f>
        <v>38</v>
      </c>
      <c r="G250" t="str">
        <f t="shared" ref="G250:G273" si="39">MID(A250,D250+1,E250-D250-2)</f>
        <v>Fire Department</v>
      </c>
      <c r="H250" t="str">
        <f t="shared" ref="H250:H273" si="40">MID(A250,E250,F250-E250)</f>
        <v>$115,000</v>
      </c>
      <c r="I250" t="str">
        <f t="shared" ref="I250:I273" si="41">RIGHT(A250,LEN(A250)-F250)</f>
        <v>Disability</v>
      </c>
    </row>
    <row r="251" spans="1:9" x14ac:dyDescent="0.25">
      <c r="A251" t="s">
        <v>250</v>
      </c>
      <c r="B251">
        <v>2010</v>
      </c>
      <c r="C251" t="str">
        <f t="shared" si="35"/>
        <v>2010</v>
      </c>
      <c r="D251">
        <f t="shared" si="36"/>
        <v>13</v>
      </c>
      <c r="E251">
        <f t="shared" si="37"/>
        <v>30</v>
      </c>
      <c r="F251">
        <f t="shared" si="38"/>
        <v>38</v>
      </c>
      <c r="G251" t="str">
        <f t="shared" si="39"/>
        <v>Fire Department</v>
      </c>
      <c r="H251" t="str">
        <f t="shared" si="40"/>
        <v>$150,000</v>
      </c>
      <c r="I251" t="str">
        <f t="shared" si="41"/>
        <v>National Origin</v>
      </c>
    </row>
    <row r="252" spans="1:9" x14ac:dyDescent="0.25">
      <c r="A252" t="s">
        <v>251</v>
      </c>
      <c r="B252">
        <v>2010</v>
      </c>
      <c r="C252" t="str">
        <f t="shared" si="35"/>
        <v>2009</v>
      </c>
      <c r="D252">
        <f t="shared" si="36"/>
        <v>13</v>
      </c>
      <c r="E252">
        <f t="shared" si="37"/>
        <v>45</v>
      </c>
      <c r="F252">
        <f t="shared" si="38"/>
        <v>52</v>
      </c>
      <c r="G252" t="str">
        <f t="shared" si="39"/>
        <v>Health &amp; Hospitals Corporation</v>
      </c>
      <c r="H252" t="str">
        <f t="shared" si="40"/>
        <v>$55,000</v>
      </c>
      <c r="I252" t="str">
        <f t="shared" si="41"/>
        <v>Race, Gender, National Origin</v>
      </c>
    </row>
    <row r="253" spans="1:9" x14ac:dyDescent="0.25">
      <c r="A253" t="s">
        <v>252</v>
      </c>
      <c r="B253">
        <v>2010</v>
      </c>
      <c r="C253" t="str">
        <f t="shared" si="35"/>
        <v>2009</v>
      </c>
      <c r="D253">
        <f t="shared" si="36"/>
        <v>13</v>
      </c>
      <c r="E253">
        <f t="shared" si="37"/>
        <v>45</v>
      </c>
      <c r="F253">
        <f t="shared" si="38"/>
        <v>52</v>
      </c>
      <c r="G253" t="str">
        <f t="shared" si="39"/>
        <v>Health &amp; Hospitals Corporation</v>
      </c>
      <c r="H253" t="str">
        <f t="shared" si="40"/>
        <v>$55,000</v>
      </c>
      <c r="I253" t="str">
        <f t="shared" si="41"/>
        <v>Race, Gender, National Origin</v>
      </c>
    </row>
    <row r="254" spans="1:9" x14ac:dyDescent="0.25">
      <c r="A254" t="s">
        <v>253</v>
      </c>
      <c r="B254">
        <v>2010</v>
      </c>
      <c r="C254" t="str">
        <f t="shared" si="35"/>
        <v>2009</v>
      </c>
      <c r="D254">
        <f t="shared" si="36"/>
        <v>13</v>
      </c>
      <c r="E254">
        <f t="shared" si="37"/>
        <v>45</v>
      </c>
      <c r="F254">
        <f t="shared" si="38"/>
        <v>52</v>
      </c>
      <c r="G254" t="str">
        <f t="shared" si="39"/>
        <v>Health &amp; Hospitals Corporation</v>
      </c>
      <c r="H254" t="str">
        <f t="shared" si="40"/>
        <v>$40,000</v>
      </c>
      <c r="I254" t="str">
        <f t="shared" si="41"/>
        <v>Religion</v>
      </c>
    </row>
    <row r="255" spans="1:9" x14ac:dyDescent="0.25">
      <c r="A255" t="s">
        <v>254</v>
      </c>
      <c r="B255">
        <v>2010</v>
      </c>
      <c r="C255" t="str">
        <f t="shared" si="35"/>
        <v>2010</v>
      </c>
      <c r="D255">
        <f t="shared" si="36"/>
        <v>13</v>
      </c>
      <c r="E255">
        <f t="shared" si="37"/>
        <v>45</v>
      </c>
      <c r="F255">
        <f t="shared" si="38"/>
        <v>51</v>
      </c>
      <c r="G255" t="str">
        <f t="shared" si="39"/>
        <v>Health &amp; Hospitals Corporation</v>
      </c>
      <c r="H255" t="str">
        <f t="shared" si="40"/>
        <v>$7,500</v>
      </c>
      <c r="I255" t="str">
        <f t="shared" si="41"/>
        <v>National Origin, Race, Religion</v>
      </c>
    </row>
    <row r="256" spans="1:9" x14ac:dyDescent="0.25">
      <c r="A256" t="s">
        <v>255</v>
      </c>
      <c r="B256">
        <v>2010</v>
      </c>
      <c r="C256" t="str">
        <f t="shared" si="35"/>
        <v>2010</v>
      </c>
      <c r="D256">
        <f t="shared" si="36"/>
        <v>13</v>
      </c>
      <c r="E256">
        <f t="shared" si="37"/>
        <v>45</v>
      </c>
      <c r="F256">
        <f t="shared" si="38"/>
        <v>53</v>
      </c>
      <c r="G256" t="str">
        <f t="shared" si="39"/>
        <v>Health &amp; Hospitals Corporation</v>
      </c>
      <c r="H256" t="str">
        <f t="shared" si="40"/>
        <v>$100,000</v>
      </c>
      <c r="I256" t="str">
        <f t="shared" si="41"/>
        <v>Disability</v>
      </c>
    </row>
    <row r="257" spans="1:9" x14ac:dyDescent="0.25">
      <c r="A257" t="s">
        <v>256</v>
      </c>
      <c r="B257">
        <v>2010</v>
      </c>
      <c r="C257" t="str">
        <f t="shared" si="35"/>
        <v>2010</v>
      </c>
      <c r="D257">
        <f t="shared" si="36"/>
        <v>13</v>
      </c>
      <c r="E257">
        <f t="shared" si="37"/>
        <v>45</v>
      </c>
      <c r="F257">
        <f t="shared" si="38"/>
        <v>52</v>
      </c>
      <c r="G257" t="str">
        <f t="shared" si="39"/>
        <v>Health &amp; Hospitals Corporation</v>
      </c>
      <c r="H257" t="str">
        <f t="shared" si="40"/>
        <v>$45,000</v>
      </c>
      <c r="I257" t="str">
        <f t="shared" si="41"/>
        <v>Disability</v>
      </c>
    </row>
    <row r="258" spans="1:9" x14ac:dyDescent="0.25">
      <c r="A258" t="s">
        <v>257</v>
      </c>
      <c r="B258">
        <v>2010</v>
      </c>
      <c r="C258" t="str">
        <f t="shared" si="35"/>
        <v>2010</v>
      </c>
      <c r="D258">
        <f t="shared" si="36"/>
        <v>13</v>
      </c>
      <c r="E258">
        <f t="shared" si="37"/>
        <v>45</v>
      </c>
      <c r="F258">
        <f t="shared" si="38"/>
        <v>51</v>
      </c>
      <c r="G258" t="str">
        <f t="shared" si="39"/>
        <v>Health &amp; Hospitals Corporation</v>
      </c>
      <c r="H258" t="str">
        <f t="shared" si="40"/>
        <v>$2,000</v>
      </c>
      <c r="I258" t="str">
        <f t="shared" si="41"/>
        <v>Race</v>
      </c>
    </row>
    <row r="259" spans="1:9" x14ac:dyDescent="0.25">
      <c r="A259" t="s">
        <v>258</v>
      </c>
      <c r="B259">
        <v>2010</v>
      </c>
      <c r="C259" t="str">
        <f t="shared" si="35"/>
        <v>2010</v>
      </c>
      <c r="D259">
        <f t="shared" si="36"/>
        <v>13</v>
      </c>
      <c r="E259">
        <f t="shared" si="37"/>
        <v>45</v>
      </c>
      <c r="F259">
        <f t="shared" si="38"/>
        <v>51</v>
      </c>
      <c r="G259" t="str">
        <f t="shared" si="39"/>
        <v>Health &amp; Hospitals Corporation</v>
      </c>
      <c r="H259" t="str">
        <f t="shared" si="40"/>
        <v>$3,000</v>
      </c>
      <c r="I259" t="str">
        <f t="shared" si="41"/>
        <v>Gender</v>
      </c>
    </row>
    <row r="260" spans="1:9" x14ac:dyDescent="0.25">
      <c r="A260" t="s">
        <v>259</v>
      </c>
      <c r="B260">
        <v>2010</v>
      </c>
      <c r="C260" t="str">
        <f t="shared" si="35"/>
        <v>2010</v>
      </c>
      <c r="D260">
        <f t="shared" si="36"/>
        <v>13</v>
      </c>
      <c r="E260">
        <f t="shared" si="37"/>
        <v>45</v>
      </c>
      <c r="F260">
        <f t="shared" si="38"/>
        <v>52</v>
      </c>
      <c r="G260" t="str">
        <f t="shared" si="39"/>
        <v>Health &amp; Hospitals Corporation</v>
      </c>
      <c r="H260" t="str">
        <f t="shared" si="40"/>
        <v>$30,000</v>
      </c>
      <c r="I260" t="str">
        <f t="shared" si="41"/>
        <v>Gender</v>
      </c>
    </row>
    <row r="261" spans="1:9" x14ac:dyDescent="0.25">
      <c r="A261" t="s">
        <v>260</v>
      </c>
      <c r="B261">
        <v>2010</v>
      </c>
      <c r="C261" t="str">
        <f t="shared" si="35"/>
        <v>2010</v>
      </c>
      <c r="D261">
        <f t="shared" si="36"/>
        <v>13</v>
      </c>
      <c r="E261">
        <f t="shared" si="37"/>
        <v>45</v>
      </c>
      <c r="F261">
        <f t="shared" si="38"/>
        <v>53</v>
      </c>
      <c r="G261" t="str">
        <f t="shared" si="39"/>
        <v>Health &amp; Hospitals Corporation</v>
      </c>
      <c r="H261" t="str">
        <f t="shared" si="40"/>
        <v>$950,000</v>
      </c>
      <c r="I261" t="str">
        <f t="shared" si="41"/>
        <v>Disability</v>
      </c>
    </row>
    <row r="262" spans="1:9" x14ac:dyDescent="0.25">
      <c r="A262" t="s">
        <v>261</v>
      </c>
      <c r="B262">
        <v>2010</v>
      </c>
      <c r="C262" t="str">
        <f t="shared" si="35"/>
        <v>2010</v>
      </c>
      <c r="D262">
        <f t="shared" si="36"/>
        <v>13</v>
      </c>
      <c r="E262">
        <f t="shared" si="37"/>
        <v>49</v>
      </c>
      <c r="F262">
        <f t="shared" si="38"/>
        <v>56</v>
      </c>
      <c r="G262" t="str">
        <f t="shared" si="39"/>
        <v>Housing Preservation &amp; Development</v>
      </c>
      <c r="H262" t="str">
        <f t="shared" si="40"/>
        <v>$58,000</v>
      </c>
      <c r="I262" t="str">
        <f t="shared" si="41"/>
        <v>Disability, Religion</v>
      </c>
    </row>
    <row r="263" spans="1:9" x14ac:dyDescent="0.25">
      <c r="A263" t="s">
        <v>262</v>
      </c>
      <c r="B263">
        <v>2010</v>
      </c>
      <c r="C263" t="str">
        <f t="shared" si="35"/>
        <v>2008</v>
      </c>
      <c r="D263">
        <f t="shared" si="36"/>
        <v>13</v>
      </c>
      <c r="E263">
        <f t="shared" si="37"/>
        <v>59</v>
      </c>
      <c r="F263">
        <f t="shared" si="38"/>
        <v>66</v>
      </c>
      <c r="G263" t="str">
        <f t="shared" si="39"/>
        <v>Department of Human Resources Administration</v>
      </c>
      <c r="H263" t="str">
        <f t="shared" si="40"/>
        <v>$25,000</v>
      </c>
      <c r="I263" t="str">
        <f t="shared" si="41"/>
        <v>Discrimination</v>
      </c>
    </row>
    <row r="264" spans="1:9" x14ac:dyDescent="0.25">
      <c r="A264" t="s">
        <v>263</v>
      </c>
      <c r="B264">
        <v>2010</v>
      </c>
      <c r="C264" t="str">
        <f t="shared" si="35"/>
        <v>2005</v>
      </c>
      <c r="D264">
        <f t="shared" si="36"/>
        <v>13</v>
      </c>
      <c r="E264">
        <f t="shared" si="37"/>
        <v>32</v>
      </c>
      <c r="F264">
        <f t="shared" si="38"/>
        <v>40</v>
      </c>
      <c r="G264" t="str">
        <f t="shared" si="39"/>
        <v>Police Department</v>
      </c>
      <c r="H264" t="str">
        <f t="shared" si="40"/>
        <v>$175,000</v>
      </c>
      <c r="I264" t="str">
        <f t="shared" si="41"/>
        <v>Sexual Orientation</v>
      </c>
    </row>
    <row r="265" spans="1:9" x14ac:dyDescent="0.25">
      <c r="A265" t="s">
        <v>264</v>
      </c>
      <c r="B265">
        <v>2010</v>
      </c>
      <c r="C265" t="str">
        <f t="shared" si="35"/>
        <v>2006</v>
      </c>
      <c r="D265">
        <f t="shared" si="36"/>
        <v>13</v>
      </c>
      <c r="E265">
        <f t="shared" si="37"/>
        <v>32</v>
      </c>
      <c r="F265">
        <f t="shared" si="38"/>
        <v>40</v>
      </c>
      <c r="G265" t="str">
        <f t="shared" si="39"/>
        <v>Police Department</v>
      </c>
      <c r="H265" t="str">
        <f t="shared" si="40"/>
        <v>$150,000</v>
      </c>
      <c r="I265" t="str">
        <f t="shared" si="41"/>
        <v>Religion National Origin</v>
      </c>
    </row>
    <row r="266" spans="1:9" x14ac:dyDescent="0.25">
      <c r="A266" t="s">
        <v>265</v>
      </c>
      <c r="B266">
        <v>2010</v>
      </c>
      <c r="C266" t="str">
        <f t="shared" si="35"/>
        <v>2008</v>
      </c>
      <c r="D266">
        <f t="shared" si="36"/>
        <v>13</v>
      </c>
      <c r="E266">
        <f t="shared" si="37"/>
        <v>32</v>
      </c>
      <c r="F266">
        <f t="shared" si="38"/>
        <v>39</v>
      </c>
      <c r="G266" t="str">
        <f t="shared" si="39"/>
        <v>Police Department</v>
      </c>
      <c r="H266" t="str">
        <f t="shared" si="40"/>
        <v>$60,000</v>
      </c>
      <c r="I266" t="str">
        <f t="shared" si="41"/>
        <v>Race</v>
      </c>
    </row>
    <row r="267" spans="1:9" x14ac:dyDescent="0.25">
      <c r="A267" t="s">
        <v>266</v>
      </c>
      <c r="B267">
        <v>2010</v>
      </c>
      <c r="C267" t="str">
        <f t="shared" si="35"/>
        <v>2008</v>
      </c>
      <c r="D267">
        <f t="shared" si="36"/>
        <v>13</v>
      </c>
      <c r="E267">
        <f t="shared" si="37"/>
        <v>32</v>
      </c>
      <c r="F267">
        <f t="shared" si="38"/>
        <v>40</v>
      </c>
      <c r="G267" t="str">
        <f t="shared" si="39"/>
        <v>Police Department</v>
      </c>
      <c r="H267" t="str">
        <f t="shared" si="40"/>
        <v>$152,500</v>
      </c>
      <c r="I267" t="str">
        <f t="shared" si="41"/>
        <v>Race, Religion, National Origin</v>
      </c>
    </row>
    <row r="268" spans="1:9" x14ac:dyDescent="0.25">
      <c r="A268" t="s">
        <v>267</v>
      </c>
      <c r="B268">
        <v>2010</v>
      </c>
      <c r="C268" t="str">
        <f t="shared" si="35"/>
        <v>2009</v>
      </c>
      <c r="D268">
        <f t="shared" si="36"/>
        <v>13</v>
      </c>
      <c r="E268">
        <f t="shared" si="37"/>
        <v>32</v>
      </c>
      <c r="F268">
        <f t="shared" si="38"/>
        <v>39</v>
      </c>
      <c r="G268" t="str">
        <f t="shared" si="39"/>
        <v>Police Department</v>
      </c>
      <c r="H268" t="str">
        <f t="shared" si="40"/>
        <v>$12,500</v>
      </c>
      <c r="I268" t="str">
        <f t="shared" si="41"/>
        <v>Race</v>
      </c>
    </row>
    <row r="269" spans="1:9" x14ac:dyDescent="0.25">
      <c r="A269" t="s">
        <v>268</v>
      </c>
      <c r="B269">
        <v>2010</v>
      </c>
      <c r="C269" t="str">
        <f t="shared" si="35"/>
        <v>2010</v>
      </c>
      <c r="D269">
        <f t="shared" si="36"/>
        <v>13</v>
      </c>
      <c r="E269">
        <f t="shared" si="37"/>
        <v>32</v>
      </c>
      <c r="F269">
        <f t="shared" si="38"/>
        <v>39</v>
      </c>
      <c r="G269" t="str">
        <f t="shared" si="39"/>
        <v>Police Department</v>
      </c>
      <c r="H269" t="str">
        <f t="shared" si="40"/>
        <v>$80,000</v>
      </c>
      <c r="I269" t="str">
        <f t="shared" si="41"/>
        <v>Gender, Race, Sexual Orientation</v>
      </c>
    </row>
    <row r="270" spans="1:9" x14ac:dyDescent="0.25">
      <c r="A270" t="s">
        <v>269</v>
      </c>
      <c r="B270">
        <v>2010</v>
      </c>
      <c r="C270" t="str">
        <f t="shared" si="35"/>
        <v>2010</v>
      </c>
      <c r="D270">
        <f t="shared" si="36"/>
        <v>13</v>
      </c>
      <c r="E270">
        <f t="shared" si="37"/>
        <v>32</v>
      </c>
      <c r="F270">
        <f t="shared" si="38"/>
        <v>40</v>
      </c>
      <c r="G270" t="str">
        <f t="shared" si="39"/>
        <v>Police Department</v>
      </c>
      <c r="H270" t="str">
        <f t="shared" si="40"/>
        <v>$125,000</v>
      </c>
      <c r="I270" t="str">
        <f t="shared" si="41"/>
        <v>Sexual Orientation</v>
      </c>
    </row>
    <row r="271" spans="1:9" x14ac:dyDescent="0.25">
      <c r="A271" t="s">
        <v>270</v>
      </c>
      <c r="B271">
        <v>2010</v>
      </c>
      <c r="C271" t="str">
        <f t="shared" si="35"/>
        <v>2009</v>
      </c>
      <c r="D271">
        <f t="shared" si="36"/>
        <v>13</v>
      </c>
      <c r="E271">
        <f t="shared" si="37"/>
        <v>39</v>
      </c>
      <c r="F271">
        <f t="shared" si="38"/>
        <v>46</v>
      </c>
      <c r="G271" t="str">
        <f t="shared" si="39"/>
        <v>Queens Borough President</v>
      </c>
      <c r="H271" t="str">
        <f t="shared" si="40"/>
        <v>$98,000</v>
      </c>
      <c r="I271" t="str">
        <f t="shared" si="41"/>
        <v>Gender</v>
      </c>
    </row>
    <row r="272" spans="1:9" x14ac:dyDescent="0.25">
      <c r="A272" t="s">
        <v>271</v>
      </c>
      <c r="B272">
        <v>2010</v>
      </c>
      <c r="C272" t="str">
        <f t="shared" si="35"/>
        <v>2009</v>
      </c>
      <c r="D272">
        <f t="shared" si="36"/>
        <v>13</v>
      </c>
      <c r="E272">
        <f t="shared" si="37"/>
        <v>22</v>
      </c>
      <c r="F272">
        <f t="shared" si="38"/>
        <v>29</v>
      </c>
      <c r="G272" t="str">
        <f t="shared" si="39"/>
        <v>Sheriff</v>
      </c>
      <c r="H272" t="str">
        <f t="shared" si="40"/>
        <v>$50,000</v>
      </c>
      <c r="I272" t="str">
        <f t="shared" si="41"/>
        <v>National Origin</v>
      </c>
    </row>
    <row r="273" spans="1:9" x14ac:dyDescent="0.25">
      <c r="A273" t="s">
        <v>272</v>
      </c>
      <c r="B273">
        <v>2010</v>
      </c>
      <c r="C273" t="str">
        <f t="shared" si="35"/>
        <v>2010</v>
      </c>
      <c r="D273">
        <f t="shared" si="36"/>
        <v>13</v>
      </c>
      <c r="E273">
        <f t="shared" si="37"/>
        <v>22</v>
      </c>
      <c r="F273">
        <f t="shared" si="38"/>
        <v>29</v>
      </c>
      <c r="G273" t="str">
        <f t="shared" si="39"/>
        <v>Sheriff</v>
      </c>
      <c r="H273" t="str">
        <f t="shared" si="40"/>
        <v>$40,000</v>
      </c>
      <c r="I273" t="str">
        <f t="shared" si="41"/>
        <v>Race, National Origin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30"/>
  <sheetViews>
    <sheetView tabSelected="1" workbookViewId="0">
      <pane ySplit="1" topLeftCell="A2" activePane="bottomLeft" state="frozen"/>
      <selection activeCell="F1" sqref="F1"/>
      <selection pane="bottomLeft" activeCell="D218" sqref="D218"/>
    </sheetView>
  </sheetViews>
  <sheetFormatPr defaultRowHeight="15" x14ac:dyDescent="0.25"/>
  <cols>
    <col min="1" max="1" width="13.85546875" bestFit="1" customWidth="1"/>
    <col min="2" max="2" width="11.7109375" bestFit="1" customWidth="1"/>
    <col min="3" max="3" width="45" bestFit="1" customWidth="1"/>
    <col min="4" max="4" width="11.5703125" style="3" bestFit="1" customWidth="1"/>
    <col min="5" max="5" width="41.42578125" bestFit="1" customWidth="1"/>
    <col min="6" max="6" width="7.42578125" bestFit="1" customWidth="1"/>
    <col min="7" max="7" width="11.5703125" bestFit="1" customWidth="1"/>
    <col min="8" max="8" width="6.42578125" bestFit="1" customWidth="1"/>
    <col min="9" max="9" width="10.5703125" bestFit="1" customWidth="1"/>
    <col min="10" max="10" width="16.5703125" bestFit="1" customWidth="1"/>
    <col min="11" max="11" width="16.85546875" bestFit="1" customWidth="1"/>
    <col min="12" max="12" width="6.7109375" bestFit="1" customWidth="1"/>
    <col min="13" max="13" width="20.140625" bestFit="1" customWidth="1"/>
    <col min="14" max="14" width="20.28515625" bestFit="1" customWidth="1"/>
    <col min="15" max="15" width="16.28515625" bestFit="1" customWidth="1"/>
    <col min="16" max="16" width="28.85546875" bestFit="1" customWidth="1"/>
    <col min="17" max="17" width="13" bestFit="1" customWidth="1"/>
    <col min="18" max="18" width="23.140625" bestFit="1" customWidth="1"/>
    <col min="19" max="19" width="11.5703125" bestFit="1" customWidth="1"/>
    <col min="20" max="20" width="12.42578125" bestFit="1" customWidth="1"/>
    <col min="21" max="21" width="6.42578125" bestFit="1" customWidth="1"/>
  </cols>
  <sheetData>
    <row r="1" spans="1:21" x14ac:dyDescent="0.25">
      <c r="A1" t="s">
        <v>85</v>
      </c>
      <c r="B1" t="s">
        <v>86</v>
      </c>
      <c r="C1" t="s">
        <v>90</v>
      </c>
      <c r="D1" s="3" t="s">
        <v>91</v>
      </c>
      <c r="E1" t="s">
        <v>93</v>
      </c>
      <c r="F1" t="s">
        <v>97</v>
      </c>
      <c r="G1" t="s">
        <v>98</v>
      </c>
      <c r="H1" t="s">
        <v>276</v>
      </c>
      <c r="I1" t="s">
        <v>135</v>
      </c>
      <c r="J1" t="s">
        <v>146</v>
      </c>
      <c r="K1" t="s">
        <v>274</v>
      </c>
      <c r="L1" t="s">
        <v>275</v>
      </c>
      <c r="M1" t="s">
        <v>106</v>
      </c>
      <c r="N1" t="s">
        <v>95</v>
      </c>
      <c r="O1" t="s">
        <v>108</v>
      </c>
      <c r="P1" t="s">
        <v>99</v>
      </c>
      <c r="Q1" t="s">
        <v>289</v>
      </c>
      <c r="R1" t="s">
        <v>293</v>
      </c>
      <c r="S1" t="s">
        <v>303</v>
      </c>
      <c r="T1" t="s">
        <v>304</v>
      </c>
      <c r="U1" t="s">
        <v>305</v>
      </c>
    </row>
    <row r="2" spans="1:21" hidden="1" x14ac:dyDescent="0.25">
      <c r="A2">
        <v>2005</v>
      </c>
      <c r="B2" s="2">
        <v>2005</v>
      </c>
      <c r="C2" t="s">
        <v>150</v>
      </c>
      <c r="D2" s="3">
        <v>5000</v>
      </c>
      <c r="E2" t="s">
        <v>97</v>
      </c>
      <c r="F2">
        <f>IF(ISNUMBER(FIND(F$1,$E2)),1,0)</f>
        <v>1</v>
      </c>
      <c r="G2">
        <f>IF(ISNUMBER(FIND(G$1,$E2)),1,0)</f>
        <v>0</v>
      </c>
      <c r="H2">
        <f>IF(OR(ISNUMBER(FIND("Sex",$E2)),ISNUMBER(FIND("Gender",$E2))),1,0)</f>
        <v>0</v>
      </c>
      <c r="I2">
        <f>IF(ISNUMBER(FIND(I$1,$E2)),1,0)</f>
        <v>0</v>
      </c>
      <c r="J2">
        <f t="shared" ref="J2:U17" si="0">IF(ISNUMBER(FIND(J$1,$E2)),1,0)</f>
        <v>0</v>
      </c>
      <c r="K2">
        <f t="shared" si="0"/>
        <v>0</v>
      </c>
      <c r="L2">
        <f t="shared" si="0"/>
        <v>0</v>
      </c>
      <c r="M2">
        <f>IF(ISNUMBER(FIND("Orientation",$E2)),1,0)</f>
        <v>0</v>
      </c>
      <c r="N2">
        <f>IF(ISNUMBER(FIND("Harassment",$E2)),1,0)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hidden="1" x14ac:dyDescent="0.25">
      <c r="A3">
        <v>2005</v>
      </c>
      <c r="B3" s="2">
        <v>2005</v>
      </c>
      <c r="C3" t="s">
        <v>150</v>
      </c>
      <c r="D3" s="3">
        <v>10000</v>
      </c>
      <c r="E3" t="s">
        <v>98</v>
      </c>
      <c r="F3">
        <f t="shared" ref="F3:G66" si="1">IF(ISNUMBER(FIND(F$1,$E3)),1,0)</f>
        <v>0</v>
      </c>
      <c r="G3">
        <f t="shared" si="1"/>
        <v>1</v>
      </c>
      <c r="H3">
        <f t="shared" ref="H3:H66" si="2">IF(OR(ISNUMBER(FIND("Sex",$E3)),ISNUMBER(FIND("Gender",$E3))),1,0)</f>
        <v>0</v>
      </c>
      <c r="I3">
        <f t="shared" ref="I3:U37" si="3">IF(ISNUMBER(FIND(I$1,$E3)),1,0)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:M66" si="4">IF(ISNUMBER(FIND("Orientation",$E3)),1,0)</f>
        <v>0</v>
      </c>
      <c r="N3">
        <f t="shared" ref="N3:N66" si="5">IF(ISNUMBER(FIND("Harassment",$E3)),1,0)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hidden="1" x14ac:dyDescent="0.25">
      <c r="A4">
        <v>2005</v>
      </c>
      <c r="B4" s="2">
        <v>2005</v>
      </c>
      <c r="C4" t="s">
        <v>150</v>
      </c>
      <c r="D4" s="3">
        <v>15000</v>
      </c>
      <c r="E4" t="s">
        <v>309</v>
      </c>
      <c r="F4">
        <f t="shared" si="1"/>
        <v>1</v>
      </c>
      <c r="G4">
        <f t="shared" si="1"/>
        <v>0</v>
      </c>
      <c r="H4">
        <f t="shared" si="2"/>
        <v>1</v>
      </c>
      <c r="I4">
        <f t="shared" si="3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4"/>
        <v>0</v>
      </c>
      <c r="N4">
        <f t="shared" si="5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hidden="1" x14ac:dyDescent="0.25">
      <c r="A5">
        <v>2005</v>
      </c>
      <c r="B5" s="2">
        <v>2001</v>
      </c>
      <c r="C5" t="s">
        <v>150</v>
      </c>
      <c r="D5" s="3">
        <v>38000</v>
      </c>
      <c r="E5" t="s">
        <v>98</v>
      </c>
      <c r="F5">
        <f t="shared" si="1"/>
        <v>0</v>
      </c>
      <c r="G5">
        <f t="shared" si="1"/>
        <v>1</v>
      </c>
      <c r="H5">
        <f t="shared" si="2"/>
        <v>0</v>
      </c>
      <c r="I5">
        <f t="shared" si="3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4"/>
        <v>0</v>
      </c>
      <c r="N5">
        <f t="shared" si="5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hidden="1" x14ac:dyDescent="0.25">
      <c r="A6">
        <v>2005</v>
      </c>
      <c r="B6" s="2">
        <v>1998</v>
      </c>
      <c r="C6" t="s">
        <v>150</v>
      </c>
      <c r="D6" s="3">
        <v>50000</v>
      </c>
      <c r="E6" t="s">
        <v>313</v>
      </c>
      <c r="F6">
        <f t="shared" si="1"/>
        <v>1</v>
      </c>
      <c r="G6">
        <f t="shared" si="1"/>
        <v>0</v>
      </c>
      <c r="H6">
        <f t="shared" si="2"/>
        <v>0</v>
      </c>
      <c r="I6">
        <f t="shared" si="3"/>
        <v>1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4"/>
        <v>0</v>
      </c>
      <c r="N6">
        <f t="shared" si="5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hidden="1" x14ac:dyDescent="0.25">
      <c r="A7">
        <v>2005</v>
      </c>
      <c r="B7" s="2">
        <v>2005</v>
      </c>
      <c r="C7" t="s">
        <v>150</v>
      </c>
      <c r="D7" s="3">
        <v>50000</v>
      </c>
      <c r="E7" t="s">
        <v>311</v>
      </c>
      <c r="F7">
        <f t="shared" si="1"/>
        <v>0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4"/>
        <v>0</v>
      </c>
      <c r="N7">
        <f t="shared" si="5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hidden="1" x14ac:dyDescent="0.25">
      <c r="A8">
        <v>2005</v>
      </c>
      <c r="B8" s="2">
        <v>2004</v>
      </c>
      <c r="C8" t="s">
        <v>150</v>
      </c>
      <c r="D8" s="3">
        <v>64479</v>
      </c>
      <c r="E8" t="s">
        <v>135</v>
      </c>
      <c r="F8">
        <f t="shared" si="1"/>
        <v>0</v>
      </c>
      <c r="G8">
        <f t="shared" si="1"/>
        <v>0</v>
      </c>
      <c r="H8">
        <f t="shared" si="2"/>
        <v>0</v>
      </c>
      <c r="I8">
        <f t="shared" si="3"/>
        <v>1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4"/>
        <v>0</v>
      </c>
      <c r="N8">
        <f t="shared" si="5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hidden="1" x14ac:dyDescent="0.25">
      <c r="A9">
        <v>2005</v>
      </c>
      <c r="B9" s="2">
        <v>2004</v>
      </c>
      <c r="C9" t="s">
        <v>150</v>
      </c>
      <c r="D9" s="3">
        <v>69000</v>
      </c>
      <c r="E9" t="s">
        <v>273</v>
      </c>
      <c r="F9">
        <f t="shared" si="1"/>
        <v>0</v>
      </c>
      <c r="G9">
        <f t="shared" si="1"/>
        <v>0</v>
      </c>
      <c r="H9">
        <f t="shared" si="2"/>
        <v>1</v>
      </c>
      <c r="I9">
        <f t="shared" si="3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4"/>
        <v>0</v>
      </c>
      <c r="N9">
        <f t="shared" si="5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hidden="1" x14ac:dyDescent="0.25">
      <c r="A10">
        <v>2005</v>
      </c>
      <c r="B10" s="2">
        <v>2004</v>
      </c>
      <c r="C10" t="s">
        <v>150</v>
      </c>
      <c r="D10" s="3">
        <v>190000</v>
      </c>
      <c r="E10" t="s">
        <v>146</v>
      </c>
      <c r="F10">
        <f t="shared" si="1"/>
        <v>0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4"/>
        <v>0</v>
      </c>
      <c r="N10">
        <f t="shared" si="5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hidden="1" x14ac:dyDescent="0.25">
      <c r="A11">
        <v>2005</v>
      </c>
      <c r="B11" s="2">
        <v>2004</v>
      </c>
      <c r="C11" t="s">
        <v>150</v>
      </c>
      <c r="D11" s="3">
        <v>475000</v>
      </c>
      <c r="E11" t="s">
        <v>311</v>
      </c>
      <c r="F11">
        <f t="shared" si="1"/>
        <v>0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4"/>
        <v>0</v>
      </c>
      <c r="N11">
        <f t="shared" si="5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 hidden="1" x14ac:dyDescent="0.25">
      <c r="A12">
        <v>2005</v>
      </c>
      <c r="B12" s="2">
        <v>2003</v>
      </c>
      <c r="C12" t="s">
        <v>150</v>
      </c>
      <c r="D12" s="3">
        <v>25246611.420000002</v>
      </c>
      <c r="E12" t="s">
        <v>274</v>
      </c>
      <c r="F12">
        <f t="shared" si="1"/>
        <v>0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0"/>
        <v>0</v>
      </c>
      <c r="K12">
        <f t="shared" si="0"/>
        <v>1</v>
      </c>
      <c r="L12">
        <f t="shared" si="0"/>
        <v>0</v>
      </c>
      <c r="M12">
        <f t="shared" si="4"/>
        <v>0</v>
      </c>
      <c r="N12">
        <f t="shared" si="5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hidden="1" x14ac:dyDescent="0.25">
      <c r="A13">
        <v>2005</v>
      </c>
      <c r="B13" s="2">
        <v>2005</v>
      </c>
      <c r="C13" t="s">
        <v>124</v>
      </c>
      <c r="D13" s="3">
        <v>4500</v>
      </c>
      <c r="E13" t="s">
        <v>275</v>
      </c>
      <c r="F13">
        <f t="shared" si="1"/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4"/>
        <v>0</v>
      </c>
      <c r="N13">
        <f t="shared" si="5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hidden="1" x14ac:dyDescent="0.25">
      <c r="A14">
        <v>2005</v>
      </c>
      <c r="B14" s="2">
        <v>2005</v>
      </c>
      <c r="C14" t="s">
        <v>124</v>
      </c>
      <c r="D14" s="3">
        <v>7500</v>
      </c>
      <c r="E14" t="s">
        <v>314</v>
      </c>
      <c r="F14">
        <f t="shared" si="1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0"/>
        <v>0</v>
      </c>
      <c r="K14">
        <f t="shared" si="0"/>
        <v>1</v>
      </c>
      <c r="L14">
        <f t="shared" si="0"/>
        <v>0</v>
      </c>
      <c r="M14">
        <f t="shared" si="4"/>
        <v>0</v>
      </c>
      <c r="N14">
        <f t="shared" si="5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idden="1" x14ac:dyDescent="0.25">
      <c r="A15">
        <v>2005</v>
      </c>
      <c r="B15" s="2">
        <v>1999</v>
      </c>
      <c r="C15" t="s">
        <v>124</v>
      </c>
      <c r="D15" s="3">
        <v>8500</v>
      </c>
      <c r="E15" t="s">
        <v>309</v>
      </c>
      <c r="F15">
        <f t="shared" si="1"/>
        <v>1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4"/>
        <v>0</v>
      </c>
      <c r="N15">
        <f t="shared" si="5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hidden="1" x14ac:dyDescent="0.25">
      <c r="A16">
        <v>2005</v>
      </c>
      <c r="B16" s="2">
        <v>2005</v>
      </c>
      <c r="C16" t="s">
        <v>124</v>
      </c>
      <c r="D16" s="3">
        <v>10000</v>
      </c>
      <c r="E16" t="s">
        <v>275</v>
      </c>
      <c r="F16">
        <f t="shared" si="1"/>
        <v>0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0"/>
        <v>0</v>
      </c>
      <c r="K16">
        <f t="shared" si="0"/>
        <v>0</v>
      </c>
      <c r="L16">
        <f t="shared" si="0"/>
        <v>1</v>
      </c>
      <c r="M16">
        <f t="shared" si="4"/>
        <v>0</v>
      </c>
      <c r="N16">
        <f t="shared" si="5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hidden="1" x14ac:dyDescent="0.25">
      <c r="A17">
        <v>2005</v>
      </c>
      <c r="B17" s="2">
        <v>2003</v>
      </c>
      <c r="C17" t="s">
        <v>124</v>
      </c>
      <c r="D17" s="3">
        <v>12000</v>
      </c>
      <c r="E17" t="s">
        <v>314</v>
      </c>
      <c r="F17">
        <f t="shared" si="1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0"/>
        <v>0</v>
      </c>
      <c r="K17">
        <f t="shared" si="0"/>
        <v>1</v>
      </c>
      <c r="L17">
        <f t="shared" si="0"/>
        <v>0</v>
      </c>
      <c r="M17">
        <f t="shared" si="4"/>
        <v>0</v>
      </c>
      <c r="N17">
        <f t="shared" si="5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hidden="1" x14ac:dyDescent="0.25">
      <c r="A18">
        <v>2005</v>
      </c>
      <c r="B18" s="2">
        <v>2005</v>
      </c>
      <c r="C18" t="s">
        <v>124</v>
      </c>
      <c r="D18" s="3">
        <v>12000</v>
      </c>
      <c r="E18" t="s">
        <v>276</v>
      </c>
      <c r="F18">
        <f t="shared" si="1"/>
        <v>0</v>
      </c>
      <c r="G18">
        <f t="shared" si="1"/>
        <v>0</v>
      </c>
      <c r="H18">
        <f t="shared" si="2"/>
        <v>1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</row>
    <row r="19" spans="1:21" hidden="1" x14ac:dyDescent="0.25">
      <c r="A19">
        <v>2005</v>
      </c>
      <c r="B19" s="2">
        <v>2005</v>
      </c>
      <c r="C19" t="s">
        <v>124</v>
      </c>
      <c r="D19" s="3">
        <v>15000</v>
      </c>
      <c r="E19" t="s">
        <v>311</v>
      </c>
      <c r="F19">
        <f t="shared" si="1"/>
        <v>0</v>
      </c>
      <c r="G19">
        <f t="shared" si="1"/>
        <v>0</v>
      </c>
      <c r="H19">
        <f t="shared" si="2"/>
        <v>1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</row>
    <row r="20" spans="1:21" hidden="1" x14ac:dyDescent="0.25">
      <c r="A20">
        <v>2005</v>
      </c>
      <c r="B20" s="2">
        <v>2003</v>
      </c>
      <c r="C20" t="s">
        <v>124</v>
      </c>
      <c r="D20" s="3">
        <v>25000</v>
      </c>
      <c r="E20" t="s">
        <v>97</v>
      </c>
      <c r="F20">
        <f t="shared" si="1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</row>
    <row r="21" spans="1:21" hidden="1" x14ac:dyDescent="0.25">
      <c r="A21">
        <v>2005</v>
      </c>
      <c r="B21" s="2">
        <v>2005</v>
      </c>
      <c r="C21" t="s">
        <v>124</v>
      </c>
      <c r="D21" s="3">
        <v>75000</v>
      </c>
      <c r="E21" t="s">
        <v>98</v>
      </c>
      <c r="F21">
        <f t="shared" si="1"/>
        <v>0</v>
      </c>
      <c r="G21">
        <f t="shared" si="1"/>
        <v>1</v>
      </c>
      <c r="H21">
        <f t="shared" si="2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</row>
    <row r="22" spans="1:21" hidden="1" x14ac:dyDescent="0.25">
      <c r="A22">
        <v>2005</v>
      </c>
      <c r="B22" s="2">
        <v>1999</v>
      </c>
      <c r="C22" t="s">
        <v>124</v>
      </c>
      <c r="D22" s="3">
        <v>150000</v>
      </c>
      <c r="E22" t="s">
        <v>275</v>
      </c>
      <c r="F22">
        <f t="shared" si="1"/>
        <v>0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1</v>
      </c>
      <c r="M22">
        <f t="shared" si="4"/>
        <v>0</v>
      </c>
      <c r="N22">
        <f t="shared" si="5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</row>
    <row r="23" spans="1:21" hidden="1" x14ac:dyDescent="0.25">
      <c r="A23">
        <v>2005</v>
      </c>
      <c r="B23" s="2">
        <v>2004</v>
      </c>
      <c r="C23" t="s">
        <v>124</v>
      </c>
      <c r="D23" s="3">
        <v>150000</v>
      </c>
      <c r="E23" t="s">
        <v>98</v>
      </c>
      <c r="F23">
        <f t="shared" si="1"/>
        <v>0</v>
      </c>
      <c r="G23">
        <f t="shared" si="1"/>
        <v>1</v>
      </c>
      <c r="H23">
        <f t="shared" si="2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</row>
    <row r="24" spans="1:21" hidden="1" x14ac:dyDescent="0.25">
      <c r="A24">
        <v>2005</v>
      </c>
      <c r="B24" s="2">
        <v>2001</v>
      </c>
      <c r="C24" t="s">
        <v>124</v>
      </c>
      <c r="D24" s="3">
        <v>175000</v>
      </c>
      <c r="E24" t="s">
        <v>97</v>
      </c>
      <c r="F24">
        <f t="shared" si="1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</row>
    <row r="25" spans="1:21" hidden="1" x14ac:dyDescent="0.25">
      <c r="A25">
        <v>2005</v>
      </c>
      <c r="B25" s="2">
        <v>2004</v>
      </c>
      <c r="C25" t="s">
        <v>110</v>
      </c>
      <c r="D25" s="3">
        <v>15000</v>
      </c>
      <c r="E25" t="s">
        <v>315</v>
      </c>
      <c r="F25">
        <f t="shared" si="1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3"/>
        <v>0</v>
      </c>
      <c r="K25">
        <f t="shared" si="3"/>
        <v>1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</row>
    <row r="26" spans="1:21" hidden="1" x14ac:dyDescent="0.25">
      <c r="A26">
        <v>2005</v>
      </c>
      <c r="B26" s="2">
        <v>2005</v>
      </c>
      <c r="C26" t="s">
        <v>110</v>
      </c>
      <c r="D26" s="3">
        <v>15000</v>
      </c>
      <c r="E26" t="s">
        <v>309</v>
      </c>
      <c r="F26">
        <f t="shared" si="1"/>
        <v>1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</row>
    <row r="27" spans="1:21" hidden="1" x14ac:dyDescent="0.25">
      <c r="A27">
        <v>2005</v>
      </c>
      <c r="B27" s="2">
        <v>2004</v>
      </c>
      <c r="C27" t="s">
        <v>110</v>
      </c>
      <c r="D27" s="3">
        <v>20000</v>
      </c>
      <c r="E27" t="s">
        <v>316</v>
      </c>
      <c r="F27">
        <f t="shared" si="1"/>
        <v>1</v>
      </c>
      <c r="G27">
        <f t="shared" si="1"/>
        <v>1</v>
      </c>
      <c r="H27">
        <f t="shared" si="2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</row>
    <row r="28" spans="1:21" hidden="1" x14ac:dyDescent="0.25">
      <c r="A28">
        <v>2005</v>
      </c>
      <c r="B28" s="2">
        <v>2005</v>
      </c>
      <c r="C28" t="s">
        <v>110</v>
      </c>
      <c r="D28" s="3">
        <v>40000</v>
      </c>
      <c r="E28" t="s">
        <v>311</v>
      </c>
      <c r="F28">
        <f t="shared" si="1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</row>
    <row r="29" spans="1:21" hidden="1" x14ac:dyDescent="0.25">
      <c r="A29">
        <v>2005</v>
      </c>
      <c r="B29" s="2">
        <v>2000</v>
      </c>
      <c r="C29" t="s">
        <v>110</v>
      </c>
      <c r="D29" s="3">
        <v>42500</v>
      </c>
      <c r="E29" t="s">
        <v>276</v>
      </c>
      <c r="F29">
        <f t="shared" si="1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</row>
    <row r="30" spans="1:21" hidden="1" x14ac:dyDescent="0.25">
      <c r="A30">
        <v>2005</v>
      </c>
      <c r="B30" s="2">
        <v>2005</v>
      </c>
      <c r="C30" t="s">
        <v>110</v>
      </c>
      <c r="D30" s="3">
        <v>77500</v>
      </c>
      <c r="E30" t="s">
        <v>317</v>
      </c>
      <c r="F30">
        <f t="shared" si="1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3"/>
        <v>0</v>
      </c>
      <c r="K30">
        <f t="shared" si="3"/>
        <v>1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</row>
    <row r="31" spans="1:21" hidden="1" x14ac:dyDescent="0.25">
      <c r="A31">
        <v>2005</v>
      </c>
      <c r="B31" s="2">
        <v>2002</v>
      </c>
      <c r="C31" t="s">
        <v>110</v>
      </c>
      <c r="D31" s="3">
        <v>122000</v>
      </c>
      <c r="E31" t="s">
        <v>318</v>
      </c>
      <c r="F31">
        <f t="shared" si="1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3"/>
        <v>1</v>
      </c>
      <c r="K31">
        <f t="shared" si="3"/>
        <v>1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</row>
    <row r="32" spans="1:21" hidden="1" x14ac:dyDescent="0.25">
      <c r="A32">
        <v>2005</v>
      </c>
      <c r="B32" s="2">
        <v>2005</v>
      </c>
      <c r="C32" t="s">
        <v>103</v>
      </c>
      <c r="D32" s="3">
        <v>750</v>
      </c>
      <c r="E32" t="s">
        <v>97</v>
      </c>
      <c r="F32">
        <f t="shared" si="1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</row>
    <row r="33" spans="1:21" hidden="1" x14ac:dyDescent="0.25">
      <c r="A33">
        <v>2005</v>
      </c>
      <c r="B33" s="2">
        <v>2005</v>
      </c>
      <c r="C33" t="s">
        <v>103</v>
      </c>
      <c r="D33" s="3">
        <v>8000</v>
      </c>
      <c r="E33" t="s">
        <v>276</v>
      </c>
      <c r="F33">
        <f t="shared" si="1"/>
        <v>0</v>
      </c>
      <c r="G33">
        <f t="shared" si="1"/>
        <v>0</v>
      </c>
      <c r="H33">
        <f t="shared" si="2"/>
        <v>1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</row>
    <row r="34" spans="1:21" hidden="1" x14ac:dyDescent="0.25">
      <c r="A34">
        <v>2005</v>
      </c>
      <c r="B34" s="2">
        <v>2004</v>
      </c>
      <c r="C34" t="s">
        <v>103</v>
      </c>
      <c r="D34" s="3">
        <v>25000</v>
      </c>
      <c r="E34" t="s">
        <v>97</v>
      </c>
      <c r="F34">
        <f t="shared" si="1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</row>
    <row r="35" spans="1:21" hidden="1" x14ac:dyDescent="0.25">
      <c r="A35">
        <v>2005</v>
      </c>
      <c r="B35" s="2">
        <v>2004</v>
      </c>
      <c r="C35" t="s">
        <v>103</v>
      </c>
      <c r="D35" s="3">
        <v>25000</v>
      </c>
      <c r="E35" t="s">
        <v>306</v>
      </c>
      <c r="F35">
        <f t="shared" si="1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4"/>
        <v>0</v>
      </c>
      <c r="N35">
        <f t="shared" si="5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</row>
    <row r="36" spans="1:21" hidden="1" x14ac:dyDescent="0.25">
      <c r="A36">
        <v>2005</v>
      </c>
      <c r="B36" s="2">
        <v>2005</v>
      </c>
      <c r="C36" t="s">
        <v>103</v>
      </c>
      <c r="D36" s="3">
        <v>41000</v>
      </c>
      <c r="E36" t="s">
        <v>98</v>
      </c>
      <c r="F36">
        <f t="shared" si="1"/>
        <v>0</v>
      </c>
      <c r="G36">
        <f t="shared" si="1"/>
        <v>1</v>
      </c>
      <c r="H36">
        <f t="shared" si="2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</row>
    <row r="37" spans="1:21" hidden="1" x14ac:dyDescent="0.25">
      <c r="A37">
        <v>2005</v>
      </c>
      <c r="B37" s="2">
        <v>2004</v>
      </c>
      <c r="C37" t="s">
        <v>103</v>
      </c>
      <c r="D37" s="3">
        <v>45000</v>
      </c>
      <c r="E37" t="s">
        <v>314</v>
      </c>
      <c r="F37">
        <f t="shared" si="1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3"/>
        <v>0</v>
      </c>
      <c r="K37">
        <f t="shared" si="3"/>
        <v>1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</row>
    <row r="38" spans="1:21" hidden="1" x14ac:dyDescent="0.25">
      <c r="A38">
        <v>2005</v>
      </c>
      <c r="B38" s="2">
        <v>2005</v>
      </c>
      <c r="C38" t="s">
        <v>295</v>
      </c>
      <c r="D38" s="3">
        <v>15000</v>
      </c>
      <c r="E38" t="s">
        <v>274</v>
      </c>
      <c r="F38">
        <f t="shared" si="1"/>
        <v>0</v>
      </c>
      <c r="G38">
        <f t="shared" si="1"/>
        <v>0</v>
      </c>
      <c r="H38">
        <f t="shared" si="2"/>
        <v>0</v>
      </c>
      <c r="I38">
        <f t="shared" ref="I38:U59" si="6">IF(ISNUMBER(FIND(I$1,$E38)),1,0)</f>
        <v>0</v>
      </c>
      <c r="J38">
        <f t="shared" si="6"/>
        <v>0</v>
      </c>
      <c r="K38">
        <f t="shared" si="6"/>
        <v>1</v>
      </c>
      <c r="L38">
        <f t="shared" si="6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f t="shared" si="6"/>
        <v>0</v>
      </c>
      <c r="U38">
        <f t="shared" si="6"/>
        <v>0</v>
      </c>
    </row>
    <row r="39" spans="1:21" hidden="1" x14ac:dyDescent="0.25">
      <c r="A39">
        <v>2005</v>
      </c>
      <c r="B39" s="2">
        <v>2005</v>
      </c>
      <c r="C39" t="s">
        <v>295</v>
      </c>
      <c r="D39" s="3">
        <v>45000</v>
      </c>
      <c r="E39" t="s">
        <v>106</v>
      </c>
      <c r="F39">
        <f t="shared" si="1"/>
        <v>0</v>
      </c>
      <c r="G39">
        <f t="shared" si="1"/>
        <v>0</v>
      </c>
      <c r="H39"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4"/>
        <v>1</v>
      </c>
      <c r="N39">
        <f t="shared" si="5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f t="shared" si="6"/>
        <v>0</v>
      </c>
      <c r="U39">
        <f t="shared" si="6"/>
        <v>0</v>
      </c>
    </row>
    <row r="40" spans="1:21" hidden="1" x14ac:dyDescent="0.25">
      <c r="A40">
        <v>2005</v>
      </c>
      <c r="B40" s="2">
        <v>2005</v>
      </c>
      <c r="C40" t="s">
        <v>295</v>
      </c>
      <c r="D40" s="3">
        <v>120000</v>
      </c>
      <c r="E40" t="s">
        <v>95</v>
      </c>
      <c r="F40">
        <f t="shared" si="1"/>
        <v>0</v>
      </c>
      <c r="G40">
        <f t="shared" si="1"/>
        <v>0</v>
      </c>
      <c r="H40"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4"/>
        <v>0</v>
      </c>
      <c r="N40">
        <f t="shared" si="5"/>
        <v>1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</row>
    <row r="41" spans="1:21" hidden="1" x14ac:dyDescent="0.25">
      <c r="A41">
        <v>2005</v>
      </c>
      <c r="B41" s="2">
        <v>2004</v>
      </c>
      <c r="C41" t="s">
        <v>295</v>
      </c>
      <c r="D41" s="3">
        <v>125000</v>
      </c>
      <c r="E41" t="s">
        <v>319</v>
      </c>
      <c r="F41">
        <f t="shared" si="1"/>
        <v>1</v>
      </c>
      <c r="G41">
        <f t="shared" si="1"/>
        <v>0</v>
      </c>
      <c r="H41">
        <f t="shared" si="2"/>
        <v>1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4"/>
        <v>0</v>
      </c>
      <c r="N41">
        <f t="shared" si="5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f t="shared" si="6"/>
        <v>0</v>
      </c>
      <c r="U41">
        <f t="shared" si="6"/>
        <v>0</v>
      </c>
    </row>
    <row r="42" spans="1:21" hidden="1" x14ac:dyDescent="0.25">
      <c r="A42">
        <v>2005</v>
      </c>
      <c r="B42" s="2">
        <v>2005</v>
      </c>
      <c r="C42" t="s">
        <v>370</v>
      </c>
      <c r="D42" s="3">
        <v>3000</v>
      </c>
      <c r="E42" t="s">
        <v>311</v>
      </c>
      <c r="F42">
        <f t="shared" si="1"/>
        <v>0</v>
      </c>
      <c r="G42">
        <f t="shared" si="1"/>
        <v>0</v>
      </c>
      <c r="H42">
        <f t="shared" si="2"/>
        <v>1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4"/>
        <v>0</v>
      </c>
      <c r="N42">
        <f t="shared" si="5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</row>
    <row r="43" spans="1:21" hidden="1" x14ac:dyDescent="0.25">
      <c r="A43">
        <v>2005</v>
      </c>
      <c r="B43" s="2">
        <v>2005</v>
      </c>
      <c r="C43" t="s">
        <v>370</v>
      </c>
      <c r="D43" s="3">
        <v>40000</v>
      </c>
      <c r="E43" t="s">
        <v>311</v>
      </c>
      <c r="F43">
        <f t="shared" si="1"/>
        <v>0</v>
      </c>
      <c r="G43">
        <f t="shared" si="1"/>
        <v>0</v>
      </c>
      <c r="H43">
        <f t="shared" si="2"/>
        <v>1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4"/>
        <v>0</v>
      </c>
      <c r="N43">
        <f t="shared" si="5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f t="shared" si="6"/>
        <v>0</v>
      </c>
      <c r="U43">
        <f t="shared" si="6"/>
        <v>0</v>
      </c>
    </row>
    <row r="44" spans="1:21" hidden="1" x14ac:dyDescent="0.25">
      <c r="A44">
        <v>2005</v>
      </c>
      <c r="B44" s="2">
        <v>2004</v>
      </c>
      <c r="C44" t="s">
        <v>125</v>
      </c>
      <c r="D44" s="3">
        <v>7500</v>
      </c>
      <c r="E44" t="s">
        <v>98</v>
      </c>
      <c r="F44">
        <f t="shared" si="1"/>
        <v>0</v>
      </c>
      <c r="G44">
        <f t="shared" si="1"/>
        <v>1</v>
      </c>
      <c r="H44">
        <f t="shared" si="2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f t="shared" si="6"/>
        <v>0</v>
      </c>
      <c r="U44">
        <f t="shared" si="6"/>
        <v>0</v>
      </c>
    </row>
    <row r="45" spans="1:21" hidden="1" x14ac:dyDescent="0.25">
      <c r="A45">
        <v>2005</v>
      </c>
      <c r="B45" s="2">
        <v>2002</v>
      </c>
      <c r="C45" t="s">
        <v>125</v>
      </c>
      <c r="D45" s="3">
        <v>362412.25</v>
      </c>
      <c r="E45" t="s">
        <v>320</v>
      </c>
      <c r="F45">
        <f t="shared" si="1"/>
        <v>1</v>
      </c>
      <c r="G45">
        <f t="shared" si="1"/>
        <v>0</v>
      </c>
      <c r="H45">
        <f t="shared" si="2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1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6"/>
        <v>0</v>
      </c>
      <c r="Q45">
        <f t="shared" si="6"/>
        <v>0</v>
      </c>
      <c r="R45">
        <f t="shared" si="6"/>
        <v>0</v>
      </c>
      <c r="S45">
        <f t="shared" si="6"/>
        <v>0</v>
      </c>
      <c r="T45">
        <f t="shared" si="6"/>
        <v>0</v>
      </c>
      <c r="U45">
        <f t="shared" si="6"/>
        <v>0</v>
      </c>
    </row>
    <row r="46" spans="1:21" hidden="1" x14ac:dyDescent="0.25">
      <c r="A46">
        <v>2005</v>
      </c>
      <c r="B46" s="2">
        <v>2005</v>
      </c>
      <c r="C46" t="s">
        <v>126</v>
      </c>
      <c r="D46" s="3">
        <v>5000</v>
      </c>
      <c r="E46" t="s">
        <v>275</v>
      </c>
      <c r="F46">
        <f t="shared" si="1"/>
        <v>0</v>
      </c>
      <c r="G46">
        <f t="shared" si="1"/>
        <v>0</v>
      </c>
      <c r="H46">
        <f t="shared" si="2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1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6"/>
        <v>0</v>
      </c>
      <c r="Q46">
        <f t="shared" si="6"/>
        <v>0</v>
      </c>
      <c r="R46">
        <f t="shared" si="6"/>
        <v>0</v>
      </c>
      <c r="S46">
        <f t="shared" si="6"/>
        <v>0</v>
      </c>
      <c r="T46">
        <f t="shared" si="6"/>
        <v>0</v>
      </c>
      <c r="U46">
        <f t="shared" si="6"/>
        <v>0</v>
      </c>
    </row>
    <row r="47" spans="1:21" hidden="1" x14ac:dyDescent="0.25">
      <c r="A47">
        <v>2005</v>
      </c>
      <c r="B47" s="2">
        <v>2004</v>
      </c>
      <c r="C47" t="s">
        <v>126</v>
      </c>
      <c r="D47" s="3">
        <v>20000</v>
      </c>
      <c r="E47" t="s">
        <v>321</v>
      </c>
      <c r="F47">
        <f t="shared" si="1"/>
        <v>0</v>
      </c>
      <c r="G47">
        <f t="shared" si="1"/>
        <v>1</v>
      </c>
      <c r="H47">
        <f t="shared" si="2"/>
        <v>1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0</v>
      </c>
      <c r="S47">
        <f t="shared" si="6"/>
        <v>0</v>
      </c>
      <c r="T47">
        <f t="shared" si="6"/>
        <v>0</v>
      </c>
      <c r="U47">
        <f t="shared" si="6"/>
        <v>0</v>
      </c>
    </row>
    <row r="48" spans="1:21" hidden="1" x14ac:dyDescent="0.25">
      <c r="A48">
        <v>2005</v>
      </c>
      <c r="B48" s="2">
        <v>2005</v>
      </c>
      <c r="C48" t="s">
        <v>130</v>
      </c>
      <c r="D48" s="3">
        <v>95000</v>
      </c>
      <c r="E48" t="s">
        <v>311</v>
      </c>
      <c r="F48">
        <f t="shared" si="1"/>
        <v>0</v>
      </c>
      <c r="G48">
        <f t="shared" si="1"/>
        <v>0</v>
      </c>
      <c r="H48">
        <f t="shared" si="2"/>
        <v>1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</row>
    <row r="49" spans="1:21" hidden="1" x14ac:dyDescent="0.25">
      <c r="A49">
        <v>2005</v>
      </c>
      <c r="B49" s="2">
        <v>2000</v>
      </c>
      <c r="C49" t="s">
        <v>130</v>
      </c>
      <c r="D49" s="3">
        <v>190000</v>
      </c>
      <c r="E49" t="s">
        <v>98</v>
      </c>
      <c r="F49">
        <f t="shared" si="1"/>
        <v>0</v>
      </c>
      <c r="G49">
        <f t="shared" si="1"/>
        <v>1</v>
      </c>
      <c r="H49">
        <f t="shared" si="2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f t="shared" si="6"/>
        <v>0</v>
      </c>
      <c r="U49">
        <f t="shared" si="6"/>
        <v>0</v>
      </c>
    </row>
    <row r="50" spans="1:21" hidden="1" x14ac:dyDescent="0.25">
      <c r="A50">
        <v>2005</v>
      </c>
      <c r="B50" s="2">
        <v>2004</v>
      </c>
      <c r="C50" t="s">
        <v>131</v>
      </c>
      <c r="D50" s="3">
        <v>742.36</v>
      </c>
      <c r="E50" t="s">
        <v>274</v>
      </c>
      <c r="F50">
        <f t="shared" si="1"/>
        <v>0</v>
      </c>
      <c r="G50">
        <f t="shared" si="1"/>
        <v>0</v>
      </c>
      <c r="H50">
        <f t="shared" si="2"/>
        <v>0</v>
      </c>
      <c r="I50">
        <f t="shared" si="6"/>
        <v>0</v>
      </c>
      <c r="J50">
        <f t="shared" si="6"/>
        <v>0</v>
      </c>
      <c r="K50">
        <f t="shared" si="6"/>
        <v>1</v>
      </c>
      <c r="L50">
        <f t="shared" si="6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  <c r="T50">
        <f t="shared" si="6"/>
        <v>0</v>
      </c>
      <c r="U50">
        <f t="shared" si="6"/>
        <v>0</v>
      </c>
    </row>
    <row r="51" spans="1:21" hidden="1" x14ac:dyDescent="0.25">
      <c r="A51">
        <v>2005</v>
      </c>
      <c r="B51" s="2">
        <v>2005</v>
      </c>
      <c r="C51" t="s">
        <v>131</v>
      </c>
      <c r="D51" s="3">
        <v>40000</v>
      </c>
      <c r="E51" t="s">
        <v>274</v>
      </c>
      <c r="F51">
        <f t="shared" si="1"/>
        <v>0</v>
      </c>
      <c r="G51">
        <f t="shared" si="1"/>
        <v>0</v>
      </c>
      <c r="H51">
        <f t="shared" si="2"/>
        <v>0</v>
      </c>
      <c r="I51">
        <f t="shared" si="6"/>
        <v>0</v>
      </c>
      <c r="J51">
        <f t="shared" si="6"/>
        <v>0</v>
      </c>
      <c r="K51">
        <f t="shared" si="6"/>
        <v>1</v>
      </c>
      <c r="L51">
        <f t="shared" si="6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</row>
    <row r="52" spans="1:21" hidden="1" x14ac:dyDescent="0.25">
      <c r="A52">
        <v>2005</v>
      </c>
      <c r="B52" s="2">
        <v>2005</v>
      </c>
      <c r="C52" t="s">
        <v>284</v>
      </c>
      <c r="D52" s="3">
        <v>37000</v>
      </c>
      <c r="E52" t="s">
        <v>275</v>
      </c>
      <c r="F52">
        <f t="shared" si="1"/>
        <v>0</v>
      </c>
      <c r="G52">
        <f t="shared" si="1"/>
        <v>0</v>
      </c>
      <c r="H52">
        <f t="shared" si="2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  <c r="T52">
        <f t="shared" si="6"/>
        <v>0</v>
      </c>
      <c r="U52">
        <f t="shared" si="6"/>
        <v>0</v>
      </c>
    </row>
    <row r="53" spans="1:21" hidden="1" x14ac:dyDescent="0.25">
      <c r="A53">
        <v>2005</v>
      </c>
      <c r="B53" s="2">
        <v>2005</v>
      </c>
      <c r="C53" t="s">
        <v>277</v>
      </c>
      <c r="D53" s="3">
        <v>37000</v>
      </c>
      <c r="E53" t="s">
        <v>98</v>
      </c>
      <c r="F53">
        <f t="shared" si="1"/>
        <v>0</v>
      </c>
      <c r="G53">
        <f t="shared" si="1"/>
        <v>1</v>
      </c>
      <c r="H53">
        <f t="shared" si="2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</row>
    <row r="54" spans="1:21" hidden="1" x14ac:dyDescent="0.25">
      <c r="A54">
        <v>2005</v>
      </c>
      <c r="B54" s="2">
        <v>2004</v>
      </c>
      <c r="C54" t="s">
        <v>286</v>
      </c>
      <c r="D54" s="3">
        <v>650000</v>
      </c>
      <c r="E54" t="s">
        <v>97</v>
      </c>
      <c r="F54">
        <f t="shared" si="1"/>
        <v>1</v>
      </c>
      <c r="G54">
        <f t="shared" si="1"/>
        <v>0</v>
      </c>
      <c r="H54">
        <f t="shared" si="2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</row>
    <row r="55" spans="1:21" hidden="1" x14ac:dyDescent="0.25">
      <c r="A55">
        <v>2005</v>
      </c>
      <c r="B55" s="2">
        <v>2005</v>
      </c>
      <c r="C55" t="s">
        <v>278</v>
      </c>
      <c r="D55" s="3">
        <v>40000</v>
      </c>
      <c r="E55" t="s">
        <v>322</v>
      </c>
      <c r="F55">
        <f t="shared" si="1"/>
        <v>1</v>
      </c>
      <c r="G55">
        <f t="shared" si="1"/>
        <v>0</v>
      </c>
      <c r="H55">
        <f t="shared" si="2"/>
        <v>0</v>
      </c>
      <c r="I55">
        <f t="shared" si="6"/>
        <v>0</v>
      </c>
      <c r="J55">
        <f t="shared" si="6"/>
        <v>0</v>
      </c>
      <c r="K55">
        <f t="shared" si="6"/>
        <v>1</v>
      </c>
      <c r="L55">
        <f t="shared" si="6"/>
        <v>1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  <c r="T55">
        <f t="shared" si="6"/>
        <v>0</v>
      </c>
      <c r="U55">
        <f t="shared" si="6"/>
        <v>0</v>
      </c>
    </row>
    <row r="56" spans="1:21" hidden="1" x14ac:dyDescent="0.25">
      <c r="A56">
        <v>2005</v>
      </c>
      <c r="B56" s="2">
        <v>2005</v>
      </c>
      <c r="C56" t="s">
        <v>279</v>
      </c>
      <c r="D56" s="3">
        <v>13001</v>
      </c>
      <c r="E56" t="s">
        <v>98</v>
      </c>
      <c r="F56">
        <f t="shared" si="1"/>
        <v>0</v>
      </c>
      <c r="G56">
        <f t="shared" si="1"/>
        <v>1</v>
      </c>
      <c r="H56">
        <f t="shared" si="2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  <c r="T56">
        <f t="shared" si="6"/>
        <v>0</v>
      </c>
      <c r="U56">
        <f t="shared" si="6"/>
        <v>0</v>
      </c>
    </row>
    <row r="57" spans="1:21" hidden="1" x14ac:dyDescent="0.25">
      <c r="A57">
        <v>2005</v>
      </c>
      <c r="B57" s="2">
        <v>2004</v>
      </c>
      <c r="C57" t="s">
        <v>280</v>
      </c>
      <c r="D57" s="3">
        <v>25000</v>
      </c>
      <c r="E57" t="s">
        <v>319</v>
      </c>
      <c r="F57">
        <f t="shared" si="1"/>
        <v>1</v>
      </c>
      <c r="G57">
        <f t="shared" si="1"/>
        <v>0</v>
      </c>
      <c r="H57">
        <f t="shared" si="2"/>
        <v>1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1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6"/>
        <v>0</v>
      </c>
      <c r="Q57">
        <f t="shared" si="6"/>
        <v>0</v>
      </c>
      <c r="R57">
        <f t="shared" si="6"/>
        <v>0</v>
      </c>
      <c r="S57">
        <f t="shared" si="6"/>
        <v>0</v>
      </c>
      <c r="T57">
        <f t="shared" si="6"/>
        <v>0</v>
      </c>
      <c r="U57">
        <f t="shared" si="6"/>
        <v>0</v>
      </c>
    </row>
    <row r="58" spans="1:21" hidden="1" x14ac:dyDescent="0.25">
      <c r="A58">
        <v>2005</v>
      </c>
      <c r="B58" s="2">
        <v>2005</v>
      </c>
      <c r="C58" t="s">
        <v>294</v>
      </c>
      <c r="D58" s="3">
        <v>15000</v>
      </c>
      <c r="E58" t="s">
        <v>323</v>
      </c>
      <c r="F58">
        <f t="shared" si="1"/>
        <v>1</v>
      </c>
      <c r="G58">
        <f t="shared" si="1"/>
        <v>0</v>
      </c>
      <c r="H58">
        <f t="shared" si="2"/>
        <v>1</v>
      </c>
      <c r="I58">
        <f t="shared" si="6"/>
        <v>0</v>
      </c>
      <c r="J58">
        <f t="shared" si="6"/>
        <v>0</v>
      </c>
      <c r="K58">
        <f t="shared" si="6"/>
        <v>1</v>
      </c>
      <c r="L58">
        <f t="shared" si="6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6"/>
        <v>0</v>
      </c>
      <c r="S58">
        <f t="shared" si="6"/>
        <v>0</v>
      </c>
      <c r="T58">
        <f t="shared" si="6"/>
        <v>0</v>
      </c>
      <c r="U58">
        <f t="shared" si="6"/>
        <v>0</v>
      </c>
    </row>
    <row r="59" spans="1:21" hidden="1" x14ac:dyDescent="0.25">
      <c r="A59">
        <v>2006</v>
      </c>
      <c r="B59" s="2">
        <v>2006</v>
      </c>
      <c r="C59" t="s">
        <v>370</v>
      </c>
      <c r="D59" s="3">
        <v>2831</v>
      </c>
      <c r="E59" t="s">
        <v>135</v>
      </c>
      <c r="F59">
        <f t="shared" si="1"/>
        <v>0</v>
      </c>
      <c r="G59">
        <f t="shared" si="1"/>
        <v>0</v>
      </c>
      <c r="H59">
        <f t="shared" si="2"/>
        <v>0</v>
      </c>
      <c r="I59">
        <f t="shared" si="6"/>
        <v>1</v>
      </c>
      <c r="J59">
        <f t="shared" si="6"/>
        <v>0</v>
      </c>
      <c r="K59">
        <f t="shared" si="6"/>
        <v>0</v>
      </c>
      <c r="L59">
        <f t="shared" ref="J59:U82" si="7">IF(ISNUMBER(FIND(L$1,$E59)),1,0)</f>
        <v>0</v>
      </c>
      <c r="M59">
        <f t="shared" si="4"/>
        <v>0</v>
      </c>
      <c r="N59">
        <f t="shared" si="5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0</v>
      </c>
      <c r="T59">
        <f t="shared" si="7"/>
        <v>0</v>
      </c>
      <c r="U59">
        <f t="shared" si="7"/>
        <v>0</v>
      </c>
    </row>
    <row r="60" spans="1:21" hidden="1" x14ac:dyDescent="0.25">
      <c r="A60">
        <v>2006</v>
      </c>
      <c r="B60" s="2">
        <v>2001</v>
      </c>
      <c r="C60" t="s">
        <v>286</v>
      </c>
      <c r="D60" s="3">
        <v>50000</v>
      </c>
      <c r="E60" t="s">
        <v>97</v>
      </c>
      <c r="F60">
        <f t="shared" si="1"/>
        <v>1</v>
      </c>
      <c r="G60">
        <f t="shared" si="1"/>
        <v>0</v>
      </c>
      <c r="H60">
        <f t="shared" si="2"/>
        <v>0</v>
      </c>
      <c r="I60">
        <f t="shared" ref="I60:I123" si="8">IF(ISNUMBER(FIND(I$1,$E60)),1,0)</f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4"/>
        <v>0</v>
      </c>
      <c r="N60">
        <f t="shared" si="5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0</v>
      </c>
      <c r="U60">
        <f t="shared" si="7"/>
        <v>0</v>
      </c>
    </row>
    <row r="61" spans="1:21" hidden="1" x14ac:dyDescent="0.25">
      <c r="A61">
        <v>2006</v>
      </c>
      <c r="B61" s="2">
        <v>2006</v>
      </c>
      <c r="C61" t="s">
        <v>286</v>
      </c>
      <c r="D61" s="3">
        <v>50000</v>
      </c>
      <c r="E61" t="s">
        <v>273</v>
      </c>
      <c r="F61">
        <f t="shared" si="1"/>
        <v>0</v>
      </c>
      <c r="G61">
        <f t="shared" si="1"/>
        <v>0</v>
      </c>
      <c r="H61">
        <f t="shared" si="2"/>
        <v>1</v>
      </c>
      <c r="I61">
        <f t="shared" si="8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4"/>
        <v>0</v>
      </c>
      <c r="N61">
        <f t="shared" si="5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0</v>
      </c>
    </row>
    <row r="62" spans="1:21" hidden="1" x14ac:dyDescent="0.25">
      <c r="A62">
        <v>2006</v>
      </c>
      <c r="B62" s="2">
        <v>2006</v>
      </c>
      <c r="C62" t="s">
        <v>124</v>
      </c>
      <c r="D62" s="3">
        <v>5500</v>
      </c>
      <c r="E62" t="s">
        <v>97</v>
      </c>
      <c r="F62">
        <f t="shared" si="1"/>
        <v>1</v>
      </c>
      <c r="G62">
        <f t="shared" si="1"/>
        <v>0</v>
      </c>
      <c r="H62">
        <f t="shared" si="2"/>
        <v>0</v>
      </c>
      <c r="I62">
        <f t="shared" si="8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4"/>
        <v>0</v>
      </c>
      <c r="N62">
        <f t="shared" si="5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</row>
    <row r="63" spans="1:21" hidden="1" x14ac:dyDescent="0.25">
      <c r="A63">
        <v>2006</v>
      </c>
      <c r="B63" s="2">
        <v>2002</v>
      </c>
      <c r="C63" t="s">
        <v>124</v>
      </c>
      <c r="D63" s="3">
        <v>10000</v>
      </c>
      <c r="E63" t="s">
        <v>98</v>
      </c>
      <c r="F63">
        <f t="shared" si="1"/>
        <v>0</v>
      </c>
      <c r="G63">
        <f t="shared" si="1"/>
        <v>1</v>
      </c>
      <c r="H63">
        <f t="shared" si="2"/>
        <v>0</v>
      </c>
      <c r="I63">
        <f t="shared" si="8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4"/>
        <v>0</v>
      </c>
      <c r="N63">
        <f t="shared" si="5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f t="shared" si="7"/>
        <v>0</v>
      </c>
      <c r="U63">
        <f t="shared" si="7"/>
        <v>0</v>
      </c>
    </row>
    <row r="64" spans="1:21" hidden="1" x14ac:dyDescent="0.25">
      <c r="A64">
        <v>2006</v>
      </c>
      <c r="B64" s="2">
        <v>2006</v>
      </c>
      <c r="C64" t="s">
        <v>124</v>
      </c>
      <c r="D64" s="3">
        <v>15000</v>
      </c>
      <c r="E64" t="s">
        <v>98</v>
      </c>
      <c r="F64">
        <f t="shared" si="1"/>
        <v>0</v>
      </c>
      <c r="G64">
        <f t="shared" si="1"/>
        <v>1</v>
      </c>
      <c r="H64">
        <f t="shared" si="2"/>
        <v>0</v>
      </c>
      <c r="I64">
        <f t="shared" si="8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4"/>
        <v>0</v>
      </c>
      <c r="N64">
        <f t="shared" si="5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f t="shared" si="7"/>
        <v>0</v>
      </c>
      <c r="U64">
        <f t="shared" si="7"/>
        <v>0</v>
      </c>
    </row>
    <row r="65" spans="1:21" hidden="1" x14ac:dyDescent="0.25">
      <c r="A65">
        <v>2006</v>
      </c>
      <c r="B65" s="2">
        <v>2006</v>
      </c>
      <c r="C65" t="s">
        <v>124</v>
      </c>
      <c r="D65" s="3">
        <v>32000</v>
      </c>
      <c r="E65" t="s">
        <v>273</v>
      </c>
      <c r="F65">
        <f t="shared" si="1"/>
        <v>0</v>
      </c>
      <c r="G65">
        <f t="shared" si="1"/>
        <v>0</v>
      </c>
      <c r="H65">
        <f t="shared" si="2"/>
        <v>1</v>
      </c>
      <c r="I65">
        <f t="shared" si="8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4"/>
        <v>0</v>
      </c>
      <c r="N65">
        <f t="shared" si="5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f t="shared" si="7"/>
        <v>0</v>
      </c>
      <c r="U65">
        <f t="shared" si="7"/>
        <v>0</v>
      </c>
    </row>
    <row r="66" spans="1:21" hidden="1" x14ac:dyDescent="0.25">
      <c r="A66">
        <v>2006</v>
      </c>
      <c r="B66" s="2">
        <v>2001</v>
      </c>
      <c r="C66" t="s">
        <v>124</v>
      </c>
      <c r="D66" s="3">
        <v>58001</v>
      </c>
      <c r="E66" t="s">
        <v>275</v>
      </c>
      <c r="F66">
        <f t="shared" si="1"/>
        <v>0</v>
      </c>
      <c r="G66">
        <f t="shared" si="1"/>
        <v>0</v>
      </c>
      <c r="H66">
        <f t="shared" si="2"/>
        <v>0</v>
      </c>
      <c r="I66">
        <f t="shared" si="8"/>
        <v>0</v>
      </c>
      <c r="J66">
        <f t="shared" si="7"/>
        <v>0</v>
      </c>
      <c r="K66">
        <f t="shared" si="7"/>
        <v>0</v>
      </c>
      <c r="L66">
        <f t="shared" si="7"/>
        <v>1</v>
      </c>
      <c r="M66">
        <f t="shared" si="4"/>
        <v>0</v>
      </c>
      <c r="N66">
        <f t="shared" si="5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  <c r="T66">
        <f t="shared" si="7"/>
        <v>0</v>
      </c>
      <c r="U66">
        <f t="shared" si="7"/>
        <v>0</v>
      </c>
    </row>
    <row r="67" spans="1:21" hidden="1" x14ac:dyDescent="0.25">
      <c r="A67">
        <v>2006</v>
      </c>
      <c r="B67" s="2">
        <v>2004</v>
      </c>
      <c r="C67" t="s">
        <v>124</v>
      </c>
      <c r="D67" s="3">
        <v>60000</v>
      </c>
      <c r="E67" t="s">
        <v>324</v>
      </c>
      <c r="F67">
        <f t="shared" ref="F67:G130" si="9">IF(ISNUMBER(FIND(F$1,$E67)),1,0)</f>
        <v>0</v>
      </c>
      <c r="G67">
        <f t="shared" si="9"/>
        <v>1</v>
      </c>
      <c r="H67">
        <f t="shared" ref="H67:H130" si="10">IF(OR(ISNUMBER(FIND("Sex",$E67)),ISNUMBER(FIND("Gender",$E67))),1,0)</f>
        <v>0</v>
      </c>
      <c r="I67">
        <f t="shared" si="8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ref="M67:M130" si="11">IF(ISNUMBER(FIND("Orientation",$E67)),1,0)</f>
        <v>0</v>
      </c>
      <c r="N67">
        <f t="shared" ref="N67:N130" si="12">IF(ISNUMBER(FIND("Harassment",$E67)),1,0)</f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 t="shared" si="7"/>
        <v>0</v>
      </c>
      <c r="U67">
        <f t="shared" si="7"/>
        <v>0</v>
      </c>
    </row>
    <row r="68" spans="1:21" hidden="1" x14ac:dyDescent="0.25">
      <c r="A68">
        <v>2006</v>
      </c>
      <c r="B68" s="2">
        <v>2006</v>
      </c>
      <c r="C68" t="s">
        <v>281</v>
      </c>
      <c r="D68" s="3">
        <v>75000</v>
      </c>
      <c r="E68" t="s">
        <v>106</v>
      </c>
      <c r="F68">
        <f t="shared" si="9"/>
        <v>0</v>
      </c>
      <c r="G68">
        <f t="shared" si="9"/>
        <v>0</v>
      </c>
      <c r="H68">
        <v>0</v>
      </c>
      <c r="I68">
        <f t="shared" si="8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11"/>
        <v>1</v>
      </c>
      <c r="N68">
        <f t="shared" si="12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 t="shared" si="7"/>
        <v>0</v>
      </c>
      <c r="U68">
        <f t="shared" si="7"/>
        <v>0</v>
      </c>
    </row>
    <row r="69" spans="1:21" hidden="1" x14ac:dyDescent="0.25">
      <c r="A69">
        <v>2006</v>
      </c>
      <c r="B69" s="2">
        <v>2006</v>
      </c>
      <c r="C69" t="s">
        <v>130</v>
      </c>
      <c r="D69" s="3">
        <v>200500</v>
      </c>
      <c r="E69" t="s">
        <v>275</v>
      </c>
      <c r="F69">
        <f t="shared" si="9"/>
        <v>0</v>
      </c>
      <c r="G69">
        <f t="shared" si="9"/>
        <v>0</v>
      </c>
      <c r="H69">
        <f t="shared" si="10"/>
        <v>0</v>
      </c>
      <c r="I69">
        <f t="shared" si="8"/>
        <v>0</v>
      </c>
      <c r="J69">
        <f t="shared" si="7"/>
        <v>0</v>
      </c>
      <c r="K69">
        <f t="shared" si="7"/>
        <v>0</v>
      </c>
      <c r="L69">
        <f t="shared" si="7"/>
        <v>1</v>
      </c>
      <c r="M69">
        <f t="shared" si="11"/>
        <v>0</v>
      </c>
      <c r="N69">
        <f t="shared" si="12"/>
        <v>0</v>
      </c>
      <c r="O69">
        <f t="shared" si="7"/>
        <v>0</v>
      </c>
      <c r="P69">
        <f t="shared" si="7"/>
        <v>0</v>
      </c>
      <c r="Q69">
        <f t="shared" si="7"/>
        <v>0</v>
      </c>
      <c r="R69">
        <f t="shared" si="7"/>
        <v>0</v>
      </c>
      <c r="S69">
        <f t="shared" si="7"/>
        <v>0</v>
      </c>
      <c r="T69">
        <f t="shared" si="7"/>
        <v>0</v>
      </c>
      <c r="U69">
        <f t="shared" si="7"/>
        <v>0</v>
      </c>
    </row>
    <row r="70" spans="1:21" hidden="1" x14ac:dyDescent="0.25">
      <c r="A70">
        <v>2006</v>
      </c>
      <c r="B70" s="2">
        <v>2000</v>
      </c>
      <c r="C70" t="s">
        <v>282</v>
      </c>
      <c r="D70" s="3">
        <v>32000</v>
      </c>
      <c r="E70" t="s">
        <v>97</v>
      </c>
      <c r="F70">
        <f t="shared" si="9"/>
        <v>1</v>
      </c>
      <c r="G70">
        <f t="shared" si="9"/>
        <v>0</v>
      </c>
      <c r="H70">
        <f t="shared" si="10"/>
        <v>0</v>
      </c>
      <c r="I70">
        <f t="shared" si="8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11"/>
        <v>0</v>
      </c>
      <c r="N70">
        <f t="shared" si="12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0</v>
      </c>
      <c r="S70">
        <f t="shared" si="7"/>
        <v>0</v>
      </c>
      <c r="T70">
        <f t="shared" si="7"/>
        <v>0</v>
      </c>
      <c r="U70">
        <f t="shared" si="7"/>
        <v>0</v>
      </c>
    </row>
    <row r="71" spans="1:21" hidden="1" x14ac:dyDescent="0.25">
      <c r="A71">
        <v>2006</v>
      </c>
      <c r="B71" s="2">
        <v>2005</v>
      </c>
      <c r="C71" t="s">
        <v>110</v>
      </c>
      <c r="D71" s="3">
        <v>5000</v>
      </c>
      <c r="E71" t="s">
        <v>325</v>
      </c>
      <c r="F71">
        <f t="shared" si="9"/>
        <v>1</v>
      </c>
      <c r="G71">
        <f t="shared" si="9"/>
        <v>1</v>
      </c>
      <c r="H71">
        <f t="shared" si="10"/>
        <v>1</v>
      </c>
      <c r="I71">
        <f t="shared" si="8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11"/>
        <v>0</v>
      </c>
      <c r="N71">
        <f t="shared" si="12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0</v>
      </c>
      <c r="S71">
        <f t="shared" si="7"/>
        <v>0</v>
      </c>
      <c r="T71">
        <f t="shared" si="7"/>
        <v>0</v>
      </c>
      <c r="U71">
        <f t="shared" si="7"/>
        <v>0</v>
      </c>
    </row>
    <row r="72" spans="1:21" hidden="1" x14ac:dyDescent="0.25">
      <c r="A72">
        <v>2006</v>
      </c>
      <c r="B72" s="2">
        <v>2005</v>
      </c>
      <c r="C72" t="s">
        <v>110</v>
      </c>
      <c r="D72" s="3">
        <v>5000</v>
      </c>
      <c r="E72" t="s">
        <v>274</v>
      </c>
      <c r="F72">
        <f t="shared" si="9"/>
        <v>0</v>
      </c>
      <c r="G72">
        <f t="shared" si="9"/>
        <v>0</v>
      </c>
      <c r="H72">
        <f t="shared" si="10"/>
        <v>0</v>
      </c>
      <c r="I72">
        <f t="shared" si="8"/>
        <v>0</v>
      </c>
      <c r="J72">
        <f t="shared" si="7"/>
        <v>0</v>
      </c>
      <c r="K72">
        <f t="shared" si="7"/>
        <v>1</v>
      </c>
      <c r="L72">
        <f t="shared" si="7"/>
        <v>0</v>
      </c>
      <c r="M72">
        <f t="shared" si="11"/>
        <v>0</v>
      </c>
      <c r="N72">
        <f t="shared" si="12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7"/>
        <v>0</v>
      </c>
      <c r="U72">
        <f t="shared" si="7"/>
        <v>0</v>
      </c>
    </row>
    <row r="73" spans="1:21" hidden="1" x14ac:dyDescent="0.25">
      <c r="A73">
        <v>2006</v>
      </c>
      <c r="B73" s="2">
        <v>2006</v>
      </c>
      <c r="C73" t="s">
        <v>110</v>
      </c>
      <c r="D73" s="3">
        <v>10000</v>
      </c>
      <c r="E73" t="s">
        <v>309</v>
      </c>
      <c r="F73">
        <f t="shared" si="9"/>
        <v>1</v>
      </c>
      <c r="G73">
        <f t="shared" si="9"/>
        <v>0</v>
      </c>
      <c r="H73">
        <f t="shared" si="10"/>
        <v>1</v>
      </c>
      <c r="I73">
        <f t="shared" si="8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11"/>
        <v>0</v>
      </c>
      <c r="N73">
        <f t="shared" si="12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7"/>
        <v>0</v>
      </c>
      <c r="U73">
        <f t="shared" si="7"/>
        <v>0</v>
      </c>
    </row>
    <row r="74" spans="1:21" hidden="1" x14ac:dyDescent="0.25">
      <c r="A74">
        <v>2006</v>
      </c>
      <c r="B74" s="2">
        <v>2006</v>
      </c>
      <c r="C74" t="s">
        <v>110</v>
      </c>
      <c r="D74" s="3">
        <v>10000</v>
      </c>
      <c r="E74" t="s">
        <v>314</v>
      </c>
      <c r="F74">
        <f t="shared" si="9"/>
        <v>1</v>
      </c>
      <c r="G74">
        <f t="shared" si="9"/>
        <v>0</v>
      </c>
      <c r="H74">
        <f t="shared" si="10"/>
        <v>0</v>
      </c>
      <c r="I74">
        <f t="shared" si="8"/>
        <v>0</v>
      </c>
      <c r="J74">
        <f t="shared" si="7"/>
        <v>0</v>
      </c>
      <c r="K74">
        <f t="shared" si="7"/>
        <v>1</v>
      </c>
      <c r="L74">
        <f t="shared" si="7"/>
        <v>0</v>
      </c>
      <c r="M74">
        <f t="shared" si="11"/>
        <v>0</v>
      </c>
      <c r="N74">
        <f t="shared" si="12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</row>
    <row r="75" spans="1:21" hidden="1" x14ac:dyDescent="0.25">
      <c r="A75">
        <v>2006</v>
      </c>
      <c r="B75" s="2">
        <v>2006</v>
      </c>
      <c r="C75" t="s">
        <v>110</v>
      </c>
      <c r="D75" s="3">
        <v>12500</v>
      </c>
      <c r="E75" t="s">
        <v>319</v>
      </c>
      <c r="F75">
        <f t="shared" si="9"/>
        <v>1</v>
      </c>
      <c r="G75">
        <f t="shared" si="9"/>
        <v>0</v>
      </c>
      <c r="H75">
        <f t="shared" si="10"/>
        <v>1</v>
      </c>
      <c r="I75">
        <f t="shared" si="8"/>
        <v>0</v>
      </c>
      <c r="J75">
        <f t="shared" si="7"/>
        <v>0</v>
      </c>
      <c r="K75">
        <f t="shared" si="7"/>
        <v>0</v>
      </c>
      <c r="L75">
        <f t="shared" si="7"/>
        <v>1</v>
      </c>
      <c r="M75">
        <f t="shared" si="11"/>
        <v>0</v>
      </c>
      <c r="N75">
        <f t="shared" si="12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7"/>
        <v>0</v>
      </c>
      <c r="U75">
        <f t="shared" si="7"/>
        <v>0</v>
      </c>
    </row>
    <row r="76" spans="1:21" hidden="1" x14ac:dyDescent="0.25">
      <c r="A76">
        <v>2006</v>
      </c>
      <c r="B76" s="2">
        <v>2006</v>
      </c>
      <c r="C76" t="s">
        <v>110</v>
      </c>
      <c r="D76" s="3">
        <v>12500</v>
      </c>
      <c r="E76" t="s">
        <v>97</v>
      </c>
      <c r="F76">
        <f t="shared" si="9"/>
        <v>1</v>
      </c>
      <c r="G76">
        <f t="shared" si="9"/>
        <v>0</v>
      </c>
      <c r="H76">
        <f t="shared" si="10"/>
        <v>0</v>
      </c>
      <c r="I76">
        <f t="shared" si="8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11"/>
        <v>0</v>
      </c>
      <c r="N76">
        <f t="shared" si="12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 t="shared" si="7"/>
        <v>0</v>
      </c>
      <c r="U76">
        <f t="shared" si="7"/>
        <v>0</v>
      </c>
    </row>
    <row r="77" spans="1:21" hidden="1" x14ac:dyDescent="0.25">
      <c r="A77">
        <v>2006</v>
      </c>
      <c r="B77" s="2">
        <v>2003</v>
      </c>
      <c r="C77" t="s">
        <v>110</v>
      </c>
      <c r="D77" s="3">
        <v>25000</v>
      </c>
      <c r="E77" t="s">
        <v>274</v>
      </c>
      <c r="F77">
        <f t="shared" si="9"/>
        <v>0</v>
      </c>
      <c r="G77">
        <f t="shared" si="9"/>
        <v>0</v>
      </c>
      <c r="H77">
        <f t="shared" si="10"/>
        <v>0</v>
      </c>
      <c r="I77">
        <f t="shared" si="8"/>
        <v>0</v>
      </c>
      <c r="J77">
        <f t="shared" si="7"/>
        <v>0</v>
      </c>
      <c r="K77">
        <f t="shared" si="7"/>
        <v>1</v>
      </c>
      <c r="L77">
        <f t="shared" si="7"/>
        <v>0</v>
      </c>
      <c r="M77">
        <f t="shared" si="11"/>
        <v>0</v>
      </c>
      <c r="N77">
        <f t="shared" si="12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 t="shared" si="7"/>
        <v>0</v>
      </c>
      <c r="U77">
        <f t="shared" si="7"/>
        <v>0</v>
      </c>
    </row>
    <row r="78" spans="1:21" hidden="1" x14ac:dyDescent="0.25">
      <c r="A78">
        <v>2006</v>
      </c>
      <c r="B78" s="2">
        <v>2006</v>
      </c>
      <c r="C78" t="s">
        <v>110</v>
      </c>
      <c r="D78" s="3">
        <v>26000</v>
      </c>
      <c r="E78" t="s">
        <v>108</v>
      </c>
      <c r="F78">
        <f t="shared" si="9"/>
        <v>0</v>
      </c>
      <c r="G78">
        <f t="shared" si="9"/>
        <v>0</v>
      </c>
      <c r="H78">
        <f t="shared" si="10"/>
        <v>0</v>
      </c>
      <c r="I78">
        <f t="shared" si="8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11"/>
        <v>0</v>
      </c>
      <c r="N78">
        <f t="shared" si="12"/>
        <v>0</v>
      </c>
      <c r="O78">
        <f t="shared" si="7"/>
        <v>1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 t="shared" si="7"/>
        <v>0</v>
      </c>
      <c r="U78">
        <f t="shared" si="7"/>
        <v>0</v>
      </c>
    </row>
    <row r="79" spans="1:21" hidden="1" x14ac:dyDescent="0.25">
      <c r="A79">
        <v>2006</v>
      </c>
      <c r="B79" s="2">
        <v>2006</v>
      </c>
      <c r="C79" t="s">
        <v>110</v>
      </c>
      <c r="D79" s="3">
        <v>30000</v>
      </c>
      <c r="E79" t="s">
        <v>108</v>
      </c>
      <c r="F79">
        <f t="shared" si="9"/>
        <v>0</v>
      </c>
      <c r="G79">
        <f t="shared" si="9"/>
        <v>0</v>
      </c>
      <c r="H79">
        <f t="shared" si="10"/>
        <v>0</v>
      </c>
      <c r="I79">
        <f t="shared" si="8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11"/>
        <v>0</v>
      </c>
      <c r="N79">
        <f t="shared" si="12"/>
        <v>0</v>
      </c>
      <c r="O79">
        <f t="shared" si="7"/>
        <v>1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 t="shared" si="7"/>
        <v>0</v>
      </c>
      <c r="U79">
        <f t="shared" si="7"/>
        <v>0</v>
      </c>
    </row>
    <row r="80" spans="1:21" hidden="1" x14ac:dyDescent="0.25">
      <c r="A80">
        <v>2006</v>
      </c>
      <c r="B80" s="2">
        <v>2006</v>
      </c>
      <c r="C80" t="s">
        <v>110</v>
      </c>
      <c r="D80" s="3">
        <v>30000</v>
      </c>
      <c r="E80" t="s">
        <v>327</v>
      </c>
      <c r="F80">
        <f t="shared" si="9"/>
        <v>1</v>
      </c>
      <c r="G80">
        <f t="shared" si="9"/>
        <v>0</v>
      </c>
      <c r="H80">
        <f t="shared" si="10"/>
        <v>1</v>
      </c>
      <c r="I80">
        <f t="shared" si="8"/>
        <v>0</v>
      </c>
      <c r="J80">
        <f t="shared" si="7"/>
        <v>0</v>
      </c>
      <c r="K80">
        <f t="shared" si="7"/>
        <v>0</v>
      </c>
      <c r="L80">
        <f t="shared" si="7"/>
        <v>1</v>
      </c>
      <c r="M80">
        <f t="shared" si="11"/>
        <v>0</v>
      </c>
      <c r="N80">
        <f t="shared" si="12"/>
        <v>0</v>
      </c>
      <c r="O80">
        <f t="shared" si="7"/>
        <v>0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 t="shared" si="7"/>
        <v>0</v>
      </c>
      <c r="U80">
        <f t="shared" si="7"/>
        <v>0</v>
      </c>
    </row>
    <row r="81" spans="1:21" hidden="1" x14ac:dyDescent="0.25">
      <c r="A81">
        <v>2006</v>
      </c>
      <c r="B81" s="2">
        <v>2006</v>
      </c>
      <c r="C81" t="s">
        <v>294</v>
      </c>
      <c r="D81" s="3">
        <v>17500</v>
      </c>
      <c r="E81" t="s">
        <v>275</v>
      </c>
      <c r="F81">
        <f t="shared" si="9"/>
        <v>0</v>
      </c>
      <c r="G81">
        <f t="shared" si="9"/>
        <v>0</v>
      </c>
      <c r="H81">
        <f t="shared" si="10"/>
        <v>0</v>
      </c>
      <c r="I81">
        <f t="shared" si="8"/>
        <v>0</v>
      </c>
      <c r="J81">
        <f t="shared" si="7"/>
        <v>0</v>
      </c>
      <c r="K81">
        <f t="shared" si="7"/>
        <v>0</v>
      </c>
      <c r="L81">
        <f t="shared" si="7"/>
        <v>1</v>
      </c>
      <c r="M81">
        <f t="shared" si="11"/>
        <v>0</v>
      </c>
      <c r="N81">
        <f t="shared" si="12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  <c r="T81">
        <f t="shared" si="7"/>
        <v>0</v>
      </c>
      <c r="U81">
        <f t="shared" si="7"/>
        <v>0</v>
      </c>
    </row>
    <row r="82" spans="1:21" hidden="1" x14ac:dyDescent="0.25">
      <c r="A82">
        <v>2006</v>
      </c>
      <c r="B82" s="2">
        <v>2006</v>
      </c>
      <c r="C82" t="s">
        <v>150</v>
      </c>
      <c r="D82" s="3">
        <v>15000</v>
      </c>
      <c r="E82" t="s">
        <v>326</v>
      </c>
      <c r="F82">
        <f t="shared" si="9"/>
        <v>1</v>
      </c>
      <c r="G82">
        <f t="shared" si="9"/>
        <v>1</v>
      </c>
      <c r="H82">
        <f t="shared" si="10"/>
        <v>1</v>
      </c>
      <c r="I82">
        <f t="shared" si="8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11"/>
        <v>0</v>
      </c>
      <c r="N82">
        <f t="shared" si="12"/>
        <v>0</v>
      </c>
      <c r="O82">
        <f t="shared" ref="J82:U105" si="13">IF(ISNUMBER(FIND(O$1,$E82)),1,0)</f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</row>
    <row r="83" spans="1:21" hidden="1" x14ac:dyDescent="0.25">
      <c r="A83">
        <v>2006</v>
      </c>
      <c r="B83" s="2">
        <v>2006</v>
      </c>
      <c r="C83" t="s">
        <v>150</v>
      </c>
      <c r="D83" s="3">
        <v>65000</v>
      </c>
      <c r="E83" t="s">
        <v>283</v>
      </c>
      <c r="F83">
        <f t="shared" si="9"/>
        <v>0</v>
      </c>
      <c r="G83">
        <f t="shared" si="9"/>
        <v>1</v>
      </c>
      <c r="H83">
        <f t="shared" si="10"/>
        <v>0</v>
      </c>
      <c r="I83">
        <f t="shared" si="8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</row>
    <row r="84" spans="1:21" hidden="1" x14ac:dyDescent="0.25">
      <c r="A84">
        <v>2007</v>
      </c>
      <c r="B84">
        <v>2006</v>
      </c>
      <c r="C84" t="s">
        <v>94</v>
      </c>
      <c r="D84" s="3">
        <v>150000</v>
      </c>
      <c r="E84" t="s">
        <v>95</v>
      </c>
      <c r="F84">
        <f t="shared" si="9"/>
        <v>0</v>
      </c>
      <c r="G84">
        <f t="shared" si="9"/>
        <v>0</v>
      </c>
      <c r="H84">
        <v>0</v>
      </c>
      <c r="I84">
        <f t="shared" si="8"/>
        <v>0</v>
      </c>
      <c r="J84">
        <f t="shared" si="13"/>
        <v>0</v>
      </c>
      <c r="K84">
        <f t="shared" si="13"/>
        <v>0</v>
      </c>
      <c r="L84">
        <f t="shared" si="13"/>
        <v>0</v>
      </c>
      <c r="M84">
        <f t="shared" si="11"/>
        <v>0</v>
      </c>
      <c r="N84">
        <f t="shared" si="12"/>
        <v>1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</row>
    <row r="85" spans="1:21" hidden="1" x14ac:dyDescent="0.25">
      <c r="A85">
        <v>2007</v>
      </c>
      <c r="B85">
        <v>2006</v>
      </c>
      <c r="C85" t="s">
        <v>94</v>
      </c>
      <c r="D85" s="3">
        <v>150000</v>
      </c>
      <c r="E85" t="s">
        <v>95</v>
      </c>
      <c r="F85">
        <f t="shared" si="9"/>
        <v>0</v>
      </c>
      <c r="G85">
        <f t="shared" si="9"/>
        <v>0</v>
      </c>
      <c r="H85">
        <v>0</v>
      </c>
      <c r="I85">
        <f t="shared" si="8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1"/>
        <v>0</v>
      </c>
      <c r="N85">
        <f t="shared" si="12"/>
        <v>1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</row>
    <row r="86" spans="1:21" hidden="1" x14ac:dyDescent="0.25">
      <c r="A86">
        <v>2007</v>
      </c>
      <c r="B86">
        <v>2006</v>
      </c>
      <c r="C86" t="s">
        <v>302</v>
      </c>
      <c r="D86" s="3">
        <v>16250</v>
      </c>
      <c r="E86" t="s">
        <v>97</v>
      </c>
      <c r="F86">
        <f t="shared" si="9"/>
        <v>1</v>
      </c>
      <c r="G86">
        <f t="shared" si="9"/>
        <v>0</v>
      </c>
      <c r="H86">
        <f t="shared" si="10"/>
        <v>0</v>
      </c>
      <c r="I86">
        <f t="shared" si="8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1"/>
        <v>0</v>
      </c>
      <c r="N86">
        <f t="shared" si="12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</row>
    <row r="87" spans="1:21" hidden="1" x14ac:dyDescent="0.25">
      <c r="A87">
        <v>2007</v>
      </c>
      <c r="B87">
        <v>1998</v>
      </c>
      <c r="C87" t="s">
        <v>286</v>
      </c>
      <c r="D87" s="3">
        <v>509114</v>
      </c>
      <c r="E87" t="s">
        <v>95</v>
      </c>
      <c r="F87">
        <f t="shared" si="9"/>
        <v>0</v>
      </c>
      <c r="G87">
        <f t="shared" si="9"/>
        <v>0</v>
      </c>
      <c r="H87">
        <v>0</v>
      </c>
      <c r="I87">
        <f t="shared" si="8"/>
        <v>0</v>
      </c>
      <c r="J87">
        <f t="shared" si="13"/>
        <v>0</v>
      </c>
      <c r="K87">
        <f t="shared" si="13"/>
        <v>0</v>
      </c>
      <c r="L87">
        <f t="shared" si="13"/>
        <v>0</v>
      </c>
      <c r="M87">
        <f t="shared" si="11"/>
        <v>0</v>
      </c>
      <c r="N87">
        <f t="shared" si="12"/>
        <v>1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</row>
    <row r="88" spans="1:21" hidden="1" x14ac:dyDescent="0.25">
      <c r="A88">
        <v>2007</v>
      </c>
      <c r="B88">
        <v>2006</v>
      </c>
      <c r="C88" t="s">
        <v>124</v>
      </c>
      <c r="D88" s="3">
        <v>3000</v>
      </c>
      <c r="E88" t="s">
        <v>97</v>
      </c>
      <c r="F88">
        <f t="shared" si="9"/>
        <v>1</v>
      </c>
      <c r="G88">
        <f t="shared" si="9"/>
        <v>0</v>
      </c>
      <c r="H88">
        <f t="shared" si="10"/>
        <v>0</v>
      </c>
      <c r="I88">
        <f t="shared" si="8"/>
        <v>0</v>
      </c>
      <c r="J88">
        <f t="shared" si="13"/>
        <v>0</v>
      </c>
      <c r="K88">
        <f t="shared" si="13"/>
        <v>0</v>
      </c>
      <c r="L88">
        <f t="shared" si="13"/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</row>
    <row r="89" spans="1:21" hidden="1" x14ac:dyDescent="0.25">
      <c r="A89">
        <v>2007</v>
      </c>
      <c r="B89">
        <v>2006</v>
      </c>
      <c r="C89" t="s">
        <v>124</v>
      </c>
      <c r="D89" s="3">
        <v>15000</v>
      </c>
      <c r="E89" t="s">
        <v>98</v>
      </c>
      <c r="F89">
        <f t="shared" si="9"/>
        <v>0</v>
      </c>
      <c r="G89">
        <f t="shared" si="9"/>
        <v>1</v>
      </c>
      <c r="H89">
        <f t="shared" si="10"/>
        <v>0</v>
      </c>
      <c r="I89">
        <f t="shared" si="8"/>
        <v>0</v>
      </c>
      <c r="J89">
        <f t="shared" si="13"/>
        <v>0</v>
      </c>
      <c r="K89">
        <f t="shared" si="13"/>
        <v>0</v>
      </c>
      <c r="L89">
        <f t="shared" si="13"/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</row>
    <row r="90" spans="1:21" hidden="1" x14ac:dyDescent="0.25">
      <c r="A90">
        <v>2007</v>
      </c>
      <c r="B90">
        <v>2006</v>
      </c>
      <c r="C90" t="s">
        <v>124</v>
      </c>
      <c r="D90" s="3">
        <v>88600</v>
      </c>
      <c r="E90" t="s">
        <v>99</v>
      </c>
      <c r="F90">
        <f t="shared" si="9"/>
        <v>0</v>
      </c>
      <c r="G90">
        <f t="shared" si="9"/>
        <v>0</v>
      </c>
      <c r="H90">
        <f t="shared" si="10"/>
        <v>0</v>
      </c>
      <c r="I90">
        <f t="shared" si="8"/>
        <v>0</v>
      </c>
      <c r="J90">
        <f t="shared" si="13"/>
        <v>0</v>
      </c>
      <c r="K90">
        <f t="shared" si="13"/>
        <v>0</v>
      </c>
      <c r="L90">
        <f t="shared" si="13"/>
        <v>0</v>
      </c>
      <c r="M90">
        <f t="shared" si="11"/>
        <v>0</v>
      </c>
      <c r="N90">
        <f t="shared" si="12"/>
        <v>0</v>
      </c>
      <c r="O90">
        <f t="shared" si="13"/>
        <v>0</v>
      </c>
      <c r="P90">
        <f t="shared" si="13"/>
        <v>1</v>
      </c>
      <c r="Q90">
        <f t="shared" si="13"/>
        <v>0</v>
      </c>
      <c r="R90">
        <f t="shared" si="13"/>
        <v>0</v>
      </c>
      <c r="S90">
        <f t="shared" si="13"/>
        <v>0</v>
      </c>
      <c r="T90">
        <f t="shared" si="13"/>
        <v>0</v>
      </c>
      <c r="U90">
        <f t="shared" si="13"/>
        <v>0</v>
      </c>
    </row>
    <row r="91" spans="1:21" hidden="1" x14ac:dyDescent="0.25">
      <c r="A91">
        <v>2007</v>
      </c>
      <c r="B91">
        <v>2002</v>
      </c>
      <c r="C91" t="s">
        <v>103</v>
      </c>
      <c r="D91" s="3">
        <v>10000</v>
      </c>
      <c r="E91" t="s">
        <v>98</v>
      </c>
      <c r="F91">
        <f t="shared" si="9"/>
        <v>0</v>
      </c>
      <c r="G91">
        <f t="shared" si="9"/>
        <v>1</v>
      </c>
      <c r="H91">
        <f t="shared" si="10"/>
        <v>0</v>
      </c>
      <c r="I91">
        <f t="shared" si="8"/>
        <v>0</v>
      </c>
      <c r="J91">
        <f t="shared" si="13"/>
        <v>0</v>
      </c>
      <c r="K91">
        <f t="shared" si="13"/>
        <v>0</v>
      </c>
      <c r="L91">
        <f t="shared" si="13"/>
        <v>0</v>
      </c>
      <c r="M91">
        <f t="shared" si="11"/>
        <v>0</v>
      </c>
      <c r="N91">
        <f t="shared" si="12"/>
        <v>0</v>
      </c>
      <c r="O91">
        <f t="shared" si="13"/>
        <v>0</v>
      </c>
      <c r="P91">
        <f t="shared" si="13"/>
        <v>0</v>
      </c>
      <c r="Q91">
        <f t="shared" si="13"/>
        <v>0</v>
      </c>
      <c r="R91">
        <f t="shared" si="13"/>
        <v>0</v>
      </c>
      <c r="S91">
        <f t="shared" si="13"/>
        <v>0</v>
      </c>
      <c r="T91">
        <f t="shared" si="13"/>
        <v>0</v>
      </c>
      <c r="U91">
        <f t="shared" si="13"/>
        <v>0</v>
      </c>
    </row>
    <row r="92" spans="1:21" hidden="1" x14ac:dyDescent="0.25">
      <c r="A92">
        <v>2007</v>
      </c>
      <c r="B92">
        <v>2006</v>
      </c>
      <c r="C92" t="s">
        <v>103</v>
      </c>
      <c r="D92" s="3">
        <v>50000</v>
      </c>
      <c r="E92" t="s">
        <v>100</v>
      </c>
      <c r="F92">
        <f t="shared" si="9"/>
        <v>1</v>
      </c>
      <c r="G92">
        <f t="shared" si="9"/>
        <v>0</v>
      </c>
      <c r="H92">
        <f t="shared" si="10"/>
        <v>1</v>
      </c>
      <c r="I92">
        <f t="shared" si="8"/>
        <v>0</v>
      </c>
      <c r="J92">
        <f t="shared" si="13"/>
        <v>0</v>
      </c>
      <c r="K92">
        <f t="shared" si="13"/>
        <v>0</v>
      </c>
      <c r="L92">
        <f t="shared" si="13"/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3"/>
        <v>0</v>
      </c>
      <c r="Q92">
        <f t="shared" si="13"/>
        <v>0</v>
      </c>
      <c r="R92">
        <f t="shared" si="13"/>
        <v>0</v>
      </c>
      <c r="S92">
        <f t="shared" si="13"/>
        <v>0</v>
      </c>
      <c r="T92">
        <f t="shared" si="13"/>
        <v>0</v>
      </c>
      <c r="U92">
        <f t="shared" si="13"/>
        <v>0</v>
      </c>
    </row>
    <row r="93" spans="1:21" hidden="1" x14ac:dyDescent="0.25">
      <c r="A93">
        <v>2007</v>
      </c>
      <c r="B93">
        <v>2005</v>
      </c>
      <c r="C93" t="s">
        <v>298</v>
      </c>
      <c r="D93" s="3">
        <v>8500</v>
      </c>
      <c r="E93" t="s">
        <v>107</v>
      </c>
      <c r="F93">
        <f t="shared" si="9"/>
        <v>0</v>
      </c>
      <c r="G93">
        <f t="shared" si="9"/>
        <v>0</v>
      </c>
      <c r="H93">
        <v>0</v>
      </c>
      <c r="I93">
        <f t="shared" si="8"/>
        <v>1</v>
      </c>
      <c r="J93">
        <f t="shared" si="13"/>
        <v>0</v>
      </c>
      <c r="K93">
        <f t="shared" si="13"/>
        <v>0</v>
      </c>
      <c r="L93">
        <f t="shared" si="13"/>
        <v>0</v>
      </c>
      <c r="M93">
        <f t="shared" si="11"/>
        <v>1</v>
      </c>
      <c r="N93">
        <f t="shared" si="12"/>
        <v>0</v>
      </c>
      <c r="O93">
        <f t="shared" si="13"/>
        <v>0</v>
      </c>
      <c r="P93">
        <f t="shared" si="13"/>
        <v>0</v>
      </c>
      <c r="Q93">
        <f t="shared" si="13"/>
        <v>0</v>
      </c>
      <c r="R93">
        <f t="shared" si="13"/>
        <v>0</v>
      </c>
      <c r="S93">
        <f t="shared" si="13"/>
        <v>0</v>
      </c>
      <c r="T93">
        <f t="shared" si="13"/>
        <v>0</v>
      </c>
      <c r="U93">
        <f t="shared" si="13"/>
        <v>0</v>
      </c>
    </row>
    <row r="94" spans="1:21" hidden="1" x14ac:dyDescent="0.25">
      <c r="A94">
        <v>2007</v>
      </c>
      <c r="B94">
        <v>2005</v>
      </c>
      <c r="C94" t="s">
        <v>127</v>
      </c>
      <c r="D94" s="3">
        <v>50000</v>
      </c>
      <c r="E94" t="s">
        <v>108</v>
      </c>
      <c r="F94">
        <f t="shared" si="9"/>
        <v>0</v>
      </c>
      <c r="G94">
        <f t="shared" si="9"/>
        <v>0</v>
      </c>
      <c r="H94">
        <f t="shared" si="10"/>
        <v>0</v>
      </c>
      <c r="I94">
        <f t="shared" si="8"/>
        <v>0</v>
      </c>
      <c r="J94">
        <f t="shared" si="13"/>
        <v>0</v>
      </c>
      <c r="K94">
        <f t="shared" si="13"/>
        <v>0</v>
      </c>
      <c r="L94">
        <f t="shared" si="13"/>
        <v>0</v>
      </c>
      <c r="M94">
        <f t="shared" si="11"/>
        <v>0</v>
      </c>
      <c r="N94">
        <f t="shared" si="12"/>
        <v>0</v>
      </c>
      <c r="O94">
        <f t="shared" si="13"/>
        <v>1</v>
      </c>
      <c r="P94">
        <f t="shared" si="13"/>
        <v>0</v>
      </c>
      <c r="Q94">
        <f t="shared" si="13"/>
        <v>0</v>
      </c>
      <c r="R94">
        <f t="shared" si="13"/>
        <v>0</v>
      </c>
      <c r="S94">
        <f t="shared" si="13"/>
        <v>0</v>
      </c>
      <c r="T94">
        <f t="shared" si="13"/>
        <v>0</v>
      </c>
      <c r="U94">
        <f t="shared" si="13"/>
        <v>0</v>
      </c>
    </row>
    <row r="95" spans="1:21" hidden="1" x14ac:dyDescent="0.25">
      <c r="A95">
        <v>2007</v>
      </c>
      <c r="B95">
        <v>2006</v>
      </c>
      <c r="C95" t="s">
        <v>127</v>
      </c>
      <c r="D95" s="3">
        <v>50000</v>
      </c>
      <c r="E95" t="s">
        <v>98</v>
      </c>
      <c r="F95">
        <f t="shared" si="9"/>
        <v>0</v>
      </c>
      <c r="G95">
        <f t="shared" si="9"/>
        <v>1</v>
      </c>
      <c r="H95">
        <f t="shared" si="10"/>
        <v>0</v>
      </c>
      <c r="I95">
        <f t="shared" si="8"/>
        <v>0</v>
      </c>
      <c r="J95">
        <f t="shared" si="13"/>
        <v>0</v>
      </c>
      <c r="K95">
        <f t="shared" si="13"/>
        <v>0</v>
      </c>
      <c r="L95">
        <f t="shared" si="13"/>
        <v>0</v>
      </c>
      <c r="M95">
        <f t="shared" si="11"/>
        <v>0</v>
      </c>
      <c r="N95">
        <f t="shared" si="12"/>
        <v>0</v>
      </c>
      <c r="O95">
        <f t="shared" si="13"/>
        <v>0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0</v>
      </c>
      <c r="T95">
        <f t="shared" si="13"/>
        <v>0</v>
      </c>
      <c r="U95">
        <f t="shared" si="13"/>
        <v>0</v>
      </c>
    </row>
    <row r="96" spans="1:21" hidden="1" x14ac:dyDescent="0.25">
      <c r="A96">
        <v>2007</v>
      </c>
      <c r="B96">
        <v>2005</v>
      </c>
      <c r="C96" t="s">
        <v>127</v>
      </c>
      <c r="D96" s="3">
        <v>230000</v>
      </c>
      <c r="E96" t="s">
        <v>95</v>
      </c>
      <c r="F96">
        <f t="shared" si="9"/>
        <v>0</v>
      </c>
      <c r="G96">
        <f t="shared" si="9"/>
        <v>0</v>
      </c>
      <c r="H96">
        <v>0</v>
      </c>
      <c r="I96">
        <f t="shared" si="8"/>
        <v>0</v>
      </c>
      <c r="J96">
        <f t="shared" si="13"/>
        <v>0</v>
      </c>
      <c r="K96">
        <f t="shared" si="13"/>
        <v>0</v>
      </c>
      <c r="L96">
        <f t="shared" si="13"/>
        <v>0</v>
      </c>
      <c r="M96">
        <f t="shared" si="11"/>
        <v>0</v>
      </c>
      <c r="N96">
        <f t="shared" si="12"/>
        <v>1</v>
      </c>
      <c r="O96">
        <f t="shared" si="13"/>
        <v>0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0</v>
      </c>
      <c r="U96">
        <f t="shared" si="13"/>
        <v>0</v>
      </c>
    </row>
    <row r="97" spans="1:21" hidden="1" x14ac:dyDescent="0.25">
      <c r="A97">
        <v>2007</v>
      </c>
      <c r="B97">
        <v>2004</v>
      </c>
      <c r="C97" t="s">
        <v>110</v>
      </c>
      <c r="D97" s="3">
        <v>62500</v>
      </c>
      <c r="E97" t="s">
        <v>98</v>
      </c>
      <c r="F97">
        <f t="shared" si="9"/>
        <v>0</v>
      </c>
      <c r="G97">
        <f t="shared" si="9"/>
        <v>1</v>
      </c>
      <c r="H97">
        <f t="shared" si="10"/>
        <v>0</v>
      </c>
      <c r="I97">
        <f t="shared" si="8"/>
        <v>0</v>
      </c>
      <c r="J97">
        <f t="shared" si="13"/>
        <v>0</v>
      </c>
      <c r="K97">
        <f t="shared" si="13"/>
        <v>0</v>
      </c>
      <c r="L97">
        <f t="shared" si="13"/>
        <v>0</v>
      </c>
      <c r="M97">
        <f t="shared" si="11"/>
        <v>0</v>
      </c>
      <c r="N97">
        <f t="shared" si="12"/>
        <v>0</v>
      </c>
      <c r="O97">
        <f t="shared" si="13"/>
        <v>0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0</v>
      </c>
      <c r="T97">
        <f t="shared" si="13"/>
        <v>0</v>
      </c>
      <c r="U97">
        <f t="shared" si="13"/>
        <v>0</v>
      </c>
    </row>
    <row r="98" spans="1:21" hidden="1" x14ac:dyDescent="0.25">
      <c r="A98">
        <v>2007</v>
      </c>
      <c r="B98">
        <v>2006</v>
      </c>
      <c r="C98" t="s">
        <v>110</v>
      </c>
      <c r="D98" s="3">
        <v>80000</v>
      </c>
      <c r="E98" t="s">
        <v>109</v>
      </c>
      <c r="F98">
        <f t="shared" si="9"/>
        <v>1</v>
      </c>
      <c r="G98">
        <f t="shared" si="9"/>
        <v>0</v>
      </c>
      <c r="H98">
        <f t="shared" si="10"/>
        <v>0</v>
      </c>
      <c r="I98">
        <f t="shared" si="8"/>
        <v>0</v>
      </c>
      <c r="J98">
        <f t="shared" si="13"/>
        <v>0</v>
      </c>
      <c r="K98">
        <f t="shared" si="13"/>
        <v>1</v>
      </c>
      <c r="L98">
        <f t="shared" si="13"/>
        <v>0</v>
      </c>
      <c r="M98">
        <f t="shared" si="11"/>
        <v>0</v>
      </c>
      <c r="N98">
        <f t="shared" si="12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f t="shared" si="13"/>
        <v>0</v>
      </c>
      <c r="U98">
        <f t="shared" si="13"/>
        <v>0</v>
      </c>
    </row>
    <row r="99" spans="1:21" hidden="1" x14ac:dyDescent="0.25">
      <c r="A99">
        <v>2007</v>
      </c>
      <c r="B99">
        <v>2007</v>
      </c>
      <c r="C99" t="s">
        <v>295</v>
      </c>
      <c r="D99" s="3">
        <v>5000</v>
      </c>
      <c r="E99" t="s">
        <v>98</v>
      </c>
      <c r="F99">
        <f t="shared" si="9"/>
        <v>0</v>
      </c>
      <c r="G99">
        <f t="shared" si="9"/>
        <v>1</v>
      </c>
      <c r="H99">
        <f t="shared" si="10"/>
        <v>0</v>
      </c>
      <c r="I99">
        <f t="shared" si="8"/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1"/>
        <v>0</v>
      </c>
      <c r="N99">
        <f t="shared" si="12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</row>
    <row r="100" spans="1:21" hidden="1" x14ac:dyDescent="0.25">
      <c r="A100">
        <v>2007</v>
      </c>
      <c r="B100">
        <v>2007</v>
      </c>
      <c r="C100" t="s">
        <v>130</v>
      </c>
      <c r="D100" s="3">
        <v>10500</v>
      </c>
      <c r="E100" t="s">
        <v>98</v>
      </c>
      <c r="F100">
        <f t="shared" si="9"/>
        <v>0</v>
      </c>
      <c r="G100">
        <f t="shared" si="9"/>
        <v>1</v>
      </c>
      <c r="H100">
        <f t="shared" si="10"/>
        <v>0</v>
      </c>
      <c r="I100">
        <f t="shared" si="8"/>
        <v>0</v>
      </c>
      <c r="J100">
        <f t="shared" si="13"/>
        <v>0</v>
      </c>
      <c r="K100">
        <f t="shared" si="13"/>
        <v>0</v>
      </c>
      <c r="L100">
        <f t="shared" si="13"/>
        <v>0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f t="shared" si="13"/>
        <v>0</v>
      </c>
      <c r="U100">
        <f t="shared" si="13"/>
        <v>0</v>
      </c>
    </row>
    <row r="101" spans="1:21" hidden="1" x14ac:dyDescent="0.25">
      <c r="A101">
        <v>2008</v>
      </c>
      <c r="B101">
        <v>2008</v>
      </c>
      <c r="C101" t="s">
        <v>370</v>
      </c>
      <c r="D101" s="3">
        <v>1500</v>
      </c>
      <c r="E101" t="s">
        <v>328</v>
      </c>
      <c r="F101">
        <f t="shared" si="9"/>
        <v>1</v>
      </c>
      <c r="G101">
        <f t="shared" si="9"/>
        <v>1</v>
      </c>
      <c r="H101">
        <f t="shared" si="10"/>
        <v>1</v>
      </c>
      <c r="I101">
        <f t="shared" si="8"/>
        <v>0</v>
      </c>
      <c r="J101">
        <f t="shared" si="13"/>
        <v>0</v>
      </c>
      <c r="K101">
        <f t="shared" si="13"/>
        <v>1</v>
      </c>
      <c r="L101">
        <f t="shared" si="13"/>
        <v>0</v>
      </c>
      <c r="M101">
        <f t="shared" si="11"/>
        <v>0</v>
      </c>
      <c r="N101">
        <f t="shared" si="12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f t="shared" si="13"/>
        <v>0</v>
      </c>
      <c r="U101">
        <f t="shared" si="13"/>
        <v>0</v>
      </c>
    </row>
    <row r="102" spans="1:21" hidden="1" x14ac:dyDescent="0.25">
      <c r="A102">
        <v>2008</v>
      </c>
      <c r="B102">
        <v>2008</v>
      </c>
      <c r="C102" t="s">
        <v>370</v>
      </c>
      <c r="D102" s="3">
        <v>30000</v>
      </c>
      <c r="E102" t="s">
        <v>97</v>
      </c>
      <c r="F102">
        <f t="shared" si="9"/>
        <v>1</v>
      </c>
      <c r="G102">
        <f t="shared" si="9"/>
        <v>0</v>
      </c>
      <c r="H102">
        <f t="shared" si="10"/>
        <v>0</v>
      </c>
      <c r="I102">
        <f t="shared" si="8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1"/>
        <v>0</v>
      </c>
      <c r="N102">
        <f t="shared" si="12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f t="shared" si="13"/>
        <v>0</v>
      </c>
      <c r="U102">
        <f t="shared" si="13"/>
        <v>0</v>
      </c>
    </row>
    <row r="103" spans="1:21" hidden="1" x14ac:dyDescent="0.25">
      <c r="A103">
        <v>2008</v>
      </c>
      <c r="B103">
        <v>2008</v>
      </c>
      <c r="C103" t="s">
        <v>124</v>
      </c>
      <c r="D103" s="3">
        <v>75000</v>
      </c>
      <c r="E103" t="s">
        <v>98</v>
      </c>
      <c r="F103">
        <f t="shared" si="9"/>
        <v>0</v>
      </c>
      <c r="G103">
        <f t="shared" si="9"/>
        <v>1</v>
      </c>
      <c r="H103">
        <f t="shared" si="10"/>
        <v>0</v>
      </c>
      <c r="I103">
        <f t="shared" si="8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1"/>
        <v>0</v>
      </c>
      <c r="N103">
        <f t="shared" si="12"/>
        <v>0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</row>
    <row r="104" spans="1:21" hidden="1" x14ac:dyDescent="0.25">
      <c r="A104">
        <v>2008</v>
      </c>
      <c r="B104">
        <v>2008</v>
      </c>
      <c r="C104" t="s">
        <v>284</v>
      </c>
      <c r="D104" s="3">
        <v>156000</v>
      </c>
      <c r="E104" t="s">
        <v>329</v>
      </c>
      <c r="F104">
        <f t="shared" si="9"/>
        <v>0</v>
      </c>
      <c r="G104">
        <f t="shared" si="9"/>
        <v>0</v>
      </c>
      <c r="H104">
        <f t="shared" si="10"/>
        <v>1</v>
      </c>
      <c r="I104">
        <f t="shared" si="8"/>
        <v>0</v>
      </c>
      <c r="J104">
        <f t="shared" si="13"/>
        <v>0</v>
      </c>
      <c r="K104">
        <f t="shared" si="13"/>
        <v>1</v>
      </c>
      <c r="L104">
        <f t="shared" si="13"/>
        <v>0</v>
      </c>
      <c r="M104">
        <f t="shared" si="11"/>
        <v>0</v>
      </c>
      <c r="N104">
        <f t="shared" si="12"/>
        <v>0</v>
      </c>
      <c r="O104">
        <f t="shared" si="13"/>
        <v>0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</row>
    <row r="105" spans="1:21" hidden="1" x14ac:dyDescent="0.25">
      <c r="A105">
        <v>2008</v>
      </c>
      <c r="B105">
        <v>2008</v>
      </c>
      <c r="C105" t="s">
        <v>286</v>
      </c>
      <c r="D105" s="3">
        <v>3000</v>
      </c>
      <c r="E105" t="s">
        <v>98</v>
      </c>
      <c r="F105">
        <f t="shared" si="9"/>
        <v>0</v>
      </c>
      <c r="G105">
        <f t="shared" si="9"/>
        <v>1</v>
      </c>
      <c r="H105">
        <f t="shared" si="10"/>
        <v>0</v>
      </c>
      <c r="I105">
        <f t="shared" si="8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1"/>
        <v>0</v>
      </c>
      <c r="N105">
        <f t="shared" si="12"/>
        <v>0</v>
      </c>
      <c r="O105">
        <f t="shared" si="13"/>
        <v>0</v>
      </c>
      <c r="P105">
        <f t="shared" si="13"/>
        <v>0</v>
      </c>
      <c r="Q105">
        <f t="shared" ref="J105:U128" si="14">IF(ISNUMBER(FIND(Q$1,$E105)),1,0)</f>
        <v>0</v>
      </c>
      <c r="R105">
        <f t="shared" si="14"/>
        <v>0</v>
      </c>
      <c r="S105">
        <f t="shared" si="14"/>
        <v>0</v>
      </c>
      <c r="T105">
        <f t="shared" si="14"/>
        <v>0</v>
      </c>
      <c r="U105">
        <f t="shared" si="14"/>
        <v>0</v>
      </c>
    </row>
    <row r="106" spans="1:21" hidden="1" x14ac:dyDescent="0.25">
      <c r="A106">
        <v>2008</v>
      </c>
      <c r="B106">
        <v>2008</v>
      </c>
      <c r="C106" t="s">
        <v>286</v>
      </c>
      <c r="D106" s="3">
        <v>5000</v>
      </c>
      <c r="E106" t="s">
        <v>316</v>
      </c>
      <c r="F106">
        <f t="shared" si="9"/>
        <v>1</v>
      </c>
      <c r="G106">
        <f t="shared" si="9"/>
        <v>1</v>
      </c>
      <c r="H106">
        <f t="shared" si="10"/>
        <v>0</v>
      </c>
      <c r="I106">
        <f t="shared" si="8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1"/>
        <v>0</v>
      </c>
      <c r="N106">
        <f t="shared" si="12"/>
        <v>0</v>
      </c>
      <c r="O106">
        <f t="shared" si="14"/>
        <v>0</v>
      </c>
      <c r="P106">
        <f t="shared" si="14"/>
        <v>0</v>
      </c>
      <c r="Q106">
        <f t="shared" si="14"/>
        <v>0</v>
      </c>
      <c r="R106">
        <f t="shared" si="14"/>
        <v>0</v>
      </c>
      <c r="S106">
        <f t="shared" si="14"/>
        <v>0</v>
      </c>
      <c r="T106">
        <f t="shared" si="14"/>
        <v>0</v>
      </c>
      <c r="U106">
        <f t="shared" si="14"/>
        <v>0</v>
      </c>
    </row>
    <row r="107" spans="1:21" hidden="1" x14ac:dyDescent="0.25">
      <c r="A107">
        <v>2008</v>
      </c>
      <c r="B107">
        <v>2008</v>
      </c>
      <c r="C107" t="s">
        <v>286</v>
      </c>
      <c r="D107" s="3">
        <v>8000</v>
      </c>
      <c r="E107" t="s">
        <v>98</v>
      </c>
      <c r="F107">
        <f t="shared" si="9"/>
        <v>0</v>
      </c>
      <c r="G107">
        <f t="shared" si="9"/>
        <v>1</v>
      </c>
      <c r="H107">
        <f t="shared" si="10"/>
        <v>0</v>
      </c>
      <c r="I107">
        <f t="shared" si="8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1"/>
        <v>0</v>
      </c>
      <c r="N107">
        <f t="shared" si="12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0</v>
      </c>
      <c r="S107">
        <f t="shared" si="14"/>
        <v>0</v>
      </c>
      <c r="T107">
        <f t="shared" si="14"/>
        <v>0</v>
      </c>
      <c r="U107">
        <f t="shared" si="14"/>
        <v>0</v>
      </c>
    </row>
    <row r="108" spans="1:21" hidden="1" x14ac:dyDescent="0.25">
      <c r="A108">
        <v>2008</v>
      </c>
      <c r="B108">
        <v>2008</v>
      </c>
      <c r="C108" t="s">
        <v>286</v>
      </c>
      <c r="D108" s="3">
        <v>9000</v>
      </c>
      <c r="E108" t="s">
        <v>97</v>
      </c>
      <c r="F108">
        <f t="shared" si="9"/>
        <v>1</v>
      </c>
      <c r="G108">
        <f t="shared" si="9"/>
        <v>0</v>
      </c>
      <c r="H108">
        <f t="shared" si="10"/>
        <v>0</v>
      </c>
      <c r="I108">
        <f t="shared" si="8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1"/>
        <v>0</v>
      </c>
      <c r="N108">
        <f t="shared" si="12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0</v>
      </c>
      <c r="T108">
        <f t="shared" si="14"/>
        <v>0</v>
      </c>
      <c r="U108">
        <f t="shared" si="14"/>
        <v>0</v>
      </c>
    </row>
    <row r="109" spans="1:21" hidden="1" x14ac:dyDescent="0.25">
      <c r="A109">
        <v>2008</v>
      </c>
      <c r="B109">
        <v>2008</v>
      </c>
      <c r="C109" t="s">
        <v>286</v>
      </c>
      <c r="D109" s="3">
        <v>10000</v>
      </c>
      <c r="E109" t="s">
        <v>330</v>
      </c>
      <c r="F109">
        <f t="shared" si="9"/>
        <v>1</v>
      </c>
      <c r="G109">
        <f t="shared" si="9"/>
        <v>0</v>
      </c>
      <c r="H109">
        <f t="shared" si="10"/>
        <v>0</v>
      </c>
      <c r="I109">
        <f t="shared" si="8"/>
        <v>0</v>
      </c>
      <c r="J109">
        <f t="shared" si="14"/>
        <v>0</v>
      </c>
      <c r="K109">
        <f t="shared" si="14"/>
        <v>1</v>
      </c>
      <c r="L109">
        <f t="shared" si="14"/>
        <v>1</v>
      </c>
      <c r="M109">
        <f t="shared" si="11"/>
        <v>0</v>
      </c>
      <c r="N109">
        <f t="shared" si="12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f t="shared" si="14"/>
        <v>0</v>
      </c>
      <c r="U109">
        <f t="shared" si="14"/>
        <v>0</v>
      </c>
    </row>
    <row r="110" spans="1:21" hidden="1" x14ac:dyDescent="0.25">
      <c r="A110">
        <v>2008</v>
      </c>
      <c r="B110">
        <v>2008</v>
      </c>
      <c r="C110" t="s">
        <v>286</v>
      </c>
      <c r="D110" s="3">
        <v>15000</v>
      </c>
      <c r="E110" t="s">
        <v>97</v>
      </c>
      <c r="F110">
        <f t="shared" si="9"/>
        <v>1</v>
      </c>
      <c r="G110">
        <f t="shared" si="9"/>
        <v>0</v>
      </c>
      <c r="H110">
        <f t="shared" si="10"/>
        <v>0</v>
      </c>
      <c r="I110">
        <f t="shared" si="8"/>
        <v>0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1"/>
        <v>0</v>
      </c>
      <c r="N110">
        <f t="shared" si="12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0</v>
      </c>
      <c r="U110">
        <f t="shared" si="14"/>
        <v>0</v>
      </c>
    </row>
    <row r="111" spans="1:21" hidden="1" x14ac:dyDescent="0.25">
      <c r="A111">
        <v>2008</v>
      </c>
      <c r="B111">
        <v>2008</v>
      </c>
      <c r="C111" t="s">
        <v>286</v>
      </c>
      <c r="D111" s="3">
        <v>58000</v>
      </c>
      <c r="E111" t="s">
        <v>97</v>
      </c>
      <c r="F111">
        <f t="shared" si="9"/>
        <v>1</v>
      </c>
      <c r="G111">
        <f t="shared" si="9"/>
        <v>0</v>
      </c>
      <c r="H111">
        <f t="shared" si="10"/>
        <v>0</v>
      </c>
      <c r="I111">
        <f t="shared" si="8"/>
        <v>0</v>
      </c>
      <c r="J111">
        <f t="shared" si="14"/>
        <v>0</v>
      </c>
      <c r="K111">
        <f t="shared" si="14"/>
        <v>0</v>
      </c>
      <c r="L111">
        <f t="shared" si="14"/>
        <v>0</v>
      </c>
      <c r="M111">
        <f t="shared" si="11"/>
        <v>0</v>
      </c>
      <c r="N111">
        <f t="shared" si="12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0</v>
      </c>
      <c r="U111">
        <f t="shared" si="14"/>
        <v>0</v>
      </c>
    </row>
    <row r="112" spans="1:21" hidden="1" x14ac:dyDescent="0.25">
      <c r="A112">
        <v>2008</v>
      </c>
      <c r="B112">
        <v>2006</v>
      </c>
      <c r="C112" t="s">
        <v>286</v>
      </c>
      <c r="D112" s="3">
        <v>173868</v>
      </c>
      <c r="E112" t="s">
        <v>311</v>
      </c>
      <c r="F112">
        <f t="shared" si="9"/>
        <v>0</v>
      </c>
      <c r="G112">
        <f t="shared" si="9"/>
        <v>0</v>
      </c>
      <c r="H112">
        <f t="shared" si="10"/>
        <v>1</v>
      </c>
      <c r="I112">
        <f t="shared" si="8"/>
        <v>0</v>
      </c>
      <c r="J112">
        <f t="shared" si="14"/>
        <v>0</v>
      </c>
      <c r="K112">
        <f t="shared" si="14"/>
        <v>0</v>
      </c>
      <c r="L112">
        <f t="shared" si="14"/>
        <v>0</v>
      </c>
      <c r="M112">
        <f t="shared" si="11"/>
        <v>0</v>
      </c>
      <c r="N112">
        <f t="shared" si="12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0</v>
      </c>
    </row>
    <row r="113" spans="1:21" hidden="1" x14ac:dyDescent="0.25">
      <c r="A113">
        <v>2008</v>
      </c>
      <c r="B113">
        <v>2008</v>
      </c>
      <c r="C113" t="s">
        <v>122</v>
      </c>
      <c r="D113" s="3">
        <v>20000</v>
      </c>
      <c r="E113" t="s">
        <v>98</v>
      </c>
      <c r="F113">
        <f t="shared" si="9"/>
        <v>0</v>
      </c>
      <c r="G113">
        <f t="shared" si="9"/>
        <v>1</v>
      </c>
      <c r="H113">
        <f t="shared" si="10"/>
        <v>0</v>
      </c>
      <c r="I113">
        <f t="shared" si="8"/>
        <v>0</v>
      </c>
      <c r="J113">
        <f t="shared" si="14"/>
        <v>0</v>
      </c>
      <c r="K113">
        <f t="shared" si="14"/>
        <v>0</v>
      </c>
      <c r="L113">
        <f t="shared" si="14"/>
        <v>0</v>
      </c>
      <c r="M113">
        <f t="shared" si="11"/>
        <v>0</v>
      </c>
      <c r="N113">
        <f t="shared" si="12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f t="shared" si="14"/>
        <v>0</v>
      </c>
      <c r="U113">
        <f t="shared" si="14"/>
        <v>0</v>
      </c>
    </row>
    <row r="114" spans="1:21" hidden="1" x14ac:dyDescent="0.25">
      <c r="A114">
        <v>2008</v>
      </c>
      <c r="B114">
        <v>2007</v>
      </c>
      <c r="C114" t="s">
        <v>124</v>
      </c>
      <c r="D114" s="3">
        <v>500</v>
      </c>
      <c r="E114" t="s">
        <v>98</v>
      </c>
      <c r="F114">
        <f t="shared" si="9"/>
        <v>0</v>
      </c>
      <c r="G114">
        <f t="shared" si="9"/>
        <v>1</v>
      </c>
      <c r="H114">
        <f t="shared" si="10"/>
        <v>0</v>
      </c>
      <c r="I114">
        <f t="shared" si="8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1"/>
        <v>0</v>
      </c>
      <c r="N114">
        <f t="shared" si="12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f t="shared" si="14"/>
        <v>0</v>
      </c>
      <c r="U114">
        <f t="shared" si="14"/>
        <v>0</v>
      </c>
    </row>
    <row r="115" spans="1:21" hidden="1" x14ac:dyDescent="0.25">
      <c r="A115">
        <v>2008</v>
      </c>
      <c r="B115">
        <v>2008</v>
      </c>
      <c r="C115" t="s">
        <v>124</v>
      </c>
      <c r="D115" s="3">
        <v>1500</v>
      </c>
      <c r="E115" t="s">
        <v>97</v>
      </c>
      <c r="F115">
        <f t="shared" si="9"/>
        <v>1</v>
      </c>
      <c r="G115">
        <f t="shared" si="9"/>
        <v>0</v>
      </c>
      <c r="H115">
        <f t="shared" si="10"/>
        <v>0</v>
      </c>
      <c r="I115">
        <f t="shared" si="8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1"/>
        <v>0</v>
      </c>
      <c r="N115">
        <f t="shared" si="12"/>
        <v>0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f t="shared" si="14"/>
        <v>0</v>
      </c>
      <c r="U115">
        <f t="shared" si="14"/>
        <v>0</v>
      </c>
    </row>
    <row r="116" spans="1:21" hidden="1" x14ac:dyDescent="0.25">
      <c r="A116">
        <v>2008</v>
      </c>
      <c r="B116">
        <v>2007</v>
      </c>
      <c r="C116" t="s">
        <v>124</v>
      </c>
      <c r="D116" s="3">
        <v>5000</v>
      </c>
      <c r="E116" t="s">
        <v>98</v>
      </c>
      <c r="F116">
        <f t="shared" si="9"/>
        <v>0</v>
      </c>
      <c r="G116">
        <f t="shared" si="9"/>
        <v>1</v>
      </c>
      <c r="H116">
        <f t="shared" si="10"/>
        <v>0</v>
      </c>
      <c r="I116">
        <f t="shared" si="8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1"/>
        <v>0</v>
      </c>
      <c r="N116">
        <f t="shared" si="12"/>
        <v>0</v>
      </c>
      <c r="O116">
        <f t="shared" si="14"/>
        <v>0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f t="shared" si="14"/>
        <v>0</v>
      </c>
      <c r="U116">
        <f t="shared" si="14"/>
        <v>0</v>
      </c>
    </row>
    <row r="117" spans="1:21" hidden="1" x14ac:dyDescent="0.25">
      <c r="A117">
        <v>2008</v>
      </c>
      <c r="B117">
        <v>2008</v>
      </c>
      <c r="C117" t="s">
        <v>124</v>
      </c>
      <c r="D117" s="3">
        <v>7500</v>
      </c>
      <c r="E117" t="s">
        <v>97</v>
      </c>
      <c r="F117">
        <f t="shared" si="9"/>
        <v>1</v>
      </c>
      <c r="G117">
        <f t="shared" si="9"/>
        <v>0</v>
      </c>
      <c r="H117">
        <f t="shared" si="10"/>
        <v>0</v>
      </c>
      <c r="I117">
        <f t="shared" si="8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1"/>
        <v>0</v>
      </c>
      <c r="N117">
        <f t="shared" si="12"/>
        <v>0</v>
      </c>
      <c r="O117">
        <f t="shared" si="14"/>
        <v>0</v>
      </c>
      <c r="P117">
        <f t="shared" si="14"/>
        <v>0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f t="shared" si="14"/>
        <v>0</v>
      </c>
      <c r="U117">
        <f t="shared" si="14"/>
        <v>0</v>
      </c>
    </row>
    <row r="118" spans="1:21" hidden="1" x14ac:dyDescent="0.25">
      <c r="A118">
        <v>2008</v>
      </c>
      <c r="B118">
        <v>2008</v>
      </c>
      <c r="C118" t="s">
        <v>124</v>
      </c>
      <c r="D118" s="3">
        <v>10000</v>
      </c>
      <c r="E118" t="s">
        <v>108</v>
      </c>
      <c r="F118">
        <f t="shared" si="9"/>
        <v>0</v>
      </c>
      <c r="G118">
        <f t="shared" si="9"/>
        <v>0</v>
      </c>
      <c r="H118">
        <f t="shared" si="10"/>
        <v>0</v>
      </c>
      <c r="I118">
        <f t="shared" si="8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1"/>
        <v>0</v>
      </c>
      <c r="N118">
        <f t="shared" si="12"/>
        <v>0</v>
      </c>
      <c r="O118">
        <f t="shared" si="14"/>
        <v>1</v>
      </c>
      <c r="P118">
        <f t="shared" si="14"/>
        <v>0</v>
      </c>
      <c r="Q118">
        <f t="shared" si="14"/>
        <v>0</v>
      </c>
      <c r="R118">
        <f t="shared" si="14"/>
        <v>0</v>
      </c>
      <c r="S118">
        <f t="shared" si="14"/>
        <v>0</v>
      </c>
      <c r="T118">
        <f t="shared" si="14"/>
        <v>0</v>
      </c>
      <c r="U118">
        <f t="shared" si="14"/>
        <v>0</v>
      </c>
    </row>
    <row r="119" spans="1:21" hidden="1" x14ac:dyDescent="0.25">
      <c r="A119">
        <v>2008</v>
      </c>
      <c r="B119">
        <v>2007</v>
      </c>
      <c r="C119" t="s">
        <v>124</v>
      </c>
      <c r="D119" s="3">
        <v>10000</v>
      </c>
      <c r="E119" t="s">
        <v>307</v>
      </c>
      <c r="F119">
        <f t="shared" si="9"/>
        <v>1</v>
      </c>
      <c r="G119">
        <f t="shared" si="9"/>
        <v>0</v>
      </c>
      <c r="H119">
        <f t="shared" si="10"/>
        <v>0</v>
      </c>
      <c r="I119">
        <f t="shared" si="8"/>
        <v>0</v>
      </c>
      <c r="J119">
        <f t="shared" si="14"/>
        <v>0</v>
      </c>
      <c r="K119">
        <f t="shared" si="14"/>
        <v>1</v>
      </c>
      <c r="L119">
        <f t="shared" si="14"/>
        <v>0</v>
      </c>
      <c r="M119">
        <f t="shared" si="11"/>
        <v>0</v>
      </c>
      <c r="N119">
        <f t="shared" si="12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0</v>
      </c>
      <c r="S119">
        <f t="shared" si="14"/>
        <v>0</v>
      </c>
      <c r="T119">
        <f t="shared" si="14"/>
        <v>0</v>
      </c>
      <c r="U119">
        <f t="shared" si="14"/>
        <v>0</v>
      </c>
    </row>
    <row r="120" spans="1:21" hidden="1" x14ac:dyDescent="0.25">
      <c r="A120">
        <v>2008</v>
      </c>
      <c r="B120">
        <v>1999</v>
      </c>
      <c r="C120" t="s">
        <v>124</v>
      </c>
      <c r="D120" s="3">
        <v>30000</v>
      </c>
      <c r="E120" t="s">
        <v>97</v>
      </c>
      <c r="F120">
        <f t="shared" si="9"/>
        <v>1</v>
      </c>
      <c r="G120">
        <f t="shared" si="9"/>
        <v>0</v>
      </c>
      <c r="H120">
        <f t="shared" si="10"/>
        <v>0</v>
      </c>
      <c r="I120">
        <f t="shared" si="8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1"/>
        <v>0</v>
      </c>
      <c r="N120">
        <f t="shared" si="12"/>
        <v>0</v>
      </c>
      <c r="O120">
        <f t="shared" si="14"/>
        <v>0</v>
      </c>
      <c r="P120">
        <f t="shared" si="14"/>
        <v>0</v>
      </c>
      <c r="Q120">
        <f t="shared" si="14"/>
        <v>0</v>
      </c>
      <c r="R120">
        <f t="shared" si="14"/>
        <v>0</v>
      </c>
      <c r="S120">
        <f t="shared" si="14"/>
        <v>0</v>
      </c>
      <c r="T120">
        <f t="shared" si="14"/>
        <v>0</v>
      </c>
      <c r="U120">
        <f t="shared" si="14"/>
        <v>0</v>
      </c>
    </row>
    <row r="121" spans="1:21" hidden="1" x14ac:dyDescent="0.25">
      <c r="A121">
        <v>2008</v>
      </c>
      <c r="B121">
        <v>2005</v>
      </c>
      <c r="C121" t="s">
        <v>124</v>
      </c>
      <c r="D121" s="3">
        <v>90000</v>
      </c>
      <c r="E121" t="s">
        <v>106</v>
      </c>
      <c r="F121">
        <f t="shared" si="9"/>
        <v>0</v>
      </c>
      <c r="G121">
        <f t="shared" si="9"/>
        <v>0</v>
      </c>
      <c r="H121">
        <v>0</v>
      </c>
      <c r="I121">
        <f t="shared" si="8"/>
        <v>0</v>
      </c>
      <c r="J121">
        <f t="shared" si="14"/>
        <v>0</v>
      </c>
      <c r="K121">
        <f t="shared" si="14"/>
        <v>0</v>
      </c>
      <c r="L121">
        <f t="shared" si="14"/>
        <v>0</v>
      </c>
      <c r="M121">
        <f t="shared" si="11"/>
        <v>1</v>
      </c>
      <c r="N121">
        <f t="shared" si="12"/>
        <v>0</v>
      </c>
      <c r="O121">
        <f t="shared" si="14"/>
        <v>0</v>
      </c>
      <c r="P121">
        <f t="shared" si="14"/>
        <v>0</v>
      </c>
      <c r="Q121">
        <f t="shared" si="14"/>
        <v>0</v>
      </c>
      <c r="R121">
        <f t="shared" si="14"/>
        <v>0</v>
      </c>
      <c r="S121">
        <f t="shared" si="14"/>
        <v>0</v>
      </c>
      <c r="T121">
        <f t="shared" si="14"/>
        <v>0</v>
      </c>
      <c r="U121">
        <f t="shared" si="14"/>
        <v>0</v>
      </c>
    </row>
    <row r="122" spans="1:21" hidden="1" x14ac:dyDescent="0.25">
      <c r="A122">
        <v>2008</v>
      </c>
      <c r="B122">
        <v>2008</v>
      </c>
      <c r="C122" t="s">
        <v>125</v>
      </c>
      <c r="D122" s="3">
        <v>2500</v>
      </c>
      <c r="E122" t="s">
        <v>311</v>
      </c>
      <c r="F122">
        <f t="shared" si="9"/>
        <v>0</v>
      </c>
      <c r="G122">
        <f t="shared" si="9"/>
        <v>0</v>
      </c>
      <c r="H122">
        <f t="shared" si="10"/>
        <v>1</v>
      </c>
      <c r="I122">
        <f t="shared" si="8"/>
        <v>0</v>
      </c>
      <c r="J122">
        <f t="shared" si="14"/>
        <v>0</v>
      </c>
      <c r="K122">
        <f t="shared" si="14"/>
        <v>0</v>
      </c>
      <c r="L122">
        <f t="shared" si="14"/>
        <v>0</v>
      </c>
      <c r="M122">
        <f t="shared" si="11"/>
        <v>0</v>
      </c>
      <c r="N122">
        <f t="shared" si="12"/>
        <v>0</v>
      </c>
      <c r="O122">
        <f t="shared" si="14"/>
        <v>0</v>
      </c>
      <c r="P122">
        <f t="shared" si="14"/>
        <v>0</v>
      </c>
      <c r="Q122">
        <f t="shared" si="14"/>
        <v>0</v>
      </c>
      <c r="R122">
        <f t="shared" si="14"/>
        <v>0</v>
      </c>
      <c r="S122">
        <f t="shared" si="14"/>
        <v>0</v>
      </c>
      <c r="T122">
        <f t="shared" si="14"/>
        <v>0</v>
      </c>
      <c r="U122">
        <f t="shared" si="14"/>
        <v>0</v>
      </c>
    </row>
    <row r="123" spans="1:21" hidden="1" x14ac:dyDescent="0.25">
      <c r="A123">
        <v>2008</v>
      </c>
      <c r="B123">
        <v>2008</v>
      </c>
      <c r="C123" t="s">
        <v>125</v>
      </c>
      <c r="D123" s="3">
        <v>5000</v>
      </c>
      <c r="E123" t="s">
        <v>331</v>
      </c>
      <c r="F123">
        <f t="shared" si="9"/>
        <v>0</v>
      </c>
      <c r="G123">
        <f t="shared" si="9"/>
        <v>0</v>
      </c>
      <c r="H123">
        <f t="shared" si="10"/>
        <v>1</v>
      </c>
      <c r="I123">
        <f t="shared" si="8"/>
        <v>0</v>
      </c>
      <c r="J123">
        <f t="shared" si="14"/>
        <v>0</v>
      </c>
      <c r="K123">
        <f t="shared" si="14"/>
        <v>0</v>
      </c>
      <c r="L123">
        <f t="shared" si="14"/>
        <v>1</v>
      </c>
      <c r="M123">
        <f t="shared" si="11"/>
        <v>0</v>
      </c>
      <c r="N123">
        <f t="shared" si="12"/>
        <v>0</v>
      </c>
      <c r="O123">
        <f t="shared" si="14"/>
        <v>0</v>
      </c>
      <c r="P123">
        <f t="shared" si="14"/>
        <v>0</v>
      </c>
      <c r="Q123">
        <f t="shared" si="14"/>
        <v>0</v>
      </c>
      <c r="R123">
        <f t="shared" si="14"/>
        <v>0</v>
      </c>
      <c r="S123">
        <f t="shared" si="14"/>
        <v>0</v>
      </c>
      <c r="T123">
        <f t="shared" si="14"/>
        <v>0</v>
      </c>
      <c r="U123">
        <f t="shared" si="14"/>
        <v>0</v>
      </c>
    </row>
    <row r="124" spans="1:21" hidden="1" x14ac:dyDescent="0.25">
      <c r="A124">
        <v>2008</v>
      </c>
      <c r="B124">
        <v>2008</v>
      </c>
      <c r="C124" t="s">
        <v>125</v>
      </c>
      <c r="D124" s="3">
        <v>50000</v>
      </c>
      <c r="E124" t="s">
        <v>314</v>
      </c>
      <c r="F124">
        <f t="shared" si="9"/>
        <v>1</v>
      </c>
      <c r="G124">
        <f t="shared" si="9"/>
        <v>0</v>
      </c>
      <c r="H124">
        <f t="shared" si="10"/>
        <v>0</v>
      </c>
      <c r="I124">
        <f t="shared" ref="I124:I187" si="15">IF(ISNUMBER(FIND(I$1,$E124)),1,0)</f>
        <v>0</v>
      </c>
      <c r="J124">
        <f t="shared" si="14"/>
        <v>0</v>
      </c>
      <c r="K124">
        <f t="shared" si="14"/>
        <v>1</v>
      </c>
      <c r="L124">
        <f t="shared" si="14"/>
        <v>0</v>
      </c>
      <c r="M124">
        <f t="shared" si="11"/>
        <v>0</v>
      </c>
      <c r="N124">
        <f t="shared" si="12"/>
        <v>0</v>
      </c>
      <c r="O124">
        <f t="shared" si="14"/>
        <v>0</v>
      </c>
      <c r="P124">
        <f t="shared" si="14"/>
        <v>0</v>
      </c>
      <c r="Q124">
        <f t="shared" si="14"/>
        <v>0</v>
      </c>
      <c r="R124">
        <f t="shared" si="14"/>
        <v>0</v>
      </c>
      <c r="S124">
        <f t="shared" si="14"/>
        <v>0</v>
      </c>
      <c r="T124">
        <f t="shared" si="14"/>
        <v>0</v>
      </c>
      <c r="U124">
        <f t="shared" si="14"/>
        <v>0</v>
      </c>
    </row>
    <row r="125" spans="1:21" hidden="1" x14ac:dyDescent="0.25">
      <c r="A125">
        <v>2008</v>
      </c>
      <c r="B125">
        <v>2006</v>
      </c>
      <c r="C125" t="s">
        <v>126</v>
      </c>
      <c r="D125" s="3">
        <v>35000</v>
      </c>
      <c r="E125" t="s">
        <v>332</v>
      </c>
      <c r="F125">
        <f t="shared" si="9"/>
        <v>0</v>
      </c>
      <c r="G125">
        <f t="shared" si="9"/>
        <v>0</v>
      </c>
      <c r="H125">
        <f t="shared" si="10"/>
        <v>1</v>
      </c>
      <c r="I125">
        <f t="shared" si="15"/>
        <v>1</v>
      </c>
      <c r="J125">
        <f t="shared" si="14"/>
        <v>0</v>
      </c>
      <c r="K125">
        <f t="shared" si="14"/>
        <v>1</v>
      </c>
      <c r="L125">
        <f t="shared" si="14"/>
        <v>0</v>
      </c>
      <c r="M125">
        <f t="shared" si="11"/>
        <v>0</v>
      </c>
      <c r="N125">
        <f t="shared" si="12"/>
        <v>0</v>
      </c>
      <c r="O125">
        <f t="shared" si="14"/>
        <v>0</v>
      </c>
      <c r="P125">
        <f t="shared" si="14"/>
        <v>0</v>
      </c>
      <c r="Q125">
        <f t="shared" si="14"/>
        <v>0</v>
      </c>
      <c r="R125">
        <f t="shared" si="14"/>
        <v>0</v>
      </c>
      <c r="S125">
        <f t="shared" si="14"/>
        <v>0</v>
      </c>
      <c r="T125">
        <f t="shared" si="14"/>
        <v>0</v>
      </c>
      <c r="U125">
        <f t="shared" si="14"/>
        <v>0</v>
      </c>
    </row>
    <row r="126" spans="1:21" hidden="1" x14ac:dyDescent="0.25">
      <c r="A126">
        <v>2008</v>
      </c>
      <c r="B126">
        <v>2007</v>
      </c>
      <c r="C126" t="s">
        <v>126</v>
      </c>
      <c r="D126" s="3">
        <v>575000</v>
      </c>
      <c r="E126" t="s">
        <v>333</v>
      </c>
      <c r="F126">
        <f t="shared" si="9"/>
        <v>0</v>
      </c>
      <c r="G126">
        <f t="shared" si="9"/>
        <v>0</v>
      </c>
      <c r="H126">
        <f t="shared" si="10"/>
        <v>1</v>
      </c>
      <c r="I126">
        <f t="shared" si="15"/>
        <v>0</v>
      </c>
      <c r="J126">
        <f t="shared" si="14"/>
        <v>1</v>
      </c>
      <c r="K126">
        <f t="shared" si="14"/>
        <v>1</v>
      </c>
      <c r="L126">
        <f t="shared" si="14"/>
        <v>0</v>
      </c>
      <c r="M126">
        <f t="shared" si="11"/>
        <v>0</v>
      </c>
      <c r="N126">
        <f t="shared" si="12"/>
        <v>0</v>
      </c>
      <c r="O126">
        <f t="shared" si="14"/>
        <v>0</v>
      </c>
      <c r="P126">
        <f t="shared" si="14"/>
        <v>0</v>
      </c>
      <c r="Q126">
        <f t="shared" si="14"/>
        <v>0</v>
      </c>
      <c r="R126">
        <f t="shared" si="14"/>
        <v>0</v>
      </c>
      <c r="S126">
        <f t="shared" si="14"/>
        <v>0</v>
      </c>
      <c r="T126">
        <f t="shared" si="14"/>
        <v>0</v>
      </c>
      <c r="U126">
        <f t="shared" si="14"/>
        <v>0</v>
      </c>
    </row>
    <row r="127" spans="1:21" hidden="1" x14ac:dyDescent="0.25">
      <c r="A127">
        <v>2008</v>
      </c>
      <c r="B127">
        <v>2008</v>
      </c>
      <c r="C127" t="s">
        <v>127</v>
      </c>
      <c r="D127" s="3">
        <v>12000</v>
      </c>
      <c r="E127" t="s">
        <v>334</v>
      </c>
      <c r="F127">
        <f t="shared" si="9"/>
        <v>1</v>
      </c>
      <c r="G127">
        <f t="shared" si="9"/>
        <v>1</v>
      </c>
      <c r="H127">
        <f t="shared" si="10"/>
        <v>0</v>
      </c>
      <c r="I127">
        <f t="shared" si="15"/>
        <v>0</v>
      </c>
      <c r="J127">
        <f t="shared" si="14"/>
        <v>0</v>
      </c>
      <c r="K127">
        <f t="shared" si="14"/>
        <v>0</v>
      </c>
      <c r="L127">
        <f t="shared" si="14"/>
        <v>1</v>
      </c>
      <c r="M127">
        <f t="shared" si="11"/>
        <v>0</v>
      </c>
      <c r="N127">
        <f t="shared" si="12"/>
        <v>0</v>
      </c>
      <c r="O127">
        <f t="shared" si="14"/>
        <v>0</v>
      </c>
      <c r="P127">
        <f t="shared" si="14"/>
        <v>0</v>
      </c>
      <c r="Q127">
        <f t="shared" si="14"/>
        <v>0</v>
      </c>
      <c r="R127">
        <f t="shared" si="14"/>
        <v>0</v>
      </c>
      <c r="S127">
        <f t="shared" si="14"/>
        <v>0</v>
      </c>
      <c r="T127">
        <f t="shared" si="14"/>
        <v>0</v>
      </c>
      <c r="U127">
        <f t="shared" si="14"/>
        <v>0</v>
      </c>
    </row>
    <row r="128" spans="1:21" hidden="1" x14ac:dyDescent="0.25">
      <c r="A128">
        <v>2008</v>
      </c>
      <c r="B128">
        <v>2008</v>
      </c>
      <c r="C128" t="s">
        <v>128</v>
      </c>
      <c r="D128" s="3">
        <v>100000</v>
      </c>
      <c r="E128" t="s">
        <v>315</v>
      </c>
      <c r="F128">
        <f t="shared" si="9"/>
        <v>0</v>
      </c>
      <c r="G128">
        <f t="shared" si="9"/>
        <v>0</v>
      </c>
      <c r="H128">
        <f t="shared" si="10"/>
        <v>0</v>
      </c>
      <c r="I128">
        <f t="shared" si="15"/>
        <v>1</v>
      </c>
      <c r="J128">
        <f t="shared" si="14"/>
        <v>0</v>
      </c>
      <c r="K128">
        <f t="shared" si="14"/>
        <v>1</v>
      </c>
      <c r="L128">
        <f t="shared" si="14"/>
        <v>0</v>
      </c>
      <c r="M128">
        <f t="shared" si="11"/>
        <v>0</v>
      </c>
      <c r="N128">
        <f t="shared" si="12"/>
        <v>0</v>
      </c>
      <c r="O128">
        <f t="shared" si="14"/>
        <v>0</v>
      </c>
      <c r="P128">
        <f t="shared" si="14"/>
        <v>0</v>
      </c>
      <c r="Q128">
        <f t="shared" si="14"/>
        <v>0</v>
      </c>
      <c r="R128">
        <f t="shared" si="14"/>
        <v>0</v>
      </c>
      <c r="S128">
        <f t="shared" ref="J128:U151" si="16">IF(ISNUMBER(FIND(S$1,$E128)),1,0)</f>
        <v>0</v>
      </c>
      <c r="T128">
        <f t="shared" si="16"/>
        <v>0</v>
      </c>
      <c r="U128">
        <f t="shared" si="16"/>
        <v>0</v>
      </c>
    </row>
    <row r="129" spans="1:21" hidden="1" x14ac:dyDescent="0.25">
      <c r="A129">
        <v>2008</v>
      </c>
      <c r="B129">
        <v>2007</v>
      </c>
      <c r="C129" t="s">
        <v>128</v>
      </c>
      <c r="D129" s="3">
        <v>13829540</v>
      </c>
      <c r="E129" t="s">
        <v>307</v>
      </c>
      <c r="F129">
        <f t="shared" si="9"/>
        <v>1</v>
      </c>
      <c r="G129">
        <f t="shared" si="9"/>
        <v>0</v>
      </c>
      <c r="H129">
        <f t="shared" si="10"/>
        <v>0</v>
      </c>
      <c r="I129">
        <f t="shared" si="15"/>
        <v>0</v>
      </c>
      <c r="J129">
        <f t="shared" si="16"/>
        <v>0</v>
      </c>
      <c r="K129">
        <f t="shared" si="16"/>
        <v>1</v>
      </c>
      <c r="L129">
        <f t="shared" si="16"/>
        <v>0</v>
      </c>
      <c r="M129">
        <f t="shared" si="11"/>
        <v>0</v>
      </c>
      <c r="N129">
        <f t="shared" si="12"/>
        <v>0</v>
      </c>
      <c r="O129">
        <f t="shared" si="16"/>
        <v>0</v>
      </c>
      <c r="P129">
        <f t="shared" si="16"/>
        <v>0</v>
      </c>
      <c r="Q129">
        <f t="shared" si="16"/>
        <v>0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</row>
    <row r="130" spans="1:21" hidden="1" x14ac:dyDescent="0.25">
      <c r="A130">
        <v>2008</v>
      </c>
      <c r="B130">
        <v>2006</v>
      </c>
      <c r="C130" t="s">
        <v>129</v>
      </c>
      <c r="D130" s="3">
        <v>30000</v>
      </c>
      <c r="E130" t="s">
        <v>335</v>
      </c>
      <c r="F130">
        <f t="shared" si="9"/>
        <v>0</v>
      </c>
      <c r="G130">
        <f t="shared" si="9"/>
        <v>1</v>
      </c>
      <c r="H130">
        <f t="shared" si="10"/>
        <v>0</v>
      </c>
      <c r="I130">
        <f t="shared" si="15"/>
        <v>1</v>
      </c>
      <c r="J130">
        <f t="shared" si="16"/>
        <v>0</v>
      </c>
      <c r="K130">
        <f t="shared" si="16"/>
        <v>0</v>
      </c>
      <c r="L130">
        <f t="shared" si="16"/>
        <v>0</v>
      </c>
      <c r="M130">
        <f t="shared" si="11"/>
        <v>0</v>
      </c>
      <c r="N130">
        <f t="shared" si="12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0</v>
      </c>
      <c r="S130">
        <f t="shared" si="16"/>
        <v>0</v>
      </c>
      <c r="T130">
        <f t="shared" si="16"/>
        <v>0</v>
      </c>
      <c r="U130">
        <f t="shared" si="16"/>
        <v>0</v>
      </c>
    </row>
    <row r="131" spans="1:21" hidden="1" x14ac:dyDescent="0.25">
      <c r="A131">
        <v>2008</v>
      </c>
      <c r="B131">
        <v>2007</v>
      </c>
      <c r="C131" t="s">
        <v>130</v>
      </c>
      <c r="D131" s="3">
        <v>2000</v>
      </c>
      <c r="E131" t="s">
        <v>98</v>
      </c>
      <c r="F131">
        <f t="shared" ref="F131:G194" si="17">IF(ISNUMBER(FIND(F$1,$E131)),1,0)</f>
        <v>0</v>
      </c>
      <c r="G131">
        <f t="shared" si="17"/>
        <v>1</v>
      </c>
      <c r="H131">
        <f t="shared" ref="H131:H194" si="18">IF(OR(ISNUMBER(FIND("Sex",$E131)),ISNUMBER(FIND("Gender",$E131))),1,0)</f>
        <v>0</v>
      </c>
      <c r="I131">
        <f t="shared" si="15"/>
        <v>0</v>
      </c>
      <c r="J131">
        <f t="shared" si="16"/>
        <v>0</v>
      </c>
      <c r="K131">
        <f t="shared" si="16"/>
        <v>0</v>
      </c>
      <c r="L131">
        <f t="shared" si="16"/>
        <v>0</v>
      </c>
      <c r="M131">
        <f t="shared" ref="M131:M194" si="19">IF(ISNUMBER(FIND("Orientation",$E131)),1,0)</f>
        <v>0</v>
      </c>
      <c r="N131">
        <f t="shared" ref="N131:N194" si="20">IF(ISNUMBER(FIND("Harassment",$E131)),1,0)</f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0</v>
      </c>
      <c r="T131">
        <f t="shared" si="16"/>
        <v>0</v>
      </c>
      <c r="U131">
        <f t="shared" si="16"/>
        <v>0</v>
      </c>
    </row>
    <row r="132" spans="1:21" hidden="1" x14ac:dyDescent="0.25">
      <c r="A132">
        <v>2008</v>
      </c>
      <c r="B132">
        <v>2008</v>
      </c>
      <c r="C132" t="s">
        <v>131</v>
      </c>
      <c r="D132" s="3">
        <v>4000</v>
      </c>
      <c r="E132" t="s">
        <v>97</v>
      </c>
      <c r="F132">
        <f t="shared" si="17"/>
        <v>1</v>
      </c>
      <c r="G132">
        <f t="shared" si="17"/>
        <v>0</v>
      </c>
      <c r="H132">
        <f t="shared" si="18"/>
        <v>0</v>
      </c>
      <c r="I132">
        <f t="shared" si="15"/>
        <v>0</v>
      </c>
      <c r="J132">
        <f t="shared" si="16"/>
        <v>0</v>
      </c>
      <c r="K132">
        <f t="shared" si="16"/>
        <v>0</v>
      </c>
      <c r="L132">
        <f t="shared" si="16"/>
        <v>0</v>
      </c>
      <c r="M132">
        <f t="shared" si="19"/>
        <v>0</v>
      </c>
      <c r="N132">
        <f t="shared" si="20"/>
        <v>0</v>
      </c>
      <c r="O132">
        <f t="shared" si="16"/>
        <v>0</v>
      </c>
      <c r="P132">
        <f t="shared" si="16"/>
        <v>0</v>
      </c>
      <c r="Q132">
        <f t="shared" si="16"/>
        <v>0</v>
      </c>
      <c r="R132">
        <f t="shared" si="16"/>
        <v>0</v>
      </c>
      <c r="S132">
        <f t="shared" si="16"/>
        <v>0</v>
      </c>
      <c r="T132">
        <f t="shared" si="16"/>
        <v>0</v>
      </c>
      <c r="U132">
        <f t="shared" si="16"/>
        <v>0</v>
      </c>
    </row>
    <row r="133" spans="1:21" hidden="1" x14ac:dyDescent="0.25">
      <c r="A133">
        <v>2008</v>
      </c>
      <c r="B133">
        <v>2008</v>
      </c>
      <c r="C133" t="s">
        <v>131</v>
      </c>
      <c r="D133" s="3">
        <v>4000</v>
      </c>
      <c r="E133" t="s">
        <v>311</v>
      </c>
      <c r="F133">
        <f t="shared" si="17"/>
        <v>0</v>
      </c>
      <c r="G133">
        <f t="shared" si="17"/>
        <v>0</v>
      </c>
      <c r="H133">
        <f t="shared" si="18"/>
        <v>1</v>
      </c>
      <c r="I133">
        <f t="shared" si="15"/>
        <v>0</v>
      </c>
      <c r="J133">
        <f t="shared" si="16"/>
        <v>0</v>
      </c>
      <c r="K133">
        <f t="shared" si="16"/>
        <v>0</v>
      </c>
      <c r="L133">
        <f t="shared" si="16"/>
        <v>0</v>
      </c>
      <c r="M133">
        <f t="shared" si="19"/>
        <v>0</v>
      </c>
      <c r="N133">
        <f t="shared" si="20"/>
        <v>0</v>
      </c>
      <c r="O133">
        <f t="shared" si="16"/>
        <v>0</v>
      </c>
      <c r="P133">
        <f t="shared" si="16"/>
        <v>0</v>
      </c>
      <c r="Q133">
        <f t="shared" si="16"/>
        <v>0</v>
      </c>
      <c r="R133">
        <f t="shared" si="16"/>
        <v>0</v>
      </c>
      <c r="S133">
        <f t="shared" si="16"/>
        <v>0</v>
      </c>
      <c r="T133">
        <f t="shared" si="16"/>
        <v>0</v>
      </c>
      <c r="U133">
        <f t="shared" si="16"/>
        <v>0</v>
      </c>
    </row>
    <row r="134" spans="1:21" hidden="1" x14ac:dyDescent="0.25">
      <c r="A134">
        <v>2008</v>
      </c>
      <c r="B134">
        <v>2007</v>
      </c>
      <c r="C134" t="s">
        <v>131</v>
      </c>
      <c r="D134" s="3">
        <v>20000</v>
      </c>
      <c r="E134" t="s">
        <v>311</v>
      </c>
      <c r="F134">
        <f t="shared" si="17"/>
        <v>0</v>
      </c>
      <c r="G134">
        <f t="shared" si="17"/>
        <v>0</v>
      </c>
      <c r="H134">
        <f t="shared" si="18"/>
        <v>1</v>
      </c>
      <c r="I134">
        <f t="shared" si="15"/>
        <v>0</v>
      </c>
      <c r="J134">
        <f t="shared" si="16"/>
        <v>0</v>
      </c>
      <c r="K134">
        <f t="shared" si="16"/>
        <v>0</v>
      </c>
      <c r="L134">
        <f t="shared" si="16"/>
        <v>0</v>
      </c>
      <c r="M134">
        <f t="shared" si="19"/>
        <v>0</v>
      </c>
      <c r="N134">
        <f t="shared" si="20"/>
        <v>0</v>
      </c>
      <c r="O134">
        <f t="shared" si="16"/>
        <v>0</v>
      </c>
      <c r="P134">
        <f t="shared" si="16"/>
        <v>0</v>
      </c>
      <c r="Q134">
        <f t="shared" si="16"/>
        <v>0</v>
      </c>
      <c r="R134">
        <f t="shared" si="16"/>
        <v>0</v>
      </c>
      <c r="S134">
        <f t="shared" si="16"/>
        <v>0</v>
      </c>
      <c r="T134">
        <f t="shared" si="16"/>
        <v>0</v>
      </c>
      <c r="U134">
        <f t="shared" si="16"/>
        <v>0</v>
      </c>
    </row>
    <row r="135" spans="1:21" hidden="1" x14ac:dyDescent="0.25">
      <c r="A135">
        <v>2008</v>
      </c>
      <c r="B135">
        <v>2007</v>
      </c>
      <c r="C135" t="s">
        <v>131</v>
      </c>
      <c r="D135" s="3">
        <v>40000</v>
      </c>
      <c r="E135" t="s">
        <v>336</v>
      </c>
      <c r="F135">
        <f t="shared" si="17"/>
        <v>1</v>
      </c>
      <c r="G135">
        <f t="shared" si="17"/>
        <v>1</v>
      </c>
      <c r="H135">
        <f t="shared" si="18"/>
        <v>0</v>
      </c>
      <c r="I135">
        <f t="shared" si="15"/>
        <v>0</v>
      </c>
      <c r="J135">
        <f t="shared" si="16"/>
        <v>0</v>
      </c>
      <c r="K135">
        <f t="shared" si="16"/>
        <v>0</v>
      </c>
      <c r="L135">
        <f t="shared" si="16"/>
        <v>0</v>
      </c>
      <c r="M135">
        <f t="shared" si="19"/>
        <v>0</v>
      </c>
      <c r="N135">
        <f t="shared" si="20"/>
        <v>0</v>
      </c>
      <c r="O135">
        <f t="shared" si="16"/>
        <v>0</v>
      </c>
      <c r="P135">
        <f t="shared" si="16"/>
        <v>0</v>
      </c>
      <c r="Q135">
        <f t="shared" si="16"/>
        <v>0</v>
      </c>
      <c r="R135">
        <f t="shared" si="16"/>
        <v>0</v>
      </c>
      <c r="S135">
        <f t="shared" si="16"/>
        <v>0</v>
      </c>
      <c r="T135">
        <f t="shared" si="16"/>
        <v>0</v>
      </c>
      <c r="U135">
        <f t="shared" si="16"/>
        <v>0</v>
      </c>
    </row>
    <row r="136" spans="1:21" hidden="1" x14ac:dyDescent="0.25">
      <c r="A136">
        <v>2008</v>
      </c>
      <c r="B136">
        <v>2007</v>
      </c>
      <c r="C136" t="s">
        <v>131</v>
      </c>
      <c r="D136" s="3">
        <v>40000</v>
      </c>
      <c r="E136" t="s">
        <v>108</v>
      </c>
      <c r="F136">
        <f t="shared" si="17"/>
        <v>0</v>
      </c>
      <c r="G136">
        <f t="shared" si="17"/>
        <v>0</v>
      </c>
      <c r="H136">
        <f t="shared" si="18"/>
        <v>0</v>
      </c>
      <c r="I136">
        <f t="shared" si="15"/>
        <v>0</v>
      </c>
      <c r="J136">
        <f t="shared" si="16"/>
        <v>0</v>
      </c>
      <c r="K136">
        <f t="shared" si="16"/>
        <v>0</v>
      </c>
      <c r="L136">
        <f t="shared" si="16"/>
        <v>0</v>
      </c>
      <c r="M136">
        <f t="shared" si="19"/>
        <v>0</v>
      </c>
      <c r="N136">
        <f t="shared" si="20"/>
        <v>0</v>
      </c>
      <c r="O136">
        <f t="shared" si="16"/>
        <v>1</v>
      </c>
      <c r="P136">
        <f t="shared" si="16"/>
        <v>0</v>
      </c>
      <c r="Q136">
        <f t="shared" si="16"/>
        <v>0</v>
      </c>
      <c r="R136">
        <f t="shared" si="16"/>
        <v>0</v>
      </c>
      <c r="S136">
        <f t="shared" si="16"/>
        <v>0</v>
      </c>
      <c r="T136">
        <f t="shared" si="16"/>
        <v>0</v>
      </c>
      <c r="U136">
        <f t="shared" si="16"/>
        <v>0</v>
      </c>
    </row>
    <row r="137" spans="1:21" hidden="1" x14ac:dyDescent="0.25">
      <c r="A137">
        <v>2008</v>
      </c>
      <c r="B137">
        <v>2008</v>
      </c>
      <c r="C137" t="s">
        <v>132</v>
      </c>
      <c r="D137" s="3">
        <v>55000</v>
      </c>
      <c r="E137" t="s">
        <v>108</v>
      </c>
      <c r="F137">
        <f t="shared" si="17"/>
        <v>0</v>
      </c>
      <c r="G137">
        <f t="shared" si="17"/>
        <v>0</v>
      </c>
      <c r="H137">
        <f t="shared" si="18"/>
        <v>0</v>
      </c>
      <c r="I137">
        <f t="shared" si="15"/>
        <v>0</v>
      </c>
      <c r="J137">
        <f t="shared" si="16"/>
        <v>0</v>
      </c>
      <c r="K137">
        <f t="shared" si="16"/>
        <v>0</v>
      </c>
      <c r="L137">
        <f t="shared" si="16"/>
        <v>0</v>
      </c>
      <c r="M137">
        <f t="shared" si="19"/>
        <v>0</v>
      </c>
      <c r="N137">
        <f t="shared" si="20"/>
        <v>0</v>
      </c>
      <c r="O137">
        <f t="shared" si="16"/>
        <v>1</v>
      </c>
      <c r="P137">
        <f t="shared" si="16"/>
        <v>0</v>
      </c>
      <c r="Q137">
        <f t="shared" si="16"/>
        <v>0</v>
      </c>
      <c r="R137">
        <f t="shared" si="16"/>
        <v>0</v>
      </c>
      <c r="S137">
        <f t="shared" si="16"/>
        <v>0</v>
      </c>
      <c r="T137">
        <f t="shared" si="16"/>
        <v>0</v>
      </c>
      <c r="U137">
        <f t="shared" si="16"/>
        <v>0</v>
      </c>
    </row>
    <row r="138" spans="1:21" hidden="1" x14ac:dyDescent="0.25">
      <c r="A138">
        <v>2008</v>
      </c>
      <c r="B138">
        <v>2007</v>
      </c>
      <c r="C138" t="s">
        <v>133</v>
      </c>
      <c r="D138" s="3">
        <v>30000</v>
      </c>
      <c r="E138" t="s">
        <v>97</v>
      </c>
      <c r="F138">
        <f t="shared" si="17"/>
        <v>1</v>
      </c>
      <c r="G138">
        <f t="shared" si="17"/>
        <v>0</v>
      </c>
      <c r="H138">
        <f t="shared" si="18"/>
        <v>0</v>
      </c>
      <c r="I138">
        <f t="shared" si="15"/>
        <v>0</v>
      </c>
      <c r="J138">
        <f t="shared" si="16"/>
        <v>0</v>
      </c>
      <c r="K138">
        <f t="shared" si="16"/>
        <v>0</v>
      </c>
      <c r="L138">
        <f t="shared" si="16"/>
        <v>0</v>
      </c>
      <c r="M138">
        <f t="shared" si="19"/>
        <v>0</v>
      </c>
      <c r="N138">
        <f t="shared" si="20"/>
        <v>0</v>
      </c>
      <c r="O138">
        <f t="shared" si="16"/>
        <v>0</v>
      </c>
      <c r="P138">
        <f t="shared" si="16"/>
        <v>0</v>
      </c>
      <c r="Q138">
        <f t="shared" si="16"/>
        <v>0</v>
      </c>
      <c r="R138">
        <f t="shared" si="16"/>
        <v>0</v>
      </c>
      <c r="S138">
        <f t="shared" si="16"/>
        <v>0</v>
      </c>
      <c r="T138">
        <f t="shared" si="16"/>
        <v>0</v>
      </c>
      <c r="U138">
        <f t="shared" si="16"/>
        <v>0</v>
      </c>
    </row>
    <row r="139" spans="1:21" hidden="1" x14ac:dyDescent="0.25">
      <c r="A139">
        <v>2008</v>
      </c>
      <c r="B139">
        <v>2008</v>
      </c>
      <c r="C139" t="s">
        <v>103</v>
      </c>
      <c r="D139" s="3">
        <v>6000</v>
      </c>
      <c r="E139" t="s">
        <v>337</v>
      </c>
      <c r="F139">
        <f t="shared" si="17"/>
        <v>1</v>
      </c>
      <c r="G139">
        <f t="shared" si="17"/>
        <v>0</v>
      </c>
      <c r="H139">
        <f t="shared" si="18"/>
        <v>1</v>
      </c>
      <c r="I139">
        <f t="shared" si="15"/>
        <v>0</v>
      </c>
      <c r="J139">
        <f t="shared" si="16"/>
        <v>0</v>
      </c>
      <c r="K139">
        <f t="shared" si="16"/>
        <v>0</v>
      </c>
      <c r="L139">
        <f t="shared" si="16"/>
        <v>0</v>
      </c>
      <c r="M139">
        <f t="shared" si="19"/>
        <v>0</v>
      </c>
      <c r="N139">
        <f t="shared" si="20"/>
        <v>0</v>
      </c>
      <c r="O139">
        <f t="shared" si="16"/>
        <v>0</v>
      </c>
      <c r="P139">
        <f t="shared" si="16"/>
        <v>0</v>
      </c>
      <c r="Q139">
        <f t="shared" si="16"/>
        <v>0</v>
      </c>
      <c r="R139">
        <f t="shared" si="16"/>
        <v>0</v>
      </c>
      <c r="S139">
        <f t="shared" si="16"/>
        <v>0</v>
      </c>
      <c r="T139">
        <f t="shared" si="16"/>
        <v>0</v>
      </c>
      <c r="U139">
        <f t="shared" si="16"/>
        <v>0</v>
      </c>
    </row>
    <row r="140" spans="1:21" hidden="1" x14ac:dyDescent="0.25">
      <c r="A140">
        <v>2008</v>
      </c>
      <c r="B140">
        <v>2004</v>
      </c>
      <c r="C140" t="s">
        <v>103</v>
      </c>
      <c r="D140" s="3">
        <v>100001</v>
      </c>
      <c r="E140" t="s">
        <v>311</v>
      </c>
      <c r="F140">
        <f t="shared" si="17"/>
        <v>0</v>
      </c>
      <c r="G140">
        <f t="shared" si="17"/>
        <v>0</v>
      </c>
      <c r="H140">
        <f t="shared" si="18"/>
        <v>1</v>
      </c>
      <c r="I140">
        <f t="shared" si="15"/>
        <v>0</v>
      </c>
      <c r="J140">
        <f t="shared" si="16"/>
        <v>0</v>
      </c>
      <c r="K140">
        <f t="shared" si="16"/>
        <v>0</v>
      </c>
      <c r="L140">
        <f t="shared" si="16"/>
        <v>0</v>
      </c>
      <c r="M140">
        <f t="shared" si="19"/>
        <v>0</v>
      </c>
      <c r="N140">
        <f t="shared" si="20"/>
        <v>0</v>
      </c>
      <c r="O140">
        <f t="shared" si="16"/>
        <v>0</v>
      </c>
      <c r="P140">
        <f t="shared" si="16"/>
        <v>0</v>
      </c>
      <c r="Q140">
        <f t="shared" si="16"/>
        <v>0</v>
      </c>
      <c r="R140">
        <f t="shared" si="16"/>
        <v>0</v>
      </c>
      <c r="S140">
        <f t="shared" si="16"/>
        <v>0</v>
      </c>
      <c r="T140">
        <f t="shared" si="16"/>
        <v>0</v>
      </c>
      <c r="U140">
        <f t="shared" si="16"/>
        <v>0</v>
      </c>
    </row>
    <row r="141" spans="1:21" hidden="1" x14ac:dyDescent="0.25">
      <c r="A141">
        <v>2008</v>
      </c>
      <c r="B141">
        <v>2008</v>
      </c>
      <c r="C141" t="s">
        <v>110</v>
      </c>
      <c r="D141" s="3">
        <v>1000</v>
      </c>
      <c r="E141" t="s">
        <v>97</v>
      </c>
      <c r="F141">
        <f t="shared" si="17"/>
        <v>1</v>
      </c>
      <c r="G141">
        <f t="shared" si="17"/>
        <v>0</v>
      </c>
      <c r="H141">
        <f t="shared" si="18"/>
        <v>0</v>
      </c>
      <c r="I141">
        <f t="shared" si="15"/>
        <v>0</v>
      </c>
      <c r="J141">
        <f t="shared" si="16"/>
        <v>0</v>
      </c>
      <c r="K141">
        <f t="shared" si="16"/>
        <v>0</v>
      </c>
      <c r="L141">
        <f t="shared" si="16"/>
        <v>0</v>
      </c>
      <c r="M141">
        <f t="shared" si="19"/>
        <v>0</v>
      </c>
      <c r="N141">
        <f t="shared" si="20"/>
        <v>0</v>
      </c>
      <c r="O141">
        <f t="shared" si="16"/>
        <v>0</v>
      </c>
      <c r="P141">
        <f t="shared" si="16"/>
        <v>0</v>
      </c>
      <c r="Q141">
        <f t="shared" si="16"/>
        <v>0</v>
      </c>
      <c r="R141">
        <f t="shared" si="16"/>
        <v>0</v>
      </c>
      <c r="S141">
        <f t="shared" si="16"/>
        <v>0</v>
      </c>
      <c r="T141">
        <f t="shared" si="16"/>
        <v>0</v>
      </c>
      <c r="U141">
        <f t="shared" si="16"/>
        <v>0</v>
      </c>
    </row>
    <row r="142" spans="1:21" hidden="1" x14ac:dyDescent="0.25">
      <c r="A142">
        <v>2008</v>
      </c>
      <c r="B142">
        <v>2008</v>
      </c>
      <c r="C142" t="s">
        <v>110</v>
      </c>
      <c r="D142" s="3">
        <v>7500</v>
      </c>
      <c r="E142" t="s">
        <v>306</v>
      </c>
      <c r="F142">
        <f t="shared" si="17"/>
        <v>0</v>
      </c>
      <c r="G142">
        <f t="shared" si="17"/>
        <v>1</v>
      </c>
      <c r="H142">
        <f t="shared" si="18"/>
        <v>0</v>
      </c>
      <c r="I142">
        <f t="shared" si="15"/>
        <v>0</v>
      </c>
      <c r="J142">
        <f t="shared" si="16"/>
        <v>0</v>
      </c>
      <c r="K142">
        <f t="shared" si="16"/>
        <v>0</v>
      </c>
      <c r="L142">
        <f t="shared" si="16"/>
        <v>1</v>
      </c>
      <c r="M142">
        <f t="shared" si="19"/>
        <v>0</v>
      </c>
      <c r="N142">
        <f t="shared" si="20"/>
        <v>0</v>
      </c>
      <c r="O142">
        <f t="shared" si="16"/>
        <v>0</v>
      </c>
      <c r="P142">
        <f t="shared" si="16"/>
        <v>0</v>
      </c>
      <c r="Q142">
        <f t="shared" si="16"/>
        <v>0</v>
      </c>
      <c r="R142">
        <f t="shared" si="16"/>
        <v>0</v>
      </c>
      <c r="S142">
        <f t="shared" si="16"/>
        <v>0</v>
      </c>
      <c r="T142">
        <f t="shared" si="16"/>
        <v>0</v>
      </c>
      <c r="U142">
        <f t="shared" si="16"/>
        <v>0</v>
      </c>
    </row>
    <row r="143" spans="1:21" hidden="1" x14ac:dyDescent="0.25">
      <c r="A143">
        <v>2008</v>
      </c>
      <c r="B143">
        <v>2008</v>
      </c>
      <c r="C143" t="s">
        <v>110</v>
      </c>
      <c r="D143" s="3">
        <v>25000</v>
      </c>
      <c r="E143" t="s">
        <v>338</v>
      </c>
      <c r="F143">
        <f t="shared" si="17"/>
        <v>1</v>
      </c>
      <c r="G143">
        <f t="shared" si="17"/>
        <v>0</v>
      </c>
      <c r="H143">
        <f t="shared" si="18"/>
        <v>0</v>
      </c>
      <c r="I143">
        <f t="shared" si="15"/>
        <v>0</v>
      </c>
      <c r="J143">
        <f t="shared" si="16"/>
        <v>0</v>
      </c>
      <c r="K143">
        <f t="shared" si="16"/>
        <v>0</v>
      </c>
      <c r="L143">
        <f t="shared" si="16"/>
        <v>0</v>
      </c>
      <c r="M143">
        <f t="shared" si="19"/>
        <v>0</v>
      </c>
      <c r="N143">
        <f t="shared" si="20"/>
        <v>0</v>
      </c>
      <c r="O143">
        <f t="shared" si="16"/>
        <v>0</v>
      </c>
      <c r="P143">
        <f t="shared" si="16"/>
        <v>0</v>
      </c>
      <c r="Q143">
        <f t="shared" si="16"/>
        <v>0</v>
      </c>
      <c r="R143">
        <f t="shared" si="16"/>
        <v>0</v>
      </c>
      <c r="S143">
        <f t="shared" si="16"/>
        <v>1</v>
      </c>
      <c r="T143">
        <f t="shared" si="16"/>
        <v>0</v>
      </c>
      <c r="U143">
        <f t="shared" si="16"/>
        <v>0</v>
      </c>
    </row>
    <row r="144" spans="1:21" hidden="1" x14ac:dyDescent="0.25">
      <c r="A144">
        <v>2008</v>
      </c>
      <c r="B144">
        <v>2008</v>
      </c>
      <c r="C144" t="s">
        <v>110</v>
      </c>
      <c r="D144" s="3">
        <v>27500</v>
      </c>
      <c r="E144" t="s">
        <v>146</v>
      </c>
      <c r="F144">
        <f t="shared" si="17"/>
        <v>0</v>
      </c>
      <c r="G144">
        <f t="shared" si="17"/>
        <v>0</v>
      </c>
      <c r="H144">
        <f t="shared" si="18"/>
        <v>0</v>
      </c>
      <c r="I144">
        <f t="shared" si="15"/>
        <v>0</v>
      </c>
      <c r="J144">
        <f t="shared" si="16"/>
        <v>1</v>
      </c>
      <c r="K144">
        <f t="shared" si="16"/>
        <v>0</v>
      </c>
      <c r="L144">
        <f t="shared" si="16"/>
        <v>0</v>
      </c>
      <c r="M144">
        <f t="shared" si="19"/>
        <v>0</v>
      </c>
      <c r="N144">
        <f t="shared" si="20"/>
        <v>0</v>
      </c>
      <c r="O144">
        <f t="shared" si="16"/>
        <v>0</v>
      </c>
      <c r="P144">
        <f t="shared" si="16"/>
        <v>0</v>
      </c>
      <c r="Q144">
        <f t="shared" si="16"/>
        <v>0</v>
      </c>
      <c r="R144">
        <f t="shared" si="16"/>
        <v>0</v>
      </c>
      <c r="S144">
        <f t="shared" si="16"/>
        <v>0</v>
      </c>
      <c r="T144">
        <f t="shared" si="16"/>
        <v>0</v>
      </c>
      <c r="U144">
        <f t="shared" si="16"/>
        <v>0</v>
      </c>
    </row>
    <row r="145" spans="1:21" hidden="1" x14ac:dyDescent="0.25">
      <c r="A145">
        <v>2008</v>
      </c>
      <c r="B145">
        <v>2008</v>
      </c>
      <c r="C145" t="s">
        <v>110</v>
      </c>
      <c r="D145" s="3">
        <v>30000</v>
      </c>
      <c r="E145" t="s">
        <v>98</v>
      </c>
      <c r="F145">
        <f t="shared" si="17"/>
        <v>0</v>
      </c>
      <c r="G145">
        <f t="shared" si="17"/>
        <v>1</v>
      </c>
      <c r="H145">
        <f t="shared" si="18"/>
        <v>0</v>
      </c>
      <c r="I145">
        <f t="shared" si="15"/>
        <v>0</v>
      </c>
      <c r="J145">
        <f t="shared" si="16"/>
        <v>0</v>
      </c>
      <c r="K145">
        <f t="shared" si="16"/>
        <v>0</v>
      </c>
      <c r="L145">
        <f t="shared" si="16"/>
        <v>0</v>
      </c>
      <c r="M145">
        <f t="shared" si="19"/>
        <v>0</v>
      </c>
      <c r="N145">
        <f t="shared" si="20"/>
        <v>0</v>
      </c>
      <c r="O145">
        <f t="shared" si="16"/>
        <v>0</v>
      </c>
      <c r="P145">
        <f t="shared" si="16"/>
        <v>0</v>
      </c>
      <c r="Q145">
        <f t="shared" si="16"/>
        <v>0</v>
      </c>
      <c r="R145">
        <f t="shared" si="16"/>
        <v>0</v>
      </c>
      <c r="S145">
        <f t="shared" si="16"/>
        <v>0</v>
      </c>
      <c r="T145">
        <f t="shared" si="16"/>
        <v>0</v>
      </c>
      <c r="U145">
        <f t="shared" si="16"/>
        <v>0</v>
      </c>
    </row>
    <row r="146" spans="1:21" hidden="1" x14ac:dyDescent="0.25">
      <c r="A146">
        <v>2008</v>
      </c>
      <c r="B146">
        <v>2008</v>
      </c>
      <c r="C146" t="s">
        <v>110</v>
      </c>
      <c r="D146" s="3">
        <v>85000</v>
      </c>
      <c r="E146" t="s">
        <v>339</v>
      </c>
      <c r="F146">
        <f t="shared" si="17"/>
        <v>1</v>
      </c>
      <c r="G146">
        <f t="shared" si="17"/>
        <v>1</v>
      </c>
      <c r="H146">
        <f t="shared" si="18"/>
        <v>0</v>
      </c>
      <c r="I146">
        <f t="shared" si="15"/>
        <v>0</v>
      </c>
      <c r="J146">
        <f t="shared" si="16"/>
        <v>1</v>
      </c>
      <c r="K146">
        <f t="shared" si="16"/>
        <v>0</v>
      </c>
      <c r="L146">
        <f t="shared" si="16"/>
        <v>0</v>
      </c>
      <c r="M146">
        <f t="shared" si="19"/>
        <v>0</v>
      </c>
      <c r="N146">
        <f t="shared" si="20"/>
        <v>0</v>
      </c>
      <c r="O146">
        <f t="shared" si="16"/>
        <v>0</v>
      </c>
      <c r="P146">
        <f t="shared" si="16"/>
        <v>0</v>
      </c>
      <c r="Q146">
        <f t="shared" si="16"/>
        <v>0</v>
      </c>
      <c r="R146">
        <f t="shared" si="16"/>
        <v>0</v>
      </c>
      <c r="S146">
        <f t="shared" si="16"/>
        <v>0</v>
      </c>
      <c r="T146">
        <f t="shared" si="16"/>
        <v>0</v>
      </c>
      <c r="U146">
        <f t="shared" si="16"/>
        <v>0</v>
      </c>
    </row>
    <row r="147" spans="1:21" hidden="1" x14ac:dyDescent="0.25">
      <c r="A147">
        <v>2008</v>
      </c>
      <c r="B147">
        <v>2008</v>
      </c>
      <c r="C147" t="s">
        <v>110</v>
      </c>
      <c r="D147" s="3">
        <v>250000</v>
      </c>
      <c r="E147" t="s">
        <v>320</v>
      </c>
      <c r="F147">
        <f t="shared" si="17"/>
        <v>1</v>
      </c>
      <c r="G147">
        <f t="shared" si="17"/>
        <v>0</v>
      </c>
      <c r="H147">
        <f t="shared" si="18"/>
        <v>0</v>
      </c>
      <c r="I147">
        <f t="shared" si="15"/>
        <v>0</v>
      </c>
      <c r="J147">
        <f t="shared" si="16"/>
        <v>0</v>
      </c>
      <c r="K147">
        <f t="shared" si="16"/>
        <v>0</v>
      </c>
      <c r="L147">
        <f t="shared" si="16"/>
        <v>1</v>
      </c>
      <c r="M147">
        <f t="shared" si="19"/>
        <v>0</v>
      </c>
      <c r="N147">
        <f t="shared" si="20"/>
        <v>0</v>
      </c>
      <c r="O147">
        <f t="shared" si="16"/>
        <v>0</v>
      </c>
      <c r="P147">
        <f t="shared" si="16"/>
        <v>0</v>
      </c>
      <c r="Q147">
        <f t="shared" si="16"/>
        <v>0</v>
      </c>
      <c r="R147">
        <f t="shared" si="16"/>
        <v>0</v>
      </c>
      <c r="S147">
        <f t="shared" si="16"/>
        <v>0</v>
      </c>
      <c r="T147">
        <f t="shared" si="16"/>
        <v>0</v>
      </c>
      <c r="U147">
        <f t="shared" si="16"/>
        <v>0</v>
      </c>
    </row>
    <row r="148" spans="1:21" hidden="1" x14ac:dyDescent="0.25">
      <c r="A148">
        <v>2008</v>
      </c>
      <c r="B148">
        <v>2008</v>
      </c>
      <c r="C148" t="s">
        <v>295</v>
      </c>
      <c r="D148" s="3">
        <v>32500</v>
      </c>
      <c r="E148" t="s">
        <v>97</v>
      </c>
      <c r="F148">
        <f t="shared" si="17"/>
        <v>1</v>
      </c>
      <c r="G148">
        <f t="shared" si="17"/>
        <v>0</v>
      </c>
      <c r="H148">
        <f t="shared" si="18"/>
        <v>0</v>
      </c>
      <c r="I148">
        <f t="shared" si="15"/>
        <v>0</v>
      </c>
      <c r="J148">
        <f t="shared" si="16"/>
        <v>0</v>
      </c>
      <c r="K148">
        <f t="shared" si="16"/>
        <v>0</v>
      </c>
      <c r="L148">
        <f t="shared" si="16"/>
        <v>0</v>
      </c>
      <c r="M148">
        <f t="shared" si="19"/>
        <v>0</v>
      </c>
      <c r="N148">
        <f t="shared" si="20"/>
        <v>0</v>
      </c>
      <c r="O148">
        <f t="shared" si="16"/>
        <v>0</v>
      </c>
      <c r="P148">
        <f t="shared" si="16"/>
        <v>0</v>
      </c>
      <c r="Q148">
        <f t="shared" si="16"/>
        <v>0</v>
      </c>
      <c r="R148">
        <f t="shared" si="16"/>
        <v>0</v>
      </c>
      <c r="S148">
        <f t="shared" si="16"/>
        <v>0</v>
      </c>
      <c r="T148">
        <f t="shared" si="16"/>
        <v>0</v>
      </c>
      <c r="U148">
        <f t="shared" si="16"/>
        <v>0</v>
      </c>
    </row>
    <row r="149" spans="1:21" hidden="1" x14ac:dyDescent="0.25">
      <c r="A149">
        <v>2008</v>
      </c>
      <c r="B149">
        <v>2008</v>
      </c>
      <c r="C149" t="s">
        <v>150</v>
      </c>
      <c r="D149" s="3">
        <v>12000</v>
      </c>
      <c r="E149" t="s">
        <v>97</v>
      </c>
      <c r="F149">
        <f t="shared" si="17"/>
        <v>1</v>
      </c>
      <c r="G149">
        <f t="shared" si="17"/>
        <v>0</v>
      </c>
      <c r="H149">
        <f t="shared" si="18"/>
        <v>0</v>
      </c>
      <c r="I149">
        <f t="shared" si="15"/>
        <v>0</v>
      </c>
      <c r="J149">
        <f t="shared" si="16"/>
        <v>0</v>
      </c>
      <c r="K149">
        <f t="shared" si="16"/>
        <v>0</v>
      </c>
      <c r="L149">
        <f t="shared" si="16"/>
        <v>0</v>
      </c>
      <c r="M149">
        <f t="shared" si="19"/>
        <v>0</v>
      </c>
      <c r="N149">
        <f t="shared" si="20"/>
        <v>0</v>
      </c>
      <c r="O149">
        <f t="shared" si="16"/>
        <v>0</v>
      </c>
      <c r="P149">
        <f t="shared" si="16"/>
        <v>0</v>
      </c>
      <c r="Q149">
        <f t="shared" si="16"/>
        <v>0</v>
      </c>
      <c r="R149">
        <f t="shared" si="16"/>
        <v>0</v>
      </c>
      <c r="S149">
        <f t="shared" si="16"/>
        <v>0</v>
      </c>
      <c r="T149">
        <f t="shared" si="16"/>
        <v>0</v>
      </c>
      <c r="U149">
        <f t="shared" si="16"/>
        <v>0</v>
      </c>
    </row>
    <row r="150" spans="1:21" hidden="1" x14ac:dyDescent="0.25">
      <c r="A150">
        <v>2008</v>
      </c>
      <c r="B150">
        <v>2008</v>
      </c>
      <c r="C150" t="s">
        <v>150</v>
      </c>
      <c r="D150" s="3">
        <v>300000</v>
      </c>
      <c r="E150" t="s">
        <v>309</v>
      </c>
      <c r="F150">
        <f t="shared" si="17"/>
        <v>1</v>
      </c>
      <c r="G150">
        <f t="shared" si="17"/>
        <v>0</v>
      </c>
      <c r="H150">
        <f t="shared" si="18"/>
        <v>1</v>
      </c>
      <c r="I150">
        <f t="shared" si="15"/>
        <v>0</v>
      </c>
      <c r="J150">
        <f t="shared" si="16"/>
        <v>0</v>
      </c>
      <c r="K150">
        <f t="shared" si="16"/>
        <v>0</v>
      </c>
      <c r="L150">
        <f t="shared" si="16"/>
        <v>0</v>
      </c>
      <c r="M150">
        <f t="shared" si="19"/>
        <v>0</v>
      </c>
      <c r="N150">
        <f t="shared" si="20"/>
        <v>0</v>
      </c>
      <c r="O150">
        <f t="shared" si="16"/>
        <v>0</v>
      </c>
      <c r="P150">
        <f t="shared" si="16"/>
        <v>0</v>
      </c>
      <c r="Q150">
        <f t="shared" si="16"/>
        <v>0</v>
      </c>
      <c r="R150">
        <f t="shared" si="16"/>
        <v>0</v>
      </c>
      <c r="S150">
        <f t="shared" si="16"/>
        <v>0</v>
      </c>
      <c r="T150">
        <f t="shared" si="16"/>
        <v>0</v>
      </c>
      <c r="U150">
        <f t="shared" si="16"/>
        <v>0</v>
      </c>
    </row>
    <row r="151" spans="1:21" hidden="1" x14ac:dyDescent="0.25">
      <c r="A151">
        <v>2008</v>
      </c>
      <c r="B151">
        <v>2008</v>
      </c>
      <c r="C151" t="s">
        <v>151</v>
      </c>
      <c r="D151" s="3">
        <v>2200</v>
      </c>
      <c r="E151" t="s">
        <v>311</v>
      </c>
      <c r="F151">
        <f t="shared" si="17"/>
        <v>0</v>
      </c>
      <c r="G151">
        <f t="shared" si="17"/>
        <v>0</v>
      </c>
      <c r="H151">
        <f t="shared" si="18"/>
        <v>1</v>
      </c>
      <c r="I151">
        <f t="shared" si="15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9"/>
        <v>0</v>
      </c>
      <c r="N151">
        <f t="shared" si="20"/>
        <v>0</v>
      </c>
      <c r="O151">
        <f t="shared" si="16"/>
        <v>0</v>
      </c>
      <c r="P151">
        <f t="shared" si="16"/>
        <v>0</v>
      </c>
      <c r="Q151">
        <f t="shared" si="16"/>
        <v>0</v>
      </c>
      <c r="R151">
        <f t="shared" si="16"/>
        <v>0</v>
      </c>
      <c r="S151">
        <f t="shared" si="16"/>
        <v>0</v>
      </c>
      <c r="T151">
        <f t="shared" si="16"/>
        <v>0</v>
      </c>
      <c r="U151">
        <f t="shared" ref="J151:U175" si="21">IF(ISNUMBER(FIND(U$1,$E151)),1,0)</f>
        <v>0</v>
      </c>
    </row>
    <row r="152" spans="1:21" hidden="1" x14ac:dyDescent="0.25">
      <c r="A152">
        <v>2009</v>
      </c>
      <c r="B152" s="2">
        <v>2006</v>
      </c>
      <c r="C152" t="s">
        <v>370</v>
      </c>
      <c r="D152" s="3">
        <v>1500</v>
      </c>
      <c r="E152" t="s">
        <v>340</v>
      </c>
      <c r="F152">
        <f t="shared" si="17"/>
        <v>1</v>
      </c>
      <c r="G152">
        <f t="shared" si="17"/>
        <v>0</v>
      </c>
      <c r="H152">
        <f t="shared" si="18"/>
        <v>0</v>
      </c>
      <c r="I152">
        <f t="shared" si="15"/>
        <v>0</v>
      </c>
      <c r="J152">
        <f t="shared" si="21"/>
        <v>0</v>
      </c>
      <c r="K152">
        <f t="shared" si="21"/>
        <v>1</v>
      </c>
      <c r="L152">
        <f t="shared" si="21"/>
        <v>1</v>
      </c>
      <c r="M152">
        <f t="shared" si="19"/>
        <v>0</v>
      </c>
      <c r="N152">
        <f t="shared" si="20"/>
        <v>0</v>
      </c>
      <c r="O152">
        <f t="shared" si="21"/>
        <v>0</v>
      </c>
      <c r="P152">
        <f t="shared" si="21"/>
        <v>0</v>
      </c>
      <c r="Q152">
        <f t="shared" si="21"/>
        <v>0</v>
      </c>
      <c r="R152">
        <f t="shared" si="21"/>
        <v>0</v>
      </c>
      <c r="S152">
        <f t="shared" si="21"/>
        <v>0</v>
      </c>
      <c r="T152">
        <f t="shared" si="21"/>
        <v>0</v>
      </c>
      <c r="U152">
        <f t="shared" si="21"/>
        <v>0</v>
      </c>
    </row>
    <row r="153" spans="1:21" hidden="1" x14ac:dyDescent="0.25">
      <c r="A153">
        <v>2009</v>
      </c>
      <c r="B153" s="2">
        <v>2007</v>
      </c>
      <c r="C153" t="s">
        <v>284</v>
      </c>
      <c r="D153" s="3">
        <v>22000</v>
      </c>
      <c r="E153" t="s">
        <v>341</v>
      </c>
      <c r="F153">
        <f t="shared" si="17"/>
        <v>0</v>
      </c>
      <c r="G153">
        <f t="shared" si="17"/>
        <v>0</v>
      </c>
      <c r="H153">
        <f t="shared" si="18"/>
        <v>1</v>
      </c>
      <c r="I153">
        <f t="shared" si="15"/>
        <v>0</v>
      </c>
      <c r="J153">
        <f t="shared" si="21"/>
        <v>0</v>
      </c>
      <c r="K153">
        <f t="shared" si="21"/>
        <v>0</v>
      </c>
      <c r="L153">
        <f t="shared" si="21"/>
        <v>1</v>
      </c>
      <c r="M153">
        <f t="shared" si="19"/>
        <v>0</v>
      </c>
      <c r="N153">
        <f t="shared" si="20"/>
        <v>0</v>
      </c>
      <c r="O153">
        <f t="shared" si="21"/>
        <v>0</v>
      </c>
      <c r="P153">
        <f t="shared" si="21"/>
        <v>0</v>
      </c>
      <c r="Q153">
        <f t="shared" si="21"/>
        <v>0</v>
      </c>
      <c r="R153">
        <f t="shared" si="21"/>
        <v>0</v>
      </c>
      <c r="S153">
        <f t="shared" si="21"/>
        <v>0</v>
      </c>
      <c r="T153">
        <f t="shared" si="21"/>
        <v>0</v>
      </c>
      <c r="U153">
        <f t="shared" si="21"/>
        <v>0</v>
      </c>
    </row>
    <row r="154" spans="1:21" hidden="1" x14ac:dyDescent="0.25">
      <c r="A154">
        <v>2009</v>
      </c>
      <c r="B154" s="2">
        <v>2009</v>
      </c>
      <c r="C154" t="s">
        <v>285</v>
      </c>
      <c r="D154" s="3">
        <v>9600</v>
      </c>
      <c r="E154" t="s">
        <v>97</v>
      </c>
      <c r="F154">
        <f t="shared" si="17"/>
        <v>1</v>
      </c>
      <c r="G154">
        <f t="shared" si="17"/>
        <v>0</v>
      </c>
      <c r="H154">
        <f t="shared" si="18"/>
        <v>0</v>
      </c>
      <c r="I154">
        <f t="shared" si="15"/>
        <v>0</v>
      </c>
      <c r="J154">
        <f t="shared" si="21"/>
        <v>0</v>
      </c>
      <c r="K154">
        <f t="shared" si="21"/>
        <v>0</v>
      </c>
      <c r="L154">
        <f t="shared" si="21"/>
        <v>0</v>
      </c>
      <c r="M154">
        <f t="shared" si="19"/>
        <v>0</v>
      </c>
      <c r="N154">
        <f t="shared" si="20"/>
        <v>0</v>
      </c>
      <c r="O154">
        <f t="shared" si="21"/>
        <v>0</v>
      </c>
      <c r="P154">
        <f t="shared" si="21"/>
        <v>0</v>
      </c>
      <c r="Q154">
        <f t="shared" si="21"/>
        <v>0</v>
      </c>
      <c r="R154">
        <f t="shared" si="21"/>
        <v>0</v>
      </c>
      <c r="S154">
        <f t="shared" si="21"/>
        <v>0</v>
      </c>
      <c r="T154">
        <f t="shared" si="21"/>
        <v>0</v>
      </c>
      <c r="U154">
        <f t="shared" si="21"/>
        <v>0</v>
      </c>
    </row>
    <row r="155" spans="1:21" hidden="1" x14ac:dyDescent="0.25">
      <c r="A155">
        <v>2009</v>
      </c>
      <c r="B155" s="2">
        <v>2009</v>
      </c>
      <c r="C155" t="s">
        <v>286</v>
      </c>
      <c r="D155" s="3">
        <v>43441</v>
      </c>
      <c r="E155" t="s">
        <v>275</v>
      </c>
      <c r="F155">
        <f t="shared" si="17"/>
        <v>0</v>
      </c>
      <c r="G155">
        <f t="shared" si="17"/>
        <v>0</v>
      </c>
      <c r="H155">
        <f t="shared" si="18"/>
        <v>0</v>
      </c>
      <c r="I155">
        <f t="shared" si="15"/>
        <v>0</v>
      </c>
      <c r="J155">
        <f t="shared" si="21"/>
        <v>0</v>
      </c>
      <c r="K155">
        <f t="shared" si="21"/>
        <v>0</v>
      </c>
      <c r="L155">
        <f t="shared" si="21"/>
        <v>1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1"/>
        <v>0</v>
      </c>
      <c r="Q155">
        <f t="shared" si="21"/>
        <v>0</v>
      </c>
      <c r="R155">
        <f t="shared" si="21"/>
        <v>0</v>
      </c>
      <c r="S155">
        <f t="shared" si="21"/>
        <v>0</v>
      </c>
      <c r="T155">
        <f t="shared" si="21"/>
        <v>0</v>
      </c>
      <c r="U155">
        <f t="shared" si="21"/>
        <v>0</v>
      </c>
    </row>
    <row r="156" spans="1:21" hidden="1" x14ac:dyDescent="0.25">
      <c r="A156">
        <v>2009</v>
      </c>
      <c r="B156" s="2">
        <v>2009</v>
      </c>
      <c r="C156" t="s">
        <v>287</v>
      </c>
      <c r="D156" s="3">
        <v>25000</v>
      </c>
      <c r="E156" t="s">
        <v>342</v>
      </c>
      <c r="F156">
        <f t="shared" si="17"/>
        <v>0</v>
      </c>
      <c r="G156">
        <f t="shared" si="17"/>
        <v>0</v>
      </c>
      <c r="H156">
        <v>0</v>
      </c>
      <c r="I156">
        <f t="shared" si="15"/>
        <v>0</v>
      </c>
      <c r="J156">
        <f t="shared" si="21"/>
        <v>0</v>
      </c>
      <c r="K156">
        <f t="shared" si="21"/>
        <v>0</v>
      </c>
      <c r="L156">
        <f t="shared" si="21"/>
        <v>0</v>
      </c>
      <c r="M156">
        <f t="shared" si="19"/>
        <v>0</v>
      </c>
      <c r="N156">
        <f t="shared" si="20"/>
        <v>1</v>
      </c>
      <c r="O156">
        <f t="shared" si="21"/>
        <v>0</v>
      </c>
      <c r="P156">
        <f t="shared" si="21"/>
        <v>0</v>
      </c>
      <c r="Q156">
        <f t="shared" si="21"/>
        <v>0</v>
      </c>
      <c r="R156">
        <f t="shared" si="21"/>
        <v>0</v>
      </c>
      <c r="S156">
        <f t="shared" si="21"/>
        <v>0</v>
      </c>
      <c r="T156">
        <f t="shared" si="21"/>
        <v>0</v>
      </c>
      <c r="U156">
        <f t="shared" si="21"/>
        <v>0</v>
      </c>
    </row>
    <row r="157" spans="1:21" hidden="1" x14ac:dyDescent="0.25">
      <c r="A157">
        <v>2009</v>
      </c>
      <c r="B157" s="2">
        <v>2000</v>
      </c>
      <c r="C157" t="s">
        <v>124</v>
      </c>
      <c r="D157" s="3">
        <v>125000</v>
      </c>
      <c r="E157" t="s">
        <v>98</v>
      </c>
      <c r="F157">
        <f t="shared" si="17"/>
        <v>0</v>
      </c>
      <c r="G157">
        <f t="shared" si="17"/>
        <v>1</v>
      </c>
      <c r="H157">
        <f t="shared" si="18"/>
        <v>0</v>
      </c>
      <c r="I157">
        <f t="shared" si="15"/>
        <v>0</v>
      </c>
      <c r="J157">
        <f t="shared" si="21"/>
        <v>0</v>
      </c>
      <c r="K157">
        <f t="shared" si="21"/>
        <v>0</v>
      </c>
      <c r="L157">
        <f t="shared" si="21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1"/>
        <v>0</v>
      </c>
      <c r="Q157">
        <f t="shared" si="21"/>
        <v>0</v>
      </c>
      <c r="R157">
        <f t="shared" si="21"/>
        <v>0</v>
      </c>
      <c r="S157">
        <f t="shared" si="21"/>
        <v>0</v>
      </c>
      <c r="T157">
        <f t="shared" si="21"/>
        <v>0</v>
      </c>
      <c r="U157">
        <f t="shared" si="21"/>
        <v>0</v>
      </c>
    </row>
    <row r="158" spans="1:21" hidden="1" x14ac:dyDescent="0.25">
      <c r="A158">
        <v>2009</v>
      </c>
      <c r="B158" s="2">
        <v>2005</v>
      </c>
      <c r="C158" t="s">
        <v>124</v>
      </c>
      <c r="D158" s="3">
        <v>590859</v>
      </c>
      <c r="E158" t="s">
        <v>306</v>
      </c>
      <c r="F158">
        <f t="shared" si="17"/>
        <v>0</v>
      </c>
      <c r="G158">
        <f t="shared" si="17"/>
        <v>1</v>
      </c>
      <c r="H158">
        <f t="shared" si="18"/>
        <v>0</v>
      </c>
      <c r="I158">
        <f t="shared" si="15"/>
        <v>0</v>
      </c>
      <c r="J158">
        <f t="shared" si="21"/>
        <v>0</v>
      </c>
      <c r="K158">
        <f t="shared" si="21"/>
        <v>0</v>
      </c>
      <c r="L158">
        <f t="shared" si="21"/>
        <v>1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1"/>
        <v>0</v>
      </c>
      <c r="Q158">
        <f t="shared" si="21"/>
        <v>0</v>
      </c>
      <c r="R158">
        <f t="shared" si="21"/>
        <v>0</v>
      </c>
      <c r="S158">
        <f t="shared" si="21"/>
        <v>0</v>
      </c>
      <c r="T158">
        <f t="shared" si="21"/>
        <v>0</v>
      </c>
      <c r="U158">
        <f t="shared" si="21"/>
        <v>0</v>
      </c>
    </row>
    <row r="159" spans="1:21" hidden="1" x14ac:dyDescent="0.25">
      <c r="A159">
        <v>2009</v>
      </c>
      <c r="B159" s="2">
        <v>2006</v>
      </c>
      <c r="C159" t="s">
        <v>124</v>
      </c>
      <c r="D159" s="3">
        <v>75000</v>
      </c>
      <c r="E159" t="s">
        <v>98</v>
      </c>
      <c r="F159">
        <f t="shared" si="17"/>
        <v>0</v>
      </c>
      <c r="G159">
        <f t="shared" si="17"/>
        <v>1</v>
      </c>
      <c r="H159">
        <f t="shared" si="18"/>
        <v>0</v>
      </c>
      <c r="I159">
        <f t="shared" si="15"/>
        <v>0</v>
      </c>
      <c r="J159">
        <f t="shared" si="21"/>
        <v>0</v>
      </c>
      <c r="K159">
        <f t="shared" si="21"/>
        <v>0</v>
      </c>
      <c r="L159">
        <f t="shared" si="21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1"/>
        <v>0</v>
      </c>
      <c r="Q159">
        <f t="shared" si="21"/>
        <v>0</v>
      </c>
      <c r="R159">
        <f t="shared" si="21"/>
        <v>0</v>
      </c>
      <c r="S159">
        <f t="shared" si="21"/>
        <v>0</v>
      </c>
      <c r="T159">
        <f t="shared" si="21"/>
        <v>0</v>
      </c>
      <c r="U159">
        <f t="shared" si="21"/>
        <v>0</v>
      </c>
    </row>
    <row r="160" spans="1:21" hidden="1" x14ac:dyDescent="0.25">
      <c r="A160">
        <v>2009</v>
      </c>
      <c r="B160" s="2">
        <v>2006</v>
      </c>
      <c r="C160" t="s">
        <v>124</v>
      </c>
      <c r="D160" s="3">
        <v>1500</v>
      </c>
      <c r="E160" t="s">
        <v>288</v>
      </c>
      <c r="F160">
        <f t="shared" si="17"/>
        <v>0</v>
      </c>
      <c r="G160">
        <f t="shared" si="17"/>
        <v>0</v>
      </c>
      <c r="H160">
        <f t="shared" si="18"/>
        <v>0</v>
      </c>
      <c r="I160">
        <f t="shared" si="15"/>
        <v>0</v>
      </c>
      <c r="J160">
        <f t="shared" si="21"/>
        <v>0</v>
      </c>
      <c r="K160">
        <f t="shared" si="21"/>
        <v>0</v>
      </c>
      <c r="L160">
        <f t="shared" si="21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1"/>
        <v>0</v>
      </c>
      <c r="Q160">
        <f t="shared" si="21"/>
        <v>0</v>
      </c>
      <c r="R160">
        <f t="shared" si="21"/>
        <v>0</v>
      </c>
      <c r="S160">
        <f t="shared" si="21"/>
        <v>0</v>
      </c>
      <c r="T160">
        <f t="shared" si="21"/>
        <v>0</v>
      </c>
      <c r="U160">
        <f t="shared" si="21"/>
        <v>0</v>
      </c>
    </row>
    <row r="161" spans="1:21" hidden="1" x14ac:dyDescent="0.25">
      <c r="A161">
        <v>2009</v>
      </c>
      <c r="B161" s="2">
        <v>2006</v>
      </c>
      <c r="C161" t="s">
        <v>124</v>
      </c>
      <c r="D161" s="3">
        <v>5000</v>
      </c>
      <c r="E161" t="s">
        <v>289</v>
      </c>
      <c r="F161">
        <f t="shared" si="17"/>
        <v>0</v>
      </c>
      <c r="G161">
        <f t="shared" si="17"/>
        <v>0</v>
      </c>
      <c r="H161">
        <f t="shared" si="18"/>
        <v>0</v>
      </c>
      <c r="I161">
        <f t="shared" si="15"/>
        <v>0</v>
      </c>
      <c r="J161">
        <f t="shared" si="21"/>
        <v>0</v>
      </c>
      <c r="K161">
        <f t="shared" si="21"/>
        <v>0</v>
      </c>
      <c r="L161">
        <f t="shared" si="21"/>
        <v>0</v>
      </c>
      <c r="M161">
        <f t="shared" si="19"/>
        <v>0</v>
      </c>
      <c r="N161">
        <f t="shared" si="20"/>
        <v>0</v>
      </c>
      <c r="O161">
        <f t="shared" si="21"/>
        <v>0</v>
      </c>
      <c r="P161">
        <f t="shared" si="21"/>
        <v>0</v>
      </c>
      <c r="Q161">
        <f t="shared" si="21"/>
        <v>1</v>
      </c>
      <c r="R161">
        <f t="shared" si="21"/>
        <v>0</v>
      </c>
      <c r="S161">
        <f t="shared" si="21"/>
        <v>0</v>
      </c>
      <c r="T161">
        <f t="shared" si="21"/>
        <v>0</v>
      </c>
      <c r="U161">
        <f t="shared" si="21"/>
        <v>0</v>
      </c>
    </row>
    <row r="162" spans="1:21" hidden="1" x14ac:dyDescent="0.25">
      <c r="A162">
        <v>2009</v>
      </c>
      <c r="B162" s="2">
        <v>2007</v>
      </c>
      <c r="C162" t="s">
        <v>124</v>
      </c>
      <c r="D162" s="3">
        <v>175000</v>
      </c>
      <c r="E162" t="s">
        <v>306</v>
      </c>
      <c r="F162">
        <f t="shared" si="17"/>
        <v>0</v>
      </c>
      <c r="G162">
        <f t="shared" si="17"/>
        <v>1</v>
      </c>
      <c r="H162">
        <f t="shared" si="18"/>
        <v>0</v>
      </c>
      <c r="I162">
        <f t="shared" si="15"/>
        <v>0</v>
      </c>
      <c r="J162">
        <f t="shared" si="21"/>
        <v>0</v>
      </c>
      <c r="K162">
        <f t="shared" si="21"/>
        <v>0</v>
      </c>
      <c r="L162">
        <f t="shared" si="21"/>
        <v>1</v>
      </c>
      <c r="M162">
        <f t="shared" si="19"/>
        <v>0</v>
      </c>
      <c r="N162">
        <f t="shared" si="20"/>
        <v>0</v>
      </c>
      <c r="O162">
        <f t="shared" si="21"/>
        <v>0</v>
      </c>
      <c r="P162">
        <f t="shared" si="21"/>
        <v>0</v>
      </c>
      <c r="Q162">
        <f t="shared" si="21"/>
        <v>0</v>
      </c>
      <c r="R162">
        <f t="shared" si="21"/>
        <v>0</v>
      </c>
      <c r="S162">
        <f t="shared" si="21"/>
        <v>0</v>
      </c>
      <c r="T162">
        <f t="shared" si="21"/>
        <v>0</v>
      </c>
      <c r="U162">
        <f t="shared" si="21"/>
        <v>0</v>
      </c>
    </row>
    <row r="163" spans="1:21" hidden="1" x14ac:dyDescent="0.25">
      <c r="A163">
        <v>2009</v>
      </c>
      <c r="B163" s="2">
        <v>2008</v>
      </c>
      <c r="C163" t="s">
        <v>124</v>
      </c>
      <c r="D163" s="3">
        <v>15000</v>
      </c>
      <c r="E163" t="s">
        <v>306</v>
      </c>
      <c r="F163">
        <f t="shared" si="17"/>
        <v>0</v>
      </c>
      <c r="G163">
        <f t="shared" si="17"/>
        <v>1</v>
      </c>
      <c r="H163">
        <f t="shared" si="18"/>
        <v>0</v>
      </c>
      <c r="I163">
        <f t="shared" si="15"/>
        <v>0</v>
      </c>
      <c r="J163">
        <f t="shared" si="21"/>
        <v>0</v>
      </c>
      <c r="K163">
        <f t="shared" si="21"/>
        <v>0</v>
      </c>
      <c r="L163">
        <f t="shared" si="21"/>
        <v>1</v>
      </c>
      <c r="M163">
        <f t="shared" si="19"/>
        <v>0</v>
      </c>
      <c r="N163">
        <f t="shared" si="20"/>
        <v>0</v>
      </c>
      <c r="O163">
        <f t="shared" si="21"/>
        <v>0</v>
      </c>
      <c r="P163">
        <f t="shared" si="21"/>
        <v>0</v>
      </c>
      <c r="Q163">
        <f t="shared" si="21"/>
        <v>0</v>
      </c>
      <c r="R163">
        <f t="shared" si="21"/>
        <v>0</v>
      </c>
      <c r="S163">
        <f t="shared" si="21"/>
        <v>0</v>
      </c>
      <c r="T163">
        <f t="shared" si="21"/>
        <v>0</v>
      </c>
      <c r="U163">
        <f t="shared" si="21"/>
        <v>0</v>
      </c>
    </row>
    <row r="164" spans="1:21" hidden="1" x14ac:dyDescent="0.25">
      <c r="A164">
        <v>2009</v>
      </c>
      <c r="B164" s="2">
        <v>2008</v>
      </c>
      <c r="C164" t="s">
        <v>124</v>
      </c>
      <c r="D164" s="3">
        <v>145000</v>
      </c>
      <c r="E164" t="s">
        <v>98</v>
      </c>
      <c r="F164">
        <f t="shared" si="17"/>
        <v>0</v>
      </c>
      <c r="G164">
        <f t="shared" si="17"/>
        <v>1</v>
      </c>
      <c r="H164">
        <f t="shared" si="18"/>
        <v>0</v>
      </c>
      <c r="I164">
        <f t="shared" si="15"/>
        <v>0</v>
      </c>
      <c r="J164">
        <f t="shared" si="21"/>
        <v>0</v>
      </c>
      <c r="K164">
        <f t="shared" si="21"/>
        <v>0</v>
      </c>
      <c r="L164">
        <f t="shared" si="21"/>
        <v>0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1"/>
        <v>0</v>
      </c>
      <c r="Q164">
        <f t="shared" si="21"/>
        <v>0</v>
      </c>
      <c r="R164">
        <f t="shared" si="21"/>
        <v>0</v>
      </c>
      <c r="S164">
        <f t="shared" si="21"/>
        <v>0</v>
      </c>
      <c r="T164">
        <f t="shared" si="21"/>
        <v>0</v>
      </c>
      <c r="U164">
        <f t="shared" si="21"/>
        <v>0</v>
      </c>
    </row>
    <row r="165" spans="1:21" hidden="1" x14ac:dyDescent="0.25">
      <c r="A165">
        <v>2009</v>
      </c>
      <c r="B165" s="2">
        <v>2008</v>
      </c>
      <c r="C165" t="s">
        <v>124</v>
      </c>
      <c r="D165" s="3">
        <v>5000</v>
      </c>
      <c r="E165" t="s">
        <v>307</v>
      </c>
      <c r="F165">
        <f t="shared" si="17"/>
        <v>1</v>
      </c>
      <c r="G165">
        <f t="shared" si="17"/>
        <v>0</v>
      </c>
      <c r="H165">
        <f t="shared" si="18"/>
        <v>0</v>
      </c>
      <c r="I165">
        <f t="shared" si="15"/>
        <v>0</v>
      </c>
      <c r="J165">
        <f t="shared" si="21"/>
        <v>0</v>
      </c>
      <c r="K165">
        <f t="shared" si="21"/>
        <v>1</v>
      </c>
      <c r="L165">
        <f t="shared" si="21"/>
        <v>0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1"/>
        <v>0</v>
      </c>
      <c r="Q165">
        <f t="shared" si="21"/>
        <v>0</v>
      </c>
      <c r="R165">
        <f t="shared" si="21"/>
        <v>0</v>
      </c>
      <c r="S165">
        <f t="shared" si="21"/>
        <v>0</v>
      </c>
      <c r="T165">
        <f t="shared" si="21"/>
        <v>0</v>
      </c>
      <c r="U165">
        <f t="shared" si="21"/>
        <v>0</v>
      </c>
    </row>
    <row r="166" spans="1:21" hidden="1" x14ac:dyDescent="0.25">
      <c r="A166">
        <v>2009</v>
      </c>
      <c r="B166" s="2">
        <v>2008</v>
      </c>
      <c r="C166" t="s">
        <v>124</v>
      </c>
      <c r="D166" s="3">
        <v>50000</v>
      </c>
      <c r="E166" t="s">
        <v>343</v>
      </c>
      <c r="F166">
        <f t="shared" si="17"/>
        <v>0</v>
      </c>
      <c r="G166">
        <f t="shared" si="17"/>
        <v>0</v>
      </c>
      <c r="H166">
        <f t="shared" si="18"/>
        <v>0</v>
      </c>
      <c r="I166">
        <f t="shared" si="15"/>
        <v>1</v>
      </c>
      <c r="J166">
        <f t="shared" si="21"/>
        <v>0</v>
      </c>
      <c r="K166">
        <f t="shared" si="21"/>
        <v>1</v>
      </c>
      <c r="L166">
        <f t="shared" si="21"/>
        <v>1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1"/>
        <v>0</v>
      </c>
      <c r="Q166">
        <f t="shared" si="21"/>
        <v>0</v>
      </c>
      <c r="R166">
        <f t="shared" si="21"/>
        <v>0</v>
      </c>
      <c r="S166">
        <f t="shared" si="21"/>
        <v>0</v>
      </c>
      <c r="T166">
        <f t="shared" si="21"/>
        <v>0</v>
      </c>
      <c r="U166">
        <f t="shared" si="21"/>
        <v>0</v>
      </c>
    </row>
    <row r="167" spans="1:21" hidden="1" x14ac:dyDescent="0.25">
      <c r="A167">
        <v>2009</v>
      </c>
      <c r="B167" s="2">
        <v>2008</v>
      </c>
      <c r="C167" t="s">
        <v>124</v>
      </c>
      <c r="D167" s="3">
        <v>48667</v>
      </c>
      <c r="E167" t="s">
        <v>344</v>
      </c>
      <c r="F167">
        <f t="shared" si="17"/>
        <v>0</v>
      </c>
      <c r="G167">
        <f t="shared" si="17"/>
        <v>1</v>
      </c>
      <c r="H167">
        <f t="shared" si="18"/>
        <v>0</v>
      </c>
      <c r="I167">
        <f t="shared" si="15"/>
        <v>0</v>
      </c>
      <c r="J167">
        <f t="shared" si="21"/>
        <v>0</v>
      </c>
      <c r="K167">
        <f t="shared" si="21"/>
        <v>0</v>
      </c>
      <c r="L167">
        <f t="shared" si="21"/>
        <v>0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1"/>
        <v>0</v>
      </c>
      <c r="Q167">
        <f t="shared" si="21"/>
        <v>0</v>
      </c>
      <c r="R167">
        <f t="shared" si="21"/>
        <v>1</v>
      </c>
      <c r="S167">
        <f t="shared" si="21"/>
        <v>0</v>
      </c>
      <c r="T167">
        <f t="shared" si="21"/>
        <v>0</v>
      </c>
      <c r="U167">
        <f t="shared" si="21"/>
        <v>0</v>
      </c>
    </row>
    <row r="168" spans="1:21" hidden="1" x14ac:dyDescent="0.25">
      <c r="A168">
        <v>2009</v>
      </c>
      <c r="B168" s="2">
        <v>2008</v>
      </c>
      <c r="C168" t="s">
        <v>124</v>
      </c>
      <c r="D168" s="3">
        <v>135000</v>
      </c>
      <c r="E168" t="s">
        <v>306</v>
      </c>
      <c r="F168">
        <f t="shared" si="17"/>
        <v>0</v>
      </c>
      <c r="G168">
        <f t="shared" si="17"/>
        <v>1</v>
      </c>
      <c r="H168">
        <f t="shared" si="18"/>
        <v>0</v>
      </c>
      <c r="I168">
        <f t="shared" si="15"/>
        <v>0</v>
      </c>
      <c r="J168">
        <f t="shared" si="21"/>
        <v>0</v>
      </c>
      <c r="K168">
        <f t="shared" si="21"/>
        <v>0</v>
      </c>
      <c r="L168">
        <f t="shared" si="21"/>
        <v>1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1"/>
        <v>0</v>
      </c>
      <c r="Q168">
        <f t="shared" si="21"/>
        <v>0</v>
      </c>
      <c r="R168">
        <f t="shared" si="21"/>
        <v>0</v>
      </c>
      <c r="S168">
        <f t="shared" si="21"/>
        <v>0</v>
      </c>
      <c r="T168">
        <f t="shared" si="21"/>
        <v>0</v>
      </c>
      <c r="U168">
        <f t="shared" si="21"/>
        <v>0</v>
      </c>
    </row>
    <row r="169" spans="1:21" hidden="1" x14ac:dyDescent="0.25">
      <c r="A169">
        <v>2009</v>
      </c>
      <c r="B169" s="2">
        <v>2008</v>
      </c>
      <c r="C169" t="s">
        <v>124</v>
      </c>
      <c r="D169" s="3">
        <v>75000</v>
      </c>
      <c r="E169" t="s">
        <v>345</v>
      </c>
      <c r="F169">
        <f t="shared" si="17"/>
        <v>0</v>
      </c>
      <c r="G169">
        <f t="shared" si="17"/>
        <v>1</v>
      </c>
      <c r="H169">
        <f t="shared" si="18"/>
        <v>1</v>
      </c>
      <c r="I169">
        <f t="shared" si="15"/>
        <v>0</v>
      </c>
      <c r="J169">
        <f t="shared" si="21"/>
        <v>0</v>
      </c>
      <c r="K169">
        <f t="shared" si="21"/>
        <v>0</v>
      </c>
      <c r="L169">
        <f t="shared" si="21"/>
        <v>0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1"/>
        <v>0</v>
      </c>
      <c r="Q169">
        <f t="shared" si="21"/>
        <v>0</v>
      </c>
      <c r="R169">
        <f t="shared" si="21"/>
        <v>0</v>
      </c>
      <c r="S169">
        <f t="shared" si="21"/>
        <v>0</v>
      </c>
      <c r="T169">
        <f t="shared" si="21"/>
        <v>0</v>
      </c>
      <c r="U169">
        <f t="shared" si="21"/>
        <v>0</v>
      </c>
    </row>
    <row r="170" spans="1:21" hidden="1" x14ac:dyDescent="0.25">
      <c r="A170">
        <v>2009</v>
      </c>
      <c r="B170" s="2">
        <v>2009</v>
      </c>
      <c r="C170" t="s">
        <v>124</v>
      </c>
      <c r="D170" s="3">
        <v>40000</v>
      </c>
      <c r="E170" t="s">
        <v>346</v>
      </c>
      <c r="F170">
        <f t="shared" si="17"/>
        <v>0</v>
      </c>
      <c r="G170">
        <f t="shared" si="17"/>
        <v>0</v>
      </c>
      <c r="H170">
        <f t="shared" si="18"/>
        <v>1</v>
      </c>
      <c r="I170">
        <f t="shared" si="15"/>
        <v>0</v>
      </c>
      <c r="J170">
        <f t="shared" si="21"/>
        <v>0</v>
      </c>
      <c r="K170">
        <f t="shared" si="21"/>
        <v>0</v>
      </c>
      <c r="L170">
        <f t="shared" si="21"/>
        <v>0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1"/>
        <v>0</v>
      </c>
      <c r="Q170">
        <f t="shared" si="21"/>
        <v>0</v>
      </c>
      <c r="R170">
        <f t="shared" si="21"/>
        <v>1</v>
      </c>
      <c r="S170">
        <f t="shared" si="21"/>
        <v>0</v>
      </c>
      <c r="T170">
        <f t="shared" si="21"/>
        <v>0</v>
      </c>
      <c r="U170">
        <f t="shared" si="21"/>
        <v>0</v>
      </c>
    </row>
    <row r="171" spans="1:21" hidden="1" x14ac:dyDescent="0.25">
      <c r="A171">
        <v>2009</v>
      </c>
      <c r="B171" s="2">
        <v>2009</v>
      </c>
      <c r="C171" t="s">
        <v>124</v>
      </c>
      <c r="D171" s="3">
        <v>238480</v>
      </c>
      <c r="E171" t="s">
        <v>347</v>
      </c>
      <c r="F171">
        <f t="shared" si="17"/>
        <v>1</v>
      </c>
      <c r="G171">
        <f t="shared" si="17"/>
        <v>0</v>
      </c>
      <c r="H171">
        <f t="shared" si="18"/>
        <v>1</v>
      </c>
      <c r="I171">
        <f t="shared" si="15"/>
        <v>0</v>
      </c>
      <c r="J171">
        <f t="shared" si="21"/>
        <v>0</v>
      </c>
      <c r="K171">
        <f t="shared" si="21"/>
        <v>0</v>
      </c>
      <c r="L171">
        <f t="shared" si="21"/>
        <v>0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1"/>
        <v>0</v>
      </c>
      <c r="Q171">
        <f t="shared" si="21"/>
        <v>0</v>
      </c>
      <c r="R171">
        <f t="shared" si="21"/>
        <v>1</v>
      </c>
      <c r="S171">
        <f t="shared" si="21"/>
        <v>0</v>
      </c>
      <c r="T171">
        <f t="shared" si="21"/>
        <v>0</v>
      </c>
      <c r="U171">
        <f t="shared" si="21"/>
        <v>0</v>
      </c>
    </row>
    <row r="172" spans="1:21" hidden="1" x14ac:dyDescent="0.25">
      <c r="A172">
        <v>2009</v>
      </c>
      <c r="B172" s="2">
        <v>2009</v>
      </c>
      <c r="C172" t="s">
        <v>124</v>
      </c>
      <c r="D172" s="3">
        <v>158000</v>
      </c>
      <c r="E172" t="s">
        <v>275</v>
      </c>
      <c r="F172">
        <f t="shared" si="17"/>
        <v>0</v>
      </c>
      <c r="G172">
        <f t="shared" si="17"/>
        <v>0</v>
      </c>
      <c r="H172">
        <f t="shared" si="18"/>
        <v>0</v>
      </c>
      <c r="I172">
        <f t="shared" si="15"/>
        <v>0</v>
      </c>
      <c r="J172">
        <f t="shared" si="21"/>
        <v>0</v>
      </c>
      <c r="K172">
        <f t="shared" si="21"/>
        <v>0</v>
      </c>
      <c r="L172">
        <f t="shared" si="21"/>
        <v>1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1"/>
        <v>0</v>
      </c>
      <c r="Q172">
        <f t="shared" si="21"/>
        <v>0</v>
      </c>
      <c r="R172">
        <f t="shared" si="21"/>
        <v>0</v>
      </c>
      <c r="S172">
        <f t="shared" si="21"/>
        <v>0</v>
      </c>
      <c r="T172">
        <f t="shared" si="21"/>
        <v>0</v>
      </c>
      <c r="U172">
        <f t="shared" si="21"/>
        <v>0</v>
      </c>
    </row>
    <row r="173" spans="1:21" hidden="1" x14ac:dyDescent="0.25">
      <c r="A173">
        <v>2009</v>
      </c>
      <c r="B173" s="2">
        <v>2009</v>
      </c>
      <c r="C173" t="s">
        <v>124</v>
      </c>
      <c r="D173" s="3">
        <v>45000</v>
      </c>
      <c r="E173" t="s">
        <v>98</v>
      </c>
      <c r="F173">
        <f t="shared" si="17"/>
        <v>0</v>
      </c>
      <c r="G173">
        <f t="shared" si="17"/>
        <v>1</v>
      </c>
      <c r="H173">
        <f t="shared" si="18"/>
        <v>0</v>
      </c>
      <c r="I173">
        <f t="shared" si="15"/>
        <v>0</v>
      </c>
      <c r="J173">
        <f t="shared" si="21"/>
        <v>0</v>
      </c>
      <c r="K173">
        <f t="shared" si="21"/>
        <v>0</v>
      </c>
      <c r="L173">
        <f t="shared" si="21"/>
        <v>0</v>
      </c>
      <c r="M173">
        <f t="shared" si="19"/>
        <v>0</v>
      </c>
      <c r="N173">
        <f t="shared" si="20"/>
        <v>0</v>
      </c>
      <c r="O173">
        <f t="shared" si="21"/>
        <v>0</v>
      </c>
      <c r="P173">
        <f t="shared" si="21"/>
        <v>0</v>
      </c>
      <c r="Q173">
        <f t="shared" si="21"/>
        <v>0</v>
      </c>
      <c r="R173">
        <f t="shared" si="21"/>
        <v>0</v>
      </c>
      <c r="S173">
        <f t="shared" si="21"/>
        <v>0</v>
      </c>
      <c r="T173">
        <f t="shared" si="21"/>
        <v>0</v>
      </c>
      <c r="U173">
        <f t="shared" si="21"/>
        <v>0</v>
      </c>
    </row>
    <row r="174" spans="1:21" hidden="1" x14ac:dyDescent="0.25">
      <c r="A174">
        <v>2009</v>
      </c>
      <c r="B174" s="2">
        <v>2009</v>
      </c>
      <c r="C174" t="s">
        <v>124</v>
      </c>
      <c r="D174" s="3">
        <v>16500</v>
      </c>
      <c r="E174" t="s">
        <v>348</v>
      </c>
      <c r="F174">
        <f t="shared" si="17"/>
        <v>0</v>
      </c>
      <c r="G174">
        <f t="shared" si="17"/>
        <v>0</v>
      </c>
      <c r="H174">
        <f t="shared" si="18"/>
        <v>1</v>
      </c>
      <c r="I174">
        <f t="shared" si="15"/>
        <v>0</v>
      </c>
      <c r="J174">
        <f t="shared" si="21"/>
        <v>0</v>
      </c>
      <c r="K174">
        <f t="shared" si="21"/>
        <v>0</v>
      </c>
      <c r="L174">
        <f t="shared" si="21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1"/>
        <v>0</v>
      </c>
      <c r="Q174">
        <f t="shared" si="21"/>
        <v>0</v>
      </c>
      <c r="R174">
        <f t="shared" si="21"/>
        <v>0</v>
      </c>
      <c r="S174">
        <f t="shared" si="21"/>
        <v>0</v>
      </c>
      <c r="T174">
        <f t="shared" si="21"/>
        <v>1</v>
      </c>
      <c r="U174">
        <f t="shared" si="21"/>
        <v>0</v>
      </c>
    </row>
    <row r="175" spans="1:21" hidden="1" x14ac:dyDescent="0.25">
      <c r="A175">
        <v>2009</v>
      </c>
      <c r="B175" s="2">
        <v>2009</v>
      </c>
      <c r="C175" t="s">
        <v>124</v>
      </c>
      <c r="D175" s="3">
        <v>31774</v>
      </c>
      <c r="E175" t="s">
        <v>97</v>
      </c>
      <c r="F175">
        <f t="shared" si="17"/>
        <v>1</v>
      </c>
      <c r="G175">
        <f t="shared" si="17"/>
        <v>0</v>
      </c>
      <c r="H175">
        <f t="shared" si="18"/>
        <v>0</v>
      </c>
      <c r="I175">
        <f t="shared" si="15"/>
        <v>0</v>
      </c>
      <c r="J175">
        <f t="shared" si="21"/>
        <v>0</v>
      </c>
      <c r="K175">
        <f t="shared" ref="J175:U198" si="22">IF(ISNUMBER(FIND(K$1,$E175)),1,0)</f>
        <v>0</v>
      </c>
      <c r="L175">
        <f t="shared" si="22"/>
        <v>0</v>
      </c>
      <c r="M175">
        <f t="shared" si="19"/>
        <v>0</v>
      </c>
      <c r="N175">
        <f t="shared" si="20"/>
        <v>0</v>
      </c>
      <c r="O175">
        <f t="shared" si="22"/>
        <v>0</v>
      </c>
      <c r="P175">
        <f t="shared" si="22"/>
        <v>0</v>
      </c>
      <c r="Q175">
        <f t="shared" si="22"/>
        <v>0</v>
      </c>
      <c r="R175">
        <f t="shared" si="22"/>
        <v>0</v>
      </c>
      <c r="S175">
        <f t="shared" si="22"/>
        <v>0</v>
      </c>
      <c r="T175">
        <f t="shared" si="22"/>
        <v>0</v>
      </c>
      <c r="U175">
        <f t="shared" si="22"/>
        <v>0</v>
      </c>
    </row>
    <row r="176" spans="1:21" hidden="1" x14ac:dyDescent="0.25">
      <c r="A176">
        <v>2009</v>
      </c>
      <c r="B176" s="2">
        <v>2009</v>
      </c>
      <c r="C176" t="s">
        <v>124</v>
      </c>
      <c r="D176" s="3">
        <v>25000</v>
      </c>
      <c r="E176" t="s">
        <v>98</v>
      </c>
      <c r="F176">
        <f t="shared" si="17"/>
        <v>0</v>
      </c>
      <c r="G176">
        <f t="shared" si="17"/>
        <v>1</v>
      </c>
      <c r="H176">
        <f t="shared" si="18"/>
        <v>0</v>
      </c>
      <c r="I176">
        <f t="shared" si="15"/>
        <v>0</v>
      </c>
      <c r="J176">
        <f t="shared" si="22"/>
        <v>0</v>
      </c>
      <c r="K176">
        <f t="shared" si="22"/>
        <v>0</v>
      </c>
      <c r="L176">
        <f t="shared" si="22"/>
        <v>0</v>
      </c>
      <c r="M176">
        <f t="shared" si="19"/>
        <v>0</v>
      </c>
      <c r="N176">
        <f t="shared" si="20"/>
        <v>0</v>
      </c>
      <c r="O176">
        <f t="shared" si="22"/>
        <v>0</v>
      </c>
      <c r="P176">
        <f t="shared" si="22"/>
        <v>0</v>
      </c>
      <c r="Q176">
        <f t="shared" si="22"/>
        <v>0</v>
      </c>
      <c r="R176">
        <f t="shared" si="22"/>
        <v>0</v>
      </c>
      <c r="S176">
        <f t="shared" si="22"/>
        <v>0</v>
      </c>
      <c r="T176">
        <f t="shared" si="22"/>
        <v>0</v>
      </c>
      <c r="U176">
        <f t="shared" si="22"/>
        <v>0</v>
      </c>
    </row>
    <row r="177" spans="1:21" hidden="1" x14ac:dyDescent="0.25">
      <c r="A177">
        <v>2009</v>
      </c>
      <c r="B177" s="2">
        <v>2009</v>
      </c>
      <c r="C177" t="s">
        <v>124</v>
      </c>
      <c r="D177" s="3">
        <v>40000</v>
      </c>
      <c r="E177" t="s">
        <v>98</v>
      </c>
      <c r="F177">
        <f t="shared" si="17"/>
        <v>0</v>
      </c>
      <c r="G177">
        <f t="shared" si="17"/>
        <v>1</v>
      </c>
      <c r="H177">
        <f t="shared" si="18"/>
        <v>0</v>
      </c>
      <c r="I177">
        <f t="shared" si="15"/>
        <v>0</v>
      </c>
      <c r="J177">
        <f t="shared" si="22"/>
        <v>0</v>
      </c>
      <c r="K177">
        <f t="shared" si="22"/>
        <v>0</v>
      </c>
      <c r="L177">
        <f t="shared" si="22"/>
        <v>0</v>
      </c>
      <c r="M177">
        <f t="shared" si="19"/>
        <v>0</v>
      </c>
      <c r="N177">
        <f t="shared" si="20"/>
        <v>0</v>
      </c>
      <c r="O177">
        <f t="shared" si="22"/>
        <v>0</v>
      </c>
      <c r="P177">
        <f t="shared" si="22"/>
        <v>0</v>
      </c>
      <c r="Q177">
        <f t="shared" si="22"/>
        <v>0</v>
      </c>
      <c r="R177">
        <f t="shared" si="22"/>
        <v>0</v>
      </c>
      <c r="S177">
        <f t="shared" si="22"/>
        <v>0</v>
      </c>
      <c r="T177">
        <f t="shared" si="22"/>
        <v>0</v>
      </c>
      <c r="U177">
        <f t="shared" si="22"/>
        <v>0</v>
      </c>
    </row>
    <row r="178" spans="1:21" hidden="1" x14ac:dyDescent="0.25">
      <c r="A178">
        <v>2009</v>
      </c>
      <c r="B178" s="2">
        <v>2006</v>
      </c>
      <c r="C178" t="s">
        <v>281</v>
      </c>
      <c r="D178" s="3">
        <v>225000</v>
      </c>
      <c r="E178" t="s">
        <v>349</v>
      </c>
      <c r="F178">
        <f t="shared" si="17"/>
        <v>1</v>
      </c>
      <c r="G178">
        <f t="shared" si="17"/>
        <v>0</v>
      </c>
      <c r="H178">
        <f t="shared" si="18"/>
        <v>1</v>
      </c>
      <c r="I178">
        <f t="shared" si="15"/>
        <v>0</v>
      </c>
      <c r="J178">
        <f t="shared" si="22"/>
        <v>0</v>
      </c>
      <c r="K178">
        <f t="shared" si="22"/>
        <v>0</v>
      </c>
      <c r="L178">
        <f t="shared" si="22"/>
        <v>0</v>
      </c>
      <c r="M178">
        <f t="shared" si="19"/>
        <v>0</v>
      </c>
      <c r="N178">
        <f t="shared" si="20"/>
        <v>0</v>
      </c>
      <c r="O178">
        <f t="shared" si="22"/>
        <v>0</v>
      </c>
      <c r="P178">
        <f t="shared" si="22"/>
        <v>0</v>
      </c>
      <c r="Q178">
        <f t="shared" si="22"/>
        <v>0</v>
      </c>
      <c r="R178">
        <f t="shared" si="22"/>
        <v>0</v>
      </c>
      <c r="S178">
        <f t="shared" si="22"/>
        <v>0</v>
      </c>
      <c r="T178">
        <f t="shared" si="22"/>
        <v>0</v>
      </c>
      <c r="U178">
        <f t="shared" si="22"/>
        <v>0</v>
      </c>
    </row>
    <row r="179" spans="1:21" hidden="1" x14ac:dyDescent="0.25">
      <c r="A179">
        <v>2009</v>
      </c>
      <c r="B179" s="2">
        <v>2009</v>
      </c>
      <c r="C179" t="s">
        <v>281</v>
      </c>
      <c r="D179" s="3">
        <v>200000</v>
      </c>
      <c r="E179" t="s">
        <v>334</v>
      </c>
      <c r="F179">
        <f t="shared" si="17"/>
        <v>1</v>
      </c>
      <c r="G179">
        <f t="shared" si="17"/>
        <v>1</v>
      </c>
      <c r="H179">
        <f t="shared" si="18"/>
        <v>0</v>
      </c>
      <c r="I179">
        <f t="shared" si="15"/>
        <v>0</v>
      </c>
      <c r="J179">
        <f t="shared" si="22"/>
        <v>0</v>
      </c>
      <c r="K179">
        <f t="shared" si="22"/>
        <v>0</v>
      </c>
      <c r="L179">
        <f t="shared" si="22"/>
        <v>1</v>
      </c>
      <c r="M179">
        <f t="shared" si="19"/>
        <v>0</v>
      </c>
      <c r="N179">
        <f t="shared" si="20"/>
        <v>0</v>
      </c>
      <c r="O179">
        <f t="shared" si="22"/>
        <v>0</v>
      </c>
      <c r="P179">
        <f t="shared" si="22"/>
        <v>0</v>
      </c>
      <c r="Q179">
        <f t="shared" si="22"/>
        <v>0</v>
      </c>
      <c r="R179">
        <f t="shared" si="22"/>
        <v>0</v>
      </c>
      <c r="S179">
        <f t="shared" si="22"/>
        <v>0</v>
      </c>
      <c r="T179">
        <f t="shared" si="22"/>
        <v>0</v>
      </c>
      <c r="U179">
        <f t="shared" si="22"/>
        <v>0</v>
      </c>
    </row>
    <row r="180" spans="1:21" hidden="1" x14ac:dyDescent="0.25">
      <c r="A180">
        <v>2009</v>
      </c>
      <c r="B180" s="2">
        <v>2009</v>
      </c>
      <c r="C180" t="s">
        <v>281</v>
      </c>
      <c r="D180" s="3">
        <v>200000</v>
      </c>
      <c r="E180" t="s">
        <v>350</v>
      </c>
      <c r="F180">
        <f t="shared" si="17"/>
        <v>1</v>
      </c>
      <c r="G180">
        <f t="shared" si="17"/>
        <v>0</v>
      </c>
      <c r="H180">
        <f t="shared" si="18"/>
        <v>0</v>
      </c>
      <c r="I180">
        <f t="shared" si="15"/>
        <v>0</v>
      </c>
      <c r="J180">
        <f t="shared" si="22"/>
        <v>0</v>
      </c>
      <c r="K180">
        <f t="shared" si="22"/>
        <v>0</v>
      </c>
      <c r="L180">
        <f t="shared" si="22"/>
        <v>1</v>
      </c>
      <c r="M180">
        <f t="shared" si="19"/>
        <v>0</v>
      </c>
      <c r="N180">
        <f t="shared" si="20"/>
        <v>0</v>
      </c>
      <c r="O180">
        <f t="shared" si="22"/>
        <v>0</v>
      </c>
      <c r="P180">
        <f t="shared" si="22"/>
        <v>0</v>
      </c>
      <c r="Q180">
        <f t="shared" si="22"/>
        <v>0</v>
      </c>
      <c r="R180">
        <f t="shared" si="22"/>
        <v>0</v>
      </c>
      <c r="S180">
        <f t="shared" si="22"/>
        <v>0</v>
      </c>
      <c r="T180">
        <f t="shared" si="22"/>
        <v>0</v>
      </c>
      <c r="U180">
        <f t="shared" si="22"/>
        <v>0</v>
      </c>
    </row>
    <row r="181" spans="1:21" hidden="1" x14ac:dyDescent="0.25">
      <c r="A181">
        <v>2009</v>
      </c>
      <c r="B181" s="2">
        <v>2009</v>
      </c>
      <c r="C181" t="s">
        <v>290</v>
      </c>
      <c r="D181" s="3">
        <v>2000</v>
      </c>
      <c r="E181" t="s">
        <v>344</v>
      </c>
      <c r="F181">
        <f t="shared" si="17"/>
        <v>0</v>
      </c>
      <c r="G181">
        <f t="shared" si="17"/>
        <v>1</v>
      </c>
      <c r="H181">
        <f t="shared" si="18"/>
        <v>0</v>
      </c>
      <c r="I181">
        <f t="shared" si="15"/>
        <v>0</v>
      </c>
      <c r="J181">
        <f t="shared" si="22"/>
        <v>0</v>
      </c>
      <c r="K181">
        <f t="shared" si="22"/>
        <v>0</v>
      </c>
      <c r="L181">
        <f t="shared" si="22"/>
        <v>0</v>
      </c>
      <c r="M181">
        <f t="shared" si="19"/>
        <v>0</v>
      </c>
      <c r="N181">
        <f t="shared" si="20"/>
        <v>0</v>
      </c>
      <c r="O181">
        <f t="shared" si="22"/>
        <v>0</v>
      </c>
      <c r="P181">
        <f t="shared" si="22"/>
        <v>0</v>
      </c>
      <c r="Q181">
        <f t="shared" si="22"/>
        <v>0</v>
      </c>
      <c r="R181">
        <f t="shared" si="22"/>
        <v>1</v>
      </c>
      <c r="S181">
        <f t="shared" si="22"/>
        <v>0</v>
      </c>
      <c r="T181">
        <f t="shared" si="22"/>
        <v>0</v>
      </c>
      <c r="U181">
        <f t="shared" si="22"/>
        <v>0</v>
      </c>
    </row>
    <row r="182" spans="1:21" hidden="1" x14ac:dyDescent="0.25">
      <c r="A182">
        <v>2009</v>
      </c>
      <c r="B182" s="2">
        <v>2009</v>
      </c>
      <c r="C182" t="s">
        <v>290</v>
      </c>
      <c r="D182" s="3">
        <v>3000</v>
      </c>
      <c r="E182" t="s">
        <v>330</v>
      </c>
      <c r="F182">
        <f t="shared" si="17"/>
        <v>1</v>
      </c>
      <c r="G182">
        <f t="shared" si="17"/>
        <v>0</v>
      </c>
      <c r="H182">
        <f t="shared" si="18"/>
        <v>0</v>
      </c>
      <c r="I182">
        <f t="shared" si="15"/>
        <v>0</v>
      </c>
      <c r="J182">
        <f t="shared" si="22"/>
        <v>0</v>
      </c>
      <c r="K182">
        <f t="shared" si="22"/>
        <v>1</v>
      </c>
      <c r="L182">
        <f t="shared" si="22"/>
        <v>1</v>
      </c>
      <c r="M182">
        <f t="shared" si="19"/>
        <v>0</v>
      </c>
      <c r="N182">
        <f t="shared" si="20"/>
        <v>0</v>
      </c>
      <c r="O182">
        <f t="shared" si="22"/>
        <v>0</v>
      </c>
      <c r="P182">
        <f t="shared" si="22"/>
        <v>0</v>
      </c>
      <c r="Q182">
        <f t="shared" si="22"/>
        <v>0</v>
      </c>
      <c r="R182">
        <f t="shared" si="22"/>
        <v>0</v>
      </c>
      <c r="S182">
        <f t="shared" si="22"/>
        <v>0</v>
      </c>
      <c r="T182">
        <f t="shared" si="22"/>
        <v>0</v>
      </c>
      <c r="U182">
        <f t="shared" si="22"/>
        <v>0</v>
      </c>
    </row>
    <row r="183" spans="1:21" hidden="1" x14ac:dyDescent="0.25">
      <c r="A183">
        <v>2009</v>
      </c>
      <c r="B183" s="2">
        <v>2004</v>
      </c>
      <c r="C183" t="s">
        <v>291</v>
      </c>
      <c r="D183" s="3">
        <v>15000</v>
      </c>
      <c r="E183" t="s">
        <v>351</v>
      </c>
      <c r="F183">
        <f t="shared" si="17"/>
        <v>1</v>
      </c>
      <c r="G183">
        <f t="shared" si="17"/>
        <v>0</v>
      </c>
      <c r="H183">
        <v>0</v>
      </c>
      <c r="I183">
        <f t="shared" si="15"/>
        <v>0</v>
      </c>
      <c r="J183">
        <f t="shared" si="22"/>
        <v>0</v>
      </c>
      <c r="K183">
        <f t="shared" si="22"/>
        <v>0</v>
      </c>
      <c r="L183">
        <f t="shared" si="22"/>
        <v>0</v>
      </c>
      <c r="M183">
        <f t="shared" si="19"/>
        <v>0</v>
      </c>
      <c r="N183">
        <f t="shared" si="20"/>
        <v>1</v>
      </c>
      <c r="O183">
        <f t="shared" si="22"/>
        <v>0</v>
      </c>
      <c r="P183">
        <f t="shared" si="22"/>
        <v>0</v>
      </c>
      <c r="Q183">
        <f t="shared" si="22"/>
        <v>0</v>
      </c>
      <c r="R183">
        <f t="shared" si="22"/>
        <v>0</v>
      </c>
      <c r="S183">
        <f t="shared" si="22"/>
        <v>0</v>
      </c>
      <c r="T183">
        <f t="shared" si="22"/>
        <v>0</v>
      </c>
      <c r="U183">
        <f t="shared" si="22"/>
        <v>0</v>
      </c>
    </row>
    <row r="184" spans="1:21" hidden="1" x14ac:dyDescent="0.25">
      <c r="A184">
        <v>2009</v>
      </c>
      <c r="B184" s="2">
        <v>2007</v>
      </c>
      <c r="C184" t="s">
        <v>291</v>
      </c>
      <c r="D184" s="3">
        <v>12000</v>
      </c>
      <c r="E184" t="s">
        <v>98</v>
      </c>
      <c r="F184">
        <f t="shared" si="17"/>
        <v>0</v>
      </c>
      <c r="G184">
        <f t="shared" si="17"/>
        <v>1</v>
      </c>
      <c r="H184">
        <f t="shared" si="18"/>
        <v>0</v>
      </c>
      <c r="I184">
        <f t="shared" si="15"/>
        <v>0</v>
      </c>
      <c r="J184">
        <f t="shared" si="22"/>
        <v>0</v>
      </c>
      <c r="K184">
        <f t="shared" si="22"/>
        <v>0</v>
      </c>
      <c r="L184">
        <f t="shared" si="22"/>
        <v>0</v>
      </c>
      <c r="M184">
        <f t="shared" si="19"/>
        <v>0</v>
      </c>
      <c r="N184">
        <f t="shared" si="20"/>
        <v>0</v>
      </c>
      <c r="O184">
        <f t="shared" si="22"/>
        <v>0</v>
      </c>
      <c r="P184">
        <f t="shared" si="22"/>
        <v>0</v>
      </c>
      <c r="Q184">
        <f t="shared" si="22"/>
        <v>0</v>
      </c>
      <c r="R184">
        <f t="shared" si="22"/>
        <v>0</v>
      </c>
      <c r="S184">
        <f t="shared" si="22"/>
        <v>0</v>
      </c>
      <c r="T184">
        <f t="shared" si="22"/>
        <v>0</v>
      </c>
      <c r="U184">
        <f t="shared" si="22"/>
        <v>0</v>
      </c>
    </row>
    <row r="185" spans="1:21" hidden="1" x14ac:dyDescent="0.25">
      <c r="A185">
        <v>2009</v>
      </c>
      <c r="B185" s="2">
        <v>2008</v>
      </c>
      <c r="C185" t="s">
        <v>291</v>
      </c>
      <c r="D185" s="3">
        <v>20000</v>
      </c>
      <c r="E185" t="s">
        <v>95</v>
      </c>
      <c r="F185">
        <f t="shared" si="17"/>
        <v>0</v>
      </c>
      <c r="G185">
        <f t="shared" si="17"/>
        <v>0</v>
      </c>
      <c r="H185">
        <v>0</v>
      </c>
      <c r="I185">
        <f t="shared" si="15"/>
        <v>0</v>
      </c>
      <c r="J185">
        <f t="shared" si="22"/>
        <v>0</v>
      </c>
      <c r="K185">
        <f t="shared" si="22"/>
        <v>0</v>
      </c>
      <c r="L185">
        <f t="shared" si="22"/>
        <v>0</v>
      </c>
      <c r="M185">
        <f t="shared" si="19"/>
        <v>0</v>
      </c>
      <c r="N185">
        <f t="shared" si="20"/>
        <v>1</v>
      </c>
      <c r="O185">
        <f t="shared" si="22"/>
        <v>0</v>
      </c>
      <c r="P185">
        <f t="shared" si="22"/>
        <v>0</v>
      </c>
      <c r="Q185">
        <f t="shared" si="22"/>
        <v>0</v>
      </c>
      <c r="R185">
        <f t="shared" si="22"/>
        <v>0</v>
      </c>
      <c r="S185">
        <f t="shared" si="22"/>
        <v>0</v>
      </c>
      <c r="T185">
        <f t="shared" si="22"/>
        <v>0</v>
      </c>
      <c r="U185">
        <f t="shared" si="22"/>
        <v>0</v>
      </c>
    </row>
    <row r="186" spans="1:21" hidden="1" x14ac:dyDescent="0.25">
      <c r="A186">
        <v>2009</v>
      </c>
      <c r="B186" s="2">
        <v>2009</v>
      </c>
      <c r="C186" t="s">
        <v>291</v>
      </c>
      <c r="D186" s="3">
        <v>2850</v>
      </c>
      <c r="E186" t="s">
        <v>275</v>
      </c>
      <c r="F186">
        <f t="shared" si="17"/>
        <v>0</v>
      </c>
      <c r="G186">
        <f t="shared" si="17"/>
        <v>0</v>
      </c>
      <c r="H186">
        <f t="shared" si="18"/>
        <v>0</v>
      </c>
      <c r="I186">
        <f t="shared" si="15"/>
        <v>0</v>
      </c>
      <c r="J186">
        <f t="shared" si="22"/>
        <v>0</v>
      </c>
      <c r="K186">
        <f t="shared" si="22"/>
        <v>0</v>
      </c>
      <c r="L186">
        <f t="shared" si="22"/>
        <v>1</v>
      </c>
      <c r="M186">
        <f t="shared" si="19"/>
        <v>0</v>
      </c>
      <c r="N186">
        <f t="shared" si="20"/>
        <v>0</v>
      </c>
      <c r="O186">
        <f t="shared" si="22"/>
        <v>0</v>
      </c>
      <c r="P186">
        <f t="shared" si="22"/>
        <v>0</v>
      </c>
      <c r="Q186">
        <f t="shared" si="22"/>
        <v>0</v>
      </c>
      <c r="R186">
        <f t="shared" si="22"/>
        <v>0</v>
      </c>
      <c r="S186">
        <f t="shared" si="22"/>
        <v>0</v>
      </c>
      <c r="T186">
        <f t="shared" si="22"/>
        <v>0</v>
      </c>
      <c r="U186">
        <f t="shared" si="22"/>
        <v>0</v>
      </c>
    </row>
    <row r="187" spans="1:21" hidden="1" x14ac:dyDescent="0.25">
      <c r="A187">
        <v>2009</v>
      </c>
      <c r="B187" s="2">
        <v>2009</v>
      </c>
      <c r="C187" t="s">
        <v>291</v>
      </c>
      <c r="D187" s="3">
        <v>60000</v>
      </c>
      <c r="E187" t="s">
        <v>95</v>
      </c>
      <c r="F187">
        <f t="shared" si="17"/>
        <v>0</v>
      </c>
      <c r="G187">
        <f t="shared" si="17"/>
        <v>0</v>
      </c>
      <c r="H187">
        <v>0</v>
      </c>
      <c r="I187">
        <f t="shared" si="15"/>
        <v>0</v>
      </c>
      <c r="J187">
        <f t="shared" si="22"/>
        <v>0</v>
      </c>
      <c r="K187">
        <f t="shared" si="22"/>
        <v>0</v>
      </c>
      <c r="L187">
        <f t="shared" si="22"/>
        <v>0</v>
      </c>
      <c r="M187">
        <f t="shared" si="19"/>
        <v>0</v>
      </c>
      <c r="N187">
        <f t="shared" si="20"/>
        <v>1</v>
      </c>
      <c r="O187">
        <f t="shared" si="22"/>
        <v>0</v>
      </c>
      <c r="P187">
        <f t="shared" si="22"/>
        <v>0</v>
      </c>
      <c r="Q187">
        <f t="shared" si="22"/>
        <v>0</v>
      </c>
      <c r="R187">
        <f t="shared" si="22"/>
        <v>0</v>
      </c>
      <c r="S187">
        <f t="shared" si="22"/>
        <v>0</v>
      </c>
      <c r="T187">
        <f t="shared" si="22"/>
        <v>0</v>
      </c>
      <c r="U187">
        <f t="shared" si="22"/>
        <v>0</v>
      </c>
    </row>
    <row r="188" spans="1:21" hidden="1" x14ac:dyDescent="0.25">
      <c r="A188">
        <v>2009</v>
      </c>
      <c r="B188" s="2">
        <v>2008</v>
      </c>
      <c r="C188" t="s">
        <v>129</v>
      </c>
      <c r="D188" s="3">
        <v>17500</v>
      </c>
      <c r="E188" t="s">
        <v>292</v>
      </c>
      <c r="F188">
        <f t="shared" si="17"/>
        <v>0</v>
      </c>
      <c r="G188">
        <f t="shared" si="17"/>
        <v>0</v>
      </c>
      <c r="H188">
        <f t="shared" si="18"/>
        <v>0</v>
      </c>
      <c r="I188">
        <f t="shared" ref="I188:I251" si="23">IF(ISNUMBER(FIND(I$1,$E188)),1,0)</f>
        <v>0</v>
      </c>
      <c r="J188">
        <f t="shared" si="22"/>
        <v>0</v>
      </c>
      <c r="K188">
        <f t="shared" si="22"/>
        <v>0</v>
      </c>
      <c r="L188">
        <f t="shared" si="22"/>
        <v>0</v>
      </c>
      <c r="M188">
        <f t="shared" si="19"/>
        <v>0</v>
      </c>
      <c r="N188">
        <f t="shared" si="20"/>
        <v>1</v>
      </c>
      <c r="O188">
        <f t="shared" si="22"/>
        <v>0</v>
      </c>
      <c r="P188">
        <f t="shared" si="22"/>
        <v>0</v>
      </c>
      <c r="Q188">
        <f t="shared" si="22"/>
        <v>0</v>
      </c>
      <c r="R188">
        <f t="shared" si="22"/>
        <v>0</v>
      </c>
      <c r="S188">
        <f t="shared" si="22"/>
        <v>0</v>
      </c>
      <c r="T188">
        <f t="shared" si="22"/>
        <v>0</v>
      </c>
      <c r="U188">
        <f t="shared" si="22"/>
        <v>0</v>
      </c>
    </row>
    <row r="189" spans="1:21" hidden="1" x14ac:dyDescent="0.25">
      <c r="A189">
        <v>2009</v>
      </c>
      <c r="B189" s="2">
        <v>2009</v>
      </c>
      <c r="C189" t="s">
        <v>129</v>
      </c>
      <c r="D189" s="3">
        <v>36000</v>
      </c>
      <c r="E189" t="s">
        <v>352</v>
      </c>
      <c r="F189">
        <f t="shared" si="17"/>
        <v>0</v>
      </c>
      <c r="G189">
        <f t="shared" si="17"/>
        <v>1</v>
      </c>
      <c r="H189">
        <f t="shared" si="18"/>
        <v>0</v>
      </c>
      <c r="I189">
        <f t="shared" si="23"/>
        <v>0</v>
      </c>
      <c r="J189">
        <f t="shared" si="22"/>
        <v>0</v>
      </c>
      <c r="K189">
        <f t="shared" si="22"/>
        <v>0</v>
      </c>
      <c r="L189">
        <f t="shared" si="22"/>
        <v>0</v>
      </c>
      <c r="M189">
        <f t="shared" si="19"/>
        <v>0</v>
      </c>
      <c r="N189">
        <f t="shared" si="20"/>
        <v>0</v>
      </c>
      <c r="O189">
        <f t="shared" si="22"/>
        <v>0</v>
      </c>
      <c r="P189">
        <f t="shared" si="22"/>
        <v>0</v>
      </c>
      <c r="Q189">
        <f t="shared" si="22"/>
        <v>0</v>
      </c>
      <c r="R189">
        <f t="shared" si="22"/>
        <v>0</v>
      </c>
      <c r="S189">
        <f t="shared" si="22"/>
        <v>0</v>
      </c>
      <c r="T189">
        <f t="shared" si="22"/>
        <v>0</v>
      </c>
      <c r="U189">
        <f t="shared" si="22"/>
        <v>1</v>
      </c>
    </row>
    <row r="190" spans="1:21" hidden="1" x14ac:dyDescent="0.25">
      <c r="A190">
        <v>2009</v>
      </c>
      <c r="B190" s="2">
        <v>2009</v>
      </c>
      <c r="C190" t="s">
        <v>129</v>
      </c>
      <c r="D190" s="3">
        <v>1000</v>
      </c>
      <c r="E190" t="s">
        <v>98</v>
      </c>
      <c r="F190">
        <f t="shared" si="17"/>
        <v>0</v>
      </c>
      <c r="G190">
        <f t="shared" si="17"/>
        <v>1</v>
      </c>
      <c r="H190">
        <f t="shared" si="18"/>
        <v>0</v>
      </c>
      <c r="I190">
        <f t="shared" si="23"/>
        <v>0</v>
      </c>
      <c r="J190">
        <f t="shared" si="22"/>
        <v>0</v>
      </c>
      <c r="K190">
        <f t="shared" si="22"/>
        <v>0</v>
      </c>
      <c r="L190">
        <f t="shared" si="22"/>
        <v>0</v>
      </c>
      <c r="M190">
        <f t="shared" si="19"/>
        <v>0</v>
      </c>
      <c r="N190">
        <f t="shared" si="20"/>
        <v>0</v>
      </c>
      <c r="O190">
        <f t="shared" si="22"/>
        <v>0</v>
      </c>
      <c r="P190">
        <f t="shared" si="22"/>
        <v>0</v>
      </c>
      <c r="Q190">
        <f t="shared" si="22"/>
        <v>0</v>
      </c>
      <c r="R190">
        <f t="shared" si="22"/>
        <v>0</v>
      </c>
      <c r="S190">
        <f t="shared" si="22"/>
        <v>0</v>
      </c>
      <c r="T190">
        <f t="shared" si="22"/>
        <v>0</v>
      </c>
      <c r="U190">
        <f t="shared" si="22"/>
        <v>0</v>
      </c>
    </row>
    <row r="191" spans="1:21" hidden="1" x14ac:dyDescent="0.25">
      <c r="A191">
        <v>2009</v>
      </c>
      <c r="B191" s="2">
        <v>1996</v>
      </c>
      <c r="C191" t="s">
        <v>130</v>
      </c>
      <c r="D191" s="3">
        <v>25000</v>
      </c>
      <c r="E191" t="s">
        <v>353</v>
      </c>
      <c r="F191">
        <f t="shared" si="17"/>
        <v>0</v>
      </c>
      <c r="G191">
        <f t="shared" si="17"/>
        <v>0</v>
      </c>
      <c r="H191">
        <f t="shared" si="18"/>
        <v>0</v>
      </c>
      <c r="I191">
        <f t="shared" si="23"/>
        <v>0</v>
      </c>
      <c r="J191">
        <f t="shared" si="22"/>
        <v>0</v>
      </c>
      <c r="K191">
        <f t="shared" si="22"/>
        <v>1</v>
      </c>
      <c r="L191">
        <f t="shared" si="22"/>
        <v>0</v>
      </c>
      <c r="M191">
        <f t="shared" si="19"/>
        <v>0</v>
      </c>
      <c r="N191">
        <f t="shared" si="20"/>
        <v>0</v>
      </c>
      <c r="O191">
        <f t="shared" si="22"/>
        <v>0</v>
      </c>
      <c r="P191">
        <f t="shared" si="22"/>
        <v>0</v>
      </c>
      <c r="Q191">
        <f t="shared" si="22"/>
        <v>0</v>
      </c>
      <c r="R191">
        <f t="shared" si="22"/>
        <v>1</v>
      </c>
      <c r="S191">
        <f t="shared" si="22"/>
        <v>0</v>
      </c>
      <c r="T191">
        <f t="shared" si="22"/>
        <v>0</v>
      </c>
      <c r="U191">
        <f t="shared" si="22"/>
        <v>0</v>
      </c>
    </row>
    <row r="192" spans="1:21" hidden="1" x14ac:dyDescent="0.25">
      <c r="A192">
        <v>2009</v>
      </c>
      <c r="B192" s="2">
        <v>2008</v>
      </c>
      <c r="C192" t="s">
        <v>130</v>
      </c>
      <c r="D192" s="3">
        <v>20000</v>
      </c>
      <c r="E192" t="s">
        <v>344</v>
      </c>
      <c r="F192">
        <f t="shared" si="17"/>
        <v>0</v>
      </c>
      <c r="G192">
        <f t="shared" si="17"/>
        <v>1</v>
      </c>
      <c r="H192">
        <f t="shared" si="18"/>
        <v>0</v>
      </c>
      <c r="I192">
        <f t="shared" si="23"/>
        <v>0</v>
      </c>
      <c r="J192">
        <f t="shared" si="22"/>
        <v>0</v>
      </c>
      <c r="K192">
        <f t="shared" si="22"/>
        <v>0</v>
      </c>
      <c r="L192">
        <f t="shared" si="22"/>
        <v>0</v>
      </c>
      <c r="M192">
        <f t="shared" si="19"/>
        <v>0</v>
      </c>
      <c r="N192">
        <f t="shared" si="20"/>
        <v>0</v>
      </c>
      <c r="O192">
        <f t="shared" si="22"/>
        <v>0</v>
      </c>
      <c r="P192">
        <f t="shared" si="22"/>
        <v>0</v>
      </c>
      <c r="Q192">
        <f t="shared" si="22"/>
        <v>0</v>
      </c>
      <c r="R192">
        <f t="shared" si="22"/>
        <v>1</v>
      </c>
      <c r="S192">
        <f t="shared" si="22"/>
        <v>0</v>
      </c>
      <c r="T192">
        <f t="shared" si="22"/>
        <v>0</v>
      </c>
      <c r="U192">
        <f t="shared" si="22"/>
        <v>0</v>
      </c>
    </row>
    <row r="193" spans="1:21" hidden="1" x14ac:dyDescent="0.25">
      <c r="A193">
        <v>2009</v>
      </c>
      <c r="B193" s="2">
        <v>2009</v>
      </c>
      <c r="C193" t="s">
        <v>130</v>
      </c>
      <c r="D193" s="3">
        <v>15000</v>
      </c>
      <c r="E193" t="s">
        <v>354</v>
      </c>
      <c r="F193">
        <f t="shared" si="17"/>
        <v>0</v>
      </c>
      <c r="G193">
        <f t="shared" si="17"/>
        <v>0</v>
      </c>
      <c r="H193">
        <f t="shared" si="18"/>
        <v>1</v>
      </c>
      <c r="I193">
        <f t="shared" si="23"/>
        <v>0</v>
      </c>
      <c r="J193">
        <f t="shared" si="22"/>
        <v>0</v>
      </c>
      <c r="K193">
        <f t="shared" si="22"/>
        <v>1</v>
      </c>
      <c r="L193">
        <f t="shared" si="22"/>
        <v>0</v>
      </c>
      <c r="M193">
        <f t="shared" si="19"/>
        <v>0</v>
      </c>
      <c r="N193">
        <f t="shared" si="20"/>
        <v>0</v>
      </c>
      <c r="O193">
        <f t="shared" si="22"/>
        <v>0</v>
      </c>
      <c r="P193">
        <f t="shared" si="22"/>
        <v>0</v>
      </c>
      <c r="Q193">
        <f t="shared" si="22"/>
        <v>0</v>
      </c>
      <c r="R193">
        <f t="shared" si="22"/>
        <v>0</v>
      </c>
      <c r="S193">
        <f t="shared" si="22"/>
        <v>0</v>
      </c>
      <c r="T193">
        <f t="shared" si="22"/>
        <v>0</v>
      </c>
      <c r="U193">
        <f t="shared" si="22"/>
        <v>0</v>
      </c>
    </row>
    <row r="194" spans="1:21" hidden="1" x14ac:dyDescent="0.25">
      <c r="A194">
        <v>2009</v>
      </c>
      <c r="B194" s="2">
        <v>2009</v>
      </c>
      <c r="C194" t="s">
        <v>131</v>
      </c>
      <c r="D194" s="3">
        <v>15000</v>
      </c>
      <c r="E194" t="s">
        <v>97</v>
      </c>
      <c r="F194">
        <f t="shared" si="17"/>
        <v>1</v>
      </c>
      <c r="G194">
        <f t="shared" si="17"/>
        <v>0</v>
      </c>
      <c r="H194">
        <f t="shared" si="18"/>
        <v>0</v>
      </c>
      <c r="I194">
        <f t="shared" si="23"/>
        <v>0</v>
      </c>
      <c r="J194">
        <f t="shared" si="22"/>
        <v>0</v>
      </c>
      <c r="K194">
        <f t="shared" si="22"/>
        <v>0</v>
      </c>
      <c r="L194">
        <f t="shared" si="22"/>
        <v>0</v>
      </c>
      <c r="M194">
        <f t="shared" si="19"/>
        <v>0</v>
      </c>
      <c r="N194">
        <f t="shared" si="20"/>
        <v>0</v>
      </c>
      <c r="O194">
        <f t="shared" si="22"/>
        <v>0</v>
      </c>
      <c r="P194">
        <f t="shared" si="22"/>
        <v>0</v>
      </c>
      <c r="Q194">
        <f t="shared" si="22"/>
        <v>0</v>
      </c>
      <c r="R194">
        <f t="shared" si="22"/>
        <v>0</v>
      </c>
      <c r="S194">
        <f t="shared" si="22"/>
        <v>0</v>
      </c>
      <c r="T194">
        <f t="shared" si="22"/>
        <v>0</v>
      </c>
      <c r="U194">
        <f t="shared" si="22"/>
        <v>0</v>
      </c>
    </row>
    <row r="195" spans="1:21" hidden="1" x14ac:dyDescent="0.25">
      <c r="A195">
        <v>2009</v>
      </c>
      <c r="B195" s="2">
        <v>2003</v>
      </c>
      <c r="C195" t="s">
        <v>371</v>
      </c>
      <c r="D195" s="3">
        <v>4577</v>
      </c>
      <c r="E195" t="s">
        <v>293</v>
      </c>
      <c r="F195">
        <f t="shared" ref="F195:G258" si="24">IF(ISNUMBER(FIND(F$1,$E195)),1,0)</f>
        <v>0</v>
      </c>
      <c r="G195">
        <f t="shared" si="24"/>
        <v>0</v>
      </c>
      <c r="H195">
        <f t="shared" ref="H195:H258" si="25">IF(OR(ISNUMBER(FIND("Sex",$E195)),ISNUMBER(FIND("Gender",$E195))),1,0)</f>
        <v>0</v>
      </c>
      <c r="I195">
        <f t="shared" si="23"/>
        <v>0</v>
      </c>
      <c r="J195">
        <f t="shared" si="22"/>
        <v>0</v>
      </c>
      <c r="K195">
        <f t="shared" si="22"/>
        <v>0</v>
      </c>
      <c r="L195">
        <f t="shared" si="22"/>
        <v>0</v>
      </c>
      <c r="M195">
        <f t="shared" ref="M195:M258" si="26">IF(ISNUMBER(FIND("Orientation",$E195)),1,0)</f>
        <v>0</v>
      </c>
      <c r="N195">
        <f t="shared" ref="N195:N258" si="27">IF(ISNUMBER(FIND("Harassment",$E195)),1,0)</f>
        <v>0</v>
      </c>
      <c r="O195">
        <f t="shared" si="22"/>
        <v>0</v>
      </c>
      <c r="P195">
        <f t="shared" si="22"/>
        <v>0</v>
      </c>
      <c r="Q195">
        <f t="shared" si="22"/>
        <v>0</v>
      </c>
      <c r="R195">
        <f t="shared" si="22"/>
        <v>1</v>
      </c>
      <c r="S195">
        <f t="shared" si="22"/>
        <v>0</v>
      </c>
      <c r="T195">
        <f t="shared" si="22"/>
        <v>0</v>
      </c>
      <c r="U195">
        <f t="shared" si="22"/>
        <v>0</v>
      </c>
    </row>
    <row r="196" spans="1:21" hidden="1" x14ac:dyDescent="0.25">
      <c r="A196">
        <v>2009</v>
      </c>
      <c r="B196" s="2">
        <v>2004</v>
      </c>
      <c r="C196" t="s">
        <v>110</v>
      </c>
      <c r="D196" s="3">
        <v>35000</v>
      </c>
      <c r="E196" t="s">
        <v>273</v>
      </c>
      <c r="F196">
        <f t="shared" si="24"/>
        <v>0</v>
      </c>
      <c r="G196">
        <f t="shared" si="24"/>
        <v>0</v>
      </c>
      <c r="H196">
        <f t="shared" si="25"/>
        <v>1</v>
      </c>
      <c r="I196">
        <f t="shared" si="23"/>
        <v>0</v>
      </c>
      <c r="J196">
        <f t="shared" si="22"/>
        <v>0</v>
      </c>
      <c r="K196">
        <f t="shared" si="22"/>
        <v>0</v>
      </c>
      <c r="L196">
        <f t="shared" si="22"/>
        <v>0</v>
      </c>
      <c r="M196">
        <f t="shared" si="26"/>
        <v>0</v>
      </c>
      <c r="N196">
        <f t="shared" si="27"/>
        <v>0</v>
      </c>
      <c r="O196">
        <f t="shared" si="22"/>
        <v>0</v>
      </c>
      <c r="P196">
        <f t="shared" si="22"/>
        <v>0</v>
      </c>
      <c r="Q196">
        <f t="shared" si="22"/>
        <v>0</v>
      </c>
      <c r="R196">
        <f t="shared" si="22"/>
        <v>0</v>
      </c>
      <c r="S196">
        <f t="shared" si="22"/>
        <v>0</v>
      </c>
      <c r="T196">
        <f t="shared" si="22"/>
        <v>0</v>
      </c>
      <c r="U196">
        <f t="shared" si="22"/>
        <v>0</v>
      </c>
    </row>
    <row r="197" spans="1:21" hidden="1" x14ac:dyDescent="0.25">
      <c r="A197">
        <v>2009</v>
      </c>
      <c r="B197" s="2">
        <v>2004</v>
      </c>
      <c r="C197" t="s">
        <v>110</v>
      </c>
      <c r="D197" s="3">
        <v>35000</v>
      </c>
      <c r="E197" t="s">
        <v>273</v>
      </c>
      <c r="F197">
        <f t="shared" si="24"/>
        <v>0</v>
      </c>
      <c r="G197">
        <f t="shared" si="24"/>
        <v>0</v>
      </c>
      <c r="H197">
        <f t="shared" si="25"/>
        <v>1</v>
      </c>
      <c r="I197">
        <f t="shared" si="23"/>
        <v>0</v>
      </c>
      <c r="J197">
        <f t="shared" si="22"/>
        <v>0</v>
      </c>
      <c r="K197">
        <f t="shared" si="22"/>
        <v>0</v>
      </c>
      <c r="L197">
        <f t="shared" si="22"/>
        <v>0</v>
      </c>
      <c r="M197">
        <f t="shared" si="26"/>
        <v>0</v>
      </c>
      <c r="N197">
        <f t="shared" si="27"/>
        <v>0</v>
      </c>
      <c r="O197">
        <f t="shared" si="22"/>
        <v>0</v>
      </c>
      <c r="P197">
        <f t="shared" si="22"/>
        <v>0</v>
      </c>
      <c r="Q197">
        <f t="shared" si="22"/>
        <v>0</v>
      </c>
      <c r="R197">
        <f t="shared" si="22"/>
        <v>0</v>
      </c>
      <c r="S197">
        <f t="shared" si="22"/>
        <v>0</v>
      </c>
      <c r="T197">
        <f t="shared" si="22"/>
        <v>0</v>
      </c>
      <c r="U197">
        <f t="shared" si="22"/>
        <v>0</v>
      </c>
    </row>
    <row r="198" spans="1:21" hidden="1" x14ac:dyDescent="0.25">
      <c r="A198">
        <v>2009</v>
      </c>
      <c r="B198" s="2">
        <v>2004</v>
      </c>
      <c r="C198" t="s">
        <v>110</v>
      </c>
      <c r="D198" s="3">
        <v>35000</v>
      </c>
      <c r="E198" t="s">
        <v>273</v>
      </c>
      <c r="F198">
        <f t="shared" si="24"/>
        <v>0</v>
      </c>
      <c r="G198">
        <f t="shared" si="24"/>
        <v>0</v>
      </c>
      <c r="H198">
        <f t="shared" si="25"/>
        <v>1</v>
      </c>
      <c r="I198">
        <f t="shared" si="23"/>
        <v>0</v>
      </c>
      <c r="J198">
        <f t="shared" si="22"/>
        <v>0</v>
      </c>
      <c r="K198">
        <f t="shared" si="22"/>
        <v>0</v>
      </c>
      <c r="L198">
        <f t="shared" si="22"/>
        <v>0</v>
      </c>
      <c r="M198">
        <f t="shared" si="26"/>
        <v>0</v>
      </c>
      <c r="N198">
        <f t="shared" si="27"/>
        <v>0</v>
      </c>
      <c r="O198">
        <f t="shared" ref="J198:U221" si="28">IF(ISNUMBER(FIND(O$1,$E198)),1,0)</f>
        <v>0</v>
      </c>
      <c r="P198">
        <f t="shared" si="28"/>
        <v>0</v>
      </c>
      <c r="Q198">
        <f t="shared" si="28"/>
        <v>0</v>
      </c>
      <c r="R198">
        <f t="shared" si="28"/>
        <v>0</v>
      </c>
      <c r="S198">
        <f t="shared" si="28"/>
        <v>0</v>
      </c>
      <c r="T198">
        <f t="shared" si="28"/>
        <v>0</v>
      </c>
      <c r="U198">
        <f t="shared" si="28"/>
        <v>0</v>
      </c>
    </row>
    <row r="199" spans="1:21" hidden="1" x14ac:dyDescent="0.25">
      <c r="A199">
        <v>2009</v>
      </c>
      <c r="B199" s="2">
        <v>2004</v>
      </c>
      <c r="C199" t="s">
        <v>110</v>
      </c>
      <c r="D199" s="3">
        <v>35000</v>
      </c>
      <c r="E199" t="s">
        <v>273</v>
      </c>
      <c r="F199">
        <f t="shared" si="24"/>
        <v>0</v>
      </c>
      <c r="G199">
        <f t="shared" si="24"/>
        <v>0</v>
      </c>
      <c r="H199">
        <f t="shared" si="25"/>
        <v>1</v>
      </c>
      <c r="I199">
        <f t="shared" si="23"/>
        <v>0</v>
      </c>
      <c r="J199">
        <f t="shared" si="28"/>
        <v>0</v>
      </c>
      <c r="K199">
        <f t="shared" si="28"/>
        <v>0</v>
      </c>
      <c r="L199">
        <f t="shared" si="28"/>
        <v>0</v>
      </c>
      <c r="M199">
        <f t="shared" si="26"/>
        <v>0</v>
      </c>
      <c r="N199">
        <f t="shared" si="27"/>
        <v>0</v>
      </c>
      <c r="O199">
        <f t="shared" si="28"/>
        <v>0</v>
      </c>
      <c r="P199">
        <f t="shared" si="28"/>
        <v>0</v>
      </c>
      <c r="Q199">
        <f t="shared" si="28"/>
        <v>0</v>
      </c>
      <c r="R199">
        <f t="shared" si="28"/>
        <v>0</v>
      </c>
      <c r="S199">
        <f t="shared" si="28"/>
        <v>0</v>
      </c>
      <c r="T199">
        <f t="shared" si="28"/>
        <v>0</v>
      </c>
      <c r="U199">
        <f t="shared" si="28"/>
        <v>0</v>
      </c>
    </row>
    <row r="200" spans="1:21" hidden="1" x14ac:dyDescent="0.25">
      <c r="A200">
        <v>2009</v>
      </c>
      <c r="B200" s="2">
        <v>2005</v>
      </c>
      <c r="C200" t="s">
        <v>110</v>
      </c>
      <c r="D200" s="3">
        <v>75000</v>
      </c>
      <c r="E200" t="s">
        <v>346</v>
      </c>
      <c r="F200">
        <f t="shared" si="24"/>
        <v>0</v>
      </c>
      <c r="G200">
        <f t="shared" si="24"/>
        <v>0</v>
      </c>
      <c r="H200">
        <f t="shared" si="25"/>
        <v>1</v>
      </c>
      <c r="I200">
        <f t="shared" si="23"/>
        <v>0</v>
      </c>
      <c r="J200">
        <f t="shared" si="28"/>
        <v>0</v>
      </c>
      <c r="K200">
        <f t="shared" si="28"/>
        <v>0</v>
      </c>
      <c r="L200">
        <f t="shared" si="28"/>
        <v>0</v>
      </c>
      <c r="M200">
        <f t="shared" si="26"/>
        <v>0</v>
      </c>
      <c r="N200">
        <f t="shared" si="27"/>
        <v>0</v>
      </c>
      <c r="O200">
        <f t="shared" si="28"/>
        <v>0</v>
      </c>
      <c r="P200">
        <f t="shared" si="28"/>
        <v>0</v>
      </c>
      <c r="Q200">
        <f t="shared" si="28"/>
        <v>0</v>
      </c>
      <c r="R200">
        <f t="shared" si="28"/>
        <v>1</v>
      </c>
      <c r="S200">
        <f t="shared" si="28"/>
        <v>0</v>
      </c>
      <c r="T200">
        <f t="shared" si="28"/>
        <v>0</v>
      </c>
      <c r="U200">
        <f t="shared" si="28"/>
        <v>0</v>
      </c>
    </row>
    <row r="201" spans="1:21" hidden="1" x14ac:dyDescent="0.25">
      <c r="A201">
        <v>2009</v>
      </c>
      <c r="B201" s="2">
        <v>2007</v>
      </c>
      <c r="C201" t="s">
        <v>110</v>
      </c>
      <c r="D201" s="3">
        <v>135000</v>
      </c>
      <c r="E201" t="s">
        <v>95</v>
      </c>
      <c r="F201">
        <f t="shared" si="24"/>
        <v>0</v>
      </c>
      <c r="G201">
        <f t="shared" si="24"/>
        <v>0</v>
      </c>
      <c r="H201">
        <v>0</v>
      </c>
      <c r="I201">
        <f t="shared" si="23"/>
        <v>0</v>
      </c>
      <c r="J201">
        <f t="shared" si="28"/>
        <v>0</v>
      </c>
      <c r="K201">
        <f t="shared" si="28"/>
        <v>0</v>
      </c>
      <c r="L201">
        <f t="shared" si="28"/>
        <v>0</v>
      </c>
      <c r="M201">
        <f t="shared" si="26"/>
        <v>0</v>
      </c>
      <c r="N201">
        <f t="shared" si="27"/>
        <v>1</v>
      </c>
      <c r="O201">
        <f t="shared" si="28"/>
        <v>0</v>
      </c>
      <c r="P201">
        <f t="shared" si="28"/>
        <v>0</v>
      </c>
      <c r="Q201">
        <f t="shared" si="28"/>
        <v>0</v>
      </c>
      <c r="R201">
        <f t="shared" si="28"/>
        <v>0</v>
      </c>
      <c r="S201">
        <f t="shared" si="28"/>
        <v>0</v>
      </c>
      <c r="T201">
        <f t="shared" si="28"/>
        <v>0</v>
      </c>
      <c r="U201">
        <f t="shared" si="28"/>
        <v>0</v>
      </c>
    </row>
    <row r="202" spans="1:21" hidden="1" x14ac:dyDescent="0.25">
      <c r="A202">
        <v>2009</v>
      </c>
      <c r="B202" s="2">
        <v>2008</v>
      </c>
      <c r="C202" t="s">
        <v>110</v>
      </c>
      <c r="D202" s="3">
        <v>14500</v>
      </c>
      <c r="E202" t="s">
        <v>355</v>
      </c>
      <c r="F202">
        <f t="shared" si="24"/>
        <v>0</v>
      </c>
      <c r="G202">
        <f t="shared" si="24"/>
        <v>0</v>
      </c>
      <c r="H202">
        <f t="shared" si="25"/>
        <v>0</v>
      </c>
      <c r="I202">
        <f t="shared" si="23"/>
        <v>1</v>
      </c>
      <c r="J202">
        <f t="shared" si="28"/>
        <v>0</v>
      </c>
      <c r="K202">
        <f t="shared" si="28"/>
        <v>1</v>
      </c>
      <c r="L202">
        <f t="shared" si="28"/>
        <v>0</v>
      </c>
      <c r="M202">
        <f t="shared" si="26"/>
        <v>0</v>
      </c>
      <c r="N202">
        <f t="shared" si="27"/>
        <v>0</v>
      </c>
      <c r="O202">
        <f t="shared" si="28"/>
        <v>0</v>
      </c>
      <c r="P202">
        <f t="shared" si="28"/>
        <v>0</v>
      </c>
      <c r="Q202">
        <f t="shared" si="28"/>
        <v>0</v>
      </c>
      <c r="R202">
        <f t="shared" si="28"/>
        <v>0</v>
      </c>
      <c r="S202">
        <f t="shared" si="28"/>
        <v>0</v>
      </c>
      <c r="T202">
        <f t="shared" si="28"/>
        <v>0</v>
      </c>
      <c r="U202">
        <f t="shared" si="28"/>
        <v>0</v>
      </c>
    </row>
    <row r="203" spans="1:21" hidden="1" x14ac:dyDescent="0.25">
      <c r="A203">
        <v>2009</v>
      </c>
      <c r="B203" s="2">
        <v>2009</v>
      </c>
      <c r="C203" t="s">
        <v>110</v>
      </c>
      <c r="D203" s="3">
        <v>15000</v>
      </c>
      <c r="E203" t="s">
        <v>341</v>
      </c>
      <c r="F203">
        <f t="shared" si="24"/>
        <v>0</v>
      </c>
      <c r="G203">
        <f t="shared" si="24"/>
        <v>0</v>
      </c>
      <c r="H203">
        <f t="shared" si="25"/>
        <v>1</v>
      </c>
      <c r="I203">
        <f t="shared" si="23"/>
        <v>0</v>
      </c>
      <c r="J203">
        <f t="shared" si="28"/>
        <v>0</v>
      </c>
      <c r="K203">
        <f t="shared" si="28"/>
        <v>0</v>
      </c>
      <c r="L203">
        <f t="shared" si="28"/>
        <v>1</v>
      </c>
      <c r="M203">
        <f t="shared" si="26"/>
        <v>0</v>
      </c>
      <c r="N203">
        <f t="shared" si="27"/>
        <v>0</v>
      </c>
      <c r="O203">
        <f t="shared" si="28"/>
        <v>0</v>
      </c>
      <c r="P203">
        <f t="shared" si="28"/>
        <v>0</v>
      </c>
      <c r="Q203">
        <f t="shared" si="28"/>
        <v>0</v>
      </c>
      <c r="R203">
        <f t="shared" si="28"/>
        <v>0</v>
      </c>
      <c r="S203">
        <f t="shared" si="28"/>
        <v>0</v>
      </c>
      <c r="T203">
        <f t="shared" si="28"/>
        <v>0</v>
      </c>
      <c r="U203">
        <f t="shared" si="28"/>
        <v>0</v>
      </c>
    </row>
    <row r="204" spans="1:21" hidden="1" x14ac:dyDescent="0.25">
      <c r="A204">
        <v>2009</v>
      </c>
      <c r="B204" s="2">
        <v>2009</v>
      </c>
      <c r="C204" t="s">
        <v>110</v>
      </c>
      <c r="D204" s="3">
        <v>72000</v>
      </c>
      <c r="E204" t="s">
        <v>95</v>
      </c>
      <c r="F204">
        <f t="shared" si="24"/>
        <v>0</v>
      </c>
      <c r="G204">
        <f t="shared" si="24"/>
        <v>0</v>
      </c>
      <c r="H204">
        <v>0</v>
      </c>
      <c r="I204">
        <f t="shared" si="23"/>
        <v>0</v>
      </c>
      <c r="J204">
        <f t="shared" si="28"/>
        <v>0</v>
      </c>
      <c r="K204">
        <f t="shared" si="28"/>
        <v>0</v>
      </c>
      <c r="L204">
        <f t="shared" si="28"/>
        <v>0</v>
      </c>
      <c r="M204">
        <f t="shared" si="26"/>
        <v>0</v>
      </c>
      <c r="N204">
        <f t="shared" si="27"/>
        <v>1</v>
      </c>
      <c r="O204">
        <f t="shared" si="28"/>
        <v>0</v>
      </c>
      <c r="P204">
        <f t="shared" si="28"/>
        <v>0</v>
      </c>
      <c r="Q204">
        <f t="shared" si="28"/>
        <v>0</v>
      </c>
      <c r="R204">
        <f t="shared" si="28"/>
        <v>0</v>
      </c>
      <c r="S204">
        <f t="shared" si="28"/>
        <v>0</v>
      </c>
      <c r="T204">
        <f t="shared" si="28"/>
        <v>0</v>
      </c>
      <c r="U204">
        <f t="shared" si="28"/>
        <v>0</v>
      </c>
    </row>
    <row r="205" spans="1:21" hidden="1" x14ac:dyDescent="0.25">
      <c r="A205">
        <v>2009</v>
      </c>
      <c r="B205" s="2">
        <v>2008</v>
      </c>
      <c r="C205" t="s">
        <v>294</v>
      </c>
      <c r="D205" s="3">
        <v>50000</v>
      </c>
      <c r="E205" t="s">
        <v>350</v>
      </c>
      <c r="F205">
        <f t="shared" si="24"/>
        <v>1</v>
      </c>
      <c r="G205">
        <f t="shared" si="24"/>
        <v>0</v>
      </c>
      <c r="H205">
        <f t="shared" si="25"/>
        <v>0</v>
      </c>
      <c r="I205">
        <f t="shared" si="23"/>
        <v>0</v>
      </c>
      <c r="J205">
        <f t="shared" si="28"/>
        <v>0</v>
      </c>
      <c r="K205">
        <f t="shared" si="28"/>
        <v>0</v>
      </c>
      <c r="L205">
        <f t="shared" si="28"/>
        <v>1</v>
      </c>
      <c r="M205">
        <f t="shared" si="26"/>
        <v>0</v>
      </c>
      <c r="N205">
        <f t="shared" si="27"/>
        <v>0</v>
      </c>
      <c r="O205">
        <f t="shared" si="28"/>
        <v>0</v>
      </c>
      <c r="P205">
        <f t="shared" si="28"/>
        <v>0</v>
      </c>
      <c r="Q205">
        <f t="shared" si="28"/>
        <v>0</v>
      </c>
      <c r="R205">
        <f t="shared" si="28"/>
        <v>0</v>
      </c>
      <c r="S205">
        <f t="shared" si="28"/>
        <v>0</v>
      </c>
      <c r="T205">
        <f t="shared" si="28"/>
        <v>0</v>
      </c>
      <c r="U205">
        <f t="shared" si="28"/>
        <v>0</v>
      </c>
    </row>
    <row r="206" spans="1:21" hidden="1" x14ac:dyDescent="0.25">
      <c r="A206">
        <v>2009</v>
      </c>
      <c r="B206" s="2">
        <v>2009</v>
      </c>
      <c r="C206" t="s">
        <v>294</v>
      </c>
      <c r="D206" s="3">
        <v>2000</v>
      </c>
      <c r="E206" t="s">
        <v>97</v>
      </c>
      <c r="F206">
        <f t="shared" si="24"/>
        <v>1</v>
      </c>
      <c r="G206">
        <f t="shared" si="24"/>
        <v>0</v>
      </c>
      <c r="H206">
        <f t="shared" si="25"/>
        <v>0</v>
      </c>
      <c r="I206">
        <f t="shared" si="23"/>
        <v>0</v>
      </c>
      <c r="J206">
        <f t="shared" si="28"/>
        <v>0</v>
      </c>
      <c r="K206">
        <f t="shared" si="28"/>
        <v>0</v>
      </c>
      <c r="L206">
        <f t="shared" si="28"/>
        <v>0</v>
      </c>
      <c r="M206">
        <f t="shared" si="26"/>
        <v>0</v>
      </c>
      <c r="N206">
        <f t="shared" si="27"/>
        <v>0</v>
      </c>
      <c r="O206">
        <f t="shared" si="28"/>
        <v>0</v>
      </c>
      <c r="P206">
        <f t="shared" si="28"/>
        <v>0</v>
      </c>
      <c r="Q206">
        <f t="shared" si="28"/>
        <v>0</v>
      </c>
      <c r="R206">
        <f t="shared" si="28"/>
        <v>0</v>
      </c>
      <c r="S206">
        <f t="shared" si="28"/>
        <v>0</v>
      </c>
      <c r="T206">
        <f t="shared" si="28"/>
        <v>0</v>
      </c>
      <c r="U206">
        <f t="shared" si="28"/>
        <v>0</v>
      </c>
    </row>
    <row r="207" spans="1:21" hidden="1" x14ac:dyDescent="0.25">
      <c r="A207">
        <v>2009</v>
      </c>
      <c r="B207" s="2">
        <v>2009</v>
      </c>
      <c r="C207" t="s">
        <v>295</v>
      </c>
      <c r="D207" s="3">
        <v>6000</v>
      </c>
      <c r="E207" t="s">
        <v>356</v>
      </c>
      <c r="F207">
        <f t="shared" si="24"/>
        <v>1</v>
      </c>
      <c r="G207">
        <f t="shared" si="24"/>
        <v>1</v>
      </c>
      <c r="H207">
        <f t="shared" si="25"/>
        <v>0</v>
      </c>
      <c r="I207">
        <f t="shared" si="23"/>
        <v>0</v>
      </c>
      <c r="J207">
        <f t="shared" si="28"/>
        <v>0</v>
      </c>
      <c r="K207">
        <f t="shared" si="28"/>
        <v>0</v>
      </c>
      <c r="L207">
        <f t="shared" si="28"/>
        <v>1</v>
      </c>
      <c r="M207">
        <f t="shared" si="26"/>
        <v>0</v>
      </c>
      <c r="N207">
        <f t="shared" si="27"/>
        <v>0</v>
      </c>
      <c r="O207">
        <f t="shared" si="28"/>
        <v>0</v>
      </c>
      <c r="P207">
        <f t="shared" si="28"/>
        <v>0</v>
      </c>
      <c r="Q207">
        <f t="shared" si="28"/>
        <v>0</v>
      </c>
      <c r="R207">
        <f t="shared" si="28"/>
        <v>1</v>
      </c>
      <c r="S207">
        <f t="shared" si="28"/>
        <v>0</v>
      </c>
      <c r="T207">
        <f t="shared" si="28"/>
        <v>0</v>
      </c>
      <c r="U207">
        <f t="shared" si="28"/>
        <v>0</v>
      </c>
    </row>
    <row r="208" spans="1:21" hidden="1" x14ac:dyDescent="0.25">
      <c r="A208">
        <v>2009</v>
      </c>
      <c r="B208" s="2">
        <v>2004</v>
      </c>
      <c r="C208" t="s">
        <v>296</v>
      </c>
      <c r="D208" s="3">
        <v>140723</v>
      </c>
      <c r="E208" t="s">
        <v>357</v>
      </c>
      <c r="F208">
        <f t="shared" si="24"/>
        <v>0</v>
      </c>
      <c r="G208">
        <f t="shared" si="24"/>
        <v>1</v>
      </c>
      <c r="H208">
        <f t="shared" si="25"/>
        <v>0</v>
      </c>
      <c r="I208">
        <f t="shared" si="23"/>
        <v>0</v>
      </c>
      <c r="J208">
        <f t="shared" si="28"/>
        <v>0</v>
      </c>
      <c r="K208">
        <f t="shared" si="28"/>
        <v>1</v>
      </c>
      <c r="L208">
        <f t="shared" si="28"/>
        <v>0</v>
      </c>
      <c r="M208">
        <f t="shared" si="26"/>
        <v>0</v>
      </c>
      <c r="N208">
        <f t="shared" si="27"/>
        <v>0</v>
      </c>
      <c r="O208">
        <f t="shared" si="28"/>
        <v>0</v>
      </c>
      <c r="P208">
        <f t="shared" si="28"/>
        <v>0</v>
      </c>
      <c r="Q208">
        <f t="shared" si="28"/>
        <v>0</v>
      </c>
      <c r="R208">
        <f t="shared" si="28"/>
        <v>0</v>
      </c>
      <c r="S208">
        <f t="shared" si="28"/>
        <v>0</v>
      </c>
      <c r="T208">
        <f t="shared" si="28"/>
        <v>0</v>
      </c>
      <c r="U208">
        <f t="shared" si="28"/>
        <v>0</v>
      </c>
    </row>
    <row r="209" spans="1:21" hidden="1" x14ac:dyDescent="0.25">
      <c r="A209">
        <v>2009</v>
      </c>
      <c r="B209" s="2">
        <v>2003</v>
      </c>
      <c r="C209" t="s">
        <v>297</v>
      </c>
      <c r="D209" s="3">
        <v>10000</v>
      </c>
      <c r="E209" t="s">
        <v>98</v>
      </c>
      <c r="F209">
        <f t="shared" si="24"/>
        <v>0</v>
      </c>
      <c r="G209">
        <f t="shared" si="24"/>
        <v>1</v>
      </c>
      <c r="H209">
        <f t="shared" si="25"/>
        <v>0</v>
      </c>
      <c r="I209">
        <f t="shared" si="23"/>
        <v>0</v>
      </c>
      <c r="J209">
        <f t="shared" si="28"/>
        <v>0</v>
      </c>
      <c r="K209">
        <f t="shared" si="28"/>
        <v>0</v>
      </c>
      <c r="L209">
        <f t="shared" si="28"/>
        <v>0</v>
      </c>
      <c r="M209">
        <f t="shared" si="26"/>
        <v>0</v>
      </c>
      <c r="N209">
        <f t="shared" si="27"/>
        <v>0</v>
      </c>
      <c r="O209">
        <f t="shared" si="28"/>
        <v>0</v>
      </c>
      <c r="P209">
        <f t="shared" si="28"/>
        <v>0</v>
      </c>
      <c r="Q209">
        <f t="shared" si="28"/>
        <v>0</v>
      </c>
      <c r="R209">
        <f t="shared" si="28"/>
        <v>0</v>
      </c>
      <c r="S209">
        <f t="shared" si="28"/>
        <v>0</v>
      </c>
      <c r="T209">
        <f t="shared" si="28"/>
        <v>0</v>
      </c>
      <c r="U209">
        <f t="shared" si="28"/>
        <v>0</v>
      </c>
    </row>
    <row r="210" spans="1:21" hidden="1" x14ac:dyDescent="0.25">
      <c r="A210">
        <v>2009</v>
      </c>
      <c r="B210" s="2">
        <v>2009</v>
      </c>
      <c r="C210" t="s">
        <v>302</v>
      </c>
      <c r="D210" s="3">
        <v>50000</v>
      </c>
      <c r="E210" t="s">
        <v>358</v>
      </c>
      <c r="F210">
        <f t="shared" si="24"/>
        <v>0</v>
      </c>
      <c r="G210">
        <f t="shared" si="24"/>
        <v>0</v>
      </c>
      <c r="H210">
        <f t="shared" si="25"/>
        <v>1</v>
      </c>
      <c r="I210">
        <f t="shared" si="23"/>
        <v>0</v>
      </c>
      <c r="J210">
        <f t="shared" si="28"/>
        <v>0</v>
      </c>
      <c r="K210">
        <f t="shared" si="28"/>
        <v>1</v>
      </c>
      <c r="L210">
        <f t="shared" si="28"/>
        <v>0</v>
      </c>
      <c r="M210">
        <f t="shared" si="26"/>
        <v>0</v>
      </c>
      <c r="N210">
        <f t="shared" si="27"/>
        <v>0</v>
      </c>
      <c r="O210">
        <f t="shared" si="28"/>
        <v>0</v>
      </c>
      <c r="P210">
        <f t="shared" si="28"/>
        <v>0</v>
      </c>
      <c r="Q210">
        <f t="shared" si="28"/>
        <v>0</v>
      </c>
      <c r="R210">
        <f t="shared" si="28"/>
        <v>0</v>
      </c>
      <c r="S210">
        <f t="shared" si="28"/>
        <v>0</v>
      </c>
      <c r="T210">
        <f t="shared" si="28"/>
        <v>0</v>
      </c>
      <c r="U210">
        <f t="shared" si="28"/>
        <v>0</v>
      </c>
    </row>
    <row r="211" spans="1:21" x14ac:dyDescent="0.25">
      <c r="A211">
        <v>2010</v>
      </c>
      <c r="B211" s="2">
        <v>2009</v>
      </c>
      <c r="C211" t="s">
        <v>370</v>
      </c>
      <c r="D211" s="3">
        <v>130172</v>
      </c>
      <c r="E211" t="s">
        <v>98</v>
      </c>
      <c r="F211">
        <f t="shared" si="24"/>
        <v>0</v>
      </c>
      <c r="G211">
        <f t="shared" si="24"/>
        <v>1</v>
      </c>
      <c r="H211">
        <f t="shared" si="25"/>
        <v>0</v>
      </c>
      <c r="I211">
        <f t="shared" si="23"/>
        <v>0</v>
      </c>
      <c r="J211">
        <f t="shared" si="28"/>
        <v>0</v>
      </c>
      <c r="K211">
        <f t="shared" si="28"/>
        <v>0</v>
      </c>
      <c r="L211">
        <f t="shared" si="28"/>
        <v>0</v>
      </c>
      <c r="M211">
        <f t="shared" si="26"/>
        <v>0</v>
      </c>
      <c r="N211">
        <f t="shared" si="27"/>
        <v>0</v>
      </c>
      <c r="O211">
        <f t="shared" si="28"/>
        <v>0</v>
      </c>
      <c r="P211">
        <f t="shared" si="28"/>
        <v>0</v>
      </c>
      <c r="Q211">
        <f t="shared" si="28"/>
        <v>0</v>
      </c>
      <c r="R211">
        <f t="shared" si="28"/>
        <v>0</v>
      </c>
      <c r="S211">
        <f t="shared" si="28"/>
        <v>0</v>
      </c>
      <c r="T211">
        <f t="shared" si="28"/>
        <v>0</v>
      </c>
      <c r="U211">
        <f t="shared" si="28"/>
        <v>0</v>
      </c>
    </row>
    <row r="212" spans="1:21" x14ac:dyDescent="0.25">
      <c r="A212">
        <v>2010</v>
      </c>
      <c r="B212" s="2">
        <v>2010</v>
      </c>
      <c r="C212" t="s">
        <v>370</v>
      </c>
      <c r="D212" s="3">
        <v>15000</v>
      </c>
      <c r="E212" t="s">
        <v>98</v>
      </c>
      <c r="F212">
        <f t="shared" si="24"/>
        <v>0</v>
      </c>
      <c r="G212">
        <f t="shared" si="24"/>
        <v>1</v>
      </c>
      <c r="H212">
        <f t="shared" si="25"/>
        <v>0</v>
      </c>
      <c r="I212">
        <f t="shared" si="23"/>
        <v>0</v>
      </c>
      <c r="J212">
        <f t="shared" si="28"/>
        <v>0</v>
      </c>
      <c r="K212">
        <f t="shared" si="28"/>
        <v>0</v>
      </c>
      <c r="L212">
        <f t="shared" si="28"/>
        <v>0</v>
      </c>
      <c r="M212">
        <f t="shared" si="26"/>
        <v>0</v>
      </c>
      <c r="N212">
        <f t="shared" si="27"/>
        <v>0</v>
      </c>
      <c r="O212">
        <f t="shared" si="28"/>
        <v>0</v>
      </c>
      <c r="P212">
        <f t="shared" si="28"/>
        <v>0</v>
      </c>
      <c r="Q212">
        <f t="shared" si="28"/>
        <v>0</v>
      </c>
      <c r="R212">
        <f t="shared" si="28"/>
        <v>0</v>
      </c>
      <c r="S212">
        <f t="shared" si="28"/>
        <v>0</v>
      </c>
      <c r="T212">
        <f t="shared" si="28"/>
        <v>0</v>
      </c>
      <c r="U212">
        <f t="shared" si="28"/>
        <v>0</v>
      </c>
    </row>
    <row r="213" spans="1:21" x14ac:dyDescent="0.25">
      <c r="A213">
        <v>2010</v>
      </c>
      <c r="B213" s="2">
        <v>2010</v>
      </c>
      <c r="C213" t="s">
        <v>370</v>
      </c>
      <c r="D213" s="3">
        <v>15000</v>
      </c>
      <c r="E213" t="s">
        <v>273</v>
      </c>
      <c r="F213">
        <f t="shared" si="24"/>
        <v>0</v>
      </c>
      <c r="G213">
        <f t="shared" si="24"/>
        <v>0</v>
      </c>
      <c r="H213">
        <f t="shared" si="25"/>
        <v>1</v>
      </c>
      <c r="I213">
        <f t="shared" si="23"/>
        <v>0</v>
      </c>
      <c r="J213">
        <f t="shared" si="28"/>
        <v>0</v>
      </c>
      <c r="K213">
        <f t="shared" si="28"/>
        <v>0</v>
      </c>
      <c r="L213">
        <f t="shared" si="28"/>
        <v>0</v>
      </c>
      <c r="M213">
        <f t="shared" si="26"/>
        <v>0</v>
      </c>
      <c r="N213">
        <f t="shared" si="27"/>
        <v>0</v>
      </c>
      <c r="O213">
        <f t="shared" si="28"/>
        <v>0</v>
      </c>
      <c r="P213">
        <f t="shared" si="28"/>
        <v>0</v>
      </c>
      <c r="Q213">
        <f t="shared" si="28"/>
        <v>0</v>
      </c>
      <c r="R213">
        <f t="shared" si="28"/>
        <v>0</v>
      </c>
      <c r="S213">
        <f t="shared" si="28"/>
        <v>0</v>
      </c>
      <c r="T213">
        <f t="shared" si="28"/>
        <v>0</v>
      </c>
      <c r="U213">
        <f t="shared" si="28"/>
        <v>0</v>
      </c>
    </row>
    <row r="214" spans="1:21" x14ac:dyDescent="0.25">
      <c r="A214">
        <v>2010</v>
      </c>
      <c r="B214" s="2">
        <v>2008</v>
      </c>
      <c r="C214" t="s">
        <v>286</v>
      </c>
      <c r="D214" s="3">
        <v>45000</v>
      </c>
      <c r="E214" t="s">
        <v>359</v>
      </c>
      <c r="F214">
        <f t="shared" si="24"/>
        <v>0</v>
      </c>
      <c r="G214">
        <f t="shared" si="24"/>
        <v>1</v>
      </c>
      <c r="H214">
        <v>0</v>
      </c>
      <c r="I214">
        <f t="shared" si="23"/>
        <v>0</v>
      </c>
      <c r="J214">
        <f t="shared" si="28"/>
        <v>0</v>
      </c>
      <c r="K214">
        <f t="shared" si="28"/>
        <v>0</v>
      </c>
      <c r="L214">
        <f t="shared" si="28"/>
        <v>0</v>
      </c>
      <c r="M214">
        <f t="shared" si="26"/>
        <v>1</v>
      </c>
      <c r="N214">
        <f t="shared" si="27"/>
        <v>0</v>
      </c>
      <c r="O214">
        <f t="shared" si="28"/>
        <v>0</v>
      </c>
      <c r="P214">
        <f t="shared" si="28"/>
        <v>0</v>
      </c>
      <c r="Q214">
        <f t="shared" si="28"/>
        <v>0</v>
      </c>
      <c r="R214">
        <f t="shared" si="28"/>
        <v>0</v>
      </c>
      <c r="S214">
        <f t="shared" si="28"/>
        <v>0</v>
      </c>
      <c r="T214">
        <f t="shared" si="28"/>
        <v>0</v>
      </c>
      <c r="U214">
        <f t="shared" si="28"/>
        <v>0</v>
      </c>
    </row>
    <row r="215" spans="1:21" x14ac:dyDescent="0.25">
      <c r="A215">
        <v>2010</v>
      </c>
      <c r="B215" s="2">
        <v>2008</v>
      </c>
      <c r="C215" t="s">
        <v>286</v>
      </c>
      <c r="D215" s="3">
        <v>55000</v>
      </c>
      <c r="E215" t="s">
        <v>359</v>
      </c>
      <c r="F215">
        <f t="shared" si="24"/>
        <v>0</v>
      </c>
      <c r="G215">
        <f t="shared" si="24"/>
        <v>1</v>
      </c>
      <c r="H215">
        <v>0</v>
      </c>
      <c r="I215">
        <f t="shared" si="23"/>
        <v>0</v>
      </c>
      <c r="J215">
        <f t="shared" si="28"/>
        <v>0</v>
      </c>
      <c r="K215">
        <f t="shared" si="28"/>
        <v>0</v>
      </c>
      <c r="L215">
        <f t="shared" si="28"/>
        <v>0</v>
      </c>
      <c r="M215">
        <f t="shared" si="26"/>
        <v>1</v>
      </c>
      <c r="N215">
        <f t="shared" si="27"/>
        <v>0</v>
      </c>
      <c r="O215">
        <f t="shared" si="28"/>
        <v>0</v>
      </c>
      <c r="P215">
        <f t="shared" si="28"/>
        <v>0</v>
      </c>
      <c r="Q215">
        <f t="shared" si="28"/>
        <v>0</v>
      </c>
      <c r="R215">
        <f t="shared" si="28"/>
        <v>0</v>
      </c>
      <c r="S215">
        <f t="shared" si="28"/>
        <v>0</v>
      </c>
      <c r="T215">
        <f t="shared" si="28"/>
        <v>0</v>
      </c>
      <c r="U215">
        <f t="shared" si="28"/>
        <v>0</v>
      </c>
    </row>
    <row r="216" spans="1:21" x14ac:dyDescent="0.25">
      <c r="A216">
        <v>2010</v>
      </c>
      <c r="B216" s="2">
        <v>2008</v>
      </c>
      <c r="C216" t="s">
        <v>286</v>
      </c>
      <c r="D216" s="3">
        <v>70000</v>
      </c>
      <c r="E216" t="s">
        <v>359</v>
      </c>
      <c r="F216">
        <f t="shared" si="24"/>
        <v>0</v>
      </c>
      <c r="G216">
        <f t="shared" si="24"/>
        <v>1</v>
      </c>
      <c r="H216">
        <v>0</v>
      </c>
      <c r="I216">
        <f t="shared" si="23"/>
        <v>0</v>
      </c>
      <c r="J216">
        <f t="shared" si="28"/>
        <v>0</v>
      </c>
      <c r="K216">
        <f t="shared" si="28"/>
        <v>0</v>
      </c>
      <c r="L216">
        <f t="shared" si="28"/>
        <v>0</v>
      </c>
      <c r="M216">
        <f t="shared" si="26"/>
        <v>1</v>
      </c>
      <c r="N216">
        <f t="shared" si="27"/>
        <v>0</v>
      </c>
      <c r="O216">
        <f t="shared" si="28"/>
        <v>0</v>
      </c>
      <c r="P216">
        <f t="shared" si="28"/>
        <v>0</v>
      </c>
      <c r="Q216">
        <f t="shared" si="28"/>
        <v>0</v>
      </c>
      <c r="R216">
        <f t="shared" si="28"/>
        <v>0</v>
      </c>
      <c r="S216">
        <f t="shared" si="28"/>
        <v>0</v>
      </c>
      <c r="T216">
        <f t="shared" si="28"/>
        <v>0</v>
      </c>
      <c r="U216">
        <f t="shared" si="28"/>
        <v>0</v>
      </c>
    </row>
    <row r="217" spans="1:21" x14ac:dyDescent="0.25">
      <c r="A217">
        <v>2010</v>
      </c>
      <c r="B217" s="2">
        <v>2009</v>
      </c>
      <c r="C217" t="s">
        <v>286</v>
      </c>
      <c r="D217" s="3">
        <v>7500</v>
      </c>
      <c r="E217" t="s">
        <v>309</v>
      </c>
      <c r="F217">
        <f t="shared" si="24"/>
        <v>1</v>
      </c>
      <c r="G217">
        <f t="shared" si="24"/>
        <v>0</v>
      </c>
      <c r="H217">
        <f t="shared" si="25"/>
        <v>1</v>
      </c>
      <c r="I217">
        <f t="shared" si="23"/>
        <v>0</v>
      </c>
      <c r="J217">
        <f t="shared" si="28"/>
        <v>0</v>
      </c>
      <c r="K217">
        <f t="shared" si="28"/>
        <v>0</v>
      </c>
      <c r="L217">
        <f t="shared" si="28"/>
        <v>0</v>
      </c>
      <c r="M217">
        <f t="shared" si="26"/>
        <v>0</v>
      </c>
      <c r="N217">
        <f t="shared" si="27"/>
        <v>0</v>
      </c>
      <c r="O217">
        <f t="shared" si="28"/>
        <v>0</v>
      </c>
      <c r="P217">
        <f t="shared" si="28"/>
        <v>0</v>
      </c>
      <c r="Q217">
        <f t="shared" si="28"/>
        <v>0</v>
      </c>
      <c r="R217">
        <f t="shared" si="28"/>
        <v>0</v>
      </c>
      <c r="S217">
        <f t="shared" si="28"/>
        <v>0</v>
      </c>
      <c r="T217">
        <f t="shared" si="28"/>
        <v>0</v>
      </c>
      <c r="U217">
        <f t="shared" si="28"/>
        <v>0</v>
      </c>
    </row>
    <row r="218" spans="1:21" x14ac:dyDescent="0.25">
      <c r="A218">
        <v>2010</v>
      </c>
      <c r="B218" s="2">
        <v>2009</v>
      </c>
      <c r="C218" t="s">
        <v>286</v>
      </c>
      <c r="D218" s="3">
        <v>45000</v>
      </c>
      <c r="E218" t="s">
        <v>97</v>
      </c>
      <c r="F218">
        <f t="shared" si="24"/>
        <v>1</v>
      </c>
      <c r="G218">
        <f t="shared" si="24"/>
        <v>0</v>
      </c>
      <c r="H218">
        <f t="shared" si="25"/>
        <v>0</v>
      </c>
      <c r="I218">
        <f t="shared" si="23"/>
        <v>0</v>
      </c>
      <c r="J218">
        <f t="shared" si="28"/>
        <v>0</v>
      </c>
      <c r="K218">
        <f t="shared" si="28"/>
        <v>0</v>
      </c>
      <c r="L218">
        <f t="shared" si="28"/>
        <v>0</v>
      </c>
      <c r="M218">
        <f t="shared" si="26"/>
        <v>0</v>
      </c>
      <c r="N218">
        <f t="shared" si="27"/>
        <v>0</v>
      </c>
      <c r="O218">
        <f t="shared" si="28"/>
        <v>0</v>
      </c>
      <c r="P218">
        <f t="shared" si="28"/>
        <v>0</v>
      </c>
      <c r="Q218">
        <f t="shared" si="28"/>
        <v>0</v>
      </c>
      <c r="R218">
        <f t="shared" si="28"/>
        <v>0</v>
      </c>
      <c r="S218">
        <f t="shared" si="28"/>
        <v>0</v>
      </c>
      <c r="T218">
        <f t="shared" si="28"/>
        <v>0</v>
      </c>
      <c r="U218">
        <f t="shared" si="28"/>
        <v>0</v>
      </c>
    </row>
    <row r="219" spans="1:21" x14ac:dyDescent="0.25">
      <c r="A219">
        <v>2010</v>
      </c>
      <c r="B219" s="2">
        <v>2010</v>
      </c>
      <c r="C219" t="s">
        <v>286</v>
      </c>
      <c r="D219" s="3">
        <v>175000</v>
      </c>
      <c r="E219" t="s">
        <v>355</v>
      </c>
      <c r="F219">
        <f t="shared" si="24"/>
        <v>0</v>
      </c>
      <c r="G219">
        <f t="shared" si="24"/>
        <v>0</v>
      </c>
      <c r="H219">
        <f t="shared" si="25"/>
        <v>0</v>
      </c>
      <c r="I219">
        <f t="shared" si="23"/>
        <v>1</v>
      </c>
      <c r="J219">
        <f t="shared" si="28"/>
        <v>0</v>
      </c>
      <c r="K219">
        <f t="shared" si="28"/>
        <v>1</v>
      </c>
      <c r="L219">
        <f t="shared" si="28"/>
        <v>0</v>
      </c>
      <c r="M219">
        <f t="shared" si="26"/>
        <v>0</v>
      </c>
      <c r="N219">
        <f t="shared" si="27"/>
        <v>0</v>
      </c>
      <c r="O219">
        <f t="shared" si="28"/>
        <v>0</v>
      </c>
      <c r="P219">
        <f t="shared" si="28"/>
        <v>0</v>
      </c>
      <c r="Q219">
        <f t="shared" si="28"/>
        <v>0</v>
      </c>
      <c r="R219">
        <f t="shared" si="28"/>
        <v>0</v>
      </c>
      <c r="S219">
        <f t="shared" si="28"/>
        <v>0</v>
      </c>
      <c r="T219">
        <f t="shared" si="28"/>
        <v>0</v>
      </c>
      <c r="U219">
        <f t="shared" si="28"/>
        <v>0</v>
      </c>
    </row>
    <row r="220" spans="1:21" x14ac:dyDescent="0.25">
      <c r="A220">
        <v>2010</v>
      </c>
      <c r="B220" s="2">
        <v>2004</v>
      </c>
      <c r="C220" t="s">
        <v>124</v>
      </c>
      <c r="D220" s="3">
        <v>250000</v>
      </c>
      <c r="E220" t="s">
        <v>360</v>
      </c>
      <c r="F220">
        <f t="shared" si="24"/>
        <v>1</v>
      </c>
      <c r="G220">
        <f t="shared" si="24"/>
        <v>0</v>
      </c>
      <c r="H220">
        <v>0</v>
      </c>
      <c r="I220">
        <f t="shared" si="23"/>
        <v>0</v>
      </c>
      <c r="J220">
        <f t="shared" si="28"/>
        <v>1</v>
      </c>
      <c r="K220">
        <f t="shared" si="28"/>
        <v>0</v>
      </c>
      <c r="L220">
        <f t="shared" si="28"/>
        <v>0</v>
      </c>
      <c r="M220">
        <f t="shared" si="26"/>
        <v>1</v>
      </c>
      <c r="N220">
        <f t="shared" si="27"/>
        <v>0</v>
      </c>
      <c r="O220">
        <f t="shared" si="28"/>
        <v>0</v>
      </c>
      <c r="P220">
        <f t="shared" si="28"/>
        <v>0</v>
      </c>
      <c r="Q220">
        <f t="shared" si="28"/>
        <v>0</v>
      </c>
      <c r="R220">
        <f t="shared" si="28"/>
        <v>0</v>
      </c>
      <c r="S220">
        <f t="shared" si="28"/>
        <v>0</v>
      </c>
      <c r="T220">
        <f t="shared" si="28"/>
        <v>0</v>
      </c>
      <c r="U220">
        <f t="shared" si="28"/>
        <v>0</v>
      </c>
    </row>
    <row r="221" spans="1:21" x14ac:dyDescent="0.25">
      <c r="A221">
        <v>2010</v>
      </c>
      <c r="B221" s="2">
        <v>2004</v>
      </c>
      <c r="C221" t="s">
        <v>124</v>
      </c>
      <c r="D221" s="3">
        <v>25000</v>
      </c>
      <c r="E221" t="s">
        <v>98</v>
      </c>
      <c r="F221">
        <f t="shared" si="24"/>
        <v>0</v>
      </c>
      <c r="G221">
        <f t="shared" si="24"/>
        <v>1</v>
      </c>
      <c r="H221">
        <f t="shared" si="25"/>
        <v>0</v>
      </c>
      <c r="I221">
        <f t="shared" si="23"/>
        <v>0</v>
      </c>
      <c r="J221">
        <f t="shared" si="28"/>
        <v>0</v>
      </c>
      <c r="K221">
        <f t="shared" si="28"/>
        <v>0</v>
      </c>
      <c r="L221">
        <f t="shared" si="28"/>
        <v>0</v>
      </c>
      <c r="M221">
        <f t="shared" si="26"/>
        <v>0</v>
      </c>
      <c r="N221">
        <f t="shared" si="27"/>
        <v>0</v>
      </c>
      <c r="O221">
        <f t="shared" si="28"/>
        <v>0</v>
      </c>
      <c r="P221">
        <f t="shared" ref="J221:U244" si="29">IF(ISNUMBER(FIND(P$1,$E221)),1,0)</f>
        <v>0</v>
      </c>
      <c r="Q221">
        <f t="shared" si="29"/>
        <v>0</v>
      </c>
      <c r="R221">
        <f t="shared" si="29"/>
        <v>0</v>
      </c>
      <c r="S221">
        <f t="shared" si="29"/>
        <v>0</v>
      </c>
      <c r="T221">
        <f t="shared" si="29"/>
        <v>0</v>
      </c>
      <c r="U221">
        <f t="shared" si="29"/>
        <v>0</v>
      </c>
    </row>
    <row r="222" spans="1:21" x14ac:dyDescent="0.25">
      <c r="A222">
        <v>2010</v>
      </c>
      <c r="B222" s="2">
        <v>2007</v>
      </c>
      <c r="C222" t="s">
        <v>124</v>
      </c>
      <c r="D222" s="3">
        <v>425000</v>
      </c>
      <c r="E222" t="s">
        <v>273</v>
      </c>
      <c r="F222">
        <f t="shared" si="24"/>
        <v>0</v>
      </c>
      <c r="G222">
        <f t="shared" si="24"/>
        <v>0</v>
      </c>
      <c r="H222">
        <f t="shared" si="25"/>
        <v>1</v>
      </c>
      <c r="I222">
        <f t="shared" si="23"/>
        <v>0</v>
      </c>
      <c r="J222">
        <f t="shared" si="29"/>
        <v>0</v>
      </c>
      <c r="K222">
        <f t="shared" si="29"/>
        <v>0</v>
      </c>
      <c r="L222">
        <f t="shared" si="29"/>
        <v>0</v>
      </c>
      <c r="M222">
        <f t="shared" si="26"/>
        <v>0</v>
      </c>
      <c r="N222">
        <f t="shared" si="27"/>
        <v>0</v>
      </c>
      <c r="O222">
        <f t="shared" si="29"/>
        <v>0</v>
      </c>
      <c r="P222">
        <f t="shared" si="29"/>
        <v>0</v>
      </c>
      <c r="Q222">
        <f t="shared" si="29"/>
        <v>0</v>
      </c>
      <c r="R222">
        <f t="shared" si="29"/>
        <v>0</v>
      </c>
      <c r="S222">
        <f t="shared" si="29"/>
        <v>0</v>
      </c>
      <c r="T222">
        <f t="shared" si="29"/>
        <v>0</v>
      </c>
      <c r="U222">
        <f t="shared" si="29"/>
        <v>0</v>
      </c>
    </row>
    <row r="223" spans="1:21" x14ac:dyDescent="0.25">
      <c r="A223">
        <v>2010</v>
      </c>
      <c r="B223" s="2">
        <v>2007</v>
      </c>
      <c r="C223" t="s">
        <v>124</v>
      </c>
      <c r="D223" s="3">
        <v>175000</v>
      </c>
      <c r="E223" t="s">
        <v>306</v>
      </c>
      <c r="F223">
        <f t="shared" si="24"/>
        <v>0</v>
      </c>
      <c r="G223">
        <f t="shared" si="24"/>
        <v>1</v>
      </c>
      <c r="H223">
        <f t="shared" si="25"/>
        <v>0</v>
      </c>
      <c r="I223">
        <f t="shared" si="23"/>
        <v>0</v>
      </c>
      <c r="J223">
        <f t="shared" si="29"/>
        <v>0</v>
      </c>
      <c r="K223">
        <f t="shared" si="29"/>
        <v>0</v>
      </c>
      <c r="L223">
        <f t="shared" si="29"/>
        <v>1</v>
      </c>
      <c r="M223">
        <f t="shared" si="26"/>
        <v>0</v>
      </c>
      <c r="N223">
        <f t="shared" si="27"/>
        <v>0</v>
      </c>
      <c r="O223">
        <f t="shared" si="29"/>
        <v>0</v>
      </c>
      <c r="P223">
        <f t="shared" si="29"/>
        <v>0</v>
      </c>
      <c r="Q223">
        <f t="shared" si="29"/>
        <v>0</v>
      </c>
      <c r="R223">
        <f t="shared" si="29"/>
        <v>0</v>
      </c>
      <c r="S223">
        <f t="shared" si="29"/>
        <v>0</v>
      </c>
      <c r="T223">
        <f t="shared" si="29"/>
        <v>0</v>
      </c>
      <c r="U223">
        <f t="shared" si="29"/>
        <v>0</v>
      </c>
    </row>
    <row r="224" spans="1:21" x14ac:dyDescent="0.25">
      <c r="A224">
        <v>2010</v>
      </c>
      <c r="B224" s="2">
        <v>2009</v>
      </c>
      <c r="C224" t="s">
        <v>124</v>
      </c>
      <c r="D224" s="3">
        <v>46000</v>
      </c>
      <c r="E224" t="s">
        <v>97</v>
      </c>
      <c r="F224">
        <f t="shared" si="24"/>
        <v>1</v>
      </c>
      <c r="G224">
        <f t="shared" si="24"/>
        <v>0</v>
      </c>
      <c r="H224">
        <f t="shared" si="25"/>
        <v>0</v>
      </c>
      <c r="I224">
        <f t="shared" si="23"/>
        <v>0</v>
      </c>
      <c r="J224">
        <f t="shared" si="29"/>
        <v>0</v>
      </c>
      <c r="K224">
        <f t="shared" si="29"/>
        <v>0</v>
      </c>
      <c r="L224">
        <f t="shared" si="29"/>
        <v>0</v>
      </c>
      <c r="M224">
        <f t="shared" si="26"/>
        <v>0</v>
      </c>
      <c r="N224">
        <f t="shared" si="27"/>
        <v>0</v>
      </c>
      <c r="O224">
        <f t="shared" si="29"/>
        <v>0</v>
      </c>
      <c r="P224">
        <f t="shared" si="29"/>
        <v>0</v>
      </c>
      <c r="Q224">
        <f t="shared" si="29"/>
        <v>0</v>
      </c>
      <c r="R224">
        <f t="shared" si="29"/>
        <v>0</v>
      </c>
      <c r="S224">
        <f t="shared" si="29"/>
        <v>0</v>
      </c>
      <c r="T224">
        <f t="shared" si="29"/>
        <v>0</v>
      </c>
      <c r="U224">
        <f t="shared" si="29"/>
        <v>0</v>
      </c>
    </row>
    <row r="225" spans="1:21" x14ac:dyDescent="0.25">
      <c r="A225">
        <v>2010</v>
      </c>
      <c r="B225" s="2">
        <v>2009</v>
      </c>
      <c r="C225" t="s">
        <v>124</v>
      </c>
      <c r="D225" s="3">
        <v>45000</v>
      </c>
      <c r="E225" t="s">
        <v>273</v>
      </c>
      <c r="F225">
        <f t="shared" si="24"/>
        <v>0</v>
      </c>
      <c r="G225">
        <f t="shared" si="24"/>
        <v>0</v>
      </c>
      <c r="H225">
        <f t="shared" si="25"/>
        <v>1</v>
      </c>
      <c r="I225">
        <f t="shared" si="23"/>
        <v>0</v>
      </c>
      <c r="J225">
        <f t="shared" si="29"/>
        <v>0</v>
      </c>
      <c r="K225">
        <f t="shared" si="29"/>
        <v>0</v>
      </c>
      <c r="L225">
        <f t="shared" si="29"/>
        <v>0</v>
      </c>
      <c r="M225">
        <f t="shared" si="26"/>
        <v>0</v>
      </c>
      <c r="N225">
        <f t="shared" si="27"/>
        <v>0</v>
      </c>
      <c r="O225">
        <f t="shared" si="29"/>
        <v>0</v>
      </c>
      <c r="P225">
        <f t="shared" si="29"/>
        <v>0</v>
      </c>
      <c r="Q225">
        <f t="shared" si="29"/>
        <v>0</v>
      </c>
      <c r="R225">
        <f t="shared" si="29"/>
        <v>0</v>
      </c>
      <c r="S225">
        <f t="shared" si="29"/>
        <v>0</v>
      </c>
      <c r="T225">
        <f t="shared" si="29"/>
        <v>0</v>
      </c>
      <c r="U225">
        <f t="shared" si="29"/>
        <v>0</v>
      </c>
    </row>
    <row r="226" spans="1:21" x14ac:dyDescent="0.25">
      <c r="A226">
        <v>2010</v>
      </c>
      <c r="B226" s="2">
        <v>2009</v>
      </c>
      <c r="C226" t="s">
        <v>124</v>
      </c>
      <c r="D226" s="3">
        <v>75000</v>
      </c>
      <c r="E226" t="s">
        <v>275</v>
      </c>
      <c r="F226">
        <f t="shared" si="24"/>
        <v>0</v>
      </c>
      <c r="G226">
        <f t="shared" si="24"/>
        <v>0</v>
      </c>
      <c r="H226">
        <f t="shared" si="25"/>
        <v>0</v>
      </c>
      <c r="I226">
        <f t="shared" si="23"/>
        <v>0</v>
      </c>
      <c r="J226">
        <f t="shared" si="29"/>
        <v>0</v>
      </c>
      <c r="K226">
        <f t="shared" si="29"/>
        <v>0</v>
      </c>
      <c r="L226">
        <f t="shared" si="29"/>
        <v>1</v>
      </c>
      <c r="M226">
        <f t="shared" si="26"/>
        <v>0</v>
      </c>
      <c r="N226">
        <f t="shared" si="27"/>
        <v>0</v>
      </c>
      <c r="O226">
        <f t="shared" si="29"/>
        <v>0</v>
      </c>
      <c r="P226">
        <f t="shared" si="29"/>
        <v>0</v>
      </c>
      <c r="Q226">
        <f t="shared" si="29"/>
        <v>0</v>
      </c>
      <c r="R226">
        <f t="shared" si="29"/>
        <v>0</v>
      </c>
      <c r="S226">
        <f t="shared" si="29"/>
        <v>0</v>
      </c>
      <c r="T226">
        <f t="shared" si="29"/>
        <v>0</v>
      </c>
      <c r="U226">
        <f t="shared" si="29"/>
        <v>0</v>
      </c>
    </row>
    <row r="227" spans="1:21" x14ac:dyDescent="0.25">
      <c r="A227">
        <v>2010</v>
      </c>
      <c r="B227" s="2">
        <v>2009</v>
      </c>
      <c r="C227" t="s">
        <v>124</v>
      </c>
      <c r="D227" s="3">
        <v>2500</v>
      </c>
      <c r="E227" t="s">
        <v>97</v>
      </c>
      <c r="F227">
        <f t="shared" si="24"/>
        <v>1</v>
      </c>
      <c r="G227">
        <f t="shared" si="24"/>
        <v>0</v>
      </c>
      <c r="H227">
        <f t="shared" si="25"/>
        <v>0</v>
      </c>
      <c r="I227">
        <f t="shared" si="23"/>
        <v>0</v>
      </c>
      <c r="J227">
        <f t="shared" si="29"/>
        <v>0</v>
      </c>
      <c r="K227">
        <f t="shared" si="29"/>
        <v>0</v>
      </c>
      <c r="L227">
        <f t="shared" si="29"/>
        <v>0</v>
      </c>
      <c r="M227">
        <f t="shared" si="26"/>
        <v>0</v>
      </c>
      <c r="N227">
        <f t="shared" si="27"/>
        <v>0</v>
      </c>
      <c r="O227">
        <f t="shared" si="29"/>
        <v>0</v>
      </c>
      <c r="P227">
        <f t="shared" si="29"/>
        <v>0</v>
      </c>
      <c r="Q227">
        <f t="shared" si="29"/>
        <v>0</v>
      </c>
      <c r="R227">
        <f t="shared" si="29"/>
        <v>0</v>
      </c>
      <c r="S227">
        <f t="shared" si="29"/>
        <v>0</v>
      </c>
      <c r="T227">
        <f t="shared" si="29"/>
        <v>0</v>
      </c>
      <c r="U227">
        <f t="shared" si="29"/>
        <v>0</v>
      </c>
    </row>
    <row r="228" spans="1:21" x14ac:dyDescent="0.25">
      <c r="A228">
        <v>2010</v>
      </c>
      <c r="B228" s="2">
        <v>2009</v>
      </c>
      <c r="C228" t="s">
        <v>124</v>
      </c>
      <c r="D228" s="3">
        <v>50000</v>
      </c>
      <c r="E228" t="s">
        <v>310</v>
      </c>
      <c r="F228">
        <f t="shared" si="24"/>
        <v>0</v>
      </c>
      <c r="G228">
        <f t="shared" si="24"/>
        <v>1</v>
      </c>
      <c r="H228">
        <f t="shared" si="25"/>
        <v>1</v>
      </c>
      <c r="I228">
        <f t="shared" si="23"/>
        <v>0</v>
      </c>
      <c r="J228">
        <f t="shared" si="29"/>
        <v>0</v>
      </c>
      <c r="K228">
        <f t="shared" si="29"/>
        <v>0</v>
      </c>
      <c r="L228">
        <f t="shared" si="29"/>
        <v>0</v>
      </c>
      <c r="M228">
        <f t="shared" si="26"/>
        <v>0</v>
      </c>
      <c r="N228">
        <f t="shared" si="27"/>
        <v>0</v>
      </c>
      <c r="O228">
        <f t="shared" si="29"/>
        <v>0</v>
      </c>
      <c r="P228">
        <f t="shared" si="29"/>
        <v>0</v>
      </c>
      <c r="Q228">
        <f t="shared" si="29"/>
        <v>0</v>
      </c>
      <c r="R228">
        <f t="shared" si="29"/>
        <v>0</v>
      </c>
      <c r="S228">
        <f t="shared" si="29"/>
        <v>0</v>
      </c>
      <c r="T228">
        <f t="shared" si="29"/>
        <v>0</v>
      </c>
      <c r="U228">
        <f t="shared" si="29"/>
        <v>0</v>
      </c>
    </row>
    <row r="229" spans="1:21" x14ac:dyDescent="0.25">
      <c r="A229">
        <v>2010</v>
      </c>
      <c r="B229" s="2">
        <v>2010</v>
      </c>
      <c r="C229" t="s">
        <v>124</v>
      </c>
      <c r="D229" s="3">
        <v>25000</v>
      </c>
      <c r="E229" t="s">
        <v>273</v>
      </c>
      <c r="F229">
        <f t="shared" si="24"/>
        <v>0</v>
      </c>
      <c r="G229">
        <f t="shared" si="24"/>
        <v>0</v>
      </c>
      <c r="H229">
        <f t="shared" si="25"/>
        <v>1</v>
      </c>
      <c r="I229">
        <f t="shared" si="23"/>
        <v>0</v>
      </c>
      <c r="J229">
        <f t="shared" si="29"/>
        <v>0</v>
      </c>
      <c r="K229">
        <f t="shared" si="29"/>
        <v>0</v>
      </c>
      <c r="L229">
        <f t="shared" si="29"/>
        <v>0</v>
      </c>
      <c r="M229">
        <f t="shared" si="26"/>
        <v>0</v>
      </c>
      <c r="N229">
        <f t="shared" si="27"/>
        <v>0</v>
      </c>
      <c r="O229">
        <f t="shared" si="29"/>
        <v>0</v>
      </c>
      <c r="P229">
        <f t="shared" si="29"/>
        <v>0</v>
      </c>
      <c r="Q229">
        <f t="shared" si="29"/>
        <v>0</v>
      </c>
      <c r="R229">
        <f t="shared" si="29"/>
        <v>0</v>
      </c>
      <c r="S229">
        <f t="shared" si="29"/>
        <v>0</v>
      </c>
      <c r="T229">
        <f t="shared" si="29"/>
        <v>0</v>
      </c>
      <c r="U229">
        <f t="shared" si="29"/>
        <v>0</v>
      </c>
    </row>
    <row r="230" spans="1:21" x14ac:dyDescent="0.25">
      <c r="A230">
        <v>2010</v>
      </c>
      <c r="B230" s="2">
        <v>2010</v>
      </c>
      <c r="C230" t="s">
        <v>124</v>
      </c>
      <c r="D230" s="3">
        <v>40000</v>
      </c>
      <c r="E230" t="s">
        <v>97</v>
      </c>
      <c r="F230">
        <f t="shared" si="24"/>
        <v>1</v>
      </c>
      <c r="G230">
        <f t="shared" si="24"/>
        <v>0</v>
      </c>
      <c r="H230">
        <f t="shared" si="25"/>
        <v>0</v>
      </c>
      <c r="I230">
        <f t="shared" si="23"/>
        <v>0</v>
      </c>
      <c r="J230">
        <f t="shared" si="29"/>
        <v>0</v>
      </c>
      <c r="K230">
        <f t="shared" si="29"/>
        <v>0</v>
      </c>
      <c r="L230">
        <f t="shared" si="29"/>
        <v>0</v>
      </c>
      <c r="M230">
        <f t="shared" si="26"/>
        <v>0</v>
      </c>
      <c r="N230">
        <f t="shared" si="27"/>
        <v>0</v>
      </c>
      <c r="O230">
        <f t="shared" si="29"/>
        <v>0</v>
      </c>
      <c r="P230">
        <f t="shared" si="29"/>
        <v>0</v>
      </c>
      <c r="Q230">
        <f t="shared" si="29"/>
        <v>0</v>
      </c>
      <c r="R230">
        <f t="shared" si="29"/>
        <v>0</v>
      </c>
      <c r="S230">
        <f t="shared" si="29"/>
        <v>0</v>
      </c>
      <c r="T230">
        <f t="shared" si="29"/>
        <v>0</v>
      </c>
      <c r="U230">
        <f t="shared" si="29"/>
        <v>0</v>
      </c>
    </row>
    <row r="231" spans="1:21" x14ac:dyDescent="0.25">
      <c r="A231">
        <v>2010</v>
      </c>
      <c r="B231" s="2">
        <v>2010</v>
      </c>
      <c r="C231" t="s">
        <v>124</v>
      </c>
      <c r="D231" s="3">
        <v>200000</v>
      </c>
      <c r="E231" t="s">
        <v>146</v>
      </c>
      <c r="F231">
        <f t="shared" si="24"/>
        <v>0</v>
      </c>
      <c r="G231">
        <f t="shared" si="24"/>
        <v>0</v>
      </c>
      <c r="H231">
        <f t="shared" si="25"/>
        <v>0</v>
      </c>
      <c r="I231">
        <f t="shared" si="23"/>
        <v>0</v>
      </c>
      <c r="J231">
        <f t="shared" si="29"/>
        <v>1</v>
      </c>
      <c r="K231">
        <f t="shared" si="29"/>
        <v>0</v>
      </c>
      <c r="L231">
        <f t="shared" si="29"/>
        <v>0</v>
      </c>
      <c r="M231">
        <f t="shared" si="26"/>
        <v>0</v>
      </c>
      <c r="N231">
        <f t="shared" si="27"/>
        <v>0</v>
      </c>
      <c r="O231">
        <f t="shared" si="29"/>
        <v>0</v>
      </c>
      <c r="P231">
        <f t="shared" si="29"/>
        <v>0</v>
      </c>
      <c r="Q231">
        <f t="shared" si="29"/>
        <v>0</v>
      </c>
      <c r="R231">
        <f t="shared" si="29"/>
        <v>0</v>
      </c>
      <c r="S231">
        <f t="shared" si="29"/>
        <v>0</v>
      </c>
      <c r="T231">
        <f t="shared" si="29"/>
        <v>0</v>
      </c>
      <c r="U231">
        <f t="shared" si="29"/>
        <v>0</v>
      </c>
    </row>
    <row r="232" spans="1:21" x14ac:dyDescent="0.25">
      <c r="A232">
        <v>2010</v>
      </c>
      <c r="B232" s="2">
        <v>2010</v>
      </c>
      <c r="C232" t="s">
        <v>124</v>
      </c>
      <c r="D232" s="3">
        <v>2327</v>
      </c>
      <c r="E232" t="s">
        <v>97</v>
      </c>
      <c r="F232">
        <f t="shared" si="24"/>
        <v>1</v>
      </c>
      <c r="G232">
        <f t="shared" si="24"/>
        <v>0</v>
      </c>
      <c r="H232">
        <f t="shared" si="25"/>
        <v>0</v>
      </c>
      <c r="I232">
        <f t="shared" si="23"/>
        <v>0</v>
      </c>
      <c r="J232">
        <f t="shared" si="29"/>
        <v>0</v>
      </c>
      <c r="K232">
        <f t="shared" si="29"/>
        <v>0</v>
      </c>
      <c r="L232">
        <f t="shared" si="29"/>
        <v>0</v>
      </c>
      <c r="M232">
        <f t="shared" si="26"/>
        <v>0</v>
      </c>
      <c r="N232">
        <f t="shared" si="27"/>
        <v>0</v>
      </c>
      <c r="O232">
        <f t="shared" si="29"/>
        <v>0</v>
      </c>
      <c r="P232">
        <f t="shared" si="29"/>
        <v>0</v>
      </c>
      <c r="Q232">
        <f t="shared" si="29"/>
        <v>0</v>
      </c>
      <c r="R232">
        <f t="shared" si="29"/>
        <v>0</v>
      </c>
      <c r="S232">
        <f t="shared" si="29"/>
        <v>0</v>
      </c>
      <c r="T232">
        <f t="shared" si="29"/>
        <v>0</v>
      </c>
      <c r="U232">
        <f t="shared" si="29"/>
        <v>0</v>
      </c>
    </row>
    <row r="233" spans="1:21" x14ac:dyDescent="0.25">
      <c r="A233">
        <v>2010</v>
      </c>
      <c r="B233" s="2">
        <v>2010</v>
      </c>
      <c r="C233" t="s">
        <v>124</v>
      </c>
      <c r="D233" s="3">
        <v>3000</v>
      </c>
      <c r="E233" t="s">
        <v>98</v>
      </c>
      <c r="F233">
        <f t="shared" si="24"/>
        <v>0</v>
      </c>
      <c r="G233">
        <f t="shared" si="24"/>
        <v>1</v>
      </c>
      <c r="H233">
        <f t="shared" si="25"/>
        <v>0</v>
      </c>
      <c r="I233">
        <f t="shared" si="23"/>
        <v>0</v>
      </c>
      <c r="J233">
        <f t="shared" si="29"/>
        <v>0</v>
      </c>
      <c r="K233">
        <f t="shared" si="29"/>
        <v>0</v>
      </c>
      <c r="L233">
        <f t="shared" si="29"/>
        <v>0</v>
      </c>
      <c r="M233">
        <f t="shared" si="26"/>
        <v>0</v>
      </c>
      <c r="N233">
        <f t="shared" si="27"/>
        <v>0</v>
      </c>
      <c r="O233">
        <f t="shared" si="29"/>
        <v>0</v>
      </c>
      <c r="P233">
        <f t="shared" si="29"/>
        <v>0</v>
      </c>
      <c r="Q233">
        <f t="shared" si="29"/>
        <v>0</v>
      </c>
      <c r="R233">
        <f t="shared" si="29"/>
        <v>0</v>
      </c>
      <c r="S233">
        <f t="shared" si="29"/>
        <v>0</v>
      </c>
      <c r="T233">
        <f t="shared" si="29"/>
        <v>0</v>
      </c>
      <c r="U233">
        <f t="shared" si="29"/>
        <v>0</v>
      </c>
    </row>
    <row r="234" spans="1:21" x14ac:dyDescent="0.25">
      <c r="A234">
        <v>2010</v>
      </c>
      <c r="B234" s="2">
        <v>2010</v>
      </c>
      <c r="C234" t="s">
        <v>124</v>
      </c>
      <c r="D234" s="3">
        <v>7500</v>
      </c>
      <c r="E234" t="s">
        <v>97</v>
      </c>
      <c r="F234">
        <f t="shared" si="24"/>
        <v>1</v>
      </c>
      <c r="G234">
        <f t="shared" si="24"/>
        <v>0</v>
      </c>
      <c r="H234">
        <f t="shared" si="25"/>
        <v>0</v>
      </c>
      <c r="I234">
        <f t="shared" si="23"/>
        <v>0</v>
      </c>
      <c r="J234">
        <f t="shared" si="29"/>
        <v>0</v>
      </c>
      <c r="K234">
        <f t="shared" si="29"/>
        <v>0</v>
      </c>
      <c r="L234">
        <f t="shared" si="29"/>
        <v>0</v>
      </c>
      <c r="M234">
        <f t="shared" si="26"/>
        <v>0</v>
      </c>
      <c r="N234">
        <f t="shared" si="27"/>
        <v>0</v>
      </c>
      <c r="O234">
        <f t="shared" si="29"/>
        <v>0</v>
      </c>
      <c r="P234">
        <f t="shared" si="29"/>
        <v>0</v>
      </c>
      <c r="Q234">
        <f t="shared" si="29"/>
        <v>0</v>
      </c>
      <c r="R234">
        <f t="shared" si="29"/>
        <v>0</v>
      </c>
      <c r="S234">
        <f t="shared" si="29"/>
        <v>0</v>
      </c>
      <c r="T234">
        <f t="shared" si="29"/>
        <v>0</v>
      </c>
      <c r="U234">
        <f t="shared" si="29"/>
        <v>0</v>
      </c>
    </row>
    <row r="235" spans="1:21" x14ac:dyDescent="0.25">
      <c r="A235">
        <v>2010</v>
      </c>
      <c r="B235" s="2">
        <v>2010</v>
      </c>
      <c r="C235" t="s">
        <v>124</v>
      </c>
      <c r="D235" s="3">
        <v>10000</v>
      </c>
      <c r="E235" t="s">
        <v>97</v>
      </c>
      <c r="F235">
        <f t="shared" si="24"/>
        <v>1</v>
      </c>
      <c r="G235">
        <f t="shared" si="24"/>
        <v>0</v>
      </c>
      <c r="H235">
        <f t="shared" si="25"/>
        <v>0</v>
      </c>
      <c r="I235">
        <f t="shared" si="23"/>
        <v>0</v>
      </c>
      <c r="J235">
        <f t="shared" si="29"/>
        <v>0</v>
      </c>
      <c r="K235">
        <f t="shared" si="29"/>
        <v>0</v>
      </c>
      <c r="L235">
        <f t="shared" si="29"/>
        <v>0</v>
      </c>
      <c r="M235">
        <f t="shared" si="26"/>
        <v>0</v>
      </c>
      <c r="N235">
        <f t="shared" si="27"/>
        <v>0</v>
      </c>
      <c r="O235">
        <f t="shared" si="29"/>
        <v>0</v>
      </c>
      <c r="P235">
        <f t="shared" si="29"/>
        <v>0</v>
      </c>
      <c r="Q235">
        <f t="shared" si="29"/>
        <v>0</v>
      </c>
      <c r="R235">
        <f t="shared" si="29"/>
        <v>0</v>
      </c>
      <c r="S235">
        <f t="shared" si="29"/>
        <v>0</v>
      </c>
      <c r="T235">
        <f t="shared" si="29"/>
        <v>0</v>
      </c>
      <c r="U235">
        <f t="shared" si="29"/>
        <v>0</v>
      </c>
    </row>
    <row r="236" spans="1:21" x14ac:dyDescent="0.25">
      <c r="A236">
        <v>2010</v>
      </c>
      <c r="B236" s="2">
        <v>2010</v>
      </c>
      <c r="C236" t="s">
        <v>124</v>
      </c>
      <c r="D236" s="3">
        <v>15000</v>
      </c>
      <c r="E236" t="s">
        <v>135</v>
      </c>
      <c r="F236">
        <f t="shared" si="24"/>
        <v>0</v>
      </c>
      <c r="G236">
        <f t="shared" si="24"/>
        <v>0</v>
      </c>
      <c r="H236">
        <f t="shared" si="25"/>
        <v>0</v>
      </c>
      <c r="I236">
        <f t="shared" si="23"/>
        <v>1</v>
      </c>
      <c r="J236">
        <f t="shared" si="29"/>
        <v>0</v>
      </c>
      <c r="K236">
        <f t="shared" si="29"/>
        <v>0</v>
      </c>
      <c r="L236">
        <f t="shared" si="29"/>
        <v>0</v>
      </c>
      <c r="M236">
        <f t="shared" si="26"/>
        <v>0</v>
      </c>
      <c r="N236">
        <f t="shared" si="27"/>
        <v>0</v>
      </c>
      <c r="O236">
        <f t="shared" si="29"/>
        <v>0</v>
      </c>
      <c r="P236">
        <f t="shared" si="29"/>
        <v>0</v>
      </c>
      <c r="Q236">
        <f t="shared" si="29"/>
        <v>0</v>
      </c>
      <c r="R236">
        <f t="shared" si="29"/>
        <v>0</v>
      </c>
      <c r="S236">
        <f t="shared" si="29"/>
        <v>0</v>
      </c>
      <c r="T236">
        <f t="shared" si="29"/>
        <v>0</v>
      </c>
      <c r="U236">
        <f t="shared" si="29"/>
        <v>0</v>
      </c>
    </row>
    <row r="237" spans="1:21" x14ac:dyDescent="0.25">
      <c r="A237">
        <v>2010</v>
      </c>
      <c r="B237" s="2">
        <v>2007</v>
      </c>
      <c r="C237" t="s">
        <v>125</v>
      </c>
      <c r="D237" s="3">
        <v>40000</v>
      </c>
      <c r="E237" t="s">
        <v>97</v>
      </c>
      <c r="F237">
        <f t="shared" si="24"/>
        <v>1</v>
      </c>
      <c r="G237">
        <f t="shared" si="24"/>
        <v>0</v>
      </c>
      <c r="H237">
        <f t="shared" si="25"/>
        <v>0</v>
      </c>
      <c r="I237">
        <f t="shared" si="23"/>
        <v>0</v>
      </c>
      <c r="J237">
        <f t="shared" si="29"/>
        <v>0</v>
      </c>
      <c r="K237">
        <f t="shared" si="29"/>
        <v>0</v>
      </c>
      <c r="L237">
        <f t="shared" si="29"/>
        <v>0</v>
      </c>
      <c r="M237">
        <f t="shared" si="26"/>
        <v>0</v>
      </c>
      <c r="N237">
        <f t="shared" si="27"/>
        <v>0</v>
      </c>
      <c r="O237">
        <f t="shared" si="29"/>
        <v>0</v>
      </c>
      <c r="P237">
        <f t="shared" si="29"/>
        <v>0</v>
      </c>
      <c r="Q237">
        <f t="shared" si="29"/>
        <v>0</v>
      </c>
      <c r="R237">
        <f t="shared" si="29"/>
        <v>0</v>
      </c>
      <c r="S237">
        <f t="shared" si="29"/>
        <v>0</v>
      </c>
      <c r="T237">
        <f t="shared" si="29"/>
        <v>0</v>
      </c>
      <c r="U237">
        <f t="shared" si="29"/>
        <v>0</v>
      </c>
    </row>
    <row r="238" spans="1:21" x14ac:dyDescent="0.25">
      <c r="A238">
        <v>2010</v>
      </c>
      <c r="B238" s="2">
        <v>2009</v>
      </c>
      <c r="C238" t="s">
        <v>125</v>
      </c>
      <c r="D238" s="3">
        <v>100000</v>
      </c>
      <c r="E238" t="s">
        <v>341</v>
      </c>
      <c r="F238">
        <f t="shared" si="24"/>
        <v>0</v>
      </c>
      <c r="G238">
        <f t="shared" si="24"/>
        <v>0</v>
      </c>
      <c r="H238">
        <f t="shared" si="25"/>
        <v>1</v>
      </c>
      <c r="I238">
        <f t="shared" si="23"/>
        <v>0</v>
      </c>
      <c r="J238">
        <f t="shared" si="29"/>
        <v>0</v>
      </c>
      <c r="K238">
        <f t="shared" si="29"/>
        <v>0</v>
      </c>
      <c r="L238">
        <f t="shared" si="29"/>
        <v>1</v>
      </c>
      <c r="M238">
        <f t="shared" si="26"/>
        <v>0</v>
      </c>
      <c r="N238">
        <f t="shared" si="27"/>
        <v>0</v>
      </c>
      <c r="O238">
        <f t="shared" si="29"/>
        <v>0</v>
      </c>
      <c r="P238">
        <f t="shared" si="29"/>
        <v>0</v>
      </c>
      <c r="Q238">
        <f t="shared" si="29"/>
        <v>0</v>
      </c>
      <c r="R238">
        <f t="shared" si="29"/>
        <v>0</v>
      </c>
      <c r="S238">
        <f t="shared" si="29"/>
        <v>0</v>
      </c>
      <c r="T238">
        <f t="shared" si="29"/>
        <v>0</v>
      </c>
      <c r="U238">
        <f t="shared" si="29"/>
        <v>0</v>
      </c>
    </row>
    <row r="239" spans="1:21" x14ac:dyDescent="0.25">
      <c r="A239">
        <v>2010</v>
      </c>
      <c r="B239" s="2">
        <v>2010</v>
      </c>
      <c r="C239" t="s">
        <v>125</v>
      </c>
      <c r="D239" s="3">
        <v>160000</v>
      </c>
      <c r="E239" t="s">
        <v>312</v>
      </c>
      <c r="F239">
        <f t="shared" si="24"/>
        <v>0</v>
      </c>
      <c r="G239">
        <f t="shared" si="24"/>
        <v>0</v>
      </c>
      <c r="H239">
        <f t="shared" si="25"/>
        <v>1</v>
      </c>
      <c r="I239">
        <f t="shared" si="23"/>
        <v>0</v>
      </c>
      <c r="J239">
        <f t="shared" si="29"/>
        <v>0</v>
      </c>
      <c r="K239">
        <f t="shared" si="29"/>
        <v>0</v>
      </c>
      <c r="L239">
        <f t="shared" si="29"/>
        <v>1</v>
      </c>
      <c r="M239">
        <f t="shared" si="26"/>
        <v>0</v>
      </c>
      <c r="N239">
        <f t="shared" si="27"/>
        <v>0</v>
      </c>
      <c r="O239">
        <f t="shared" si="29"/>
        <v>0</v>
      </c>
      <c r="P239">
        <f t="shared" si="29"/>
        <v>0</v>
      </c>
      <c r="Q239">
        <f t="shared" si="29"/>
        <v>0</v>
      </c>
      <c r="R239">
        <f t="shared" si="29"/>
        <v>0</v>
      </c>
      <c r="S239">
        <f t="shared" si="29"/>
        <v>0</v>
      </c>
      <c r="T239">
        <f t="shared" si="29"/>
        <v>0</v>
      </c>
      <c r="U239">
        <f t="shared" si="29"/>
        <v>0</v>
      </c>
    </row>
    <row r="240" spans="1:21" x14ac:dyDescent="0.25">
      <c r="A240">
        <v>2010</v>
      </c>
      <c r="B240" s="2">
        <v>2010</v>
      </c>
      <c r="C240" t="s">
        <v>125</v>
      </c>
      <c r="D240" s="3">
        <v>425000</v>
      </c>
      <c r="E240" t="s">
        <v>273</v>
      </c>
      <c r="F240">
        <f t="shared" si="24"/>
        <v>0</v>
      </c>
      <c r="G240">
        <f t="shared" si="24"/>
        <v>0</v>
      </c>
      <c r="H240">
        <f t="shared" si="25"/>
        <v>1</v>
      </c>
      <c r="I240">
        <f t="shared" si="23"/>
        <v>0</v>
      </c>
      <c r="J240">
        <f t="shared" si="29"/>
        <v>0</v>
      </c>
      <c r="K240">
        <f t="shared" si="29"/>
        <v>0</v>
      </c>
      <c r="L240">
        <f t="shared" si="29"/>
        <v>0</v>
      </c>
      <c r="M240">
        <f t="shared" si="26"/>
        <v>0</v>
      </c>
      <c r="N240">
        <f t="shared" si="27"/>
        <v>0</v>
      </c>
      <c r="O240">
        <f t="shared" si="29"/>
        <v>0</v>
      </c>
      <c r="P240">
        <f t="shared" si="29"/>
        <v>0</v>
      </c>
      <c r="Q240">
        <f t="shared" si="29"/>
        <v>0</v>
      </c>
      <c r="R240">
        <f t="shared" si="29"/>
        <v>0</v>
      </c>
      <c r="S240">
        <f t="shared" si="29"/>
        <v>0</v>
      </c>
      <c r="T240">
        <f t="shared" si="29"/>
        <v>0</v>
      </c>
      <c r="U240">
        <f t="shared" si="29"/>
        <v>0</v>
      </c>
    </row>
    <row r="241" spans="1:21" x14ac:dyDescent="0.25">
      <c r="A241">
        <v>2010</v>
      </c>
      <c r="B241" s="2">
        <v>2010</v>
      </c>
      <c r="C241" t="s">
        <v>125</v>
      </c>
      <c r="D241" s="3">
        <v>425000</v>
      </c>
      <c r="E241" t="s">
        <v>273</v>
      </c>
      <c r="F241">
        <f t="shared" si="24"/>
        <v>0</v>
      </c>
      <c r="G241">
        <f t="shared" si="24"/>
        <v>0</v>
      </c>
      <c r="H241">
        <f t="shared" si="25"/>
        <v>1</v>
      </c>
      <c r="I241">
        <f t="shared" si="23"/>
        <v>0</v>
      </c>
      <c r="J241">
        <f t="shared" si="29"/>
        <v>0</v>
      </c>
      <c r="K241">
        <f t="shared" si="29"/>
        <v>0</v>
      </c>
      <c r="L241">
        <f t="shared" si="29"/>
        <v>0</v>
      </c>
      <c r="M241">
        <f t="shared" si="26"/>
        <v>0</v>
      </c>
      <c r="N241">
        <f t="shared" si="27"/>
        <v>0</v>
      </c>
      <c r="O241">
        <f t="shared" si="29"/>
        <v>0</v>
      </c>
      <c r="P241">
        <f t="shared" si="29"/>
        <v>0</v>
      </c>
      <c r="Q241">
        <f t="shared" si="29"/>
        <v>0</v>
      </c>
      <c r="R241">
        <f t="shared" si="29"/>
        <v>0</v>
      </c>
      <c r="S241">
        <f t="shared" si="29"/>
        <v>0</v>
      </c>
      <c r="T241">
        <f t="shared" si="29"/>
        <v>0</v>
      </c>
      <c r="U241">
        <f t="shared" si="29"/>
        <v>0</v>
      </c>
    </row>
    <row r="242" spans="1:21" x14ac:dyDescent="0.25">
      <c r="A242">
        <v>2010</v>
      </c>
      <c r="B242" s="2">
        <v>2008</v>
      </c>
      <c r="C242" t="s">
        <v>298</v>
      </c>
      <c r="D242" s="3">
        <v>90000</v>
      </c>
      <c r="E242" t="s">
        <v>146</v>
      </c>
      <c r="F242">
        <f t="shared" si="24"/>
        <v>0</v>
      </c>
      <c r="G242">
        <f t="shared" si="24"/>
        <v>0</v>
      </c>
      <c r="H242">
        <f t="shared" si="25"/>
        <v>0</v>
      </c>
      <c r="I242">
        <f t="shared" si="23"/>
        <v>0</v>
      </c>
      <c r="J242">
        <f t="shared" si="29"/>
        <v>1</v>
      </c>
      <c r="K242">
        <f t="shared" si="29"/>
        <v>0</v>
      </c>
      <c r="L242">
        <f t="shared" si="29"/>
        <v>0</v>
      </c>
      <c r="M242">
        <f t="shared" si="26"/>
        <v>0</v>
      </c>
      <c r="N242">
        <f t="shared" si="27"/>
        <v>0</v>
      </c>
      <c r="O242">
        <f t="shared" si="29"/>
        <v>0</v>
      </c>
      <c r="P242">
        <f t="shared" si="29"/>
        <v>0</v>
      </c>
      <c r="Q242">
        <f t="shared" si="29"/>
        <v>0</v>
      </c>
      <c r="R242">
        <f t="shared" si="29"/>
        <v>0</v>
      </c>
      <c r="S242">
        <f t="shared" si="29"/>
        <v>0</v>
      </c>
      <c r="T242">
        <f t="shared" si="29"/>
        <v>0</v>
      </c>
      <c r="U242">
        <f t="shared" si="29"/>
        <v>0</v>
      </c>
    </row>
    <row r="243" spans="1:21" x14ac:dyDescent="0.25">
      <c r="A243">
        <v>2010</v>
      </c>
      <c r="B243" s="2">
        <v>2009</v>
      </c>
      <c r="C243" t="s">
        <v>298</v>
      </c>
      <c r="D243" s="3">
        <v>90000</v>
      </c>
      <c r="E243" t="s">
        <v>361</v>
      </c>
      <c r="F243">
        <f t="shared" si="24"/>
        <v>1</v>
      </c>
      <c r="G243">
        <f t="shared" si="24"/>
        <v>1</v>
      </c>
      <c r="H243">
        <f t="shared" si="25"/>
        <v>0</v>
      </c>
      <c r="I243">
        <f t="shared" si="23"/>
        <v>1</v>
      </c>
      <c r="J243">
        <f t="shared" si="29"/>
        <v>0</v>
      </c>
      <c r="K243">
        <f t="shared" si="29"/>
        <v>0</v>
      </c>
      <c r="L243">
        <f t="shared" si="29"/>
        <v>0</v>
      </c>
      <c r="M243">
        <f t="shared" si="26"/>
        <v>0</v>
      </c>
      <c r="N243">
        <f t="shared" si="27"/>
        <v>0</v>
      </c>
      <c r="O243">
        <f t="shared" si="29"/>
        <v>0</v>
      </c>
      <c r="P243">
        <f t="shared" si="29"/>
        <v>0</v>
      </c>
      <c r="Q243">
        <f t="shared" si="29"/>
        <v>0</v>
      </c>
      <c r="R243">
        <f t="shared" si="29"/>
        <v>0</v>
      </c>
      <c r="S243">
        <f t="shared" si="29"/>
        <v>0</v>
      </c>
      <c r="T243">
        <f t="shared" si="29"/>
        <v>0</v>
      </c>
      <c r="U243">
        <f t="shared" si="29"/>
        <v>0</v>
      </c>
    </row>
    <row r="244" spans="1:21" x14ac:dyDescent="0.25">
      <c r="A244">
        <v>2010</v>
      </c>
      <c r="B244" s="2">
        <v>2009</v>
      </c>
      <c r="C244" t="s">
        <v>298</v>
      </c>
      <c r="D244" s="3">
        <v>150000</v>
      </c>
      <c r="E244" t="s">
        <v>313</v>
      </c>
      <c r="F244">
        <f t="shared" si="24"/>
        <v>1</v>
      </c>
      <c r="G244">
        <f t="shared" si="24"/>
        <v>0</v>
      </c>
      <c r="H244">
        <f t="shared" si="25"/>
        <v>0</v>
      </c>
      <c r="I244">
        <f t="shared" si="23"/>
        <v>1</v>
      </c>
      <c r="J244">
        <f t="shared" si="29"/>
        <v>0</v>
      </c>
      <c r="K244">
        <f t="shared" si="29"/>
        <v>0</v>
      </c>
      <c r="L244">
        <f t="shared" si="29"/>
        <v>0</v>
      </c>
      <c r="M244">
        <f t="shared" si="26"/>
        <v>0</v>
      </c>
      <c r="N244">
        <f t="shared" si="27"/>
        <v>0</v>
      </c>
      <c r="O244">
        <f t="shared" si="29"/>
        <v>0</v>
      </c>
      <c r="P244">
        <f t="shared" si="29"/>
        <v>0</v>
      </c>
      <c r="Q244">
        <f t="shared" si="29"/>
        <v>0</v>
      </c>
      <c r="R244">
        <f t="shared" ref="J244:U267" si="30">IF(ISNUMBER(FIND(R$1,$E244)),1,0)</f>
        <v>0</v>
      </c>
      <c r="S244">
        <f t="shared" si="30"/>
        <v>0</v>
      </c>
      <c r="T244">
        <f t="shared" si="30"/>
        <v>0</v>
      </c>
      <c r="U244">
        <f t="shared" si="30"/>
        <v>0</v>
      </c>
    </row>
    <row r="245" spans="1:21" x14ac:dyDescent="0.25">
      <c r="A245">
        <v>2010</v>
      </c>
      <c r="B245" s="2">
        <v>2010</v>
      </c>
      <c r="C245" t="s">
        <v>298</v>
      </c>
      <c r="D245" s="3">
        <v>100000</v>
      </c>
      <c r="E245" t="s">
        <v>98</v>
      </c>
      <c r="F245">
        <f t="shared" si="24"/>
        <v>0</v>
      </c>
      <c r="G245">
        <f t="shared" si="24"/>
        <v>1</v>
      </c>
      <c r="H245">
        <f t="shared" si="25"/>
        <v>0</v>
      </c>
      <c r="I245">
        <f t="shared" si="23"/>
        <v>0</v>
      </c>
      <c r="J245">
        <f t="shared" si="30"/>
        <v>0</v>
      </c>
      <c r="K245">
        <f t="shared" si="30"/>
        <v>0</v>
      </c>
      <c r="L245">
        <f t="shared" si="30"/>
        <v>0</v>
      </c>
      <c r="M245">
        <f t="shared" si="26"/>
        <v>0</v>
      </c>
      <c r="N245">
        <f t="shared" si="27"/>
        <v>0</v>
      </c>
      <c r="O245">
        <f t="shared" si="30"/>
        <v>0</v>
      </c>
      <c r="P245">
        <f t="shared" si="30"/>
        <v>0</v>
      </c>
      <c r="Q245">
        <f t="shared" si="30"/>
        <v>0</v>
      </c>
      <c r="R245">
        <f t="shared" si="30"/>
        <v>0</v>
      </c>
      <c r="S245">
        <f t="shared" si="30"/>
        <v>0</v>
      </c>
      <c r="T245">
        <f t="shared" si="30"/>
        <v>0</v>
      </c>
      <c r="U245">
        <f t="shared" si="30"/>
        <v>0</v>
      </c>
    </row>
    <row r="246" spans="1:21" x14ac:dyDescent="0.25">
      <c r="A246">
        <v>2010</v>
      </c>
      <c r="B246" s="2">
        <v>2010</v>
      </c>
      <c r="C246" t="s">
        <v>291</v>
      </c>
      <c r="D246" s="3">
        <v>1100</v>
      </c>
      <c r="E246" t="s">
        <v>273</v>
      </c>
      <c r="F246">
        <f t="shared" si="24"/>
        <v>0</v>
      </c>
      <c r="G246">
        <f t="shared" si="24"/>
        <v>0</v>
      </c>
      <c r="H246">
        <f t="shared" si="25"/>
        <v>1</v>
      </c>
      <c r="I246">
        <f t="shared" si="23"/>
        <v>0</v>
      </c>
      <c r="J246">
        <f t="shared" si="30"/>
        <v>0</v>
      </c>
      <c r="K246">
        <f t="shared" si="30"/>
        <v>0</v>
      </c>
      <c r="L246">
        <f t="shared" si="30"/>
        <v>0</v>
      </c>
      <c r="M246">
        <f t="shared" si="26"/>
        <v>0</v>
      </c>
      <c r="N246">
        <f t="shared" si="27"/>
        <v>0</v>
      </c>
      <c r="O246">
        <f t="shared" si="30"/>
        <v>0</v>
      </c>
      <c r="P246">
        <f t="shared" si="30"/>
        <v>0</v>
      </c>
      <c r="Q246">
        <f t="shared" si="30"/>
        <v>0</v>
      </c>
      <c r="R246">
        <f t="shared" si="30"/>
        <v>0</v>
      </c>
      <c r="S246">
        <f t="shared" si="30"/>
        <v>0</v>
      </c>
      <c r="T246">
        <f t="shared" si="30"/>
        <v>0</v>
      </c>
      <c r="U246">
        <f t="shared" si="30"/>
        <v>0</v>
      </c>
    </row>
    <row r="247" spans="1:21" x14ac:dyDescent="0.25">
      <c r="A247">
        <v>2010</v>
      </c>
      <c r="B247" s="2">
        <v>2008</v>
      </c>
      <c r="C247" t="s">
        <v>129</v>
      </c>
      <c r="D247" s="3">
        <v>13500</v>
      </c>
      <c r="E247" t="s">
        <v>106</v>
      </c>
      <c r="F247">
        <f t="shared" si="24"/>
        <v>0</v>
      </c>
      <c r="G247">
        <f t="shared" si="24"/>
        <v>0</v>
      </c>
      <c r="H247">
        <v>0</v>
      </c>
      <c r="I247">
        <f t="shared" si="23"/>
        <v>0</v>
      </c>
      <c r="J247">
        <f t="shared" si="30"/>
        <v>0</v>
      </c>
      <c r="K247">
        <f t="shared" si="30"/>
        <v>0</v>
      </c>
      <c r="L247">
        <f t="shared" si="30"/>
        <v>0</v>
      </c>
      <c r="M247">
        <f t="shared" si="26"/>
        <v>1</v>
      </c>
      <c r="N247">
        <f t="shared" si="27"/>
        <v>0</v>
      </c>
      <c r="O247">
        <f t="shared" si="30"/>
        <v>0</v>
      </c>
      <c r="P247">
        <f t="shared" si="30"/>
        <v>0</v>
      </c>
      <c r="Q247">
        <f t="shared" si="30"/>
        <v>0</v>
      </c>
      <c r="R247">
        <f t="shared" si="30"/>
        <v>0</v>
      </c>
      <c r="S247">
        <f t="shared" si="30"/>
        <v>0</v>
      </c>
      <c r="T247">
        <f t="shared" si="30"/>
        <v>0</v>
      </c>
      <c r="U247">
        <f t="shared" si="30"/>
        <v>0</v>
      </c>
    </row>
    <row r="248" spans="1:21" x14ac:dyDescent="0.25">
      <c r="A248">
        <v>2010</v>
      </c>
      <c r="B248" s="2">
        <v>2009</v>
      </c>
      <c r="C248" t="s">
        <v>131</v>
      </c>
      <c r="D248" s="3">
        <v>20000</v>
      </c>
      <c r="E248" t="s">
        <v>319</v>
      </c>
      <c r="F248">
        <f t="shared" si="24"/>
        <v>1</v>
      </c>
      <c r="G248">
        <f t="shared" si="24"/>
        <v>0</v>
      </c>
      <c r="H248">
        <f t="shared" si="25"/>
        <v>1</v>
      </c>
      <c r="I248">
        <f t="shared" si="23"/>
        <v>0</v>
      </c>
      <c r="J248">
        <f t="shared" si="30"/>
        <v>0</v>
      </c>
      <c r="K248">
        <f t="shared" si="30"/>
        <v>0</v>
      </c>
      <c r="L248">
        <f t="shared" si="30"/>
        <v>1</v>
      </c>
      <c r="M248">
        <f t="shared" si="26"/>
        <v>0</v>
      </c>
      <c r="N248">
        <f t="shared" si="27"/>
        <v>0</v>
      </c>
      <c r="O248">
        <f t="shared" si="30"/>
        <v>0</v>
      </c>
      <c r="P248">
        <f t="shared" si="30"/>
        <v>0</v>
      </c>
      <c r="Q248">
        <f t="shared" si="30"/>
        <v>0</v>
      </c>
      <c r="R248">
        <f t="shared" si="30"/>
        <v>0</v>
      </c>
      <c r="S248">
        <f t="shared" si="30"/>
        <v>0</v>
      </c>
      <c r="T248">
        <f t="shared" si="30"/>
        <v>0</v>
      </c>
      <c r="U248">
        <f t="shared" si="30"/>
        <v>0</v>
      </c>
    </row>
    <row r="249" spans="1:21" x14ac:dyDescent="0.25">
      <c r="A249">
        <v>2010</v>
      </c>
      <c r="B249" s="2">
        <v>2005</v>
      </c>
      <c r="C249" t="s">
        <v>103</v>
      </c>
      <c r="D249" s="3">
        <v>345000</v>
      </c>
      <c r="E249" t="s">
        <v>97</v>
      </c>
      <c r="F249">
        <f t="shared" si="24"/>
        <v>1</v>
      </c>
      <c r="G249">
        <f t="shared" si="24"/>
        <v>0</v>
      </c>
      <c r="H249">
        <f t="shared" si="25"/>
        <v>0</v>
      </c>
      <c r="I249">
        <f t="shared" si="23"/>
        <v>0</v>
      </c>
      <c r="J249">
        <f t="shared" si="30"/>
        <v>0</v>
      </c>
      <c r="K249">
        <f t="shared" si="30"/>
        <v>0</v>
      </c>
      <c r="L249">
        <f t="shared" si="30"/>
        <v>0</v>
      </c>
      <c r="M249">
        <f t="shared" si="26"/>
        <v>0</v>
      </c>
      <c r="N249">
        <f t="shared" si="27"/>
        <v>0</v>
      </c>
      <c r="O249">
        <f t="shared" si="30"/>
        <v>0</v>
      </c>
      <c r="P249">
        <f t="shared" si="30"/>
        <v>0</v>
      </c>
      <c r="Q249">
        <f t="shared" si="30"/>
        <v>0</v>
      </c>
      <c r="R249">
        <f t="shared" si="30"/>
        <v>0</v>
      </c>
      <c r="S249">
        <f t="shared" si="30"/>
        <v>0</v>
      </c>
      <c r="T249">
        <f t="shared" si="30"/>
        <v>0</v>
      </c>
      <c r="U249">
        <f t="shared" si="30"/>
        <v>0</v>
      </c>
    </row>
    <row r="250" spans="1:21" x14ac:dyDescent="0.25">
      <c r="A250">
        <v>2010</v>
      </c>
      <c r="B250" s="2">
        <v>2010</v>
      </c>
      <c r="C250" t="s">
        <v>103</v>
      </c>
      <c r="D250" s="3">
        <v>115000</v>
      </c>
      <c r="E250" t="s">
        <v>98</v>
      </c>
      <c r="F250">
        <f t="shared" si="24"/>
        <v>0</v>
      </c>
      <c r="G250">
        <f t="shared" si="24"/>
        <v>1</v>
      </c>
      <c r="H250">
        <f t="shared" si="25"/>
        <v>0</v>
      </c>
      <c r="I250">
        <f t="shared" si="23"/>
        <v>0</v>
      </c>
      <c r="J250">
        <f t="shared" si="30"/>
        <v>0</v>
      </c>
      <c r="K250">
        <f t="shared" si="30"/>
        <v>0</v>
      </c>
      <c r="L250">
        <f t="shared" si="30"/>
        <v>0</v>
      </c>
      <c r="M250">
        <f t="shared" si="26"/>
        <v>0</v>
      </c>
      <c r="N250">
        <f t="shared" si="27"/>
        <v>0</v>
      </c>
      <c r="O250">
        <f t="shared" si="30"/>
        <v>0</v>
      </c>
      <c r="P250">
        <f t="shared" si="30"/>
        <v>0</v>
      </c>
      <c r="Q250">
        <f t="shared" si="30"/>
        <v>0</v>
      </c>
      <c r="R250">
        <f t="shared" si="30"/>
        <v>0</v>
      </c>
      <c r="S250">
        <f t="shared" si="30"/>
        <v>0</v>
      </c>
      <c r="T250">
        <f t="shared" si="30"/>
        <v>0</v>
      </c>
      <c r="U250">
        <f t="shared" si="30"/>
        <v>0</v>
      </c>
    </row>
    <row r="251" spans="1:21" x14ac:dyDescent="0.25">
      <c r="A251">
        <v>2010</v>
      </c>
      <c r="B251" s="2">
        <v>2010</v>
      </c>
      <c r="C251" t="s">
        <v>103</v>
      </c>
      <c r="D251" s="3">
        <v>150000</v>
      </c>
      <c r="E251" t="s">
        <v>274</v>
      </c>
      <c r="F251">
        <f t="shared" si="24"/>
        <v>0</v>
      </c>
      <c r="G251">
        <f t="shared" si="24"/>
        <v>0</v>
      </c>
      <c r="H251">
        <f t="shared" si="25"/>
        <v>0</v>
      </c>
      <c r="I251">
        <f t="shared" si="23"/>
        <v>0</v>
      </c>
      <c r="J251">
        <f t="shared" si="30"/>
        <v>0</v>
      </c>
      <c r="K251">
        <f t="shared" si="30"/>
        <v>1</v>
      </c>
      <c r="L251">
        <f t="shared" si="30"/>
        <v>0</v>
      </c>
      <c r="M251">
        <f t="shared" si="26"/>
        <v>0</v>
      </c>
      <c r="N251">
        <f t="shared" si="27"/>
        <v>0</v>
      </c>
      <c r="O251">
        <f t="shared" si="30"/>
        <v>0</v>
      </c>
      <c r="P251">
        <f t="shared" si="30"/>
        <v>0</v>
      </c>
      <c r="Q251">
        <f t="shared" si="30"/>
        <v>0</v>
      </c>
      <c r="R251">
        <f t="shared" si="30"/>
        <v>0</v>
      </c>
      <c r="S251">
        <f t="shared" si="30"/>
        <v>0</v>
      </c>
      <c r="T251">
        <f t="shared" si="30"/>
        <v>0</v>
      </c>
      <c r="U251">
        <f t="shared" si="30"/>
        <v>0</v>
      </c>
    </row>
    <row r="252" spans="1:21" x14ac:dyDescent="0.25">
      <c r="A252">
        <v>2010</v>
      </c>
      <c r="B252" s="2">
        <v>2009</v>
      </c>
      <c r="C252" t="s">
        <v>110</v>
      </c>
      <c r="D252" s="3">
        <v>55000</v>
      </c>
      <c r="E252" t="s">
        <v>362</v>
      </c>
      <c r="F252">
        <f t="shared" si="24"/>
        <v>1</v>
      </c>
      <c r="G252">
        <f t="shared" si="24"/>
        <v>0</v>
      </c>
      <c r="H252">
        <f t="shared" si="25"/>
        <v>1</v>
      </c>
      <c r="I252">
        <f t="shared" ref="I252:L330" si="31">IF(ISNUMBER(FIND(I$1,$E252)),1,0)</f>
        <v>0</v>
      </c>
      <c r="J252">
        <f t="shared" si="30"/>
        <v>0</v>
      </c>
      <c r="K252">
        <f t="shared" si="30"/>
        <v>1</v>
      </c>
      <c r="L252">
        <f t="shared" si="30"/>
        <v>0</v>
      </c>
      <c r="M252">
        <f t="shared" si="26"/>
        <v>0</v>
      </c>
      <c r="N252">
        <f t="shared" si="27"/>
        <v>0</v>
      </c>
      <c r="O252">
        <f t="shared" si="30"/>
        <v>0</v>
      </c>
      <c r="P252">
        <f t="shared" si="30"/>
        <v>0</v>
      </c>
      <c r="Q252">
        <f t="shared" si="30"/>
        <v>0</v>
      </c>
      <c r="R252">
        <f t="shared" si="30"/>
        <v>0</v>
      </c>
      <c r="S252">
        <f t="shared" si="30"/>
        <v>0</v>
      </c>
      <c r="T252">
        <f t="shared" si="30"/>
        <v>0</v>
      </c>
      <c r="U252">
        <f t="shared" si="30"/>
        <v>0</v>
      </c>
    </row>
    <row r="253" spans="1:21" x14ac:dyDescent="0.25">
      <c r="A253">
        <v>2010</v>
      </c>
      <c r="B253" s="2">
        <v>2009</v>
      </c>
      <c r="C253" t="s">
        <v>110</v>
      </c>
      <c r="D253" s="3">
        <v>55000</v>
      </c>
      <c r="E253" t="s">
        <v>362</v>
      </c>
      <c r="F253">
        <f t="shared" si="24"/>
        <v>1</v>
      </c>
      <c r="G253">
        <f t="shared" si="24"/>
        <v>0</v>
      </c>
      <c r="H253">
        <f t="shared" si="25"/>
        <v>1</v>
      </c>
      <c r="I253">
        <f t="shared" si="31"/>
        <v>0</v>
      </c>
      <c r="J253">
        <f t="shared" si="30"/>
        <v>0</v>
      </c>
      <c r="K253">
        <f t="shared" si="30"/>
        <v>1</v>
      </c>
      <c r="L253">
        <f t="shared" si="30"/>
        <v>0</v>
      </c>
      <c r="M253">
        <f t="shared" si="26"/>
        <v>0</v>
      </c>
      <c r="N253">
        <f t="shared" si="27"/>
        <v>0</v>
      </c>
      <c r="O253">
        <f t="shared" si="30"/>
        <v>0</v>
      </c>
      <c r="P253">
        <f t="shared" si="30"/>
        <v>0</v>
      </c>
      <c r="Q253">
        <f t="shared" si="30"/>
        <v>0</v>
      </c>
      <c r="R253">
        <f t="shared" si="30"/>
        <v>0</v>
      </c>
      <c r="S253">
        <f t="shared" si="30"/>
        <v>0</v>
      </c>
      <c r="T253">
        <f t="shared" si="30"/>
        <v>0</v>
      </c>
      <c r="U253">
        <f t="shared" si="30"/>
        <v>0</v>
      </c>
    </row>
    <row r="254" spans="1:21" x14ac:dyDescent="0.25">
      <c r="A254">
        <v>2010</v>
      </c>
      <c r="B254" s="2">
        <v>2009</v>
      </c>
      <c r="C254" t="s">
        <v>110</v>
      </c>
      <c r="D254" s="3">
        <v>40000</v>
      </c>
      <c r="E254" t="s">
        <v>135</v>
      </c>
      <c r="F254">
        <f t="shared" si="24"/>
        <v>0</v>
      </c>
      <c r="G254">
        <f t="shared" si="24"/>
        <v>0</v>
      </c>
      <c r="H254">
        <f t="shared" si="25"/>
        <v>0</v>
      </c>
      <c r="I254">
        <f t="shared" si="31"/>
        <v>1</v>
      </c>
      <c r="J254">
        <f t="shared" si="30"/>
        <v>0</v>
      </c>
      <c r="K254">
        <f t="shared" si="30"/>
        <v>0</v>
      </c>
      <c r="L254">
        <f t="shared" si="30"/>
        <v>0</v>
      </c>
      <c r="M254">
        <f t="shared" si="26"/>
        <v>0</v>
      </c>
      <c r="N254">
        <f t="shared" si="27"/>
        <v>0</v>
      </c>
      <c r="O254">
        <f t="shared" si="30"/>
        <v>0</v>
      </c>
      <c r="P254">
        <f t="shared" si="30"/>
        <v>0</v>
      </c>
      <c r="Q254">
        <f t="shared" si="30"/>
        <v>0</v>
      </c>
      <c r="R254">
        <f t="shared" si="30"/>
        <v>0</v>
      </c>
      <c r="S254">
        <f t="shared" si="30"/>
        <v>0</v>
      </c>
      <c r="T254">
        <f t="shared" si="30"/>
        <v>0</v>
      </c>
      <c r="U254">
        <f t="shared" si="30"/>
        <v>0</v>
      </c>
    </row>
    <row r="255" spans="1:21" x14ac:dyDescent="0.25">
      <c r="A255">
        <v>2010</v>
      </c>
      <c r="B255" s="2">
        <v>2010</v>
      </c>
      <c r="C255" t="s">
        <v>110</v>
      </c>
      <c r="D255" s="3">
        <v>7500</v>
      </c>
      <c r="E255" t="s">
        <v>363</v>
      </c>
      <c r="F255">
        <f t="shared" si="24"/>
        <v>1</v>
      </c>
      <c r="G255">
        <f t="shared" si="24"/>
        <v>0</v>
      </c>
      <c r="H255">
        <f t="shared" si="25"/>
        <v>0</v>
      </c>
      <c r="I255">
        <f t="shared" si="31"/>
        <v>1</v>
      </c>
      <c r="J255">
        <f t="shared" si="30"/>
        <v>0</v>
      </c>
      <c r="K255">
        <f t="shared" si="30"/>
        <v>1</v>
      </c>
      <c r="L255">
        <f t="shared" si="30"/>
        <v>0</v>
      </c>
      <c r="M255">
        <f t="shared" si="26"/>
        <v>0</v>
      </c>
      <c r="N255">
        <f t="shared" si="27"/>
        <v>0</v>
      </c>
      <c r="O255">
        <f t="shared" si="30"/>
        <v>0</v>
      </c>
      <c r="P255">
        <f t="shared" si="30"/>
        <v>0</v>
      </c>
      <c r="Q255">
        <f t="shared" si="30"/>
        <v>0</v>
      </c>
      <c r="R255">
        <f t="shared" si="30"/>
        <v>0</v>
      </c>
      <c r="S255">
        <f t="shared" si="30"/>
        <v>0</v>
      </c>
      <c r="T255">
        <f t="shared" si="30"/>
        <v>0</v>
      </c>
      <c r="U255">
        <f t="shared" si="30"/>
        <v>0</v>
      </c>
    </row>
    <row r="256" spans="1:21" x14ac:dyDescent="0.25">
      <c r="A256">
        <v>2010</v>
      </c>
      <c r="B256" s="2">
        <v>2010</v>
      </c>
      <c r="C256" t="s">
        <v>110</v>
      </c>
      <c r="D256" s="3">
        <v>100000</v>
      </c>
      <c r="E256" t="s">
        <v>98</v>
      </c>
      <c r="F256">
        <f t="shared" si="24"/>
        <v>0</v>
      </c>
      <c r="G256">
        <f t="shared" si="24"/>
        <v>1</v>
      </c>
      <c r="H256">
        <f t="shared" si="25"/>
        <v>0</v>
      </c>
      <c r="I256">
        <f t="shared" si="31"/>
        <v>0</v>
      </c>
      <c r="J256">
        <f t="shared" si="30"/>
        <v>0</v>
      </c>
      <c r="K256">
        <f t="shared" si="30"/>
        <v>0</v>
      </c>
      <c r="L256">
        <f t="shared" si="30"/>
        <v>0</v>
      </c>
      <c r="M256">
        <f t="shared" si="26"/>
        <v>0</v>
      </c>
      <c r="N256">
        <f t="shared" si="27"/>
        <v>0</v>
      </c>
      <c r="O256">
        <f t="shared" si="30"/>
        <v>0</v>
      </c>
      <c r="P256">
        <f t="shared" si="30"/>
        <v>0</v>
      </c>
      <c r="Q256">
        <f t="shared" si="30"/>
        <v>0</v>
      </c>
      <c r="R256">
        <f t="shared" si="30"/>
        <v>0</v>
      </c>
      <c r="S256">
        <f t="shared" si="30"/>
        <v>0</v>
      </c>
      <c r="T256">
        <f t="shared" si="30"/>
        <v>0</v>
      </c>
      <c r="U256">
        <f t="shared" si="30"/>
        <v>0</v>
      </c>
    </row>
    <row r="257" spans="1:21" x14ac:dyDescent="0.25">
      <c r="A257">
        <v>2010</v>
      </c>
      <c r="B257" s="2">
        <v>2010</v>
      </c>
      <c r="C257" t="s">
        <v>110</v>
      </c>
      <c r="D257" s="3">
        <v>45000</v>
      </c>
      <c r="E257" t="s">
        <v>98</v>
      </c>
      <c r="F257">
        <f t="shared" si="24"/>
        <v>0</v>
      </c>
      <c r="G257">
        <f t="shared" si="24"/>
        <v>1</v>
      </c>
      <c r="H257">
        <f t="shared" si="25"/>
        <v>0</v>
      </c>
      <c r="I257">
        <f t="shared" si="31"/>
        <v>0</v>
      </c>
      <c r="J257">
        <f t="shared" si="30"/>
        <v>0</v>
      </c>
      <c r="K257">
        <f t="shared" si="30"/>
        <v>0</v>
      </c>
      <c r="L257">
        <f t="shared" si="30"/>
        <v>0</v>
      </c>
      <c r="M257">
        <f t="shared" si="26"/>
        <v>0</v>
      </c>
      <c r="N257">
        <f t="shared" si="27"/>
        <v>0</v>
      </c>
      <c r="O257">
        <f t="shared" si="30"/>
        <v>0</v>
      </c>
      <c r="P257">
        <f t="shared" si="30"/>
        <v>0</v>
      </c>
      <c r="Q257">
        <f t="shared" si="30"/>
        <v>0</v>
      </c>
      <c r="R257">
        <f t="shared" si="30"/>
        <v>0</v>
      </c>
      <c r="S257">
        <f t="shared" si="30"/>
        <v>0</v>
      </c>
      <c r="T257">
        <f t="shared" si="30"/>
        <v>0</v>
      </c>
      <c r="U257">
        <f t="shared" si="30"/>
        <v>0</v>
      </c>
    </row>
    <row r="258" spans="1:21" x14ac:dyDescent="0.25">
      <c r="A258">
        <v>2010</v>
      </c>
      <c r="B258" s="2">
        <v>2010</v>
      </c>
      <c r="C258" t="s">
        <v>110</v>
      </c>
      <c r="D258" s="3">
        <v>2000</v>
      </c>
      <c r="E258" t="s">
        <v>97</v>
      </c>
      <c r="F258">
        <f t="shared" si="24"/>
        <v>1</v>
      </c>
      <c r="G258">
        <f t="shared" si="24"/>
        <v>0</v>
      </c>
      <c r="H258">
        <f t="shared" si="25"/>
        <v>0</v>
      </c>
      <c r="I258">
        <f t="shared" si="31"/>
        <v>0</v>
      </c>
      <c r="J258">
        <f t="shared" si="30"/>
        <v>0</v>
      </c>
      <c r="K258">
        <f t="shared" si="30"/>
        <v>0</v>
      </c>
      <c r="L258">
        <f t="shared" si="30"/>
        <v>0</v>
      </c>
      <c r="M258">
        <f t="shared" si="26"/>
        <v>0</v>
      </c>
      <c r="N258">
        <f t="shared" si="27"/>
        <v>0</v>
      </c>
      <c r="O258">
        <f t="shared" si="30"/>
        <v>0</v>
      </c>
      <c r="P258">
        <f t="shared" si="30"/>
        <v>0</v>
      </c>
      <c r="Q258">
        <f t="shared" si="30"/>
        <v>0</v>
      </c>
      <c r="R258">
        <f t="shared" si="30"/>
        <v>0</v>
      </c>
      <c r="S258">
        <f t="shared" si="30"/>
        <v>0</v>
      </c>
      <c r="T258">
        <f t="shared" si="30"/>
        <v>0</v>
      </c>
      <c r="U258">
        <f t="shared" si="30"/>
        <v>0</v>
      </c>
    </row>
    <row r="259" spans="1:21" x14ac:dyDescent="0.25">
      <c r="A259">
        <v>2010</v>
      </c>
      <c r="B259" s="2">
        <v>2010</v>
      </c>
      <c r="C259" t="s">
        <v>110</v>
      </c>
      <c r="D259" s="3">
        <v>3000</v>
      </c>
      <c r="E259" t="s">
        <v>273</v>
      </c>
      <c r="F259">
        <f t="shared" ref="F259:G330" si="32">IF(ISNUMBER(FIND(F$1,$E259)),1,0)</f>
        <v>0</v>
      </c>
      <c r="G259">
        <f t="shared" si="32"/>
        <v>0</v>
      </c>
      <c r="H259">
        <f t="shared" ref="H259:H330" si="33">IF(OR(ISNUMBER(FIND("Sex",$E259)),ISNUMBER(FIND("Gender",$E259))),1,0)</f>
        <v>1</v>
      </c>
      <c r="I259">
        <f t="shared" si="31"/>
        <v>0</v>
      </c>
      <c r="J259">
        <f t="shared" si="30"/>
        <v>0</v>
      </c>
      <c r="K259">
        <f t="shared" si="30"/>
        <v>0</v>
      </c>
      <c r="L259">
        <f t="shared" si="30"/>
        <v>0</v>
      </c>
      <c r="M259">
        <f t="shared" ref="M259:M330" si="34">IF(ISNUMBER(FIND("Orientation",$E259)),1,0)</f>
        <v>0</v>
      </c>
      <c r="N259">
        <f t="shared" ref="N259:N330" si="35">IF(ISNUMBER(FIND("Harassment",$E259)),1,0)</f>
        <v>0</v>
      </c>
      <c r="O259">
        <f t="shared" si="30"/>
        <v>0</v>
      </c>
      <c r="P259">
        <f t="shared" si="30"/>
        <v>0</v>
      </c>
      <c r="Q259">
        <f t="shared" si="30"/>
        <v>0</v>
      </c>
      <c r="R259">
        <f t="shared" si="30"/>
        <v>0</v>
      </c>
      <c r="S259">
        <f t="shared" si="30"/>
        <v>0</v>
      </c>
      <c r="T259">
        <f t="shared" si="30"/>
        <v>0</v>
      </c>
      <c r="U259">
        <f t="shared" si="30"/>
        <v>0</v>
      </c>
    </row>
    <row r="260" spans="1:21" x14ac:dyDescent="0.25">
      <c r="A260">
        <v>2010</v>
      </c>
      <c r="B260" s="2">
        <v>2010</v>
      </c>
      <c r="C260" t="s">
        <v>110</v>
      </c>
      <c r="D260" s="3">
        <v>30000</v>
      </c>
      <c r="E260" t="s">
        <v>273</v>
      </c>
      <c r="F260">
        <f t="shared" si="32"/>
        <v>0</v>
      </c>
      <c r="G260">
        <f t="shared" si="32"/>
        <v>0</v>
      </c>
      <c r="H260">
        <f t="shared" si="33"/>
        <v>1</v>
      </c>
      <c r="I260">
        <f t="shared" si="31"/>
        <v>0</v>
      </c>
      <c r="J260">
        <f t="shared" si="30"/>
        <v>0</v>
      </c>
      <c r="K260">
        <f t="shared" si="30"/>
        <v>0</v>
      </c>
      <c r="L260">
        <f t="shared" si="30"/>
        <v>0</v>
      </c>
      <c r="M260">
        <f t="shared" si="34"/>
        <v>0</v>
      </c>
      <c r="N260">
        <f t="shared" si="35"/>
        <v>0</v>
      </c>
      <c r="O260">
        <f t="shared" si="30"/>
        <v>0</v>
      </c>
      <c r="P260">
        <f t="shared" si="30"/>
        <v>0</v>
      </c>
      <c r="Q260">
        <f t="shared" si="30"/>
        <v>0</v>
      </c>
      <c r="R260">
        <f t="shared" si="30"/>
        <v>0</v>
      </c>
      <c r="S260">
        <f t="shared" si="30"/>
        <v>0</v>
      </c>
      <c r="T260">
        <f t="shared" si="30"/>
        <v>0</v>
      </c>
      <c r="U260">
        <f t="shared" si="30"/>
        <v>0</v>
      </c>
    </row>
    <row r="261" spans="1:21" x14ac:dyDescent="0.25">
      <c r="A261">
        <v>2010</v>
      </c>
      <c r="B261" s="2">
        <v>2010</v>
      </c>
      <c r="C261" t="s">
        <v>110</v>
      </c>
      <c r="D261" s="3">
        <v>950000</v>
      </c>
      <c r="E261" t="s">
        <v>98</v>
      </c>
      <c r="F261">
        <f t="shared" si="32"/>
        <v>0</v>
      </c>
      <c r="G261">
        <f t="shared" si="32"/>
        <v>1</v>
      </c>
      <c r="H261">
        <f t="shared" si="33"/>
        <v>0</v>
      </c>
      <c r="I261">
        <f t="shared" si="31"/>
        <v>0</v>
      </c>
      <c r="J261">
        <f t="shared" si="30"/>
        <v>0</v>
      </c>
      <c r="K261">
        <f t="shared" si="30"/>
        <v>0</v>
      </c>
      <c r="L261">
        <f t="shared" si="30"/>
        <v>0</v>
      </c>
      <c r="M261">
        <f t="shared" si="34"/>
        <v>0</v>
      </c>
      <c r="N261">
        <f t="shared" si="35"/>
        <v>0</v>
      </c>
      <c r="O261">
        <f t="shared" si="30"/>
        <v>0</v>
      </c>
      <c r="P261">
        <f t="shared" si="30"/>
        <v>0</v>
      </c>
      <c r="Q261">
        <f t="shared" si="30"/>
        <v>0</v>
      </c>
      <c r="R261">
        <f t="shared" si="30"/>
        <v>0</v>
      </c>
      <c r="S261">
        <f t="shared" si="30"/>
        <v>0</v>
      </c>
      <c r="T261">
        <f t="shared" si="30"/>
        <v>0</v>
      </c>
      <c r="U261">
        <f t="shared" si="30"/>
        <v>0</v>
      </c>
    </row>
    <row r="262" spans="1:21" x14ac:dyDescent="0.25">
      <c r="A262">
        <v>2010</v>
      </c>
      <c r="B262" s="2">
        <v>2010</v>
      </c>
      <c r="C262" t="s">
        <v>294</v>
      </c>
      <c r="D262" s="3">
        <v>58000</v>
      </c>
      <c r="E262" t="s">
        <v>335</v>
      </c>
      <c r="F262">
        <f t="shared" si="32"/>
        <v>0</v>
      </c>
      <c r="G262">
        <f t="shared" si="32"/>
        <v>1</v>
      </c>
      <c r="H262">
        <f t="shared" si="33"/>
        <v>0</v>
      </c>
      <c r="I262">
        <f t="shared" si="31"/>
        <v>1</v>
      </c>
      <c r="J262">
        <f t="shared" si="30"/>
        <v>0</v>
      </c>
      <c r="K262">
        <f t="shared" si="30"/>
        <v>0</v>
      </c>
      <c r="L262">
        <f t="shared" si="30"/>
        <v>0</v>
      </c>
      <c r="M262">
        <f t="shared" si="34"/>
        <v>0</v>
      </c>
      <c r="N262">
        <f t="shared" si="35"/>
        <v>0</v>
      </c>
      <c r="O262">
        <f t="shared" si="30"/>
        <v>0</v>
      </c>
      <c r="P262">
        <f t="shared" si="30"/>
        <v>0</v>
      </c>
      <c r="Q262">
        <f t="shared" si="30"/>
        <v>0</v>
      </c>
      <c r="R262">
        <f t="shared" si="30"/>
        <v>0</v>
      </c>
      <c r="S262">
        <f t="shared" si="30"/>
        <v>0</v>
      </c>
      <c r="T262">
        <f t="shared" si="30"/>
        <v>0</v>
      </c>
      <c r="U262">
        <f t="shared" si="30"/>
        <v>0</v>
      </c>
    </row>
    <row r="263" spans="1:21" x14ac:dyDescent="0.25">
      <c r="A263">
        <v>2010</v>
      </c>
      <c r="B263" s="2">
        <v>2008</v>
      </c>
      <c r="C263" t="s">
        <v>299</v>
      </c>
      <c r="D263" s="3">
        <v>25000</v>
      </c>
      <c r="E263" t="s">
        <v>108</v>
      </c>
      <c r="F263">
        <f t="shared" si="32"/>
        <v>0</v>
      </c>
      <c r="G263">
        <f t="shared" si="32"/>
        <v>0</v>
      </c>
      <c r="H263">
        <f t="shared" si="33"/>
        <v>0</v>
      </c>
      <c r="I263">
        <f t="shared" si="31"/>
        <v>0</v>
      </c>
      <c r="J263">
        <f t="shared" si="30"/>
        <v>0</v>
      </c>
      <c r="K263">
        <f t="shared" si="30"/>
        <v>0</v>
      </c>
      <c r="L263">
        <f t="shared" si="30"/>
        <v>0</v>
      </c>
      <c r="M263">
        <f t="shared" si="34"/>
        <v>0</v>
      </c>
      <c r="N263">
        <f t="shared" si="35"/>
        <v>0</v>
      </c>
      <c r="O263">
        <f t="shared" si="30"/>
        <v>1</v>
      </c>
      <c r="P263">
        <f t="shared" si="30"/>
        <v>0</v>
      </c>
      <c r="Q263">
        <f t="shared" si="30"/>
        <v>0</v>
      </c>
      <c r="R263">
        <f t="shared" si="30"/>
        <v>0</v>
      </c>
      <c r="S263">
        <f t="shared" si="30"/>
        <v>0</v>
      </c>
      <c r="T263">
        <f t="shared" si="30"/>
        <v>0</v>
      </c>
      <c r="U263">
        <f t="shared" si="30"/>
        <v>0</v>
      </c>
    </row>
    <row r="264" spans="1:21" x14ac:dyDescent="0.25">
      <c r="A264">
        <v>2010</v>
      </c>
      <c r="B264" s="2">
        <v>2005</v>
      </c>
      <c r="C264" t="s">
        <v>150</v>
      </c>
      <c r="D264" s="3">
        <v>175000</v>
      </c>
      <c r="E264" t="s">
        <v>106</v>
      </c>
      <c r="F264">
        <f t="shared" si="32"/>
        <v>0</v>
      </c>
      <c r="G264">
        <f t="shared" si="32"/>
        <v>0</v>
      </c>
      <c r="H264">
        <v>0</v>
      </c>
      <c r="I264">
        <f t="shared" si="31"/>
        <v>0</v>
      </c>
      <c r="J264">
        <f t="shared" si="30"/>
        <v>0</v>
      </c>
      <c r="K264">
        <f t="shared" si="30"/>
        <v>0</v>
      </c>
      <c r="L264">
        <f t="shared" si="30"/>
        <v>0</v>
      </c>
      <c r="M264">
        <f t="shared" si="34"/>
        <v>1</v>
      </c>
      <c r="N264">
        <f t="shared" si="35"/>
        <v>0</v>
      </c>
      <c r="O264">
        <f t="shared" si="30"/>
        <v>0</v>
      </c>
      <c r="P264">
        <f t="shared" si="30"/>
        <v>0</v>
      </c>
      <c r="Q264">
        <f t="shared" si="30"/>
        <v>0</v>
      </c>
      <c r="R264">
        <f t="shared" si="30"/>
        <v>0</v>
      </c>
      <c r="S264">
        <f t="shared" si="30"/>
        <v>0</v>
      </c>
      <c r="T264">
        <f t="shared" si="30"/>
        <v>0</v>
      </c>
      <c r="U264">
        <f t="shared" si="30"/>
        <v>0</v>
      </c>
    </row>
    <row r="265" spans="1:21" x14ac:dyDescent="0.25">
      <c r="A265">
        <v>2010</v>
      </c>
      <c r="B265" s="2">
        <v>2006</v>
      </c>
      <c r="C265" t="s">
        <v>150</v>
      </c>
      <c r="D265" s="3">
        <v>150000</v>
      </c>
      <c r="E265" t="s">
        <v>300</v>
      </c>
      <c r="F265">
        <f t="shared" si="32"/>
        <v>0</v>
      </c>
      <c r="G265">
        <f t="shared" si="32"/>
        <v>0</v>
      </c>
      <c r="H265">
        <f t="shared" si="33"/>
        <v>0</v>
      </c>
      <c r="I265">
        <f t="shared" si="31"/>
        <v>1</v>
      </c>
      <c r="J265">
        <f t="shared" si="30"/>
        <v>0</v>
      </c>
      <c r="K265">
        <f t="shared" si="30"/>
        <v>1</v>
      </c>
      <c r="L265">
        <f t="shared" si="30"/>
        <v>0</v>
      </c>
      <c r="M265">
        <f t="shared" si="34"/>
        <v>0</v>
      </c>
      <c r="N265">
        <f t="shared" si="35"/>
        <v>0</v>
      </c>
      <c r="O265">
        <f t="shared" si="30"/>
        <v>0</v>
      </c>
      <c r="P265">
        <f t="shared" si="30"/>
        <v>0</v>
      </c>
      <c r="Q265">
        <f t="shared" si="30"/>
        <v>0</v>
      </c>
      <c r="R265">
        <f t="shared" si="30"/>
        <v>0</v>
      </c>
      <c r="S265">
        <f t="shared" si="30"/>
        <v>0</v>
      </c>
      <c r="T265">
        <f t="shared" si="30"/>
        <v>0</v>
      </c>
      <c r="U265">
        <f t="shared" si="30"/>
        <v>0</v>
      </c>
    </row>
    <row r="266" spans="1:21" x14ac:dyDescent="0.25">
      <c r="A266">
        <v>2010</v>
      </c>
      <c r="B266" s="2">
        <v>2008</v>
      </c>
      <c r="C266" t="s">
        <v>150</v>
      </c>
      <c r="D266" s="3">
        <v>60000</v>
      </c>
      <c r="E266" t="s">
        <v>97</v>
      </c>
      <c r="F266">
        <f t="shared" si="32"/>
        <v>1</v>
      </c>
      <c r="G266">
        <f t="shared" si="32"/>
        <v>0</v>
      </c>
      <c r="H266">
        <f t="shared" si="33"/>
        <v>0</v>
      </c>
      <c r="I266">
        <f t="shared" si="31"/>
        <v>0</v>
      </c>
      <c r="J266">
        <f t="shared" si="30"/>
        <v>0</v>
      </c>
      <c r="K266">
        <f t="shared" si="30"/>
        <v>0</v>
      </c>
      <c r="L266">
        <f t="shared" si="30"/>
        <v>0</v>
      </c>
      <c r="M266">
        <f t="shared" si="34"/>
        <v>0</v>
      </c>
      <c r="N266">
        <f t="shared" si="35"/>
        <v>0</v>
      </c>
      <c r="O266">
        <f t="shared" si="30"/>
        <v>0</v>
      </c>
      <c r="P266">
        <f t="shared" si="30"/>
        <v>0</v>
      </c>
      <c r="Q266">
        <f t="shared" si="30"/>
        <v>0</v>
      </c>
      <c r="R266">
        <f t="shared" si="30"/>
        <v>0</v>
      </c>
      <c r="S266">
        <f t="shared" si="30"/>
        <v>0</v>
      </c>
      <c r="T266">
        <f t="shared" si="30"/>
        <v>0</v>
      </c>
      <c r="U266">
        <f t="shared" si="30"/>
        <v>0</v>
      </c>
    </row>
    <row r="267" spans="1:21" x14ac:dyDescent="0.25">
      <c r="A267">
        <v>2010</v>
      </c>
      <c r="B267" s="2">
        <v>2008</v>
      </c>
      <c r="C267" t="s">
        <v>150</v>
      </c>
      <c r="D267" s="3">
        <v>152500</v>
      </c>
      <c r="E267" t="s">
        <v>364</v>
      </c>
      <c r="F267">
        <f t="shared" si="32"/>
        <v>1</v>
      </c>
      <c r="G267">
        <f t="shared" si="32"/>
        <v>0</v>
      </c>
      <c r="H267">
        <f t="shared" si="33"/>
        <v>0</v>
      </c>
      <c r="I267">
        <f t="shared" si="31"/>
        <v>1</v>
      </c>
      <c r="J267">
        <f t="shared" si="30"/>
        <v>0</v>
      </c>
      <c r="K267">
        <f t="shared" si="30"/>
        <v>1</v>
      </c>
      <c r="L267">
        <f t="shared" si="30"/>
        <v>0</v>
      </c>
      <c r="M267">
        <f t="shared" si="34"/>
        <v>0</v>
      </c>
      <c r="N267">
        <f t="shared" si="35"/>
        <v>0</v>
      </c>
      <c r="O267">
        <f t="shared" si="30"/>
        <v>0</v>
      </c>
      <c r="P267">
        <f t="shared" si="30"/>
        <v>0</v>
      </c>
      <c r="Q267">
        <f t="shared" si="30"/>
        <v>0</v>
      </c>
      <c r="R267">
        <f t="shared" si="30"/>
        <v>0</v>
      </c>
      <c r="S267">
        <f t="shared" si="30"/>
        <v>0</v>
      </c>
      <c r="T267">
        <f t="shared" ref="J267:U293" si="36">IF(ISNUMBER(FIND(T$1,$E267)),1,0)</f>
        <v>0</v>
      </c>
      <c r="U267">
        <f t="shared" si="36"/>
        <v>0</v>
      </c>
    </row>
    <row r="268" spans="1:21" x14ac:dyDescent="0.25">
      <c r="A268">
        <v>2010</v>
      </c>
      <c r="B268" s="2">
        <v>2009</v>
      </c>
      <c r="C268" t="s">
        <v>150</v>
      </c>
      <c r="D268" s="3">
        <v>12500</v>
      </c>
      <c r="E268" t="s">
        <v>97</v>
      </c>
      <c r="F268">
        <f t="shared" si="32"/>
        <v>1</v>
      </c>
      <c r="G268">
        <f t="shared" si="32"/>
        <v>0</v>
      </c>
      <c r="H268">
        <f t="shared" si="33"/>
        <v>0</v>
      </c>
      <c r="I268">
        <f t="shared" si="31"/>
        <v>0</v>
      </c>
      <c r="J268">
        <f t="shared" si="36"/>
        <v>0</v>
      </c>
      <c r="K268">
        <f t="shared" si="36"/>
        <v>0</v>
      </c>
      <c r="L268">
        <f t="shared" si="36"/>
        <v>0</v>
      </c>
      <c r="M268">
        <f t="shared" si="34"/>
        <v>0</v>
      </c>
      <c r="N268">
        <f t="shared" si="35"/>
        <v>0</v>
      </c>
      <c r="O268">
        <f t="shared" si="36"/>
        <v>0</v>
      </c>
      <c r="P268">
        <f t="shared" si="36"/>
        <v>0</v>
      </c>
      <c r="Q268">
        <f t="shared" si="36"/>
        <v>0</v>
      </c>
      <c r="R268">
        <f t="shared" si="36"/>
        <v>0</v>
      </c>
      <c r="S268">
        <f t="shared" si="36"/>
        <v>0</v>
      </c>
      <c r="T268">
        <f t="shared" si="36"/>
        <v>0</v>
      </c>
      <c r="U268">
        <f t="shared" si="36"/>
        <v>0</v>
      </c>
    </row>
    <row r="269" spans="1:21" x14ac:dyDescent="0.25">
      <c r="A269">
        <v>2010</v>
      </c>
      <c r="B269" s="2">
        <v>2010</v>
      </c>
      <c r="C269" t="s">
        <v>150</v>
      </c>
      <c r="D269" s="3">
        <v>80000</v>
      </c>
      <c r="E269" t="s">
        <v>365</v>
      </c>
      <c r="F269">
        <f t="shared" si="32"/>
        <v>1</v>
      </c>
      <c r="G269">
        <f t="shared" si="32"/>
        <v>0</v>
      </c>
      <c r="H269">
        <f t="shared" si="33"/>
        <v>1</v>
      </c>
      <c r="I269">
        <f t="shared" si="31"/>
        <v>0</v>
      </c>
      <c r="J269">
        <f t="shared" si="36"/>
        <v>0</v>
      </c>
      <c r="K269">
        <f t="shared" si="36"/>
        <v>0</v>
      </c>
      <c r="L269">
        <f t="shared" si="36"/>
        <v>0</v>
      </c>
      <c r="M269">
        <f t="shared" si="34"/>
        <v>1</v>
      </c>
      <c r="N269">
        <f t="shared" si="35"/>
        <v>0</v>
      </c>
      <c r="O269">
        <f t="shared" si="36"/>
        <v>0</v>
      </c>
      <c r="P269">
        <f t="shared" si="36"/>
        <v>0</v>
      </c>
      <c r="Q269">
        <f t="shared" si="36"/>
        <v>0</v>
      </c>
      <c r="R269">
        <f t="shared" si="36"/>
        <v>0</v>
      </c>
      <c r="S269">
        <f t="shared" si="36"/>
        <v>0</v>
      </c>
      <c r="T269">
        <f t="shared" si="36"/>
        <v>0</v>
      </c>
      <c r="U269">
        <f t="shared" si="36"/>
        <v>0</v>
      </c>
    </row>
    <row r="270" spans="1:21" x14ac:dyDescent="0.25">
      <c r="A270">
        <v>2010</v>
      </c>
      <c r="B270" s="2">
        <v>2010</v>
      </c>
      <c r="C270" t="s">
        <v>150</v>
      </c>
      <c r="D270" s="3">
        <v>125000</v>
      </c>
      <c r="E270" t="s">
        <v>106</v>
      </c>
      <c r="F270">
        <f t="shared" si="32"/>
        <v>0</v>
      </c>
      <c r="G270">
        <f t="shared" si="32"/>
        <v>0</v>
      </c>
      <c r="H270">
        <f t="shared" si="33"/>
        <v>1</v>
      </c>
      <c r="I270">
        <f t="shared" si="31"/>
        <v>0</v>
      </c>
      <c r="J270">
        <f t="shared" si="36"/>
        <v>0</v>
      </c>
      <c r="K270">
        <f t="shared" si="36"/>
        <v>0</v>
      </c>
      <c r="L270">
        <f t="shared" si="36"/>
        <v>0</v>
      </c>
      <c r="M270">
        <f t="shared" si="34"/>
        <v>1</v>
      </c>
      <c r="N270">
        <f t="shared" si="35"/>
        <v>0</v>
      </c>
      <c r="O270">
        <f t="shared" si="36"/>
        <v>0</v>
      </c>
      <c r="P270">
        <f t="shared" si="36"/>
        <v>0</v>
      </c>
      <c r="Q270">
        <f t="shared" si="36"/>
        <v>0</v>
      </c>
      <c r="R270">
        <f t="shared" si="36"/>
        <v>0</v>
      </c>
      <c r="S270">
        <f t="shared" si="36"/>
        <v>0</v>
      </c>
      <c r="T270">
        <f t="shared" si="36"/>
        <v>0</v>
      </c>
      <c r="U270">
        <f t="shared" si="36"/>
        <v>0</v>
      </c>
    </row>
    <row r="271" spans="1:21" x14ac:dyDescent="0.25">
      <c r="A271">
        <v>2010</v>
      </c>
      <c r="B271" s="2">
        <v>2009</v>
      </c>
      <c r="C271" t="s">
        <v>301</v>
      </c>
      <c r="D271" s="3">
        <v>98000</v>
      </c>
      <c r="E271" t="s">
        <v>273</v>
      </c>
      <c r="F271">
        <f t="shared" si="32"/>
        <v>0</v>
      </c>
      <c r="G271">
        <f t="shared" si="32"/>
        <v>0</v>
      </c>
      <c r="H271">
        <f t="shared" si="33"/>
        <v>1</v>
      </c>
      <c r="I271">
        <f t="shared" si="31"/>
        <v>0</v>
      </c>
      <c r="J271">
        <f t="shared" si="36"/>
        <v>0</v>
      </c>
      <c r="K271">
        <f t="shared" si="36"/>
        <v>0</v>
      </c>
      <c r="L271">
        <f t="shared" si="36"/>
        <v>0</v>
      </c>
      <c r="M271">
        <f t="shared" si="34"/>
        <v>0</v>
      </c>
      <c r="N271">
        <f t="shared" si="35"/>
        <v>0</v>
      </c>
      <c r="O271">
        <f t="shared" si="36"/>
        <v>0</v>
      </c>
      <c r="P271">
        <f t="shared" si="36"/>
        <v>0</v>
      </c>
      <c r="Q271">
        <f t="shared" si="36"/>
        <v>0</v>
      </c>
      <c r="R271">
        <f t="shared" si="36"/>
        <v>0</v>
      </c>
      <c r="S271">
        <f t="shared" si="36"/>
        <v>0</v>
      </c>
      <c r="T271">
        <f t="shared" si="36"/>
        <v>0</v>
      </c>
      <c r="U271">
        <f t="shared" si="36"/>
        <v>0</v>
      </c>
    </row>
    <row r="272" spans="1:21" x14ac:dyDescent="0.25">
      <c r="A272">
        <v>2010</v>
      </c>
      <c r="B272" s="2">
        <v>2009</v>
      </c>
      <c r="C272" t="s">
        <v>302</v>
      </c>
      <c r="D272" s="3">
        <v>50000</v>
      </c>
      <c r="E272" t="s">
        <v>274</v>
      </c>
      <c r="F272">
        <f t="shared" si="32"/>
        <v>0</v>
      </c>
      <c r="G272">
        <f t="shared" si="32"/>
        <v>0</v>
      </c>
      <c r="H272">
        <f t="shared" si="33"/>
        <v>0</v>
      </c>
      <c r="I272">
        <f t="shared" si="31"/>
        <v>0</v>
      </c>
      <c r="J272">
        <f t="shared" si="36"/>
        <v>0</v>
      </c>
      <c r="K272">
        <f t="shared" si="36"/>
        <v>1</v>
      </c>
      <c r="L272">
        <f t="shared" si="36"/>
        <v>0</v>
      </c>
      <c r="M272">
        <f t="shared" si="34"/>
        <v>0</v>
      </c>
      <c r="N272">
        <f t="shared" si="35"/>
        <v>0</v>
      </c>
      <c r="O272">
        <f t="shared" si="36"/>
        <v>0</v>
      </c>
      <c r="P272">
        <f t="shared" si="36"/>
        <v>0</v>
      </c>
      <c r="Q272">
        <f t="shared" si="36"/>
        <v>0</v>
      </c>
      <c r="R272">
        <f t="shared" si="36"/>
        <v>0</v>
      </c>
      <c r="S272">
        <f t="shared" si="36"/>
        <v>0</v>
      </c>
      <c r="T272">
        <f t="shared" si="36"/>
        <v>0</v>
      </c>
      <c r="U272">
        <f t="shared" si="36"/>
        <v>0</v>
      </c>
    </row>
    <row r="273" spans="1:21" x14ac:dyDescent="0.25">
      <c r="A273">
        <v>2010</v>
      </c>
      <c r="B273" s="2">
        <v>2010</v>
      </c>
      <c r="C273" t="s">
        <v>302</v>
      </c>
      <c r="D273" s="3">
        <v>40000</v>
      </c>
      <c r="E273" t="s">
        <v>307</v>
      </c>
      <c r="F273">
        <f t="shared" si="32"/>
        <v>1</v>
      </c>
      <c r="G273">
        <f t="shared" si="32"/>
        <v>0</v>
      </c>
      <c r="H273">
        <f t="shared" si="33"/>
        <v>0</v>
      </c>
      <c r="I273">
        <f t="shared" si="31"/>
        <v>0</v>
      </c>
      <c r="J273">
        <f t="shared" si="36"/>
        <v>0</v>
      </c>
      <c r="K273">
        <f t="shared" si="36"/>
        <v>1</v>
      </c>
      <c r="L273">
        <f t="shared" si="36"/>
        <v>0</v>
      </c>
      <c r="M273">
        <f t="shared" si="34"/>
        <v>0</v>
      </c>
      <c r="N273">
        <f t="shared" si="35"/>
        <v>0</v>
      </c>
      <c r="O273">
        <f t="shared" si="36"/>
        <v>0</v>
      </c>
      <c r="P273">
        <f t="shared" si="36"/>
        <v>0</v>
      </c>
      <c r="Q273">
        <f t="shared" si="36"/>
        <v>0</v>
      </c>
      <c r="R273">
        <f t="shared" si="36"/>
        <v>0</v>
      </c>
      <c r="S273">
        <f t="shared" si="36"/>
        <v>0</v>
      </c>
      <c r="T273">
        <f t="shared" si="36"/>
        <v>0</v>
      </c>
      <c r="U273">
        <f t="shared" si="36"/>
        <v>0</v>
      </c>
    </row>
    <row r="274" spans="1:21" hidden="1" x14ac:dyDescent="0.25">
      <c r="A274">
        <v>2003</v>
      </c>
      <c r="B274" s="2">
        <v>2000</v>
      </c>
      <c r="C274" t="s">
        <v>150</v>
      </c>
      <c r="D274" s="3">
        <v>9500</v>
      </c>
      <c r="E274" t="s">
        <v>306</v>
      </c>
      <c r="F274">
        <f t="shared" si="32"/>
        <v>0</v>
      </c>
      <c r="G274">
        <f t="shared" si="32"/>
        <v>1</v>
      </c>
      <c r="H274">
        <f t="shared" si="33"/>
        <v>0</v>
      </c>
      <c r="I274">
        <f t="shared" si="31"/>
        <v>0</v>
      </c>
      <c r="J274">
        <f t="shared" si="36"/>
        <v>0</v>
      </c>
      <c r="K274">
        <f t="shared" si="36"/>
        <v>0</v>
      </c>
      <c r="L274">
        <f t="shared" si="36"/>
        <v>1</v>
      </c>
      <c r="M274">
        <f t="shared" si="34"/>
        <v>0</v>
      </c>
      <c r="N274">
        <f t="shared" si="35"/>
        <v>0</v>
      </c>
      <c r="O274">
        <f t="shared" si="36"/>
        <v>0</v>
      </c>
      <c r="P274">
        <f t="shared" si="36"/>
        <v>0</v>
      </c>
      <c r="Q274">
        <f t="shared" si="36"/>
        <v>0</v>
      </c>
      <c r="R274">
        <f t="shared" si="36"/>
        <v>0</v>
      </c>
      <c r="S274">
        <f t="shared" si="36"/>
        <v>0</v>
      </c>
      <c r="T274">
        <f t="shared" si="36"/>
        <v>0</v>
      </c>
      <c r="U274">
        <f t="shared" si="36"/>
        <v>0</v>
      </c>
    </row>
    <row r="275" spans="1:21" hidden="1" x14ac:dyDescent="0.25">
      <c r="A275">
        <v>2003</v>
      </c>
      <c r="B275" s="2">
        <v>2003</v>
      </c>
      <c r="C275" t="s">
        <v>150</v>
      </c>
      <c r="D275" s="3">
        <v>10000</v>
      </c>
      <c r="E275" t="s">
        <v>307</v>
      </c>
      <c r="F275">
        <f t="shared" si="32"/>
        <v>1</v>
      </c>
      <c r="G275">
        <f t="shared" si="32"/>
        <v>0</v>
      </c>
      <c r="H275">
        <f t="shared" si="33"/>
        <v>0</v>
      </c>
      <c r="I275">
        <f t="shared" si="31"/>
        <v>0</v>
      </c>
      <c r="J275">
        <f t="shared" si="36"/>
        <v>0</v>
      </c>
      <c r="K275">
        <f t="shared" si="36"/>
        <v>1</v>
      </c>
      <c r="L275">
        <f t="shared" si="36"/>
        <v>0</v>
      </c>
      <c r="M275">
        <f t="shared" si="34"/>
        <v>0</v>
      </c>
      <c r="N275">
        <f t="shared" si="35"/>
        <v>0</v>
      </c>
      <c r="O275">
        <f t="shared" si="36"/>
        <v>0</v>
      </c>
      <c r="P275">
        <f t="shared" si="36"/>
        <v>0</v>
      </c>
      <c r="Q275">
        <f t="shared" si="36"/>
        <v>0</v>
      </c>
      <c r="R275">
        <f t="shared" si="36"/>
        <v>0</v>
      </c>
      <c r="S275">
        <f t="shared" si="36"/>
        <v>0</v>
      </c>
      <c r="T275">
        <f t="shared" si="36"/>
        <v>0</v>
      </c>
      <c r="U275">
        <f t="shared" si="36"/>
        <v>0</v>
      </c>
    </row>
    <row r="276" spans="1:21" hidden="1" x14ac:dyDescent="0.25">
      <c r="A276">
        <v>2003</v>
      </c>
      <c r="B276" s="2">
        <v>2003</v>
      </c>
      <c r="C276" t="s">
        <v>150</v>
      </c>
      <c r="D276" s="3">
        <v>10000</v>
      </c>
      <c r="E276" t="s">
        <v>98</v>
      </c>
      <c r="F276">
        <f t="shared" si="32"/>
        <v>0</v>
      </c>
      <c r="G276">
        <f t="shared" si="32"/>
        <v>1</v>
      </c>
      <c r="H276">
        <f t="shared" si="33"/>
        <v>0</v>
      </c>
      <c r="I276">
        <f t="shared" si="31"/>
        <v>0</v>
      </c>
      <c r="J276">
        <f t="shared" si="36"/>
        <v>0</v>
      </c>
      <c r="K276">
        <f t="shared" si="36"/>
        <v>0</v>
      </c>
      <c r="L276">
        <f t="shared" si="36"/>
        <v>0</v>
      </c>
      <c r="M276">
        <f t="shared" si="34"/>
        <v>0</v>
      </c>
      <c r="N276">
        <f t="shared" si="35"/>
        <v>0</v>
      </c>
      <c r="O276">
        <f t="shared" si="36"/>
        <v>0</v>
      </c>
      <c r="P276">
        <f t="shared" si="36"/>
        <v>0</v>
      </c>
      <c r="Q276">
        <f t="shared" si="36"/>
        <v>0</v>
      </c>
      <c r="R276">
        <f t="shared" si="36"/>
        <v>0</v>
      </c>
      <c r="S276">
        <f t="shared" si="36"/>
        <v>0</v>
      </c>
      <c r="T276">
        <f t="shared" si="36"/>
        <v>0</v>
      </c>
      <c r="U276">
        <f t="shared" si="36"/>
        <v>0</v>
      </c>
    </row>
    <row r="277" spans="1:21" hidden="1" x14ac:dyDescent="0.25">
      <c r="A277">
        <v>2003</v>
      </c>
      <c r="B277" s="2">
        <v>2000</v>
      </c>
      <c r="C277" t="s">
        <v>150</v>
      </c>
      <c r="D277" s="3">
        <v>20000</v>
      </c>
      <c r="E277" t="s">
        <v>108</v>
      </c>
      <c r="F277">
        <f t="shared" si="32"/>
        <v>0</v>
      </c>
      <c r="G277">
        <f t="shared" si="32"/>
        <v>0</v>
      </c>
      <c r="H277">
        <f t="shared" si="33"/>
        <v>0</v>
      </c>
      <c r="I277">
        <f t="shared" si="31"/>
        <v>0</v>
      </c>
      <c r="J277">
        <f t="shared" si="36"/>
        <v>0</v>
      </c>
      <c r="K277">
        <f t="shared" si="36"/>
        <v>0</v>
      </c>
      <c r="L277">
        <f t="shared" si="36"/>
        <v>0</v>
      </c>
      <c r="M277">
        <f t="shared" si="34"/>
        <v>0</v>
      </c>
      <c r="N277">
        <f t="shared" si="35"/>
        <v>0</v>
      </c>
      <c r="O277">
        <f t="shared" si="36"/>
        <v>1</v>
      </c>
      <c r="P277">
        <f t="shared" si="36"/>
        <v>0</v>
      </c>
      <c r="Q277">
        <f t="shared" si="36"/>
        <v>0</v>
      </c>
      <c r="R277">
        <f t="shared" si="36"/>
        <v>0</v>
      </c>
      <c r="S277">
        <f t="shared" si="36"/>
        <v>0</v>
      </c>
      <c r="T277">
        <f t="shared" si="36"/>
        <v>0</v>
      </c>
      <c r="U277">
        <f t="shared" si="36"/>
        <v>0</v>
      </c>
    </row>
    <row r="278" spans="1:21" hidden="1" x14ac:dyDescent="0.25">
      <c r="A278">
        <v>2003</v>
      </c>
      <c r="B278" s="2">
        <v>2001</v>
      </c>
      <c r="C278" t="s">
        <v>150</v>
      </c>
      <c r="D278" s="3">
        <v>25000</v>
      </c>
      <c r="E278" t="s">
        <v>108</v>
      </c>
      <c r="F278">
        <f t="shared" si="32"/>
        <v>0</v>
      </c>
      <c r="G278">
        <f t="shared" si="32"/>
        <v>0</v>
      </c>
      <c r="H278">
        <f t="shared" si="33"/>
        <v>0</v>
      </c>
      <c r="I278">
        <f t="shared" si="31"/>
        <v>0</v>
      </c>
      <c r="J278">
        <f t="shared" si="36"/>
        <v>0</v>
      </c>
      <c r="K278">
        <f t="shared" si="36"/>
        <v>0</v>
      </c>
      <c r="L278">
        <f t="shared" si="36"/>
        <v>0</v>
      </c>
      <c r="M278">
        <f t="shared" si="34"/>
        <v>0</v>
      </c>
      <c r="N278">
        <f t="shared" si="35"/>
        <v>0</v>
      </c>
      <c r="O278">
        <f t="shared" si="36"/>
        <v>1</v>
      </c>
      <c r="P278">
        <f t="shared" si="36"/>
        <v>0</v>
      </c>
      <c r="Q278">
        <f t="shared" si="36"/>
        <v>0</v>
      </c>
      <c r="R278">
        <f t="shared" si="36"/>
        <v>0</v>
      </c>
      <c r="S278">
        <f t="shared" si="36"/>
        <v>0</v>
      </c>
      <c r="T278">
        <f t="shared" si="36"/>
        <v>0</v>
      </c>
      <c r="U278">
        <f t="shared" si="36"/>
        <v>0</v>
      </c>
    </row>
    <row r="279" spans="1:21" hidden="1" x14ac:dyDescent="0.25">
      <c r="A279">
        <v>2003</v>
      </c>
      <c r="B279" s="2">
        <v>2002</v>
      </c>
      <c r="C279" t="s">
        <v>150</v>
      </c>
      <c r="D279" s="3">
        <v>35000</v>
      </c>
      <c r="E279" t="s">
        <v>308</v>
      </c>
      <c r="F279">
        <f t="shared" si="32"/>
        <v>1</v>
      </c>
      <c r="G279">
        <f t="shared" si="32"/>
        <v>0</v>
      </c>
      <c r="H279">
        <f t="shared" si="33"/>
        <v>1</v>
      </c>
      <c r="I279">
        <f t="shared" si="31"/>
        <v>0</v>
      </c>
      <c r="J279">
        <f t="shared" si="36"/>
        <v>0</v>
      </c>
      <c r="K279">
        <f t="shared" si="36"/>
        <v>0</v>
      </c>
      <c r="L279">
        <f t="shared" si="36"/>
        <v>0</v>
      </c>
      <c r="M279">
        <f t="shared" si="34"/>
        <v>0</v>
      </c>
      <c r="N279">
        <f t="shared" si="35"/>
        <v>0</v>
      </c>
      <c r="O279">
        <f t="shared" si="36"/>
        <v>0</v>
      </c>
      <c r="P279">
        <f t="shared" si="36"/>
        <v>0</v>
      </c>
      <c r="Q279">
        <f t="shared" si="36"/>
        <v>0</v>
      </c>
      <c r="R279">
        <f t="shared" si="36"/>
        <v>0</v>
      </c>
      <c r="S279">
        <f t="shared" si="36"/>
        <v>0</v>
      </c>
      <c r="T279">
        <f t="shared" si="36"/>
        <v>0</v>
      </c>
      <c r="U279">
        <f t="shared" si="36"/>
        <v>0</v>
      </c>
    </row>
    <row r="280" spans="1:21" hidden="1" x14ac:dyDescent="0.25">
      <c r="A280">
        <v>2003</v>
      </c>
      <c r="B280" s="2">
        <v>1999</v>
      </c>
      <c r="C280" t="s">
        <v>150</v>
      </c>
      <c r="D280" s="3">
        <v>70000</v>
      </c>
      <c r="E280" t="s">
        <v>292</v>
      </c>
      <c r="F280">
        <f t="shared" si="32"/>
        <v>0</v>
      </c>
      <c r="G280">
        <f t="shared" si="32"/>
        <v>0</v>
      </c>
      <c r="H280">
        <f t="shared" si="33"/>
        <v>0</v>
      </c>
      <c r="I280">
        <f t="shared" si="31"/>
        <v>0</v>
      </c>
      <c r="J280">
        <f t="shared" si="36"/>
        <v>0</v>
      </c>
      <c r="K280">
        <f t="shared" si="36"/>
        <v>0</v>
      </c>
      <c r="L280">
        <f t="shared" si="36"/>
        <v>0</v>
      </c>
      <c r="M280">
        <f t="shared" si="34"/>
        <v>0</v>
      </c>
      <c r="N280">
        <f t="shared" si="35"/>
        <v>1</v>
      </c>
      <c r="O280">
        <f t="shared" si="36"/>
        <v>0</v>
      </c>
      <c r="P280">
        <f t="shared" si="36"/>
        <v>0</v>
      </c>
      <c r="Q280">
        <f t="shared" si="36"/>
        <v>0</v>
      </c>
      <c r="R280">
        <f t="shared" si="36"/>
        <v>0</v>
      </c>
      <c r="S280">
        <f t="shared" si="36"/>
        <v>0</v>
      </c>
      <c r="T280">
        <f t="shared" si="36"/>
        <v>0</v>
      </c>
      <c r="U280">
        <f t="shared" si="36"/>
        <v>0</v>
      </c>
    </row>
    <row r="281" spans="1:21" hidden="1" x14ac:dyDescent="0.25">
      <c r="A281">
        <v>2003</v>
      </c>
      <c r="B281" s="2">
        <v>2002</v>
      </c>
      <c r="C281" t="s">
        <v>150</v>
      </c>
      <c r="D281" s="3">
        <v>70000</v>
      </c>
      <c r="E281" t="s">
        <v>97</v>
      </c>
      <c r="F281">
        <f t="shared" si="32"/>
        <v>1</v>
      </c>
      <c r="G281">
        <f t="shared" si="32"/>
        <v>0</v>
      </c>
      <c r="H281">
        <f t="shared" si="33"/>
        <v>0</v>
      </c>
      <c r="I281">
        <f t="shared" si="31"/>
        <v>0</v>
      </c>
      <c r="J281">
        <f t="shared" si="36"/>
        <v>0</v>
      </c>
      <c r="K281">
        <f t="shared" si="36"/>
        <v>0</v>
      </c>
      <c r="L281">
        <f t="shared" si="36"/>
        <v>0</v>
      </c>
      <c r="M281">
        <f t="shared" si="34"/>
        <v>0</v>
      </c>
      <c r="N281">
        <f t="shared" si="35"/>
        <v>0</v>
      </c>
      <c r="O281">
        <f t="shared" si="36"/>
        <v>0</v>
      </c>
      <c r="P281">
        <f t="shared" si="36"/>
        <v>0</v>
      </c>
      <c r="Q281">
        <f t="shared" si="36"/>
        <v>0</v>
      </c>
      <c r="R281">
        <f t="shared" si="36"/>
        <v>0</v>
      </c>
      <c r="S281">
        <f t="shared" si="36"/>
        <v>0</v>
      </c>
      <c r="T281">
        <f t="shared" si="36"/>
        <v>0</v>
      </c>
      <c r="U281">
        <f t="shared" si="36"/>
        <v>0</v>
      </c>
    </row>
    <row r="282" spans="1:21" hidden="1" x14ac:dyDescent="0.25">
      <c r="A282">
        <v>2003</v>
      </c>
      <c r="B282" s="2">
        <v>2003</v>
      </c>
      <c r="C282" t="s">
        <v>150</v>
      </c>
      <c r="D282" s="3">
        <v>95000</v>
      </c>
      <c r="E282" t="s">
        <v>97</v>
      </c>
      <c r="F282">
        <f t="shared" si="32"/>
        <v>1</v>
      </c>
      <c r="G282">
        <f t="shared" si="32"/>
        <v>0</v>
      </c>
      <c r="H282">
        <f t="shared" si="33"/>
        <v>0</v>
      </c>
      <c r="I282">
        <f t="shared" si="31"/>
        <v>0</v>
      </c>
      <c r="J282">
        <f t="shared" si="36"/>
        <v>0</v>
      </c>
      <c r="K282">
        <f t="shared" si="36"/>
        <v>0</v>
      </c>
      <c r="L282">
        <f t="shared" si="36"/>
        <v>0</v>
      </c>
      <c r="M282">
        <f t="shared" si="34"/>
        <v>0</v>
      </c>
      <c r="N282">
        <f t="shared" si="35"/>
        <v>0</v>
      </c>
      <c r="O282">
        <f t="shared" si="36"/>
        <v>0</v>
      </c>
      <c r="P282">
        <f t="shared" si="36"/>
        <v>0</v>
      </c>
      <c r="Q282">
        <f t="shared" si="36"/>
        <v>0</v>
      </c>
      <c r="R282">
        <f t="shared" si="36"/>
        <v>0</v>
      </c>
      <c r="S282">
        <f t="shared" si="36"/>
        <v>0</v>
      </c>
      <c r="T282">
        <f t="shared" si="36"/>
        <v>0</v>
      </c>
      <c r="U282">
        <f t="shared" si="36"/>
        <v>0</v>
      </c>
    </row>
    <row r="283" spans="1:21" hidden="1" x14ac:dyDescent="0.25">
      <c r="A283">
        <v>2003</v>
      </c>
      <c r="B283" s="2">
        <v>1996</v>
      </c>
      <c r="C283" t="s">
        <v>150</v>
      </c>
      <c r="D283" s="3">
        <v>115000</v>
      </c>
      <c r="E283" t="s">
        <v>309</v>
      </c>
      <c r="F283">
        <f t="shared" si="32"/>
        <v>1</v>
      </c>
      <c r="G283">
        <f t="shared" si="32"/>
        <v>0</v>
      </c>
      <c r="H283">
        <f t="shared" si="33"/>
        <v>1</v>
      </c>
      <c r="I283">
        <f t="shared" si="31"/>
        <v>0</v>
      </c>
      <c r="J283">
        <f t="shared" si="36"/>
        <v>0</v>
      </c>
      <c r="K283">
        <f t="shared" si="36"/>
        <v>0</v>
      </c>
      <c r="L283">
        <f t="shared" si="36"/>
        <v>0</v>
      </c>
      <c r="M283">
        <f t="shared" si="34"/>
        <v>0</v>
      </c>
      <c r="N283">
        <f t="shared" si="35"/>
        <v>0</v>
      </c>
      <c r="O283">
        <f t="shared" si="36"/>
        <v>0</v>
      </c>
      <c r="P283">
        <f t="shared" si="36"/>
        <v>0</v>
      </c>
      <c r="Q283">
        <f t="shared" si="36"/>
        <v>0</v>
      </c>
      <c r="R283">
        <f t="shared" si="36"/>
        <v>0</v>
      </c>
      <c r="S283">
        <f t="shared" si="36"/>
        <v>0</v>
      </c>
      <c r="T283">
        <f t="shared" si="36"/>
        <v>0</v>
      </c>
      <c r="U283">
        <f t="shared" si="36"/>
        <v>0</v>
      </c>
    </row>
    <row r="284" spans="1:21" hidden="1" x14ac:dyDescent="0.25">
      <c r="A284">
        <v>2003</v>
      </c>
      <c r="B284" s="2">
        <v>1997</v>
      </c>
      <c r="C284" t="s">
        <v>150</v>
      </c>
      <c r="D284" s="3">
        <v>660002.29</v>
      </c>
      <c r="E284" t="s">
        <v>310</v>
      </c>
      <c r="F284">
        <f t="shared" si="32"/>
        <v>0</v>
      </c>
      <c r="G284">
        <f t="shared" si="32"/>
        <v>1</v>
      </c>
      <c r="H284">
        <f t="shared" si="33"/>
        <v>1</v>
      </c>
      <c r="I284">
        <f t="shared" si="31"/>
        <v>0</v>
      </c>
      <c r="J284">
        <f t="shared" si="36"/>
        <v>0</v>
      </c>
      <c r="K284">
        <f t="shared" si="36"/>
        <v>0</v>
      </c>
      <c r="L284">
        <f t="shared" si="36"/>
        <v>0</v>
      </c>
      <c r="M284">
        <f t="shared" si="34"/>
        <v>0</v>
      </c>
      <c r="N284">
        <f t="shared" si="35"/>
        <v>0</v>
      </c>
      <c r="O284">
        <f t="shared" si="36"/>
        <v>0</v>
      </c>
      <c r="P284">
        <f t="shared" si="36"/>
        <v>0</v>
      </c>
      <c r="Q284">
        <f t="shared" si="36"/>
        <v>0</v>
      </c>
      <c r="R284">
        <f t="shared" si="36"/>
        <v>0</v>
      </c>
      <c r="S284">
        <f t="shared" si="36"/>
        <v>0</v>
      </c>
      <c r="T284">
        <f t="shared" si="36"/>
        <v>0</v>
      </c>
      <c r="U284">
        <f t="shared" si="36"/>
        <v>0</v>
      </c>
    </row>
    <row r="285" spans="1:21" hidden="1" x14ac:dyDescent="0.25">
      <c r="A285">
        <v>2003</v>
      </c>
      <c r="B285" s="2">
        <v>2001</v>
      </c>
      <c r="C285" t="s">
        <v>150</v>
      </c>
      <c r="D285" s="3">
        <v>2365590</v>
      </c>
      <c r="E285" t="s">
        <v>97</v>
      </c>
      <c r="F285">
        <f t="shared" si="32"/>
        <v>1</v>
      </c>
      <c r="G285">
        <f t="shared" si="32"/>
        <v>0</v>
      </c>
      <c r="H285">
        <f t="shared" si="33"/>
        <v>0</v>
      </c>
      <c r="I285">
        <f t="shared" si="31"/>
        <v>0</v>
      </c>
      <c r="J285">
        <f t="shared" si="36"/>
        <v>0</v>
      </c>
      <c r="K285">
        <f t="shared" si="36"/>
        <v>0</v>
      </c>
      <c r="L285">
        <f t="shared" si="36"/>
        <v>0</v>
      </c>
      <c r="M285">
        <f t="shared" si="34"/>
        <v>0</v>
      </c>
      <c r="N285">
        <f t="shared" si="35"/>
        <v>0</v>
      </c>
      <c r="O285">
        <f t="shared" si="36"/>
        <v>0</v>
      </c>
      <c r="P285">
        <f t="shared" si="36"/>
        <v>0</v>
      </c>
      <c r="Q285">
        <f t="shared" si="36"/>
        <v>0</v>
      </c>
      <c r="R285">
        <f t="shared" si="36"/>
        <v>0</v>
      </c>
      <c r="S285">
        <f t="shared" si="36"/>
        <v>0</v>
      </c>
      <c r="T285">
        <f t="shared" si="36"/>
        <v>0</v>
      </c>
      <c r="U285">
        <f t="shared" si="36"/>
        <v>0</v>
      </c>
    </row>
    <row r="286" spans="1:21" hidden="1" x14ac:dyDescent="0.25">
      <c r="A286">
        <v>2003</v>
      </c>
      <c r="B286" s="2">
        <v>2003</v>
      </c>
      <c r="C286" t="s">
        <v>124</v>
      </c>
      <c r="D286" s="3">
        <v>14001</v>
      </c>
      <c r="E286" t="s">
        <v>311</v>
      </c>
      <c r="F286">
        <f t="shared" si="32"/>
        <v>0</v>
      </c>
      <c r="G286">
        <f t="shared" si="32"/>
        <v>0</v>
      </c>
      <c r="H286">
        <f t="shared" si="33"/>
        <v>1</v>
      </c>
      <c r="I286">
        <f t="shared" si="31"/>
        <v>0</v>
      </c>
      <c r="J286">
        <f t="shared" si="36"/>
        <v>0</v>
      </c>
      <c r="K286">
        <f t="shared" si="36"/>
        <v>0</v>
      </c>
      <c r="L286">
        <f t="shared" si="36"/>
        <v>0</v>
      </c>
      <c r="M286">
        <f t="shared" si="34"/>
        <v>0</v>
      </c>
      <c r="N286">
        <f t="shared" si="35"/>
        <v>0</v>
      </c>
      <c r="O286">
        <f t="shared" si="36"/>
        <v>0</v>
      </c>
      <c r="P286">
        <f t="shared" si="36"/>
        <v>0</v>
      </c>
      <c r="Q286">
        <f t="shared" si="36"/>
        <v>0</v>
      </c>
      <c r="R286">
        <f t="shared" si="36"/>
        <v>0</v>
      </c>
      <c r="S286">
        <f t="shared" si="36"/>
        <v>0</v>
      </c>
      <c r="T286">
        <f t="shared" si="36"/>
        <v>0</v>
      </c>
      <c r="U286">
        <f t="shared" si="36"/>
        <v>0</v>
      </c>
    </row>
    <row r="287" spans="1:21" hidden="1" x14ac:dyDescent="0.25">
      <c r="A287">
        <v>2003</v>
      </c>
      <c r="B287" s="2">
        <v>2003</v>
      </c>
      <c r="C287" t="s">
        <v>124</v>
      </c>
      <c r="D287" s="3">
        <v>40000</v>
      </c>
      <c r="E287" t="s">
        <v>98</v>
      </c>
      <c r="F287">
        <f t="shared" si="32"/>
        <v>0</v>
      </c>
      <c r="G287">
        <f t="shared" si="32"/>
        <v>1</v>
      </c>
      <c r="H287">
        <f t="shared" si="33"/>
        <v>0</v>
      </c>
      <c r="I287">
        <f t="shared" si="31"/>
        <v>0</v>
      </c>
      <c r="J287">
        <f t="shared" si="36"/>
        <v>0</v>
      </c>
      <c r="K287">
        <f t="shared" si="36"/>
        <v>0</v>
      </c>
      <c r="L287">
        <f t="shared" si="36"/>
        <v>0</v>
      </c>
      <c r="M287">
        <f t="shared" si="34"/>
        <v>0</v>
      </c>
      <c r="N287">
        <f t="shared" si="35"/>
        <v>0</v>
      </c>
      <c r="O287">
        <f t="shared" si="36"/>
        <v>0</v>
      </c>
      <c r="P287">
        <f t="shared" si="36"/>
        <v>0</v>
      </c>
      <c r="Q287">
        <f t="shared" si="36"/>
        <v>0</v>
      </c>
      <c r="R287">
        <f t="shared" si="36"/>
        <v>0</v>
      </c>
      <c r="S287">
        <f t="shared" si="36"/>
        <v>0</v>
      </c>
      <c r="T287">
        <f t="shared" si="36"/>
        <v>0</v>
      </c>
      <c r="U287">
        <f t="shared" si="36"/>
        <v>0</v>
      </c>
    </row>
    <row r="288" spans="1:21" hidden="1" x14ac:dyDescent="0.25">
      <c r="A288">
        <v>2003</v>
      </c>
      <c r="B288" s="2">
        <v>2001</v>
      </c>
      <c r="C288" t="s">
        <v>124</v>
      </c>
      <c r="D288" s="3">
        <v>40000</v>
      </c>
      <c r="E288" t="s">
        <v>307</v>
      </c>
      <c r="F288">
        <f t="shared" si="32"/>
        <v>1</v>
      </c>
      <c r="G288">
        <f t="shared" si="32"/>
        <v>0</v>
      </c>
      <c r="H288">
        <f t="shared" si="33"/>
        <v>0</v>
      </c>
      <c r="I288">
        <f t="shared" si="31"/>
        <v>0</v>
      </c>
      <c r="J288">
        <f t="shared" si="36"/>
        <v>0</v>
      </c>
      <c r="K288">
        <f t="shared" si="36"/>
        <v>1</v>
      </c>
      <c r="L288">
        <f t="shared" si="36"/>
        <v>0</v>
      </c>
      <c r="M288">
        <f t="shared" si="34"/>
        <v>0</v>
      </c>
      <c r="N288">
        <f t="shared" si="35"/>
        <v>0</v>
      </c>
      <c r="O288">
        <f t="shared" si="36"/>
        <v>0</v>
      </c>
      <c r="P288">
        <f t="shared" si="36"/>
        <v>0</v>
      </c>
      <c r="Q288">
        <f t="shared" si="36"/>
        <v>0</v>
      </c>
      <c r="R288">
        <f t="shared" si="36"/>
        <v>0</v>
      </c>
      <c r="S288">
        <f t="shared" si="36"/>
        <v>0</v>
      </c>
      <c r="T288">
        <f t="shared" si="36"/>
        <v>0</v>
      </c>
      <c r="U288">
        <f t="shared" si="36"/>
        <v>0</v>
      </c>
    </row>
    <row r="289" spans="1:21" hidden="1" x14ac:dyDescent="0.25">
      <c r="A289">
        <v>2003</v>
      </c>
      <c r="B289" s="2">
        <v>2000</v>
      </c>
      <c r="C289" t="s">
        <v>124</v>
      </c>
      <c r="D289" s="3">
        <v>65000</v>
      </c>
      <c r="E289" t="s">
        <v>98</v>
      </c>
      <c r="F289">
        <f t="shared" si="32"/>
        <v>0</v>
      </c>
      <c r="G289">
        <f t="shared" si="32"/>
        <v>1</v>
      </c>
      <c r="H289">
        <f t="shared" si="33"/>
        <v>0</v>
      </c>
      <c r="I289">
        <f t="shared" si="31"/>
        <v>0</v>
      </c>
      <c r="J289">
        <f t="shared" si="36"/>
        <v>0</v>
      </c>
      <c r="K289">
        <f t="shared" si="36"/>
        <v>0</v>
      </c>
      <c r="L289">
        <f t="shared" si="36"/>
        <v>0</v>
      </c>
      <c r="M289">
        <f t="shared" si="34"/>
        <v>0</v>
      </c>
      <c r="N289">
        <f t="shared" si="35"/>
        <v>0</v>
      </c>
      <c r="O289">
        <f t="shared" si="36"/>
        <v>0</v>
      </c>
      <c r="P289">
        <f t="shared" si="36"/>
        <v>0</v>
      </c>
      <c r="Q289">
        <f t="shared" si="36"/>
        <v>0</v>
      </c>
      <c r="R289">
        <f t="shared" si="36"/>
        <v>0</v>
      </c>
      <c r="S289">
        <f t="shared" si="36"/>
        <v>0</v>
      </c>
      <c r="T289">
        <f t="shared" si="36"/>
        <v>0</v>
      </c>
      <c r="U289">
        <f t="shared" si="36"/>
        <v>0</v>
      </c>
    </row>
    <row r="290" spans="1:21" hidden="1" x14ac:dyDescent="0.25">
      <c r="A290">
        <v>2003</v>
      </c>
      <c r="B290" s="2">
        <v>2003</v>
      </c>
      <c r="C290" t="s">
        <v>124</v>
      </c>
      <c r="D290" s="3">
        <v>65000</v>
      </c>
      <c r="E290" t="s">
        <v>97</v>
      </c>
      <c r="F290">
        <f t="shared" si="32"/>
        <v>1</v>
      </c>
      <c r="G290">
        <f t="shared" si="32"/>
        <v>0</v>
      </c>
      <c r="H290">
        <f t="shared" si="33"/>
        <v>0</v>
      </c>
      <c r="I290">
        <f t="shared" si="31"/>
        <v>0</v>
      </c>
      <c r="J290">
        <f t="shared" si="36"/>
        <v>0</v>
      </c>
      <c r="K290">
        <f t="shared" si="36"/>
        <v>0</v>
      </c>
      <c r="L290">
        <f t="shared" si="36"/>
        <v>0</v>
      </c>
      <c r="M290">
        <f t="shared" si="34"/>
        <v>0</v>
      </c>
      <c r="N290">
        <f t="shared" si="35"/>
        <v>0</v>
      </c>
      <c r="O290">
        <f t="shared" si="36"/>
        <v>0</v>
      </c>
      <c r="P290">
        <f t="shared" si="36"/>
        <v>0</v>
      </c>
      <c r="Q290">
        <f t="shared" si="36"/>
        <v>0</v>
      </c>
      <c r="R290">
        <f t="shared" si="36"/>
        <v>0</v>
      </c>
      <c r="S290">
        <f t="shared" si="36"/>
        <v>0</v>
      </c>
      <c r="T290">
        <f t="shared" si="36"/>
        <v>0</v>
      </c>
      <c r="U290">
        <f t="shared" si="36"/>
        <v>0</v>
      </c>
    </row>
    <row r="291" spans="1:21" hidden="1" x14ac:dyDescent="0.25">
      <c r="A291">
        <v>2003</v>
      </c>
      <c r="B291" s="2">
        <v>2000</v>
      </c>
      <c r="C291" t="s">
        <v>124</v>
      </c>
      <c r="D291" s="3">
        <v>80000</v>
      </c>
      <c r="E291" t="s">
        <v>98</v>
      </c>
      <c r="F291">
        <f t="shared" si="32"/>
        <v>0</v>
      </c>
      <c r="G291">
        <f t="shared" si="32"/>
        <v>1</v>
      </c>
      <c r="H291">
        <f t="shared" si="33"/>
        <v>0</v>
      </c>
      <c r="I291">
        <f t="shared" si="31"/>
        <v>0</v>
      </c>
      <c r="J291">
        <f t="shared" si="36"/>
        <v>0</v>
      </c>
      <c r="K291">
        <f t="shared" si="36"/>
        <v>0</v>
      </c>
      <c r="L291">
        <f t="shared" si="36"/>
        <v>0</v>
      </c>
      <c r="M291">
        <f t="shared" si="34"/>
        <v>0</v>
      </c>
      <c r="N291">
        <f t="shared" si="35"/>
        <v>0</v>
      </c>
      <c r="O291">
        <f t="shared" si="36"/>
        <v>0</v>
      </c>
      <c r="P291">
        <f t="shared" si="36"/>
        <v>0</v>
      </c>
      <c r="Q291">
        <f t="shared" si="36"/>
        <v>0</v>
      </c>
      <c r="R291">
        <f t="shared" si="36"/>
        <v>0</v>
      </c>
      <c r="S291">
        <f t="shared" si="36"/>
        <v>0</v>
      </c>
      <c r="T291">
        <f t="shared" si="36"/>
        <v>0</v>
      </c>
      <c r="U291">
        <f t="shared" si="36"/>
        <v>0</v>
      </c>
    </row>
    <row r="292" spans="1:21" hidden="1" x14ac:dyDescent="0.25">
      <c r="A292">
        <v>2003</v>
      </c>
      <c r="B292" s="2">
        <v>1996</v>
      </c>
      <c r="C292" t="s">
        <v>124</v>
      </c>
      <c r="D292" s="3">
        <v>95000</v>
      </c>
      <c r="E292" t="s">
        <v>312</v>
      </c>
      <c r="F292">
        <f t="shared" si="32"/>
        <v>0</v>
      </c>
      <c r="G292">
        <f t="shared" si="32"/>
        <v>0</v>
      </c>
      <c r="H292">
        <f t="shared" si="33"/>
        <v>1</v>
      </c>
      <c r="I292">
        <f t="shared" si="31"/>
        <v>0</v>
      </c>
      <c r="J292">
        <f t="shared" si="36"/>
        <v>0</v>
      </c>
      <c r="K292">
        <f t="shared" si="36"/>
        <v>0</v>
      </c>
      <c r="L292">
        <f t="shared" si="36"/>
        <v>1</v>
      </c>
      <c r="M292">
        <f t="shared" si="34"/>
        <v>0</v>
      </c>
      <c r="N292">
        <f t="shared" si="35"/>
        <v>0</v>
      </c>
      <c r="O292">
        <f t="shared" si="36"/>
        <v>0</v>
      </c>
      <c r="P292">
        <f t="shared" si="36"/>
        <v>0</v>
      </c>
      <c r="Q292">
        <f t="shared" si="36"/>
        <v>0</v>
      </c>
      <c r="R292">
        <f t="shared" si="36"/>
        <v>0</v>
      </c>
      <c r="S292">
        <f t="shared" si="36"/>
        <v>0</v>
      </c>
      <c r="T292">
        <f t="shared" si="36"/>
        <v>0</v>
      </c>
      <c r="U292">
        <f t="shared" si="36"/>
        <v>0</v>
      </c>
    </row>
    <row r="293" spans="1:21" hidden="1" x14ac:dyDescent="0.25">
      <c r="A293">
        <v>2003</v>
      </c>
      <c r="B293" s="2">
        <v>2002</v>
      </c>
      <c r="C293" t="s">
        <v>124</v>
      </c>
      <c r="D293" s="3">
        <v>110000</v>
      </c>
      <c r="E293" t="s">
        <v>307</v>
      </c>
      <c r="F293">
        <f t="shared" si="32"/>
        <v>1</v>
      </c>
      <c r="G293">
        <f t="shared" si="32"/>
        <v>0</v>
      </c>
      <c r="H293">
        <f t="shared" si="33"/>
        <v>0</v>
      </c>
      <c r="I293">
        <f t="shared" si="31"/>
        <v>0</v>
      </c>
      <c r="J293">
        <f t="shared" si="36"/>
        <v>0</v>
      </c>
      <c r="K293">
        <f t="shared" si="36"/>
        <v>1</v>
      </c>
      <c r="L293">
        <f t="shared" si="36"/>
        <v>0</v>
      </c>
      <c r="M293">
        <f t="shared" si="34"/>
        <v>0</v>
      </c>
      <c r="N293">
        <f t="shared" si="35"/>
        <v>0</v>
      </c>
      <c r="O293">
        <f t="shared" ref="O293:U329" si="37">IF(ISNUMBER(FIND(O$1,$E293)),1,0)</f>
        <v>0</v>
      </c>
      <c r="P293">
        <f t="shared" si="37"/>
        <v>0</v>
      </c>
      <c r="Q293">
        <f t="shared" si="37"/>
        <v>0</v>
      </c>
      <c r="R293">
        <f t="shared" si="37"/>
        <v>0</v>
      </c>
      <c r="S293">
        <f t="shared" si="37"/>
        <v>0</v>
      </c>
      <c r="T293">
        <f t="shared" si="37"/>
        <v>0</v>
      </c>
      <c r="U293">
        <f t="shared" si="37"/>
        <v>0</v>
      </c>
    </row>
    <row r="294" spans="1:21" hidden="1" x14ac:dyDescent="0.25">
      <c r="A294">
        <v>2003</v>
      </c>
      <c r="B294" s="2">
        <v>2003</v>
      </c>
      <c r="C294" t="s">
        <v>124</v>
      </c>
      <c r="D294" s="3">
        <v>135000</v>
      </c>
      <c r="E294" t="s">
        <v>97</v>
      </c>
      <c r="F294">
        <f t="shared" si="32"/>
        <v>1</v>
      </c>
      <c r="G294">
        <f t="shared" si="32"/>
        <v>0</v>
      </c>
      <c r="H294">
        <f t="shared" si="33"/>
        <v>0</v>
      </c>
      <c r="I294">
        <f t="shared" si="31"/>
        <v>0</v>
      </c>
      <c r="J294">
        <f t="shared" si="31"/>
        <v>0</v>
      </c>
      <c r="K294">
        <f t="shared" si="31"/>
        <v>0</v>
      </c>
      <c r="L294">
        <f t="shared" si="31"/>
        <v>0</v>
      </c>
      <c r="M294">
        <f t="shared" si="34"/>
        <v>0</v>
      </c>
      <c r="N294">
        <f t="shared" si="35"/>
        <v>0</v>
      </c>
      <c r="O294">
        <f t="shared" si="37"/>
        <v>0</v>
      </c>
      <c r="P294">
        <f t="shared" si="37"/>
        <v>0</v>
      </c>
      <c r="Q294">
        <f t="shared" si="37"/>
        <v>0</v>
      </c>
      <c r="R294">
        <f t="shared" si="37"/>
        <v>0</v>
      </c>
      <c r="S294">
        <f t="shared" si="37"/>
        <v>0</v>
      </c>
      <c r="T294">
        <f t="shared" si="37"/>
        <v>0</v>
      </c>
      <c r="U294">
        <f t="shared" si="37"/>
        <v>0</v>
      </c>
    </row>
    <row r="295" spans="1:21" hidden="1" x14ac:dyDescent="0.25">
      <c r="A295">
        <v>2003</v>
      </c>
      <c r="B295" s="2">
        <v>2000</v>
      </c>
      <c r="C295" t="s">
        <v>124</v>
      </c>
      <c r="D295" s="3">
        <v>150000</v>
      </c>
      <c r="E295" t="s">
        <v>106</v>
      </c>
      <c r="F295">
        <f t="shared" si="32"/>
        <v>0</v>
      </c>
      <c r="G295">
        <f t="shared" si="32"/>
        <v>0</v>
      </c>
      <c r="H295">
        <f t="shared" si="33"/>
        <v>1</v>
      </c>
      <c r="I295">
        <f t="shared" si="31"/>
        <v>0</v>
      </c>
      <c r="J295">
        <f t="shared" si="31"/>
        <v>0</v>
      </c>
      <c r="K295">
        <f t="shared" si="31"/>
        <v>0</v>
      </c>
      <c r="L295">
        <f t="shared" si="31"/>
        <v>0</v>
      </c>
      <c r="M295">
        <f t="shared" si="34"/>
        <v>1</v>
      </c>
      <c r="N295">
        <f t="shared" si="35"/>
        <v>0</v>
      </c>
      <c r="O295">
        <f t="shared" si="37"/>
        <v>0</v>
      </c>
      <c r="P295">
        <f t="shared" si="37"/>
        <v>0</v>
      </c>
      <c r="Q295">
        <f t="shared" si="37"/>
        <v>0</v>
      </c>
      <c r="R295">
        <f t="shared" si="37"/>
        <v>0</v>
      </c>
      <c r="S295">
        <f t="shared" si="37"/>
        <v>0</v>
      </c>
      <c r="T295">
        <f t="shared" si="37"/>
        <v>0</v>
      </c>
      <c r="U295">
        <f t="shared" si="37"/>
        <v>0</v>
      </c>
    </row>
    <row r="296" spans="1:21" hidden="1" x14ac:dyDescent="0.25">
      <c r="A296">
        <v>2003</v>
      </c>
      <c r="B296" s="2">
        <v>2003</v>
      </c>
      <c r="C296" t="s">
        <v>110</v>
      </c>
      <c r="D296" s="3">
        <v>35000</v>
      </c>
      <c r="E296" t="s">
        <v>108</v>
      </c>
      <c r="F296">
        <f t="shared" si="32"/>
        <v>0</v>
      </c>
      <c r="G296">
        <f t="shared" si="32"/>
        <v>0</v>
      </c>
      <c r="H296">
        <f t="shared" si="33"/>
        <v>0</v>
      </c>
      <c r="I296">
        <f t="shared" si="31"/>
        <v>0</v>
      </c>
      <c r="J296">
        <f t="shared" si="31"/>
        <v>0</v>
      </c>
      <c r="K296">
        <f t="shared" si="31"/>
        <v>0</v>
      </c>
      <c r="L296">
        <f t="shared" si="31"/>
        <v>0</v>
      </c>
      <c r="M296">
        <f t="shared" si="34"/>
        <v>0</v>
      </c>
      <c r="N296">
        <f t="shared" si="35"/>
        <v>0</v>
      </c>
      <c r="O296">
        <f t="shared" si="37"/>
        <v>1</v>
      </c>
      <c r="P296">
        <f t="shared" si="37"/>
        <v>0</v>
      </c>
      <c r="Q296">
        <f t="shared" si="37"/>
        <v>0</v>
      </c>
      <c r="R296">
        <f t="shared" si="37"/>
        <v>0</v>
      </c>
      <c r="S296">
        <f t="shared" si="37"/>
        <v>0</v>
      </c>
      <c r="T296">
        <f t="shared" si="37"/>
        <v>0</v>
      </c>
      <c r="U296">
        <f t="shared" si="37"/>
        <v>0</v>
      </c>
    </row>
    <row r="297" spans="1:21" hidden="1" x14ac:dyDescent="0.25">
      <c r="A297">
        <v>2003</v>
      </c>
      <c r="B297" s="2">
        <v>2003</v>
      </c>
      <c r="C297" t="s">
        <v>110</v>
      </c>
      <c r="D297" s="3">
        <v>40000</v>
      </c>
      <c r="E297" t="s">
        <v>274</v>
      </c>
      <c r="F297">
        <f t="shared" si="32"/>
        <v>0</v>
      </c>
      <c r="G297">
        <f t="shared" si="32"/>
        <v>0</v>
      </c>
      <c r="H297">
        <f t="shared" si="33"/>
        <v>0</v>
      </c>
      <c r="I297">
        <f t="shared" si="31"/>
        <v>0</v>
      </c>
      <c r="J297">
        <f t="shared" si="31"/>
        <v>0</v>
      </c>
      <c r="K297">
        <f t="shared" si="31"/>
        <v>1</v>
      </c>
      <c r="L297">
        <f t="shared" si="31"/>
        <v>0</v>
      </c>
      <c r="M297">
        <f t="shared" si="34"/>
        <v>0</v>
      </c>
      <c r="N297">
        <f t="shared" si="35"/>
        <v>0</v>
      </c>
      <c r="O297">
        <f t="shared" si="37"/>
        <v>0</v>
      </c>
      <c r="P297">
        <f t="shared" si="37"/>
        <v>0</v>
      </c>
      <c r="Q297">
        <f t="shared" si="37"/>
        <v>0</v>
      </c>
      <c r="R297">
        <f t="shared" si="37"/>
        <v>0</v>
      </c>
      <c r="S297">
        <f t="shared" si="37"/>
        <v>0</v>
      </c>
      <c r="T297">
        <f t="shared" si="37"/>
        <v>0</v>
      </c>
      <c r="U297">
        <f t="shared" si="37"/>
        <v>0</v>
      </c>
    </row>
    <row r="298" spans="1:21" hidden="1" x14ac:dyDescent="0.25">
      <c r="A298">
        <v>2003</v>
      </c>
      <c r="B298" s="2">
        <v>2001</v>
      </c>
      <c r="C298" t="s">
        <v>110</v>
      </c>
      <c r="D298" s="3">
        <v>50000</v>
      </c>
      <c r="E298" t="s">
        <v>97</v>
      </c>
      <c r="F298">
        <f t="shared" si="32"/>
        <v>1</v>
      </c>
      <c r="G298">
        <f t="shared" si="32"/>
        <v>0</v>
      </c>
      <c r="H298">
        <f t="shared" si="33"/>
        <v>0</v>
      </c>
      <c r="I298">
        <f t="shared" si="31"/>
        <v>0</v>
      </c>
      <c r="J298">
        <f t="shared" si="31"/>
        <v>0</v>
      </c>
      <c r="K298">
        <f t="shared" si="31"/>
        <v>0</v>
      </c>
      <c r="L298">
        <f t="shared" si="31"/>
        <v>0</v>
      </c>
      <c r="M298">
        <f t="shared" si="34"/>
        <v>0</v>
      </c>
      <c r="N298">
        <f t="shared" si="35"/>
        <v>0</v>
      </c>
      <c r="O298">
        <f t="shared" si="37"/>
        <v>0</v>
      </c>
      <c r="P298">
        <f t="shared" si="37"/>
        <v>0</v>
      </c>
      <c r="Q298">
        <f t="shared" si="37"/>
        <v>0</v>
      </c>
      <c r="R298">
        <f t="shared" si="37"/>
        <v>0</v>
      </c>
      <c r="S298">
        <f t="shared" si="37"/>
        <v>0</v>
      </c>
      <c r="T298">
        <f t="shared" si="37"/>
        <v>0</v>
      </c>
      <c r="U298">
        <f t="shared" si="37"/>
        <v>0</v>
      </c>
    </row>
    <row r="299" spans="1:21" hidden="1" x14ac:dyDescent="0.25">
      <c r="A299">
        <v>2003</v>
      </c>
      <c r="B299" s="2">
        <v>2003</v>
      </c>
      <c r="C299" t="s">
        <v>110</v>
      </c>
      <c r="D299" s="3">
        <v>53000</v>
      </c>
      <c r="E299" t="s">
        <v>307</v>
      </c>
      <c r="F299">
        <f t="shared" si="32"/>
        <v>1</v>
      </c>
      <c r="G299">
        <f t="shared" si="32"/>
        <v>0</v>
      </c>
      <c r="H299">
        <f t="shared" si="33"/>
        <v>0</v>
      </c>
      <c r="I299">
        <f t="shared" si="31"/>
        <v>0</v>
      </c>
      <c r="J299">
        <f t="shared" si="31"/>
        <v>0</v>
      </c>
      <c r="K299">
        <f t="shared" si="31"/>
        <v>1</v>
      </c>
      <c r="L299">
        <f t="shared" si="31"/>
        <v>0</v>
      </c>
      <c r="M299">
        <f t="shared" si="34"/>
        <v>0</v>
      </c>
      <c r="N299">
        <f t="shared" si="35"/>
        <v>0</v>
      </c>
      <c r="O299">
        <f t="shared" si="37"/>
        <v>0</v>
      </c>
      <c r="P299">
        <f t="shared" si="37"/>
        <v>0</v>
      </c>
      <c r="Q299">
        <f t="shared" si="37"/>
        <v>0</v>
      </c>
      <c r="R299">
        <f t="shared" si="37"/>
        <v>0</v>
      </c>
      <c r="S299">
        <f t="shared" si="37"/>
        <v>0</v>
      </c>
      <c r="T299">
        <f t="shared" si="37"/>
        <v>0</v>
      </c>
      <c r="U299">
        <f t="shared" si="37"/>
        <v>0</v>
      </c>
    </row>
    <row r="300" spans="1:21" hidden="1" x14ac:dyDescent="0.25">
      <c r="A300">
        <v>2003</v>
      </c>
      <c r="B300" s="2">
        <v>2003</v>
      </c>
      <c r="C300" t="s">
        <v>110</v>
      </c>
      <c r="D300" s="3">
        <v>60000</v>
      </c>
      <c r="E300" t="s">
        <v>108</v>
      </c>
      <c r="F300">
        <f t="shared" si="32"/>
        <v>0</v>
      </c>
      <c r="G300">
        <f t="shared" si="32"/>
        <v>0</v>
      </c>
      <c r="H300">
        <f t="shared" si="33"/>
        <v>0</v>
      </c>
      <c r="I300">
        <f t="shared" si="31"/>
        <v>0</v>
      </c>
      <c r="J300">
        <f t="shared" si="31"/>
        <v>0</v>
      </c>
      <c r="K300">
        <f t="shared" si="31"/>
        <v>0</v>
      </c>
      <c r="L300">
        <f t="shared" si="31"/>
        <v>0</v>
      </c>
      <c r="M300">
        <f t="shared" si="34"/>
        <v>0</v>
      </c>
      <c r="N300">
        <f t="shared" si="35"/>
        <v>0</v>
      </c>
      <c r="O300">
        <f t="shared" si="37"/>
        <v>1</v>
      </c>
      <c r="P300">
        <f t="shared" si="37"/>
        <v>0</v>
      </c>
      <c r="Q300">
        <f t="shared" si="37"/>
        <v>0</v>
      </c>
      <c r="R300">
        <f t="shared" si="37"/>
        <v>0</v>
      </c>
      <c r="S300">
        <f t="shared" si="37"/>
        <v>0</v>
      </c>
      <c r="T300">
        <f t="shared" si="37"/>
        <v>0</v>
      </c>
      <c r="U300">
        <f t="shared" si="37"/>
        <v>0</v>
      </c>
    </row>
    <row r="301" spans="1:21" hidden="1" x14ac:dyDescent="0.25">
      <c r="A301">
        <v>2003</v>
      </c>
      <c r="B301" s="2">
        <v>1999</v>
      </c>
      <c r="C301" t="s">
        <v>110</v>
      </c>
      <c r="D301" s="3">
        <v>70000</v>
      </c>
      <c r="E301" t="s">
        <v>313</v>
      </c>
      <c r="F301">
        <f t="shared" si="32"/>
        <v>1</v>
      </c>
      <c r="G301">
        <f t="shared" si="32"/>
        <v>0</v>
      </c>
      <c r="H301">
        <f t="shared" si="33"/>
        <v>0</v>
      </c>
      <c r="I301">
        <f t="shared" si="31"/>
        <v>1</v>
      </c>
      <c r="J301">
        <f t="shared" si="31"/>
        <v>0</v>
      </c>
      <c r="K301">
        <f t="shared" si="31"/>
        <v>0</v>
      </c>
      <c r="L301">
        <f t="shared" si="31"/>
        <v>0</v>
      </c>
      <c r="M301">
        <f t="shared" si="34"/>
        <v>0</v>
      </c>
      <c r="N301">
        <f t="shared" si="35"/>
        <v>0</v>
      </c>
      <c r="O301">
        <f t="shared" si="37"/>
        <v>0</v>
      </c>
      <c r="P301">
        <f t="shared" si="37"/>
        <v>0</v>
      </c>
      <c r="Q301">
        <f t="shared" si="37"/>
        <v>0</v>
      </c>
      <c r="R301">
        <f t="shared" si="37"/>
        <v>0</v>
      </c>
      <c r="S301">
        <f t="shared" si="37"/>
        <v>0</v>
      </c>
      <c r="T301">
        <f t="shared" si="37"/>
        <v>0</v>
      </c>
      <c r="U301">
        <f t="shared" si="37"/>
        <v>0</v>
      </c>
    </row>
    <row r="302" spans="1:21" hidden="1" x14ac:dyDescent="0.25">
      <c r="A302">
        <v>2003</v>
      </c>
      <c r="B302" s="2">
        <v>2000</v>
      </c>
      <c r="C302" t="s">
        <v>110</v>
      </c>
      <c r="D302" s="3">
        <v>125000</v>
      </c>
      <c r="E302" t="s">
        <v>108</v>
      </c>
      <c r="F302">
        <f t="shared" si="32"/>
        <v>0</v>
      </c>
      <c r="G302">
        <f t="shared" si="32"/>
        <v>0</v>
      </c>
      <c r="H302">
        <f t="shared" si="33"/>
        <v>0</v>
      </c>
      <c r="I302">
        <f t="shared" si="31"/>
        <v>0</v>
      </c>
      <c r="J302">
        <f t="shared" si="31"/>
        <v>0</v>
      </c>
      <c r="K302">
        <f t="shared" si="31"/>
        <v>0</v>
      </c>
      <c r="L302">
        <f t="shared" si="31"/>
        <v>0</v>
      </c>
      <c r="M302">
        <f t="shared" si="34"/>
        <v>0</v>
      </c>
      <c r="N302">
        <f t="shared" si="35"/>
        <v>0</v>
      </c>
      <c r="O302">
        <f t="shared" si="37"/>
        <v>1</v>
      </c>
      <c r="P302">
        <f t="shared" si="37"/>
        <v>0</v>
      </c>
      <c r="Q302">
        <f t="shared" si="37"/>
        <v>0</v>
      </c>
      <c r="R302">
        <f t="shared" si="37"/>
        <v>0</v>
      </c>
      <c r="S302">
        <f t="shared" si="37"/>
        <v>0</v>
      </c>
      <c r="T302">
        <f t="shared" si="37"/>
        <v>0</v>
      </c>
      <c r="U302">
        <f t="shared" si="37"/>
        <v>0</v>
      </c>
    </row>
    <row r="303" spans="1:21" hidden="1" x14ac:dyDescent="0.25">
      <c r="A303">
        <v>2003</v>
      </c>
      <c r="B303" s="2">
        <v>2002</v>
      </c>
      <c r="C303" t="s">
        <v>125</v>
      </c>
      <c r="D303" s="3">
        <v>25000</v>
      </c>
      <c r="E303" t="s">
        <v>366</v>
      </c>
      <c r="F303">
        <f t="shared" si="32"/>
        <v>0</v>
      </c>
      <c r="G303">
        <f t="shared" si="32"/>
        <v>0</v>
      </c>
      <c r="H303">
        <f t="shared" si="33"/>
        <v>0</v>
      </c>
      <c r="I303">
        <f t="shared" si="31"/>
        <v>0</v>
      </c>
      <c r="J303">
        <f t="shared" si="31"/>
        <v>0</v>
      </c>
      <c r="K303">
        <f t="shared" si="31"/>
        <v>0</v>
      </c>
      <c r="L303">
        <f t="shared" si="31"/>
        <v>0</v>
      </c>
      <c r="M303">
        <f t="shared" si="34"/>
        <v>0</v>
      </c>
      <c r="N303">
        <f t="shared" si="35"/>
        <v>0</v>
      </c>
      <c r="O303">
        <f t="shared" si="37"/>
        <v>0</v>
      </c>
      <c r="P303">
        <f t="shared" si="37"/>
        <v>0</v>
      </c>
      <c r="Q303">
        <f t="shared" si="37"/>
        <v>0</v>
      </c>
      <c r="R303">
        <f t="shared" si="37"/>
        <v>0</v>
      </c>
      <c r="S303">
        <f t="shared" si="37"/>
        <v>0</v>
      </c>
      <c r="T303">
        <f t="shared" si="37"/>
        <v>0</v>
      </c>
      <c r="U303">
        <f t="shared" si="37"/>
        <v>0</v>
      </c>
    </row>
    <row r="304" spans="1:21" hidden="1" x14ac:dyDescent="0.25">
      <c r="A304">
        <v>2003</v>
      </c>
      <c r="B304" s="2">
        <v>2003</v>
      </c>
      <c r="C304" t="s">
        <v>125</v>
      </c>
      <c r="D304" s="3">
        <v>50000</v>
      </c>
      <c r="E304" t="s">
        <v>273</v>
      </c>
      <c r="F304">
        <f t="shared" si="32"/>
        <v>0</v>
      </c>
      <c r="G304">
        <f t="shared" si="32"/>
        <v>0</v>
      </c>
      <c r="H304">
        <f t="shared" si="33"/>
        <v>1</v>
      </c>
      <c r="I304">
        <f t="shared" si="31"/>
        <v>0</v>
      </c>
      <c r="J304">
        <f t="shared" si="31"/>
        <v>0</v>
      </c>
      <c r="K304">
        <f t="shared" si="31"/>
        <v>0</v>
      </c>
      <c r="L304">
        <f t="shared" si="31"/>
        <v>0</v>
      </c>
      <c r="M304">
        <f t="shared" si="34"/>
        <v>0</v>
      </c>
      <c r="N304">
        <f t="shared" si="35"/>
        <v>0</v>
      </c>
      <c r="O304">
        <f t="shared" si="37"/>
        <v>0</v>
      </c>
      <c r="P304">
        <f t="shared" si="37"/>
        <v>0</v>
      </c>
      <c r="Q304">
        <f t="shared" si="37"/>
        <v>0</v>
      </c>
      <c r="R304">
        <f t="shared" si="37"/>
        <v>0</v>
      </c>
      <c r="S304">
        <f t="shared" si="37"/>
        <v>0</v>
      </c>
      <c r="T304">
        <f t="shared" si="37"/>
        <v>0</v>
      </c>
      <c r="U304">
        <f t="shared" si="37"/>
        <v>0</v>
      </c>
    </row>
    <row r="305" spans="1:21" hidden="1" x14ac:dyDescent="0.25">
      <c r="A305">
        <v>2003</v>
      </c>
      <c r="B305" s="2">
        <v>2000</v>
      </c>
      <c r="C305" t="s">
        <v>125</v>
      </c>
      <c r="D305" s="3">
        <v>75000</v>
      </c>
      <c r="E305" t="s">
        <v>146</v>
      </c>
      <c r="F305">
        <f t="shared" si="32"/>
        <v>0</v>
      </c>
      <c r="G305">
        <f t="shared" si="32"/>
        <v>0</v>
      </c>
      <c r="H305">
        <f t="shared" si="33"/>
        <v>0</v>
      </c>
      <c r="I305">
        <f t="shared" si="31"/>
        <v>0</v>
      </c>
      <c r="J305">
        <f t="shared" si="31"/>
        <v>1</v>
      </c>
      <c r="K305">
        <f t="shared" si="31"/>
        <v>0</v>
      </c>
      <c r="L305">
        <f t="shared" si="31"/>
        <v>0</v>
      </c>
      <c r="M305">
        <f t="shared" si="34"/>
        <v>0</v>
      </c>
      <c r="N305">
        <f t="shared" si="35"/>
        <v>0</v>
      </c>
      <c r="O305">
        <f t="shared" si="37"/>
        <v>0</v>
      </c>
      <c r="P305">
        <f t="shared" si="37"/>
        <v>0</v>
      </c>
      <c r="Q305">
        <f t="shared" si="37"/>
        <v>0</v>
      </c>
      <c r="R305">
        <f t="shared" si="37"/>
        <v>0</v>
      </c>
      <c r="S305">
        <f t="shared" si="37"/>
        <v>0</v>
      </c>
      <c r="T305">
        <f t="shared" si="37"/>
        <v>0</v>
      </c>
      <c r="U305">
        <f t="shared" si="37"/>
        <v>0</v>
      </c>
    </row>
    <row r="306" spans="1:21" hidden="1" x14ac:dyDescent="0.25">
      <c r="A306">
        <v>2003</v>
      </c>
      <c r="B306" s="2">
        <v>2000</v>
      </c>
      <c r="C306" t="s">
        <v>125</v>
      </c>
      <c r="D306" s="3">
        <v>136000</v>
      </c>
      <c r="E306" t="s">
        <v>274</v>
      </c>
      <c r="F306">
        <f t="shared" si="32"/>
        <v>0</v>
      </c>
      <c r="G306">
        <f t="shared" si="32"/>
        <v>0</v>
      </c>
      <c r="H306">
        <f t="shared" si="33"/>
        <v>0</v>
      </c>
      <c r="I306">
        <f t="shared" si="31"/>
        <v>0</v>
      </c>
      <c r="J306">
        <f t="shared" si="31"/>
        <v>0</v>
      </c>
      <c r="K306">
        <f t="shared" si="31"/>
        <v>1</v>
      </c>
      <c r="L306">
        <f t="shared" si="31"/>
        <v>0</v>
      </c>
      <c r="M306">
        <f t="shared" si="34"/>
        <v>0</v>
      </c>
      <c r="N306">
        <f t="shared" si="35"/>
        <v>0</v>
      </c>
      <c r="O306">
        <f t="shared" si="37"/>
        <v>0</v>
      </c>
      <c r="P306">
        <f t="shared" si="37"/>
        <v>0</v>
      </c>
      <c r="Q306">
        <f t="shared" si="37"/>
        <v>0</v>
      </c>
      <c r="R306">
        <f t="shared" si="37"/>
        <v>0</v>
      </c>
      <c r="S306">
        <f t="shared" si="37"/>
        <v>0</v>
      </c>
      <c r="T306">
        <f t="shared" si="37"/>
        <v>0</v>
      </c>
      <c r="U306">
        <f t="shared" si="37"/>
        <v>0</v>
      </c>
    </row>
    <row r="307" spans="1:21" hidden="1" x14ac:dyDescent="0.25">
      <c r="A307">
        <v>2003</v>
      </c>
      <c r="B307" s="2">
        <v>2001</v>
      </c>
      <c r="C307" t="s">
        <v>280</v>
      </c>
      <c r="D307" s="3">
        <v>44000</v>
      </c>
      <c r="E307" t="s">
        <v>108</v>
      </c>
      <c r="F307">
        <f t="shared" si="32"/>
        <v>0</v>
      </c>
      <c r="G307">
        <f t="shared" si="32"/>
        <v>0</v>
      </c>
      <c r="H307">
        <f t="shared" si="33"/>
        <v>0</v>
      </c>
      <c r="I307">
        <f t="shared" si="31"/>
        <v>0</v>
      </c>
      <c r="J307">
        <f t="shared" si="31"/>
        <v>0</v>
      </c>
      <c r="K307">
        <f t="shared" si="31"/>
        <v>0</v>
      </c>
      <c r="L307">
        <f t="shared" si="31"/>
        <v>0</v>
      </c>
      <c r="M307">
        <f t="shared" si="34"/>
        <v>0</v>
      </c>
      <c r="N307">
        <f t="shared" si="35"/>
        <v>0</v>
      </c>
      <c r="O307">
        <f t="shared" si="37"/>
        <v>1</v>
      </c>
      <c r="P307">
        <f t="shared" si="37"/>
        <v>0</v>
      </c>
      <c r="Q307">
        <f t="shared" si="37"/>
        <v>0</v>
      </c>
      <c r="R307">
        <f t="shared" si="37"/>
        <v>0</v>
      </c>
      <c r="S307">
        <f t="shared" si="37"/>
        <v>0</v>
      </c>
      <c r="T307">
        <f t="shared" si="37"/>
        <v>0</v>
      </c>
      <c r="U307">
        <f t="shared" si="37"/>
        <v>0</v>
      </c>
    </row>
    <row r="308" spans="1:21" hidden="1" x14ac:dyDescent="0.25">
      <c r="A308">
        <v>2003</v>
      </c>
      <c r="B308" s="2">
        <v>2002</v>
      </c>
      <c r="C308" t="s">
        <v>280</v>
      </c>
      <c r="D308" s="3">
        <v>47500</v>
      </c>
      <c r="E308" t="s">
        <v>135</v>
      </c>
      <c r="F308">
        <f t="shared" si="32"/>
        <v>0</v>
      </c>
      <c r="G308">
        <f t="shared" si="32"/>
        <v>0</v>
      </c>
      <c r="H308">
        <f t="shared" si="33"/>
        <v>0</v>
      </c>
      <c r="I308">
        <f t="shared" si="31"/>
        <v>1</v>
      </c>
      <c r="J308">
        <f t="shared" si="31"/>
        <v>0</v>
      </c>
      <c r="K308">
        <f t="shared" si="31"/>
        <v>0</v>
      </c>
      <c r="L308">
        <f t="shared" si="31"/>
        <v>0</v>
      </c>
      <c r="M308">
        <f t="shared" si="34"/>
        <v>0</v>
      </c>
      <c r="N308">
        <f t="shared" si="35"/>
        <v>0</v>
      </c>
      <c r="O308">
        <f t="shared" si="37"/>
        <v>0</v>
      </c>
      <c r="P308">
        <f t="shared" si="37"/>
        <v>0</v>
      </c>
      <c r="Q308">
        <f t="shared" si="37"/>
        <v>0</v>
      </c>
      <c r="R308">
        <f t="shared" si="37"/>
        <v>0</v>
      </c>
      <c r="S308">
        <f t="shared" si="37"/>
        <v>0</v>
      </c>
      <c r="T308">
        <f t="shared" si="37"/>
        <v>0</v>
      </c>
      <c r="U308">
        <f t="shared" si="37"/>
        <v>0</v>
      </c>
    </row>
    <row r="309" spans="1:21" hidden="1" x14ac:dyDescent="0.25">
      <c r="A309">
        <v>2003</v>
      </c>
      <c r="B309" s="2">
        <v>2002</v>
      </c>
      <c r="C309" t="s">
        <v>280</v>
      </c>
      <c r="D309" s="3">
        <v>53000</v>
      </c>
      <c r="E309" t="s">
        <v>97</v>
      </c>
      <c r="F309">
        <f t="shared" si="32"/>
        <v>1</v>
      </c>
      <c r="G309">
        <f t="shared" si="32"/>
        <v>0</v>
      </c>
      <c r="H309">
        <f t="shared" si="33"/>
        <v>0</v>
      </c>
      <c r="I309">
        <f t="shared" si="31"/>
        <v>0</v>
      </c>
      <c r="J309">
        <f t="shared" si="31"/>
        <v>0</v>
      </c>
      <c r="K309">
        <f t="shared" si="31"/>
        <v>0</v>
      </c>
      <c r="L309">
        <f t="shared" si="31"/>
        <v>0</v>
      </c>
      <c r="M309">
        <f t="shared" si="34"/>
        <v>0</v>
      </c>
      <c r="N309">
        <f t="shared" si="35"/>
        <v>0</v>
      </c>
      <c r="O309">
        <f t="shared" si="37"/>
        <v>0</v>
      </c>
      <c r="P309">
        <f t="shared" si="37"/>
        <v>0</v>
      </c>
      <c r="Q309">
        <f t="shared" si="37"/>
        <v>0</v>
      </c>
      <c r="R309">
        <f t="shared" si="37"/>
        <v>0</v>
      </c>
      <c r="S309">
        <f t="shared" si="37"/>
        <v>0</v>
      </c>
      <c r="T309">
        <f t="shared" si="37"/>
        <v>0</v>
      </c>
      <c r="U309">
        <f t="shared" si="37"/>
        <v>0</v>
      </c>
    </row>
    <row r="310" spans="1:21" hidden="1" x14ac:dyDescent="0.25">
      <c r="A310">
        <v>2003</v>
      </c>
      <c r="B310" s="2">
        <v>2002</v>
      </c>
      <c r="C310" t="s">
        <v>367</v>
      </c>
      <c r="D310" s="3">
        <v>17000</v>
      </c>
      <c r="E310" t="s">
        <v>97</v>
      </c>
      <c r="F310">
        <f t="shared" si="32"/>
        <v>1</v>
      </c>
      <c r="G310">
        <f t="shared" si="32"/>
        <v>0</v>
      </c>
      <c r="H310">
        <f t="shared" si="33"/>
        <v>0</v>
      </c>
      <c r="I310">
        <f t="shared" si="31"/>
        <v>0</v>
      </c>
      <c r="J310">
        <f t="shared" si="31"/>
        <v>0</v>
      </c>
      <c r="K310">
        <f t="shared" si="31"/>
        <v>0</v>
      </c>
      <c r="L310">
        <f t="shared" si="31"/>
        <v>0</v>
      </c>
      <c r="M310">
        <f t="shared" si="34"/>
        <v>0</v>
      </c>
      <c r="N310">
        <f t="shared" si="35"/>
        <v>0</v>
      </c>
      <c r="O310">
        <f t="shared" si="37"/>
        <v>0</v>
      </c>
      <c r="P310">
        <f t="shared" si="37"/>
        <v>0</v>
      </c>
      <c r="Q310">
        <f t="shared" si="37"/>
        <v>0</v>
      </c>
      <c r="R310">
        <f t="shared" si="37"/>
        <v>0</v>
      </c>
      <c r="S310">
        <f t="shared" si="37"/>
        <v>0</v>
      </c>
      <c r="T310">
        <f t="shared" si="37"/>
        <v>0</v>
      </c>
      <c r="U310">
        <f t="shared" si="37"/>
        <v>0</v>
      </c>
    </row>
    <row r="311" spans="1:21" hidden="1" x14ac:dyDescent="0.25">
      <c r="A311">
        <v>2003</v>
      </c>
      <c r="B311" s="2">
        <v>2003</v>
      </c>
      <c r="C311" t="s">
        <v>367</v>
      </c>
      <c r="D311" s="3">
        <v>115000</v>
      </c>
      <c r="E311" t="s">
        <v>146</v>
      </c>
      <c r="F311">
        <f t="shared" si="32"/>
        <v>0</v>
      </c>
      <c r="G311">
        <f t="shared" si="32"/>
        <v>0</v>
      </c>
      <c r="H311">
        <f t="shared" si="33"/>
        <v>0</v>
      </c>
      <c r="I311">
        <f t="shared" si="31"/>
        <v>0</v>
      </c>
      <c r="J311">
        <f t="shared" si="31"/>
        <v>1</v>
      </c>
      <c r="K311">
        <f t="shared" si="31"/>
        <v>0</v>
      </c>
      <c r="L311">
        <f t="shared" si="31"/>
        <v>0</v>
      </c>
      <c r="M311">
        <f t="shared" si="34"/>
        <v>0</v>
      </c>
      <c r="N311">
        <f t="shared" si="35"/>
        <v>0</v>
      </c>
      <c r="O311">
        <f t="shared" si="37"/>
        <v>0</v>
      </c>
      <c r="P311">
        <f t="shared" si="37"/>
        <v>0</v>
      </c>
      <c r="Q311">
        <f t="shared" si="37"/>
        <v>0</v>
      </c>
      <c r="R311">
        <f t="shared" si="37"/>
        <v>0</v>
      </c>
      <c r="S311">
        <f t="shared" si="37"/>
        <v>0</v>
      </c>
      <c r="T311">
        <f t="shared" si="37"/>
        <v>0</v>
      </c>
      <c r="U311">
        <f t="shared" si="37"/>
        <v>0</v>
      </c>
    </row>
    <row r="312" spans="1:21" hidden="1" x14ac:dyDescent="0.25">
      <c r="A312">
        <v>2003</v>
      </c>
      <c r="B312" s="2">
        <v>2001</v>
      </c>
      <c r="C312" t="s">
        <v>291</v>
      </c>
      <c r="D312" s="3">
        <v>45000</v>
      </c>
      <c r="E312" t="s">
        <v>97</v>
      </c>
      <c r="F312">
        <f t="shared" si="32"/>
        <v>1</v>
      </c>
      <c r="G312">
        <f t="shared" si="32"/>
        <v>0</v>
      </c>
      <c r="H312">
        <f t="shared" si="33"/>
        <v>0</v>
      </c>
      <c r="I312">
        <f t="shared" si="31"/>
        <v>0</v>
      </c>
      <c r="J312">
        <f t="shared" si="31"/>
        <v>0</v>
      </c>
      <c r="K312">
        <f t="shared" si="31"/>
        <v>0</v>
      </c>
      <c r="L312">
        <f t="shared" si="31"/>
        <v>0</v>
      </c>
      <c r="M312">
        <f t="shared" si="34"/>
        <v>0</v>
      </c>
      <c r="N312">
        <f t="shared" si="35"/>
        <v>0</v>
      </c>
      <c r="O312">
        <f t="shared" si="37"/>
        <v>0</v>
      </c>
      <c r="P312">
        <f t="shared" si="37"/>
        <v>0</v>
      </c>
      <c r="Q312">
        <f t="shared" si="37"/>
        <v>0</v>
      </c>
      <c r="R312">
        <f t="shared" si="37"/>
        <v>0</v>
      </c>
      <c r="S312">
        <f t="shared" si="37"/>
        <v>0</v>
      </c>
      <c r="T312">
        <f t="shared" si="37"/>
        <v>0</v>
      </c>
      <c r="U312">
        <f t="shared" si="37"/>
        <v>0</v>
      </c>
    </row>
    <row r="313" spans="1:21" hidden="1" x14ac:dyDescent="0.25">
      <c r="A313">
        <v>2003</v>
      </c>
      <c r="B313" s="2">
        <v>2003</v>
      </c>
      <c r="C313" t="s">
        <v>291</v>
      </c>
      <c r="D313" s="3">
        <v>65000</v>
      </c>
      <c r="E313" t="s">
        <v>146</v>
      </c>
      <c r="F313">
        <f t="shared" si="32"/>
        <v>0</v>
      </c>
      <c r="G313">
        <f t="shared" si="32"/>
        <v>0</v>
      </c>
      <c r="H313">
        <f t="shared" si="33"/>
        <v>0</v>
      </c>
      <c r="I313">
        <f t="shared" si="31"/>
        <v>0</v>
      </c>
      <c r="J313">
        <f t="shared" si="31"/>
        <v>1</v>
      </c>
      <c r="K313">
        <f t="shared" si="31"/>
        <v>0</v>
      </c>
      <c r="L313">
        <f t="shared" si="31"/>
        <v>0</v>
      </c>
      <c r="M313">
        <f t="shared" si="34"/>
        <v>0</v>
      </c>
      <c r="N313">
        <f t="shared" si="35"/>
        <v>0</v>
      </c>
      <c r="O313">
        <f t="shared" si="37"/>
        <v>0</v>
      </c>
      <c r="P313">
        <f t="shared" si="37"/>
        <v>0</v>
      </c>
      <c r="Q313">
        <f t="shared" si="37"/>
        <v>0</v>
      </c>
      <c r="R313">
        <f t="shared" si="37"/>
        <v>0</v>
      </c>
      <c r="S313">
        <f t="shared" si="37"/>
        <v>0</v>
      </c>
      <c r="T313">
        <f t="shared" si="37"/>
        <v>0</v>
      </c>
      <c r="U313">
        <f t="shared" si="37"/>
        <v>0</v>
      </c>
    </row>
    <row r="314" spans="1:21" hidden="1" x14ac:dyDescent="0.25">
      <c r="A314">
        <v>2003</v>
      </c>
      <c r="B314" s="2">
        <v>2000</v>
      </c>
      <c r="C314" t="s">
        <v>130</v>
      </c>
      <c r="D314" s="3">
        <v>100000</v>
      </c>
      <c r="E314" t="s">
        <v>108</v>
      </c>
      <c r="F314">
        <f t="shared" si="32"/>
        <v>0</v>
      </c>
      <c r="G314">
        <f t="shared" si="32"/>
        <v>0</v>
      </c>
      <c r="H314">
        <f t="shared" si="33"/>
        <v>0</v>
      </c>
      <c r="I314">
        <f t="shared" si="31"/>
        <v>0</v>
      </c>
      <c r="J314">
        <f t="shared" si="31"/>
        <v>0</v>
      </c>
      <c r="K314">
        <f t="shared" si="31"/>
        <v>0</v>
      </c>
      <c r="L314">
        <f t="shared" si="31"/>
        <v>0</v>
      </c>
      <c r="M314">
        <f t="shared" si="34"/>
        <v>0</v>
      </c>
      <c r="N314">
        <f t="shared" si="35"/>
        <v>0</v>
      </c>
      <c r="O314">
        <f t="shared" si="37"/>
        <v>1</v>
      </c>
      <c r="P314">
        <f t="shared" si="37"/>
        <v>0</v>
      </c>
      <c r="Q314">
        <f t="shared" si="37"/>
        <v>0</v>
      </c>
      <c r="R314">
        <f t="shared" si="37"/>
        <v>0</v>
      </c>
      <c r="S314">
        <f t="shared" si="37"/>
        <v>0</v>
      </c>
      <c r="T314">
        <f t="shared" si="37"/>
        <v>0</v>
      </c>
      <c r="U314">
        <f t="shared" si="37"/>
        <v>0</v>
      </c>
    </row>
    <row r="315" spans="1:21" hidden="1" x14ac:dyDescent="0.25">
      <c r="A315">
        <v>2003</v>
      </c>
      <c r="B315" s="2">
        <v>2003</v>
      </c>
      <c r="C315" t="s">
        <v>130</v>
      </c>
      <c r="D315" s="3">
        <v>155000</v>
      </c>
      <c r="E315" t="s">
        <v>350</v>
      </c>
      <c r="F315">
        <f t="shared" si="32"/>
        <v>1</v>
      </c>
      <c r="G315">
        <f t="shared" si="32"/>
        <v>0</v>
      </c>
      <c r="H315">
        <f t="shared" si="33"/>
        <v>0</v>
      </c>
      <c r="I315">
        <f t="shared" si="31"/>
        <v>0</v>
      </c>
      <c r="J315">
        <f t="shared" si="31"/>
        <v>0</v>
      </c>
      <c r="K315">
        <f t="shared" si="31"/>
        <v>0</v>
      </c>
      <c r="L315">
        <f t="shared" si="31"/>
        <v>1</v>
      </c>
      <c r="M315">
        <f t="shared" si="34"/>
        <v>0</v>
      </c>
      <c r="N315">
        <f t="shared" si="35"/>
        <v>0</v>
      </c>
      <c r="O315">
        <f t="shared" si="37"/>
        <v>0</v>
      </c>
      <c r="P315">
        <f t="shared" si="37"/>
        <v>0</v>
      </c>
      <c r="Q315">
        <f t="shared" si="37"/>
        <v>0</v>
      </c>
      <c r="R315">
        <f t="shared" si="37"/>
        <v>0</v>
      </c>
      <c r="S315">
        <f t="shared" si="37"/>
        <v>0</v>
      </c>
      <c r="T315">
        <f t="shared" si="37"/>
        <v>0</v>
      </c>
      <c r="U315">
        <f t="shared" si="37"/>
        <v>0</v>
      </c>
    </row>
    <row r="316" spans="1:21" hidden="1" x14ac:dyDescent="0.25">
      <c r="A316">
        <v>2003</v>
      </c>
      <c r="B316" s="2">
        <v>2001</v>
      </c>
      <c r="C316" t="s">
        <v>368</v>
      </c>
      <c r="D316" s="3">
        <v>25000</v>
      </c>
      <c r="E316" t="s">
        <v>108</v>
      </c>
      <c r="F316">
        <f t="shared" si="32"/>
        <v>0</v>
      </c>
      <c r="G316">
        <f t="shared" si="32"/>
        <v>0</v>
      </c>
      <c r="H316">
        <f t="shared" si="33"/>
        <v>0</v>
      </c>
      <c r="I316">
        <f t="shared" si="31"/>
        <v>0</v>
      </c>
      <c r="J316">
        <f t="shared" si="31"/>
        <v>0</v>
      </c>
      <c r="K316">
        <f t="shared" si="31"/>
        <v>0</v>
      </c>
      <c r="L316">
        <f t="shared" si="31"/>
        <v>0</v>
      </c>
      <c r="M316">
        <f t="shared" si="34"/>
        <v>0</v>
      </c>
      <c r="N316">
        <f t="shared" si="35"/>
        <v>0</v>
      </c>
      <c r="O316">
        <f t="shared" si="37"/>
        <v>1</v>
      </c>
      <c r="P316">
        <f t="shared" si="37"/>
        <v>0</v>
      </c>
      <c r="Q316">
        <f t="shared" si="37"/>
        <v>0</v>
      </c>
      <c r="R316">
        <f t="shared" si="37"/>
        <v>0</v>
      </c>
      <c r="S316">
        <f t="shared" si="37"/>
        <v>0</v>
      </c>
      <c r="T316">
        <f t="shared" si="37"/>
        <v>0</v>
      </c>
      <c r="U316">
        <f t="shared" si="37"/>
        <v>0</v>
      </c>
    </row>
    <row r="317" spans="1:21" hidden="1" x14ac:dyDescent="0.25">
      <c r="A317">
        <v>2003</v>
      </c>
      <c r="B317" s="2">
        <v>2002</v>
      </c>
      <c r="C317" t="s">
        <v>369</v>
      </c>
      <c r="D317" s="3">
        <v>26000</v>
      </c>
      <c r="E317" t="s">
        <v>275</v>
      </c>
      <c r="F317">
        <f t="shared" si="32"/>
        <v>0</v>
      </c>
      <c r="G317">
        <f t="shared" si="32"/>
        <v>0</v>
      </c>
      <c r="H317">
        <f t="shared" si="33"/>
        <v>0</v>
      </c>
      <c r="I317">
        <f t="shared" si="31"/>
        <v>0</v>
      </c>
      <c r="J317">
        <f t="shared" si="31"/>
        <v>0</v>
      </c>
      <c r="K317">
        <f t="shared" si="31"/>
        <v>0</v>
      </c>
      <c r="L317">
        <f t="shared" si="31"/>
        <v>1</v>
      </c>
      <c r="M317">
        <f t="shared" si="34"/>
        <v>0</v>
      </c>
      <c r="N317">
        <f t="shared" si="35"/>
        <v>0</v>
      </c>
      <c r="O317">
        <f t="shared" si="37"/>
        <v>0</v>
      </c>
      <c r="P317">
        <f t="shared" si="37"/>
        <v>0</v>
      </c>
      <c r="Q317">
        <f t="shared" si="37"/>
        <v>0</v>
      </c>
      <c r="R317">
        <f t="shared" si="37"/>
        <v>0</v>
      </c>
      <c r="S317">
        <f t="shared" si="37"/>
        <v>0</v>
      </c>
      <c r="T317">
        <f t="shared" si="37"/>
        <v>0</v>
      </c>
      <c r="U317">
        <f t="shared" si="37"/>
        <v>0</v>
      </c>
    </row>
    <row r="318" spans="1:21" hidden="1" x14ac:dyDescent="0.25">
      <c r="A318">
        <v>2003</v>
      </c>
      <c r="B318" s="2">
        <v>1997</v>
      </c>
      <c r="C318" t="s">
        <v>294</v>
      </c>
      <c r="D318" s="3">
        <v>50000</v>
      </c>
      <c r="E318" t="s">
        <v>108</v>
      </c>
      <c r="F318">
        <f t="shared" si="32"/>
        <v>0</v>
      </c>
      <c r="G318">
        <f t="shared" si="32"/>
        <v>0</v>
      </c>
      <c r="H318">
        <f t="shared" si="33"/>
        <v>0</v>
      </c>
      <c r="I318">
        <f t="shared" si="31"/>
        <v>0</v>
      </c>
      <c r="J318">
        <f t="shared" si="31"/>
        <v>0</v>
      </c>
      <c r="K318">
        <f t="shared" si="31"/>
        <v>0</v>
      </c>
      <c r="L318">
        <f t="shared" si="31"/>
        <v>0</v>
      </c>
      <c r="M318">
        <f t="shared" si="34"/>
        <v>0</v>
      </c>
      <c r="N318">
        <f t="shared" si="35"/>
        <v>0</v>
      </c>
      <c r="O318">
        <f t="shared" si="37"/>
        <v>1</v>
      </c>
      <c r="P318">
        <f t="shared" si="37"/>
        <v>0</v>
      </c>
      <c r="Q318">
        <f t="shared" si="37"/>
        <v>0</v>
      </c>
      <c r="R318">
        <f t="shared" si="37"/>
        <v>0</v>
      </c>
      <c r="S318">
        <f t="shared" si="37"/>
        <v>0</v>
      </c>
      <c r="T318">
        <f t="shared" si="37"/>
        <v>0</v>
      </c>
      <c r="U318">
        <f t="shared" si="37"/>
        <v>0</v>
      </c>
    </row>
    <row r="319" spans="1:21" hidden="1" x14ac:dyDescent="0.25">
      <c r="A319">
        <v>2003</v>
      </c>
      <c r="B319" s="2">
        <v>2002</v>
      </c>
      <c r="C319" t="s">
        <v>131</v>
      </c>
      <c r="D319" s="3">
        <v>65000</v>
      </c>
      <c r="E319" t="s">
        <v>372</v>
      </c>
      <c r="F319">
        <f t="shared" si="32"/>
        <v>0</v>
      </c>
      <c r="G319">
        <f t="shared" si="32"/>
        <v>0</v>
      </c>
      <c r="H319">
        <f t="shared" si="33"/>
        <v>0</v>
      </c>
      <c r="I319">
        <f t="shared" si="31"/>
        <v>1</v>
      </c>
      <c r="J319">
        <f t="shared" si="31"/>
        <v>0</v>
      </c>
      <c r="K319">
        <f t="shared" si="31"/>
        <v>0</v>
      </c>
      <c r="L319">
        <f t="shared" si="31"/>
        <v>1</v>
      </c>
      <c r="M319">
        <f t="shared" si="34"/>
        <v>0</v>
      </c>
      <c r="N319">
        <f t="shared" si="35"/>
        <v>0</v>
      </c>
      <c r="O319">
        <f t="shared" si="37"/>
        <v>0</v>
      </c>
      <c r="P319">
        <f t="shared" si="37"/>
        <v>0</v>
      </c>
      <c r="Q319">
        <f t="shared" si="37"/>
        <v>0</v>
      </c>
      <c r="R319">
        <f t="shared" si="37"/>
        <v>0</v>
      </c>
      <c r="S319">
        <f t="shared" si="37"/>
        <v>0</v>
      </c>
      <c r="T319">
        <f t="shared" si="37"/>
        <v>0</v>
      </c>
      <c r="U319">
        <f t="shared" si="37"/>
        <v>0</v>
      </c>
    </row>
    <row r="320" spans="1:21" hidden="1" x14ac:dyDescent="0.25">
      <c r="A320">
        <v>2003</v>
      </c>
      <c r="B320" s="2">
        <v>2001</v>
      </c>
      <c r="C320" t="s">
        <v>298</v>
      </c>
      <c r="D320" s="3">
        <v>75000</v>
      </c>
      <c r="E320" t="s">
        <v>106</v>
      </c>
      <c r="F320">
        <f t="shared" si="32"/>
        <v>0</v>
      </c>
      <c r="G320">
        <f t="shared" si="32"/>
        <v>0</v>
      </c>
      <c r="H320">
        <f t="shared" si="33"/>
        <v>1</v>
      </c>
      <c r="I320">
        <f t="shared" si="31"/>
        <v>0</v>
      </c>
      <c r="J320">
        <f t="shared" si="31"/>
        <v>0</v>
      </c>
      <c r="K320">
        <f t="shared" si="31"/>
        <v>0</v>
      </c>
      <c r="L320">
        <f t="shared" si="31"/>
        <v>0</v>
      </c>
      <c r="M320">
        <f t="shared" si="34"/>
        <v>1</v>
      </c>
      <c r="N320">
        <f t="shared" si="35"/>
        <v>0</v>
      </c>
      <c r="O320">
        <f t="shared" si="37"/>
        <v>0</v>
      </c>
      <c r="P320">
        <f t="shared" si="37"/>
        <v>0</v>
      </c>
      <c r="Q320">
        <f t="shared" si="37"/>
        <v>0</v>
      </c>
      <c r="R320">
        <f t="shared" si="37"/>
        <v>0</v>
      </c>
      <c r="S320">
        <f t="shared" si="37"/>
        <v>0</v>
      </c>
      <c r="T320">
        <f t="shared" si="37"/>
        <v>0</v>
      </c>
      <c r="U320">
        <f t="shared" si="37"/>
        <v>0</v>
      </c>
    </row>
    <row r="321" spans="1:21" hidden="1" x14ac:dyDescent="0.25">
      <c r="A321">
        <v>2003</v>
      </c>
      <c r="B321" s="2">
        <v>2002</v>
      </c>
      <c r="C321" t="s">
        <v>103</v>
      </c>
      <c r="D321" s="3">
        <v>112000</v>
      </c>
      <c r="E321" t="s">
        <v>135</v>
      </c>
      <c r="F321">
        <f t="shared" si="32"/>
        <v>0</v>
      </c>
      <c r="G321">
        <f t="shared" si="32"/>
        <v>0</v>
      </c>
      <c r="H321">
        <f t="shared" si="33"/>
        <v>0</v>
      </c>
      <c r="I321">
        <f t="shared" si="31"/>
        <v>1</v>
      </c>
      <c r="J321">
        <f t="shared" si="31"/>
        <v>0</v>
      </c>
      <c r="K321">
        <f t="shared" si="31"/>
        <v>0</v>
      </c>
      <c r="L321">
        <f t="shared" si="31"/>
        <v>0</v>
      </c>
      <c r="M321">
        <f t="shared" si="34"/>
        <v>0</v>
      </c>
      <c r="N321">
        <f t="shared" si="35"/>
        <v>0</v>
      </c>
      <c r="O321">
        <f t="shared" si="37"/>
        <v>0</v>
      </c>
      <c r="P321">
        <f t="shared" si="37"/>
        <v>0</v>
      </c>
      <c r="Q321">
        <f t="shared" si="37"/>
        <v>0</v>
      </c>
      <c r="R321">
        <f t="shared" si="37"/>
        <v>0</v>
      </c>
      <c r="S321">
        <f t="shared" si="37"/>
        <v>0</v>
      </c>
      <c r="T321">
        <f t="shared" si="37"/>
        <v>0</v>
      </c>
      <c r="U321">
        <f t="shared" si="37"/>
        <v>0</v>
      </c>
    </row>
    <row r="322" spans="1:21" hidden="1" x14ac:dyDescent="0.25">
      <c r="A322">
        <v>2003</v>
      </c>
      <c r="B322" s="2">
        <v>2001</v>
      </c>
      <c r="C322" t="s">
        <v>286</v>
      </c>
      <c r="D322" s="3">
        <v>250000</v>
      </c>
      <c r="E322" t="s">
        <v>362</v>
      </c>
      <c r="F322">
        <f t="shared" si="32"/>
        <v>1</v>
      </c>
      <c r="G322">
        <f t="shared" si="32"/>
        <v>0</v>
      </c>
      <c r="H322">
        <f t="shared" si="33"/>
        <v>1</v>
      </c>
      <c r="I322">
        <f t="shared" si="31"/>
        <v>0</v>
      </c>
      <c r="J322">
        <f t="shared" si="31"/>
        <v>0</v>
      </c>
      <c r="K322">
        <f t="shared" si="31"/>
        <v>1</v>
      </c>
      <c r="L322">
        <f t="shared" si="31"/>
        <v>0</v>
      </c>
      <c r="M322">
        <f t="shared" si="34"/>
        <v>0</v>
      </c>
      <c r="N322">
        <f t="shared" si="35"/>
        <v>0</v>
      </c>
      <c r="O322">
        <f t="shared" si="37"/>
        <v>0</v>
      </c>
      <c r="P322">
        <f t="shared" si="37"/>
        <v>0</v>
      </c>
      <c r="Q322">
        <f t="shared" si="37"/>
        <v>0</v>
      </c>
      <c r="R322">
        <f t="shared" si="37"/>
        <v>0</v>
      </c>
      <c r="S322">
        <f t="shared" si="37"/>
        <v>0</v>
      </c>
      <c r="T322">
        <f t="shared" si="37"/>
        <v>0</v>
      </c>
      <c r="U322">
        <f t="shared" si="37"/>
        <v>0</v>
      </c>
    </row>
    <row r="323" spans="1:21" hidden="1" x14ac:dyDescent="0.25">
      <c r="A323">
        <v>2004</v>
      </c>
      <c r="B323" s="2">
        <v>2004</v>
      </c>
      <c r="C323" t="s">
        <v>150</v>
      </c>
      <c r="D323" s="3">
        <v>75000</v>
      </c>
      <c r="E323" t="s">
        <v>108</v>
      </c>
      <c r="F323">
        <f t="shared" si="32"/>
        <v>0</v>
      </c>
      <c r="G323">
        <f t="shared" si="32"/>
        <v>0</v>
      </c>
      <c r="H323">
        <f t="shared" si="33"/>
        <v>0</v>
      </c>
      <c r="I323">
        <f t="shared" si="31"/>
        <v>0</v>
      </c>
      <c r="J323">
        <f t="shared" si="31"/>
        <v>0</v>
      </c>
      <c r="K323">
        <f t="shared" si="31"/>
        <v>0</v>
      </c>
      <c r="L323">
        <f t="shared" si="31"/>
        <v>0</v>
      </c>
      <c r="M323">
        <f t="shared" si="34"/>
        <v>0</v>
      </c>
      <c r="N323">
        <f t="shared" si="35"/>
        <v>0</v>
      </c>
      <c r="O323">
        <f t="shared" si="37"/>
        <v>1</v>
      </c>
      <c r="P323">
        <f t="shared" si="37"/>
        <v>0</v>
      </c>
      <c r="Q323">
        <f t="shared" si="37"/>
        <v>0</v>
      </c>
      <c r="R323">
        <f t="shared" si="37"/>
        <v>0</v>
      </c>
      <c r="S323">
        <f t="shared" si="37"/>
        <v>0</v>
      </c>
      <c r="T323">
        <f t="shared" si="37"/>
        <v>0</v>
      </c>
      <c r="U323">
        <f t="shared" si="37"/>
        <v>0</v>
      </c>
    </row>
    <row r="324" spans="1:21" hidden="1" x14ac:dyDescent="0.25">
      <c r="A324">
        <v>2004</v>
      </c>
      <c r="B324" s="2">
        <v>2002</v>
      </c>
      <c r="C324" t="s">
        <v>150</v>
      </c>
      <c r="D324" s="3">
        <v>124100</v>
      </c>
      <c r="E324" t="s">
        <v>97</v>
      </c>
      <c r="F324">
        <f t="shared" si="32"/>
        <v>1</v>
      </c>
      <c r="G324">
        <f t="shared" si="32"/>
        <v>0</v>
      </c>
      <c r="H324">
        <f t="shared" si="33"/>
        <v>0</v>
      </c>
      <c r="I324">
        <f t="shared" si="31"/>
        <v>0</v>
      </c>
      <c r="J324">
        <f t="shared" si="31"/>
        <v>0</v>
      </c>
      <c r="K324">
        <f t="shared" si="31"/>
        <v>0</v>
      </c>
      <c r="L324">
        <f t="shared" si="31"/>
        <v>0</v>
      </c>
      <c r="M324">
        <f t="shared" si="34"/>
        <v>0</v>
      </c>
      <c r="N324">
        <f t="shared" si="35"/>
        <v>0</v>
      </c>
      <c r="O324">
        <f t="shared" si="37"/>
        <v>0</v>
      </c>
      <c r="P324">
        <f t="shared" si="37"/>
        <v>0</v>
      </c>
      <c r="Q324">
        <f t="shared" si="37"/>
        <v>0</v>
      </c>
      <c r="R324">
        <f t="shared" si="37"/>
        <v>0</v>
      </c>
      <c r="S324">
        <f t="shared" si="37"/>
        <v>0</v>
      </c>
      <c r="T324">
        <f t="shared" si="37"/>
        <v>0</v>
      </c>
      <c r="U324">
        <f t="shared" si="37"/>
        <v>0</v>
      </c>
    </row>
    <row r="325" spans="1:21" hidden="1" x14ac:dyDescent="0.25">
      <c r="A325">
        <v>2004</v>
      </c>
      <c r="B325" s="2">
        <v>2003</v>
      </c>
      <c r="C325" t="s">
        <v>286</v>
      </c>
      <c r="D325" s="3">
        <v>6500</v>
      </c>
      <c r="E325" t="s">
        <v>373</v>
      </c>
      <c r="F325">
        <f t="shared" si="32"/>
        <v>1</v>
      </c>
      <c r="G325">
        <f t="shared" si="32"/>
        <v>0</v>
      </c>
      <c r="H325">
        <f t="shared" si="33"/>
        <v>1</v>
      </c>
      <c r="I325">
        <f t="shared" si="31"/>
        <v>0</v>
      </c>
      <c r="J325">
        <f t="shared" si="31"/>
        <v>0</v>
      </c>
      <c r="K325">
        <f t="shared" si="31"/>
        <v>0</v>
      </c>
      <c r="L325">
        <f t="shared" si="31"/>
        <v>0</v>
      </c>
      <c r="M325">
        <f t="shared" si="34"/>
        <v>0</v>
      </c>
      <c r="N325">
        <f t="shared" si="35"/>
        <v>0</v>
      </c>
      <c r="O325">
        <f t="shared" si="37"/>
        <v>0</v>
      </c>
      <c r="P325">
        <f t="shared" si="37"/>
        <v>0</v>
      </c>
      <c r="Q325">
        <f t="shared" si="37"/>
        <v>0</v>
      </c>
      <c r="R325">
        <f t="shared" si="37"/>
        <v>0</v>
      </c>
      <c r="S325">
        <f t="shared" si="37"/>
        <v>0</v>
      </c>
      <c r="T325">
        <f t="shared" si="37"/>
        <v>0</v>
      </c>
      <c r="U325">
        <f t="shared" si="37"/>
        <v>0</v>
      </c>
    </row>
    <row r="326" spans="1:21" hidden="1" x14ac:dyDescent="0.25">
      <c r="A326">
        <v>2004</v>
      </c>
      <c r="B326" s="2">
        <v>2002</v>
      </c>
      <c r="C326" t="s">
        <v>124</v>
      </c>
      <c r="D326" s="3">
        <v>5000</v>
      </c>
      <c r="E326" t="s">
        <v>350</v>
      </c>
      <c r="F326">
        <f t="shared" si="32"/>
        <v>1</v>
      </c>
      <c r="G326">
        <f t="shared" si="32"/>
        <v>0</v>
      </c>
      <c r="H326">
        <f t="shared" si="33"/>
        <v>0</v>
      </c>
      <c r="I326">
        <f t="shared" si="31"/>
        <v>0</v>
      </c>
      <c r="J326">
        <f t="shared" si="31"/>
        <v>0</v>
      </c>
      <c r="K326">
        <f t="shared" si="31"/>
        <v>0</v>
      </c>
      <c r="L326">
        <f t="shared" si="31"/>
        <v>1</v>
      </c>
      <c r="M326">
        <f t="shared" si="34"/>
        <v>0</v>
      </c>
      <c r="N326">
        <f t="shared" si="35"/>
        <v>0</v>
      </c>
      <c r="O326">
        <f t="shared" si="37"/>
        <v>0</v>
      </c>
      <c r="P326">
        <f t="shared" si="37"/>
        <v>0</v>
      </c>
      <c r="Q326">
        <f t="shared" si="37"/>
        <v>0</v>
      </c>
      <c r="R326">
        <f t="shared" si="37"/>
        <v>0</v>
      </c>
      <c r="S326">
        <f t="shared" si="37"/>
        <v>0</v>
      </c>
      <c r="T326">
        <f t="shared" si="37"/>
        <v>0</v>
      </c>
      <c r="U326">
        <f t="shared" si="37"/>
        <v>0</v>
      </c>
    </row>
    <row r="327" spans="1:21" hidden="1" x14ac:dyDescent="0.25">
      <c r="A327">
        <v>2004</v>
      </c>
      <c r="B327" s="2">
        <v>2003</v>
      </c>
      <c r="C327" t="s">
        <v>125</v>
      </c>
      <c r="D327" s="3">
        <v>35000</v>
      </c>
      <c r="E327" t="s">
        <v>97</v>
      </c>
      <c r="F327">
        <f t="shared" si="32"/>
        <v>1</v>
      </c>
      <c r="G327">
        <f t="shared" si="32"/>
        <v>0</v>
      </c>
      <c r="H327">
        <f t="shared" si="33"/>
        <v>0</v>
      </c>
      <c r="I327">
        <f t="shared" si="31"/>
        <v>0</v>
      </c>
      <c r="J327">
        <f t="shared" si="31"/>
        <v>0</v>
      </c>
      <c r="K327">
        <f t="shared" si="31"/>
        <v>0</v>
      </c>
      <c r="L327">
        <f t="shared" si="31"/>
        <v>0</v>
      </c>
      <c r="M327">
        <f t="shared" si="34"/>
        <v>0</v>
      </c>
      <c r="N327">
        <f t="shared" si="35"/>
        <v>0</v>
      </c>
      <c r="O327">
        <f t="shared" si="37"/>
        <v>0</v>
      </c>
      <c r="P327">
        <f t="shared" si="37"/>
        <v>0</v>
      </c>
      <c r="Q327">
        <f t="shared" si="37"/>
        <v>0</v>
      </c>
      <c r="R327">
        <f t="shared" si="37"/>
        <v>0</v>
      </c>
      <c r="S327">
        <f t="shared" si="37"/>
        <v>0</v>
      </c>
      <c r="T327">
        <f t="shared" si="37"/>
        <v>0</v>
      </c>
      <c r="U327">
        <f t="shared" si="37"/>
        <v>0</v>
      </c>
    </row>
    <row r="328" spans="1:21" hidden="1" x14ac:dyDescent="0.25">
      <c r="A328">
        <v>2004</v>
      </c>
      <c r="B328" s="2">
        <v>1999</v>
      </c>
      <c r="C328" t="s">
        <v>126</v>
      </c>
      <c r="D328" s="3">
        <v>95000</v>
      </c>
      <c r="E328" t="s">
        <v>331</v>
      </c>
      <c r="F328">
        <f t="shared" si="32"/>
        <v>0</v>
      </c>
      <c r="G328">
        <f t="shared" si="32"/>
        <v>0</v>
      </c>
      <c r="H328">
        <f t="shared" si="33"/>
        <v>1</v>
      </c>
      <c r="I328">
        <f t="shared" si="31"/>
        <v>0</v>
      </c>
      <c r="J328">
        <f t="shared" si="31"/>
        <v>0</v>
      </c>
      <c r="K328">
        <f t="shared" si="31"/>
        <v>0</v>
      </c>
      <c r="L328">
        <f t="shared" si="31"/>
        <v>1</v>
      </c>
      <c r="M328">
        <f t="shared" si="34"/>
        <v>0</v>
      </c>
      <c r="N328">
        <f t="shared" si="35"/>
        <v>0</v>
      </c>
      <c r="O328">
        <f t="shared" si="37"/>
        <v>0</v>
      </c>
      <c r="P328">
        <f t="shared" si="37"/>
        <v>0</v>
      </c>
      <c r="Q328">
        <f t="shared" si="37"/>
        <v>0</v>
      </c>
      <c r="R328">
        <f t="shared" si="37"/>
        <v>0</v>
      </c>
      <c r="S328">
        <f t="shared" si="37"/>
        <v>0</v>
      </c>
      <c r="T328">
        <f t="shared" si="37"/>
        <v>0</v>
      </c>
      <c r="U328">
        <f t="shared" si="37"/>
        <v>0</v>
      </c>
    </row>
    <row r="329" spans="1:21" hidden="1" x14ac:dyDescent="0.25">
      <c r="A329">
        <v>2004</v>
      </c>
      <c r="B329" s="2">
        <v>2004</v>
      </c>
      <c r="C329" t="s">
        <v>103</v>
      </c>
      <c r="D329" s="3">
        <v>27500</v>
      </c>
      <c r="E329" t="s">
        <v>108</v>
      </c>
      <c r="F329">
        <f t="shared" si="32"/>
        <v>0</v>
      </c>
      <c r="G329">
        <f t="shared" si="32"/>
        <v>0</v>
      </c>
      <c r="H329">
        <f t="shared" si="33"/>
        <v>0</v>
      </c>
      <c r="I329">
        <f t="shared" si="31"/>
        <v>0</v>
      </c>
      <c r="J329">
        <f t="shared" si="31"/>
        <v>0</v>
      </c>
      <c r="K329">
        <f t="shared" si="31"/>
        <v>0</v>
      </c>
      <c r="L329">
        <f t="shared" si="31"/>
        <v>0</v>
      </c>
      <c r="M329">
        <f t="shared" si="34"/>
        <v>0</v>
      </c>
      <c r="N329">
        <f t="shared" si="35"/>
        <v>0</v>
      </c>
      <c r="O329">
        <f t="shared" si="37"/>
        <v>1</v>
      </c>
      <c r="P329">
        <f t="shared" si="37"/>
        <v>0</v>
      </c>
      <c r="Q329">
        <f t="shared" si="37"/>
        <v>0</v>
      </c>
      <c r="R329">
        <f t="shared" ref="R329:U330" si="38">IF(ISNUMBER(FIND(R$1,$E329)),1,0)</f>
        <v>0</v>
      </c>
      <c r="S329">
        <f t="shared" si="38"/>
        <v>0</v>
      </c>
      <c r="T329">
        <f t="shared" si="38"/>
        <v>0</v>
      </c>
      <c r="U329">
        <f t="shared" si="38"/>
        <v>0</v>
      </c>
    </row>
    <row r="330" spans="1:21" hidden="1" x14ac:dyDescent="0.25">
      <c r="A330">
        <v>2004</v>
      </c>
      <c r="B330" s="2">
        <v>2002</v>
      </c>
      <c r="C330" t="s">
        <v>290</v>
      </c>
      <c r="D330" s="3">
        <v>75000</v>
      </c>
      <c r="E330" t="s">
        <v>274</v>
      </c>
      <c r="F330">
        <f t="shared" si="32"/>
        <v>0</v>
      </c>
      <c r="G330">
        <f t="shared" si="32"/>
        <v>0</v>
      </c>
      <c r="H330">
        <f t="shared" si="33"/>
        <v>0</v>
      </c>
      <c r="I330">
        <f t="shared" si="31"/>
        <v>0</v>
      </c>
      <c r="J330">
        <f t="shared" si="31"/>
        <v>0</v>
      </c>
      <c r="K330">
        <f t="shared" si="31"/>
        <v>1</v>
      </c>
      <c r="L330">
        <f t="shared" si="31"/>
        <v>0</v>
      </c>
      <c r="M330">
        <f t="shared" si="34"/>
        <v>0</v>
      </c>
      <c r="N330">
        <f t="shared" si="35"/>
        <v>0</v>
      </c>
      <c r="O330">
        <f t="shared" ref="O330:Q330" si="39">IF(ISNUMBER(FIND(O$1,$E330)),1,0)</f>
        <v>0</v>
      </c>
      <c r="P330">
        <f t="shared" si="39"/>
        <v>0</v>
      </c>
      <c r="Q330">
        <f t="shared" si="39"/>
        <v>0</v>
      </c>
      <c r="R330">
        <f t="shared" si="38"/>
        <v>0</v>
      </c>
      <c r="S330">
        <f t="shared" si="38"/>
        <v>0</v>
      </c>
      <c r="T330">
        <f t="shared" si="38"/>
        <v>0</v>
      </c>
      <c r="U330">
        <f t="shared" si="38"/>
        <v>0</v>
      </c>
    </row>
  </sheetData>
  <autoFilter ref="A1:U330">
    <filterColumn colId="0">
      <filters>
        <filter val="20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NYC DCAS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David</cp:lastModifiedBy>
  <dcterms:created xsi:type="dcterms:W3CDTF">2015-06-29T18:19:14Z</dcterms:created>
  <dcterms:modified xsi:type="dcterms:W3CDTF">2015-07-06T22:34:33Z</dcterms:modified>
</cp:coreProperties>
</file>