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riachylak/Desktop/daria/"/>
    </mc:Choice>
  </mc:AlternateContent>
  <bookViews>
    <workbookView xWindow="-100" yWindow="460" windowWidth="28800" windowHeight="16560" firstSheet="3" activeTab="13"/>
  </bookViews>
  <sheets>
    <sheet name="MilitaryTotalSpending" sheetId="2" r:id="rId1"/>
    <sheet name="EducationTotal" sheetId="3" r:id="rId2"/>
    <sheet name="HealthcareTotal" sheetId="5" r:id="rId3"/>
    <sheet name="TopMilitary" sheetId="7" r:id="rId4"/>
    <sheet name="TopEducation" sheetId="4" r:id="rId5"/>
    <sheet name="TopHealth" sheetId="6" r:id="rId6"/>
    <sheet name="PercapitaHealthGdp" sheetId="8" r:id="rId7"/>
    <sheet name="FastHealth" sheetId="9" r:id="rId8"/>
    <sheet name="FastEducation" sheetId="10" r:id="rId9"/>
    <sheet name="GDPUSDBillions" sheetId="1" r:id="rId10"/>
    <sheet name="data" sheetId="11" r:id="rId11"/>
    <sheet name="MilitaryPercentSpendingofGDP" sheetId="12" r:id="rId12"/>
    <sheet name="EducationPercentofGDP" sheetId="13" r:id="rId13"/>
    <sheet name="HealthcarePercentofGDP" sheetId="14" r:id="rId14"/>
    <sheet name="HealthcareGDP" sheetId="15" r:id="rId15"/>
    <sheet name="EducationGDP" sheetId="16" r:id="rId16"/>
    <sheet name="HealthMilitary" sheetId="17" r:id="rId17"/>
    <sheet name="EducationMilitary" sheetId="18" r:id="rId18"/>
    <sheet name="PercapitaEducationGdp" sheetId="19" r:id="rId19"/>
  </sheets>
  <calcPr calcId="15000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R11" i="18"/>
  <c r="R10" i="18"/>
  <c r="R9" i="18"/>
  <c r="R8" i="18"/>
  <c r="R7" i="18"/>
  <c r="R6" i="18"/>
  <c r="R5" i="18"/>
  <c r="R4" i="18"/>
  <c r="R3" i="18"/>
  <c r="R2" i="18"/>
  <c r="R11" i="17"/>
  <c r="G11" i="17"/>
  <c r="F11" i="17"/>
  <c r="E11" i="17"/>
  <c r="D11" i="17"/>
  <c r="B11" i="17"/>
  <c r="C11" i="17"/>
  <c r="H11" i="17"/>
  <c r="R10" i="17"/>
  <c r="G10" i="17"/>
  <c r="F10" i="17"/>
  <c r="E10" i="17"/>
  <c r="D10" i="17"/>
  <c r="B10" i="17"/>
  <c r="C10" i="17"/>
  <c r="H10" i="17"/>
  <c r="R9" i="17"/>
  <c r="G9" i="17"/>
  <c r="F9" i="17"/>
  <c r="E9" i="17"/>
  <c r="D9" i="17"/>
  <c r="B9" i="17"/>
  <c r="C9" i="17"/>
  <c r="H9" i="17"/>
  <c r="R8" i="17"/>
  <c r="G8" i="17"/>
  <c r="F8" i="17"/>
  <c r="E8" i="17"/>
  <c r="D8" i="17"/>
  <c r="B8" i="17"/>
  <c r="C8" i="17"/>
  <c r="H8" i="17"/>
  <c r="R7" i="17"/>
  <c r="G7" i="17"/>
  <c r="F7" i="17"/>
  <c r="E7" i="17"/>
  <c r="D7" i="17"/>
  <c r="B7" i="17"/>
  <c r="C7" i="17"/>
  <c r="H7" i="17"/>
  <c r="R6" i="17"/>
  <c r="G6" i="17"/>
  <c r="F6" i="17"/>
  <c r="E6" i="17"/>
  <c r="D6" i="17"/>
  <c r="B6" i="17"/>
  <c r="C6" i="17"/>
  <c r="H6" i="17"/>
  <c r="R5" i="17"/>
  <c r="G5" i="17"/>
  <c r="F5" i="17"/>
  <c r="E5" i="17"/>
  <c r="D5" i="17"/>
  <c r="B5" i="17"/>
  <c r="C5" i="17"/>
  <c r="H5" i="17"/>
  <c r="R4" i="17"/>
  <c r="G4" i="17"/>
  <c r="F4" i="17"/>
  <c r="E4" i="17"/>
  <c r="D4" i="17"/>
  <c r="B4" i="17"/>
  <c r="C4" i="17"/>
  <c r="H4" i="17"/>
  <c r="R3" i="17"/>
  <c r="G3" i="17"/>
  <c r="F3" i="17"/>
  <c r="E3" i="17"/>
  <c r="D3" i="17"/>
  <c r="B3" i="17"/>
  <c r="C3" i="17"/>
  <c r="H3" i="17"/>
  <c r="R2" i="17"/>
  <c r="G2" i="17"/>
  <c r="F2" i="17"/>
  <c r="E2" i="17"/>
  <c r="D2" i="17"/>
  <c r="B2" i="17"/>
  <c r="C2" i="17"/>
  <c r="H2" i="17"/>
  <c r="Q11" i="16"/>
  <c r="G11" i="16"/>
  <c r="F11" i="16"/>
  <c r="E11" i="16"/>
  <c r="D11" i="16"/>
  <c r="B11" i="16"/>
  <c r="C11" i="16"/>
  <c r="H11" i="16"/>
  <c r="Q10" i="16"/>
  <c r="G10" i="16"/>
  <c r="F10" i="16"/>
  <c r="E10" i="16"/>
  <c r="D10" i="16"/>
  <c r="B10" i="16"/>
  <c r="C10" i="16"/>
  <c r="H10" i="16"/>
  <c r="Q9" i="16"/>
  <c r="G9" i="16"/>
  <c r="F9" i="16"/>
  <c r="E9" i="16"/>
  <c r="D9" i="16"/>
  <c r="B9" i="16"/>
  <c r="C9" i="16"/>
  <c r="H9" i="16"/>
  <c r="Q8" i="16"/>
  <c r="G8" i="16"/>
  <c r="F8" i="16"/>
  <c r="E8" i="16"/>
  <c r="D8" i="16"/>
  <c r="B8" i="16"/>
  <c r="C8" i="16"/>
  <c r="H8" i="16"/>
  <c r="Q7" i="16"/>
  <c r="G7" i="16"/>
  <c r="F7" i="16"/>
  <c r="E7" i="16"/>
  <c r="D7" i="16"/>
  <c r="B7" i="16"/>
  <c r="C7" i="16"/>
  <c r="H7" i="16"/>
  <c r="Q6" i="16"/>
  <c r="G6" i="16"/>
  <c r="F6" i="16"/>
  <c r="E6" i="16"/>
  <c r="D6" i="16"/>
  <c r="B6" i="16"/>
  <c r="C6" i="16"/>
  <c r="H6" i="16"/>
  <c r="Q5" i="16"/>
  <c r="G5" i="16"/>
  <c r="F5" i="16"/>
  <c r="E5" i="16"/>
  <c r="D5" i="16"/>
  <c r="B5" i="16"/>
  <c r="C5" i="16"/>
  <c r="H5" i="16"/>
  <c r="Q4" i="16"/>
  <c r="G4" i="16"/>
  <c r="F4" i="16"/>
  <c r="E4" i="16"/>
  <c r="D4" i="16"/>
  <c r="B4" i="16"/>
  <c r="C4" i="16"/>
  <c r="H4" i="16"/>
  <c r="Q3" i="16"/>
  <c r="G3" i="16"/>
  <c r="F3" i="16"/>
  <c r="E3" i="16"/>
  <c r="D3" i="16"/>
  <c r="B3" i="16"/>
  <c r="C3" i="16"/>
  <c r="H3" i="16"/>
  <c r="Q2" i="16"/>
  <c r="G2" i="16"/>
  <c r="F2" i="16"/>
  <c r="E2" i="16"/>
  <c r="D2" i="16"/>
  <c r="B2" i="16"/>
  <c r="C2" i="16"/>
  <c r="H2" i="16"/>
  <c r="Q11" i="15"/>
  <c r="G11" i="15"/>
  <c r="F11" i="15"/>
  <c r="E11" i="15"/>
  <c r="D11" i="15"/>
  <c r="B11" i="15"/>
  <c r="C11" i="15"/>
  <c r="H11" i="15"/>
  <c r="Q10" i="15"/>
  <c r="G10" i="15"/>
  <c r="F10" i="15"/>
  <c r="E10" i="15"/>
  <c r="D10" i="15"/>
  <c r="B10" i="15"/>
  <c r="C10" i="15"/>
  <c r="H10" i="15"/>
  <c r="Q9" i="15"/>
  <c r="G9" i="15"/>
  <c r="F9" i="15"/>
  <c r="E9" i="15"/>
  <c r="D9" i="15"/>
  <c r="B9" i="15"/>
  <c r="C9" i="15"/>
  <c r="H9" i="15"/>
  <c r="Q8" i="15"/>
  <c r="G8" i="15"/>
  <c r="F8" i="15"/>
  <c r="E8" i="15"/>
  <c r="D8" i="15"/>
  <c r="B8" i="15"/>
  <c r="C8" i="15"/>
  <c r="H8" i="15"/>
  <c r="Q7" i="15"/>
  <c r="G7" i="15"/>
  <c r="F7" i="15"/>
  <c r="E7" i="15"/>
  <c r="D7" i="15"/>
  <c r="B7" i="15"/>
  <c r="C7" i="15"/>
  <c r="H7" i="15"/>
  <c r="Q6" i="15"/>
  <c r="G6" i="15"/>
  <c r="F6" i="15"/>
  <c r="E6" i="15"/>
  <c r="D6" i="15"/>
  <c r="B6" i="15"/>
  <c r="C6" i="15"/>
  <c r="H6" i="15"/>
  <c r="Q5" i="15"/>
  <c r="G5" i="15"/>
  <c r="F5" i="15"/>
  <c r="E5" i="15"/>
  <c r="D5" i="15"/>
  <c r="B5" i="15"/>
  <c r="C5" i="15"/>
  <c r="H5" i="15"/>
  <c r="Q4" i="15"/>
  <c r="G4" i="15"/>
  <c r="F4" i="15"/>
  <c r="E4" i="15"/>
  <c r="D4" i="15"/>
  <c r="B4" i="15"/>
  <c r="C4" i="15"/>
  <c r="H4" i="15"/>
  <c r="Q3" i="15"/>
  <c r="G3" i="15"/>
  <c r="F3" i="15"/>
  <c r="E3" i="15"/>
  <c r="D3" i="15"/>
  <c r="B3" i="15"/>
  <c r="C3" i="15"/>
  <c r="H3" i="15"/>
  <c r="Q2" i="15"/>
  <c r="G2" i="15"/>
  <c r="F2" i="15"/>
  <c r="E2" i="15"/>
  <c r="D2" i="15"/>
  <c r="B2" i="15"/>
  <c r="C2" i="15"/>
  <c r="H2" i="1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<sst xmlns="http://schemas.openxmlformats.org/spreadsheetml/2006/main" count="571" uniqueCount="44">
  <si>
    <t>Country Name</t>
  </si>
  <si>
    <t>2010</t>
  </si>
  <si>
    <t>2011</t>
  </si>
  <si>
    <t>2012</t>
  </si>
  <si>
    <t>2013</t>
  </si>
  <si>
    <t>2014</t>
  </si>
  <si>
    <t>2015</t>
  </si>
  <si>
    <t>Argentina</t>
  </si>
  <si>
    <t>Australia</t>
  </si>
  <si>
    <t>Brazil</t>
  </si>
  <si>
    <t>Canada</t>
  </si>
  <si>
    <t>China</t>
  </si>
  <si>
    <t>European Union</t>
  </si>
  <si>
    <t>France</t>
  </si>
  <si>
    <t>Germany</t>
  </si>
  <si>
    <t>India</t>
  </si>
  <si>
    <t>Indonesia</t>
  </si>
  <si>
    <t>Italy</t>
  </si>
  <si>
    <t>Japan</t>
  </si>
  <si>
    <t>Korea, Rep.</t>
  </si>
  <si>
    <t>Mexico</t>
  </si>
  <si>
    <t>Russian Federation</t>
  </si>
  <si>
    <t>Saudi Arabia</t>
  </si>
  <si>
    <t>South Africa</t>
  </si>
  <si>
    <t>Turkey</t>
  </si>
  <si>
    <t>UK</t>
  </si>
  <si>
    <t>US</t>
  </si>
  <si>
    <t>Mean</t>
  </si>
  <si>
    <t>Fixed Value</t>
  </si>
  <si>
    <t>Percentage</t>
  </si>
  <si>
    <t>Per Capita Healthcare Spending -USD</t>
  </si>
  <si>
    <t>Population</t>
  </si>
  <si>
    <t>Per capita GDP -USD</t>
  </si>
  <si>
    <t>United Kingdom</t>
  </si>
  <si>
    <t>United States</t>
  </si>
  <si>
    <t>Education in  USD billions</t>
  </si>
  <si>
    <t>GDP USD Billions</t>
  </si>
  <si>
    <t>Health in USD Billions</t>
  </si>
  <si>
    <t>Health USD Billions</t>
  </si>
  <si>
    <t>GDP  USD Billions</t>
  </si>
  <si>
    <t>Education USD Billions</t>
  </si>
  <si>
    <t>Military in USD Billions</t>
  </si>
  <si>
    <t>Per capita Education</t>
  </si>
  <si>
    <t>Percapita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</si>
</sst>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 applyFont="1" applyAlignment="1"/>
    <xf numFmtId="4" fontId="0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2" fillId="0" borderId="0" xfId="0" applyFont="1" applyAlignment="1"/>
    <xf numFmtId="0" fontId="0" fillId="0" borderId="0" xfId="0" applyFont="1"/>
    <xf numFmtId="4" fontId="2" fillId="0" borderId="0" xfId="0" applyNumberFormat="1" applyFont="1" applyAlignme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4" fontId="0" fillId="0" borderId="0" xfId="0" applyNumberFormat="1" applyFont="1" applyAlignment="1">
      <alignment horizontal="right"/>
    </xf>
    <xf numFmtId="11" fontId="0" fillId="0" borderId="0" xfId="0" applyNumberFormat="1" applyFont="1" applyAlignment="1">
      <alignment horizontal="right"/>
    </xf>
    <xf numFmtId="0" fontId="0" fillId="0" borderId="0" xfId="0" applyFont="1" applyAlignment="1"/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/>
    <xf numFmtId="167" fontId="0" fillId="0" borderId="0" xfId="0" applyNumberFormat="1" applyFont="1" applyAlignment="1"/>
    <xf numFmtId="167" fontId="0" fillId="0" borderId="0" xfId="0" applyNumberFormat="1" applyFont="1" applyAlignment="1">
      <alignment horizontal="center"/>
    </xf>
    <xf numFmtId="3" fontId="0" fillId="0" borderId="0" xfId="0" applyNumberFormat="1" applyFont="1"/>
    <xf numFmtId="167" fontId="2" fillId="0" borderId="0" xfId="0" applyNumberFormat="1" applyFont="1" applyAlignment="1"/>
    <xf numFmtId="167" fontId="2" fillId="0" borderId="0" xfId="0" applyNumberFormat="1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27" sqref="E27"/>
    </sheetView>
  </sheetViews>
  <sheetFormatPr baseColWidth="10" defaultColWidth="14.5" defaultRowHeight="15" customHeight="1" x14ac:dyDescent="0.2"/>
  <cols>
    <col min="1" max="1" width="18.1640625" customWidth="1"/>
    <col min="2" max="6" width="17.83203125" customWidth="1"/>
    <col min="7" max="7" width="9.1640625" customWidth="1"/>
    <col min="8" max="16" width="8" customWidth="1"/>
  </cols>
  <sheetData>
    <row r="1" spans="1:7" x14ac:dyDescent="0.2">
      <c r="A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/>
    </row>
    <row r="2" spans="1:7" x14ac:dyDescent="0.2">
      <c r="A2" t="s">
        <v>7</v>
      </c>
      <c r="B2" s="16">
        <v>4.3201845050571732</v>
      </c>
      <c r="C2" s="16">
        <v>4.172872833257899</v>
      </c>
      <c r="D2" s="16">
        <v>4.3324297669693159</v>
      </c>
      <c r="E2" s="16">
        <v>4.4091716459820471</v>
      </c>
      <c r="F2" s="16">
        <v>5.1343569286484216</v>
      </c>
      <c r="G2" s="2"/>
    </row>
    <row r="3" spans="1:7" x14ac:dyDescent="0.2">
      <c r="A3" t="s">
        <v>8</v>
      </c>
      <c r="B3" s="16">
        <v>27.126144191712136</v>
      </c>
      <c r="C3" s="16">
        <v>28.120507251311533</v>
      </c>
      <c r="D3" s="16">
        <v>26.60043709642412</v>
      </c>
      <c r="E3" s="16">
        <v>24.571422327340418</v>
      </c>
      <c r="F3" s="16">
        <v>24.203848409998763</v>
      </c>
      <c r="G3" s="2"/>
    </row>
    <row r="4" spans="1:7" x14ac:dyDescent="0.2">
      <c r="A4" t="s">
        <v>9</v>
      </c>
      <c r="B4" s="16">
        <v>40.273989739143701</v>
      </c>
      <c r="C4" s="16">
        <v>34.804794877310989</v>
      </c>
      <c r="D4" s="16">
        <v>34.091512460881383</v>
      </c>
      <c r="E4" s="16">
        <v>32.651105418682299</v>
      </c>
      <c r="F4" s="16">
        <v>23.992992936597794</v>
      </c>
      <c r="G4" s="2"/>
    </row>
    <row r="5" spans="1:7" x14ac:dyDescent="0.2">
      <c r="A5" t="s">
        <v>10</v>
      </c>
      <c r="B5" s="16">
        <v>21.412850850212635</v>
      </c>
      <c r="C5" s="16">
        <v>21.820021968750954</v>
      </c>
      <c r="D5" s="16">
        <v>20.657702080056016</v>
      </c>
      <c r="E5" s="16">
        <v>18.015928536659768</v>
      </c>
      <c r="F5" s="16">
        <v>15.462953276079821</v>
      </c>
      <c r="G5" s="2"/>
    </row>
    <row r="6" spans="1:7" x14ac:dyDescent="0.2">
      <c r="A6" t="s">
        <v>11</v>
      </c>
      <c r="B6" s="16">
        <v>143.62962105074612</v>
      </c>
      <c r="C6" s="16">
        <v>155.96697630278715</v>
      </c>
      <c r="D6" s="16">
        <v>176.63495290930661</v>
      </c>
      <c r="E6" s="16">
        <v>196.26497297169027</v>
      </c>
      <c r="F6" s="16">
        <v>211.92610404687429</v>
      </c>
      <c r="G6" s="2"/>
    </row>
    <row r="7" spans="1:7" x14ac:dyDescent="0.2">
      <c r="A7" t="s">
        <v>12</v>
      </c>
      <c r="B7" s="16">
        <v>312.95256860621163</v>
      </c>
      <c r="C7" s="16">
        <v>283.18619145716957</v>
      </c>
      <c r="D7" s="16">
        <v>293.39027255850675</v>
      </c>
      <c r="E7" s="16">
        <v>290.85980377810733</v>
      </c>
      <c r="F7" s="16">
        <v>249.04153684017089</v>
      </c>
      <c r="G7" s="2"/>
    </row>
    <row r="8" spans="1:7" x14ac:dyDescent="0.2">
      <c r="A8" t="s">
        <v>13</v>
      </c>
      <c r="B8" s="16">
        <v>66.819901361673061</v>
      </c>
      <c r="C8" s="16">
        <v>60.510394865322652</v>
      </c>
      <c r="D8" s="16">
        <v>62.880762100118091</v>
      </c>
      <c r="E8" s="16">
        <v>63.3237032394238</v>
      </c>
      <c r="F8" s="16">
        <v>54.331684556622449</v>
      </c>
      <c r="G8" s="2"/>
    </row>
    <row r="9" spans="1:7" x14ac:dyDescent="0.2">
      <c r="A9" t="s">
        <v>14</v>
      </c>
      <c r="B9" s="16">
        <v>50.866108721514451</v>
      </c>
      <c r="C9" s="16">
        <v>45.402410094185782</v>
      </c>
      <c r="D9" s="16">
        <v>49.205262878254231</v>
      </c>
      <c r="E9" s="16">
        <v>47.620783890094927</v>
      </c>
      <c r="F9" s="16">
        <v>40.000105760567493</v>
      </c>
      <c r="G9" s="2"/>
    </row>
    <row r="10" spans="1:7" x14ac:dyDescent="0.2">
      <c r="A10" t="s">
        <v>15</v>
      </c>
      <c r="B10" s="16">
        <v>50.903068588815259</v>
      </c>
      <c r="C10" s="16">
        <v>48.459764325455396</v>
      </c>
      <c r="D10" s="16">
        <v>47.111460979675101</v>
      </c>
      <c r="E10" s="16">
        <v>50.329710606054405</v>
      </c>
      <c r="F10" s="16">
        <v>52.179137026471111</v>
      </c>
      <c r="G10" s="2"/>
    </row>
    <row r="11" spans="1:7" x14ac:dyDescent="0.2">
      <c r="A11" t="s">
        <v>16</v>
      </c>
      <c r="B11" s="16">
        <v>5.5148619456513472</v>
      </c>
      <c r="C11" s="16">
        <v>6.0008196325094323</v>
      </c>
      <c r="D11" s="16">
        <v>6.4930606895231975</v>
      </c>
      <c r="E11" s="16">
        <v>8.18453729407533</v>
      </c>
      <c r="F11" s="16">
        <v>6.6993271262700773</v>
      </c>
      <c r="G11" s="2"/>
    </row>
    <row r="12" spans="1:7" x14ac:dyDescent="0.2">
      <c r="A12" t="s">
        <v>17</v>
      </c>
      <c r="B12" s="16">
        <v>38.59660424356516</v>
      </c>
      <c r="C12" s="16">
        <v>34.721682167572901</v>
      </c>
      <c r="D12" s="16">
        <v>34.671253100124865</v>
      </c>
      <c r="E12" s="16">
        <v>34.229816777770885</v>
      </c>
      <c r="F12" s="16">
        <v>26.886090066947471</v>
      </c>
      <c r="G12" s="2"/>
    </row>
    <row r="13" spans="1:7" x14ac:dyDescent="0.2">
      <c r="A13" t="s">
        <v>18</v>
      </c>
      <c r="B13" s="16">
        <v>59.040882913285984</v>
      </c>
      <c r="C13" s="16">
        <v>61.213697420027302</v>
      </c>
      <c r="D13" s="16">
        <v>49.87780310377223</v>
      </c>
      <c r="E13" s="16">
        <v>46.104950726759597</v>
      </c>
      <c r="F13" s="16">
        <v>42.175861534064886</v>
      </c>
      <c r="G13" s="2"/>
    </row>
    <row r="14" spans="1:7" x14ac:dyDescent="0.2">
      <c r="A14" t="s">
        <v>19</v>
      </c>
      <c r="B14" s="16">
        <v>30.954429722633698</v>
      </c>
      <c r="C14" s="16">
        <v>31.515974224923067</v>
      </c>
      <c r="D14" s="16">
        <v>34.11522729493101</v>
      </c>
      <c r="E14" s="16">
        <v>37.136037817629692</v>
      </c>
      <c r="F14" s="16">
        <v>36.531401919206431</v>
      </c>
      <c r="G14" s="2"/>
    </row>
    <row r="15" spans="1:7" x14ac:dyDescent="0.2">
      <c r="A15" t="s">
        <v>20</v>
      </c>
      <c r="B15" s="16">
        <v>6.5707709202017304</v>
      </c>
      <c r="C15" s="16">
        <v>6.5565407334901469</v>
      </c>
      <c r="D15" s="16">
        <v>7.4221314195353445</v>
      </c>
      <c r="E15" s="16">
        <v>8.0641733160925977</v>
      </c>
      <c r="F15" s="16">
        <v>7.6879452197776539</v>
      </c>
      <c r="G15" s="2"/>
    </row>
    <row r="16" spans="1:7" x14ac:dyDescent="0.2">
      <c r="A16" t="s">
        <v>21</v>
      </c>
      <c r="B16" s="16">
        <v>79.003718911783295</v>
      </c>
      <c r="C16" s="16">
        <v>75.666945935235518</v>
      </c>
      <c r="D16" s="16">
        <v>84.671440859324008</v>
      </c>
      <c r="E16" s="16">
        <v>79.373274232636831</v>
      </c>
      <c r="F16" s="16">
        <v>56.057581920839517</v>
      </c>
      <c r="G16" s="2"/>
    </row>
    <row r="17" spans="1:7" x14ac:dyDescent="0.2">
      <c r="A17" t="s">
        <v>22</v>
      </c>
      <c r="B17" s="16">
        <v>57.496164527545403</v>
      </c>
      <c r="C17" s="16">
        <v>53.211381588763146</v>
      </c>
      <c r="D17" s="16">
        <v>57.31713554102285</v>
      </c>
      <c r="E17" s="16">
        <v>67.890973415904412</v>
      </c>
      <c r="F17" s="16">
        <v>69.594053394943401</v>
      </c>
      <c r="G17" s="2"/>
    </row>
    <row r="18" spans="1:7" x14ac:dyDescent="0.2">
      <c r="A18" t="s">
        <v>23</v>
      </c>
      <c r="B18" s="16">
        <v>4.6515609328079508</v>
      </c>
      <c r="C18" s="16">
        <v>4.3725698130921486</v>
      </c>
      <c r="D18" s="16">
        <v>4.1551985758098917</v>
      </c>
      <c r="E18" s="16">
        <v>3.9440305124846331</v>
      </c>
      <c r="F18" s="16">
        <v>3.5246070164720877</v>
      </c>
      <c r="G18" s="2"/>
    </row>
    <row r="19" spans="1:7" x14ac:dyDescent="0.2">
      <c r="A19" t="s">
        <v>24</v>
      </c>
      <c r="B19" s="16">
        <v>19.349421835307677</v>
      </c>
      <c r="C19" s="16">
        <v>18.16608965824868</v>
      </c>
      <c r="D19" s="16">
        <v>19.532454427871404</v>
      </c>
      <c r="E19" s="16">
        <v>18.340078666653817</v>
      </c>
      <c r="F19" s="16">
        <v>16.357221163844148</v>
      </c>
      <c r="G19" s="2"/>
    </row>
    <row r="20" spans="1:7" x14ac:dyDescent="0.2">
      <c r="A20" t="s">
        <v>25</v>
      </c>
      <c r="B20" s="16">
        <v>62.330509409230899</v>
      </c>
      <c r="C20" s="16">
        <v>61.245581699480809</v>
      </c>
      <c r="D20" s="16">
        <v>60.203744701262679</v>
      </c>
      <c r="E20" s="16">
        <v>62.735326722905747</v>
      </c>
      <c r="F20" s="16">
        <v>56.455605014573514</v>
      </c>
      <c r="G20" s="2"/>
    </row>
    <row r="21" spans="1:7" x14ac:dyDescent="0.2">
      <c r="A21" t="s">
        <v>26</v>
      </c>
      <c r="B21" s="16">
        <v>724.00669902352058</v>
      </c>
      <c r="C21" s="16">
        <v>740.5530082557425</v>
      </c>
      <c r="D21" s="16">
        <v>707.51077660241208</v>
      </c>
      <c r="E21" s="16">
        <v>666.59235116328841</v>
      </c>
      <c r="F21" s="16">
        <v>635.42871899257989</v>
      </c>
      <c r="G21" s="2"/>
    </row>
    <row r="22" spans="1:7" x14ac:dyDescent="0.2">
      <c r="B22" s="16"/>
      <c r="C22" s="16"/>
      <c r="D22" s="16"/>
      <c r="E22" s="16"/>
      <c r="F22" s="16"/>
      <c r="G22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D29" sqref="D29"/>
    </sheetView>
  </sheetViews>
  <sheetFormatPr baseColWidth="10" defaultColWidth="14.5" defaultRowHeight="15" customHeight="1" x14ac:dyDescent="0.2"/>
  <cols>
    <col min="1" max="1" width="21.83203125" customWidth="1"/>
    <col min="2" max="6" width="21.1640625" customWidth="1"/>
    <col min="7" max="7" width="15.33203125" customWidth="1"/>
    <col min="8" max="17" width="33.83203125" customWidth="1"/>
  </cols>
  <sheetData>
    <row r="1" spans="1:1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s="1" t="s">
        <v>7</v>
      </c>
      <c r="B2" s="19">
        <v>530.1632815746575</v>
      </c>
      <c r="C2" s="19">
        <v>545.98237570112803</v>
      </c>
      <c r="D2" s="19">
        <v>552.02514025224639</v>
      </c>
      <c r="E2" s="19">
        <v>526.31967373163832</v>
      </c>
      <c r="F2" s="19">
        <v>584.71148536726673</v>
      </c>
      <c r="G2" s="19">
        <f>(B2+C2+D2+E2+F2)/5</f>
        <v>547.84039132538749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 t="s">
        <v>8</v>
      </c>
      <c r="B3" s="19">
        <v>1390.5570344079661</v>
      </c>
      <c r="C3" s="19">
        <v>1538.1944730872344</v>
      </c>
      <c r="D3" s="19">
        <v>1567.1786190622756</v>
      </c>
      <c r="E3" s="19">
        <v>1459.5979069126963</v>
      </c>
      <c r="F3" s="19">
        <v>1345.3831433563525</v>
      </c>
      <c r="G3" s="19">
        <f t="shared" ref="G3:G21" si="0">(B3+C3+D3+E3+F3)/5</f>
        <v>1460.1822353653049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 t="s">
        <v>9</v>
      </c>
      <c r="B4" s="19">
        <v>2616.2015781922523</v>
      </c>
      <c r="C4" s="19">
        <v>2465.1886744150324</v>
      </c>
      <c r="D4" s="19">
        <v>2472.8069199016745</v>
      </c>
      <c r="E4" s="19">
        <v>2455.9932001699958</v>
      </c>
      <c r="F4" s="19">
        <v>1803.6526496137544</v>
      </c>
      <c r="G4" s="19">
        <f t="shared" si="0"/>
        <v>2362.7686044585416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 t="s">
        <v>10</v>
      </c>
      <c r="B5" s="19">
        <v>1788.6479060477568</v>
      </c>
      <c r="C5" s="19">
        <v>1824.2887574475667</v>
      </c>
      <c r="D5" s="19">
        <v>1842.6280058301847</v>
      </c>
      <c r="E5" s="19">
        <v>1792.8832258043833</v>
      </c>
      <c r="F5" s="19">
        <v>1552.8076520153732</v>
      </c>
      <c r="G5" s="19">
        <f t="shared" si="0"/>
        <v>1760.251109429053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 t="s">
        <v>11</v>
      </c>
      <c r="B6" s="19">
        <v>7572.5538368753387</v>
      </c>
      <c r="C6" s="19">
        <v>8560.5473146792792</v>
      </c>
      <c r="D6" s="19">
        <v>9607.2244815326503</v>
      </c>
      <c r="E6" s="19">
        <v>10482.372109961911</v>
      </c>
      <c r="F6" s="19">
        <v>11064.666282625451</v>
      </c>
      <c r="G6" s="19">
        <f t="shared" si="0"/>
        <v>9457.4728051349266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 t="s">
        <v>12</v>
      </c>
      <c r="B7" s="19">
        <v>18352.575953426775</v>
      </c>
      <c r="C7" s="19">
        <v>17290.201940776868</v>
      </c>
      <c r="D7" s="19">
        <v>18026.881017254789</v>
      </c>
      <c r="E7" s="19">
        <v>18632.423873526252</v>
      </c>
      <c r="F7" s="19">
        <v>16410.700117941597</v>
      </c>
      <c r="G7" s="19">
        <f t="shared" si="0"/>
        <v>17742.556580585257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 t="s">
        <v>13</v>
      </c>
      <c r="B8" s="19">
        <v>2862.6801426251445</v>
      </c>
      <c r="C8" s="19">
        <v>2681.4161085373903</v>
      </c>
      <c r="D8" s="19">
        <v>2808.5112031853896</v>
      </c>
      <c r="E8" s="19">
        <v>2849.3053226847614</v>
      </c>
      <c r="F8" s="19">
        <v>2433.5620155162078</v>
      </c>
      <c r="G8" s="19">
        <f t="shared" si="0"/>
        <v>2727.0949585097783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 t="s">
        <v>14</v>
      </c>
      <c r="B9" s="19">
        <v>3757.6982811175535</v>
      </c>
      <c r="C9" s="19">
        <v>3543.9839091480067</v>
      </c>
      <c r="D9" s="19">
        <v>3752.5135032784096</v>
      </c>
      <c r="E9" s="19">
        <v>3890.6068933466854</v>
      </c>
      <c r="F9" s="19">
        <v>3375.6111007422182</v>
      </c>
      <c r="G9" s="19">
        <f t="shared" si="0"/>
        <v>3664.0827375265749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 t="s">
        <v>15</v>
      </c>
      <c r="B10" s="19">
        <v>1823.0499277714596</v>
      </c>
      <c r="C10" s="19">
        <v>1827.6378591356963</v>
      </c>
      <c r="D10" s="19">
        <v>1856.7221213945347</v>
      </c>
      <c r="E10" s="19">
        <v>2035.3934599794584</v>
      </c>
      <c r="F10" s="19">
        <v>2089.8654108678215</v>
      </c>
      <c r="G10" s="19">
        <f t="shared" si="0"/>
        <v>1926.5337558297942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 t="s">
        <v>16</v>
      </c>
      <c r="B11" s="19">
        <v>892.96910792309438</v>
      </c>
      <c r="C11" s="19">
        <v>917.86991010574911</v>
      </c>
      <c r="D11" s="19">
        <v>912.52413671801821</v>
      </c>
      <c r="E11" s="19">
        <v>890.81475523322547</v>
      </c>
      <c r="F11" s="19">
        <v>861.25635127735882</v>
      </c>
      <c r="G11" s="19">
        <f t="shared" si="0"/>
        <v>895.08685225148906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 t="s">
        <v>17</v>
      </c>
      <c r="B12" s="19">
        <v>2276.2924046005228</v>
      </c>
      <c r="C12" s="19">
        <v>2072.8231570597623</v>
      </c>
      <c r="D12" s="19">
        <v>2130.4913206586784</v>
      </c>
      <c r="E12" s="19">
        <v>2151.7328682432058</v>
      </c>
      <c r="F12" s="19">
        <v>1832.3474509615125</v>
      </c>
      <c r="G12" s="19">
        <f t="shared" si="0"/>
        <v>2092.7374403047361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t="s">
        <v>18</v>
      </c>
      <c r="B13" s="19">
        <v>6157.4595948237165</v>
      </c>
      <c r="C13" s="19">
        <v>6203.2131213341218</v>
      </c>
      <c r="D13" s="19">
        <v>5155.717056270827</v>
      </c>
      <c r="E13" s="19">
        <v>4848.7334155235258</v>
      </c>
      <c r="F13" s="19">
        <v>4383.0762980818554</v>
      </c>
      <c r="G13" s="19">
        <f t="shared" si="0"/>
        <v>5349.6398972068091</v>
      </c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 t="s">
        <v>19</v>
      </c>
      <c r="B14" s="19">
        <v>1202.4636826338472</v>
      </c>
      <c r="C14" s="19">
        <v>1222.8072844853148</v>
      </c>
      <c r="D14" s="19">
        <v>1305.6049812719134</v>
      </c>
      <c r="E14" s="19">
        <v>1411.3339262012412</v>
      </c>
      <c r="F14" s="19">
        <v>1382.7640271138193</v>
      </c>
      <c r="G14" s="19">
        <f t="shared" si="0"/>
        <v>1304.9947803412274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 t="s">
        <v>20</v>
      </c>
      <c r="B15" s="19">
        <v>1171.1875196606377</v>
      </c>
      <c r="C15" s="19">
        <v>1186.5983244618246</v>
      </c>
      <c r="D15" s="19">
        <v>1261.9817284685248</v>
      </c>
      <c r="E15" s="19">
        <v>1298.4614949031409</v>
      </c>
      <c r="F15" s="19">
        <v>1152.2637806578621</v>
      </c>
      <c r="G15" s="19">
        <f t="shared" si="0"/>
        <v>1214.0985696303983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 t="s">
        <v>21</v>
      </c>
      <c r="B16" s="19">
        <v>2051.6617320597775</v>
      </c>
      <c r="C16" s="19">
        <v>2210.2569769453753</v>
      </c>
      <c r="D16" s="19">
        <v>2297.1280390582056</v>
      </c>
      <c r="E16" s="19">
        <v>2063.6626651718943</v>
      </c>
      <c r="F16" s="19">
        <v>1365.8641268328142</v>
      </c>
      <c r="G16" s="19">
        <f t="shared" si="0"/>
        <v>1997.7147080136133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 t="s">
        <v>22</v>
      </c>
      <c r="B17" s="19">
        <v>671.23884010666666</v>
      </c>
      <c r="C17" s="19">
        <v>735.97484336000002</v>
      </c>
      <c r="D17" s="19">
        <v>746.64712741333335</v>
      </c>
      <c r="E17" s="19">
        <v>756.3503473333335</v>
      </c>
      <c r="F17" s="19">
        <v>651.75733333333335</v>
      </c>
      <c r="G17" s="19">
        <f t="shared" si="0"/>
        <v>712.39369830933333</v>
      </c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 t="s">
        <v>23</v>
      </c>
      <c r="B18" s="19">
        <v>416.87816244088731</v>
      </c>
      <c r="C18" s="19">
        <v>396.33259844821498</v>
      </c>
      <c r="D18" s="19">
        <v>366.81001430022172</v>
      </c>
      <c r="E18" s="19">
        <v>351.11910294714318</v>
      </c>
      <c r="F18" s="19">
        <v>317.61071941148327</v>
      </c>
      <c r="G18" s="19">
        <f t="shared" si="0"/>
        <v>369.75011950959004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 t="s">
        <v>24</v>
      </c>
      <c r="B19" s="19">
        <v>832.54627078382964</v>
      </c>
      <c r="C19" s="19">
        <v>873.98178653207185</v>
      </c>
      <c r="D19" s="19">
        <v>950.59527031429593</v>
      </c>
      <c r="E19" s="19">
        <v>934.16780930166715</v>
      </c>
      <c r="F19" s="19">
        <v>859.79417711810186</v>
      </c>
      <c r="G19" s="19">
        <f t="shared" si="0"/>
        <v>890.21706280999331</v>
      </c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 t="s">
        <v>25</v>
      </c>
      <c r="B20" s="19">
        <v>2619.7004047333726</v>
      </c>
      <c r="C20" s="19">
        <v>2662.0851684989334</v>
      </c>
      <c r="D20" s="19">
        <v>2739.8186809301901</v>
      </c>
      <c r="E20" s="19">
        <v>3022.827781881389</v>
      </c>
      <c r="F20" s="19">
        <v>2885.570309160863</v>
      </c>
      <c r="G20" s="19">
        <f t="shared" si="0"/>
        <v>2786.0004690409496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 t="s">
        <v>26</v>
      </c>
      <c r="B21" s="19">
        <v>15517.925999999999</v>
      </c>
      <c r="C21" s="19">
        <v>16155.254999999999</v>
      </c>
      <c r="D21" s="19">
        <v>16691.517</v>
      </c>
      <c r="E21" s="19">
        <v>17393.102999999999</v>
      </c>
      <c r="F21" s="19">
        <v>18120.714</v>
      </c>
      <c r="G21" s="19">
        <f t="shared" si="0"/>
        <v>16775.702999999998</v>
      </c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9"/>
      <c r="C22" s="19"/>
      <c r="D22" s="19"/>
      <c r="E22" s="19"/>
      <c r="F22" s="19"/>
      <c r="G22" s="19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G31" sqref="G31"/>
    </sheetView>
  </sheetViews>
  <sheetFormatPr baseColWidth="10" defaultColWidth="14.5" defaultRowHeight="15" customHeight="1" x14ac:dyDescent="0.2"/>
  <sheetData>
    <row r="1" spans="1:27" x14ac:dyDescent="0.2">
      <c r="A1" s="4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 t="s">
        <v>35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 t="s">
        <v>36</v>
      </c>
      <c r="T1" s="4" t="s">
        <v>0</v>
      </c>
      <c r="U1" s="4">
        <v>2010</v>
      </c>
      <c r="V1" s="4">
        <v>2011</v>
      </c>
      <c r="W1" s="4">
        <v>2012</v>
      </c>
      <c r="X1" s="4">
        <v>2013</v>
      </c>
      <c r="Y1" s="4">
        <v>2014</v>
      </c>
      <c r="Z1" s="4">
        <v>2015</v>
      </c>
      <c r="AA1" s="4" t="s">
        <v>37</v>
      </c>
    </row>
    <row r="2" spans="1:27" x14ac:dyDescent="0.2">
      <c r="A2" s="4" t="s">
        <v>9</v>
      </c>
      <c r="B2" s="4">
        <v>120.7928126</v>
      </c>
      <c r="C2" s="4">
        <v>147.62623289999999</v>
      </c>
      <c r="D2" s="4">
        <v>141.6445645</v>
      </c>
      <c r="E2" s="4">
        <v>143.303113</v>
      </c>
      <c r="F2" s="4">
        <v>147.2110017</v>
      </c>
      <c r="G2" s="4">
        <v>0</v>
      </c>
      <c r="K2" s="4" t="s">
        <v>9</v>
      </c>
      <c r="L2" s="6">
        <v>2208.87</v>
      </c>
      <c r="M2" s="6">
        <v>2616.1999999999998</v>
      </c>
      <c r="N2" s="6">
        <v>2465.19</v>
      </c>
      <c r="O2" s="6">
        <v>2472.81</v>
      </c>
      <c r="P2" s="6">
        <v>2455.9899999999998</v>
      </c>
      <c r="Q2" s="6">
        <v>1803.65</v>
      </c>
      <c r="T2" s="4" t="s">
        <v>9</v>
      </c>
      <c r="U2" s="4">
        <v>191.0474528</v>
      </c>
      <c r="V2" s="4">
        <v>216.29104369999999</v>
      </c>
      <c r="W2" s="4">
        <v>199.4379965</v>
      </c>
      <c r="X2" s="4">
        <v>204.27607269999999</v>
      </c>
      <c r="Y2" s="4">
        <v>208.34496110000001</v>
      </c>
      <c r="Z2" s="4">
        <v>150.11500860000001</v>
      </c>
    </row>
    <row r="3" spans="1:27" x14ac:dyDescent="0.2">
      <c r="A3" s="4" t="s">
        <v>13</v>
      </c>
      <c r="B3" s="4">
        <v>150.31652740000001</v>
      </c>
      <c r="C3" s="4">
        <v>157.84617470000001</v>
      </c>
      <c r="D3" s="4">
        <v>148.15762749999999</v>
      </c>
      <c r="E3" s="4">
        <v>154.27124000000001</v>
      </c>
      <c r="F3" s="4">
        <v>0</v>
      </c>
      <c r="G3" s="4">
        <v>0</v>
      </c>
      <c r="K3" s="4" t="s">
        <v>13</v>
      </c>
      <c r="L3" s="6">
        <v>2646.84</v>
      </c>
      <c r="M3" s="6">
        <v>2862.68</v>
      </c>
      <c r="N3" s="6">
        <v>2681.42</v>
      </c>
      <c r="O3" s="6">
        <v>2808.51</v>
      </c>
      <c r="P3" s="6">
        <v>2849.31</v>
      </c>
      <c r="Q3" s="6">
        <v>2433.56</v>
      </c>
      <c r="T3" s="4" t="s">
        <v>13</v>
      </c>
      <c r="U3" s="4">
        <v>298.57894019999998</v>
      </c>
      <c r="V3" s="4">
        <v>320.5405743</v>
      </c>
      <c r="W3" s="4">
        <v>303.93556580000001</v>
      </c>
      <c r="X3" s="4">
        <v>321.26530639999999</v>
      </c>
      <c r="Y3" s="4">
        <v>329.3877597</v>
      </c>
      <c r="Z3" s="4">
        <v>280.82136939999998</v>
      </c>
    </row>
    <row r="4" spans="1:27" x14ac:dyDescent="0.2">
      <c r="A4" s="4" t="s">
        <v>14</v>
      </c>
      <c r="B4" s="4">
        <v>166.7897557</v>
      </c>
      <c r="C4" s="4">
        <v>184.6454109</v>
      </c>
      <c r="D4" s="4">
        <v>170.5847115</v>
      </c>
      <c r="E4" s="4">
        <v>185.00642450000001</v>
      </c>
      <c r="F4" s="4">
        <v>191.74545090000001</v>
      </c>
      <c r="G4" s="4">
        <v>167.16667269999999</v>
      </c>
      <c r="K4" s="4" t="s">
        <v>14</v>
      </c>
      <c r="L4" s="6">
        <v>3417.09</v>
      </c>
      <c r="M4" s="6">
        <v>3757.7</v>
      </c>
      <c r="N4" s="6">
        <v>3543.98</v>
      </c>
      <c r="O4" s="6">
        <v>3752.51</v>
      </c>
      <c r="P4" s="6">
        <v>3890.61</v>
      </c>
      <c r="Q4" s="6">
        <v>3375.61</v>
      </c>
      <c r="T4" s="4" t="s">
        <v>14</v>
      </c>
      <c r="U4" s="4">
        <v>389.66000350000002</v>
      </c>
      <c r="V4" s="4">
        <v>422.79967820000002</v>
      </c>
      <c r="W4" s="4">
        <v>387.45443979999999</v>
      </c>
      <c r="X4" s="4">
        <v>412.47327209999997</v>
      </c>
      <c r="Y4" s="4">
        <v>434.37860060000003</v>
      </c>
      <c r="Z4" s="4">
        <v>381.34280869999998</v>
      </c>
    </row>
    <row r="5" spans="1:27" x14ac:dyDescent="0.2">
      <c r="A5" s="4" t="s">
        <v>17</v>
      </c>
      <c r="B5" s="4">
        <v>96.576035559999994</v>
      </c>
      <c r="C5" s="4">
        <v>99.352647140000002</v>
      </c>
      <c r="D5" s="4">
        <v>85.766375190000005</v>
      </c>
      <c r="E5" s="4">
        <v>0</v>
      </c>
      <c r="F5" s="4">
        <v>89.87121372</v>
      </c>
      <c r="G5" s="4">
        <v>74.757031080000004</v>
      </c>
      <c r="K5" s="4" t="s">
        <v>17</v>
      </c>
      <c r="L5" s="6">
        <v>2125.06</v>
      </c>
      <c r="M5" s="6">
        <v>2276.29</v>
      </c>
      <c r="N5" s="6">
        <v>2072.8200000000002</v>
      </c>
      <c r="O5" s="6">
        <v>2130.4899999999998</v>
      </c>
      <c r="P5" s="6">
        <v>2151.73</v>
      </c>
      <c r="Q5" s="6">
        <v>1832.35</v>
      </c>
      <c r="T5" s="4" t="s">
        <v>17</v>
      </c>
      <c r="U5" s="4">
        <v>200.07203569999999</v>
      </c>
      <c r="V5" s="4">
        <v>214.4247421</v>
      </c>
      <c r="W5" s="4">
        <v>192.25432939999999</v>
      </c>
      <c r="X5" s="4">
        <v>197.75365400000001</v>
      </c>
      <c r="Y5" s="4">
        <v>198.329926</v>
      </c>
      <c r="Z5" s="4">
        <v>169.45398660000001</v>
      </c>
    </row>
    <row r="6" spans="1:27" x14ac:dyDescent="0.2">
      <c r="A6" s="4" t="s">
        <v>18</v>
      </c>
      <c r="B6" s="4">
        <v>0</v>
      </c>
      <c r="C6" s="4">
        <v>223.8729089</v>
      </c>
      <c r="D6" s="4">
        <v>226.11641979999999</v>
      </c>
      <c r="E6" s="4">
        <v>190.5207542</v>
      </c>
      <c r="F6" s="4">
        <v>177.708991</v>
      </c>
      <c r="G6" s="4">
        <v>157.433089</v>
      </c>
      <c r="K6" s="4" t="s">
        <v>18</v>
      </c>
      <c r="L6" s="6">
        <v>5700.1</v>
      </c>
      <c r="M6" s="6">
        <v>6157.46</v>
      </c>
      <c r="N6" s="6">
        <v>6203.21</v>
      </c>
      <c r="O6" s="6">
        <v>5155.72</v>
      </c>
      <c r="P6" s="6">
        <v>4848.7299999999996</v>
      </c>
      <c r="Q6" s="6">
        <v>4383.08</v>
      </c>
      <c r="T6" s="4" t="s">
        <v>18</v>
      </c>
      <c r="U6" s="4">
        <v>542.30510300000003</v>
      </c>
      <c r="V6" s="4">
        <v>589.79209179999998</v>
      </c>
      <c r="W6" s="4">
        <v>624.77831890000004</v>
      </c>
      <c r="X6" s="4">
        <v>524.32638029999998</v>
      </c>
      <c r="Y6" s="4">
        <v>496.86797680000001</v>
      </c>
      <c r="Z6" s="4">
        <v>448.33365739999999</v>
      </c>
    </row>
    <row r="7" spans="1:27" x14ac:dyDescent="0.2">
      <c r="A7" s="4" t="s">
        <v>25</v>
      </c>
      <c r="B7" s="4">
        <v>126.2494311</v>
      </c>
      <c r="C7" s="4">
        <v>152.11710009999999</v>
      </c>
      <c r="D7" s="4">
        <v>151.97897839999999</v>
      </c>
      <c r="E7" s="4">
        <v>0</v>
      </c>
      <c r="F7" s="4">
        <v>170.3723153</v>
      </c>
      <c r="G7" s="4">
        <v>165.4727384</v>
      </c>
      <c r="K7" s="4" t="s">
        <v>25</v>
      </c>
      <c r="L7" s="6">
        <v>2441.17</v>
      </c>
      <c r="M7" s="6">
        <v>2619.6999999999998</v>
      </c>
      <c r="N7" s="6">
        <v>2662.09</v>
      </c>
      <c r="O7" s="6">
        <v>2739.82</v>
      </c>
      <c r="P7" s="6">
        <v>3022.83</v>
      </c>
      <c r="Q7" s="6">
        <v>2885.57</v>
      </c>
      <c r="T7" s="4" t="s">
        <v>25</v>
      </c>
      <c r="U7" s="4">
        <v>239.4780342</v>
      </c>
      <c r="V7" s="4">
        <v>249.0556885</v>
      </c>
      <c r="W7" s="4">
        <v>248.6041548</v>
      </c>
      <c r="X7" s="4">
        <v>257.83976769999998</v>
      </c>
      <c r="Y7" s="4">
        <v>282.3045022</v>
      </c>
      <c r="Z7" s="4">
        <v>263.0333455</v>
      </c>
    </row>
    <row r="8" spans="1:27" x14ac:dyDescent="0.2">
      <c r="A8" s="4" t="s">
        <v>26</v>
      </c>
      <c r="B8" s="4">
        <v>786.56029360000002</v>
      </c>
      <c r="C8" s="4">
        <v>842.16872839999996</v>
      </c>
      <c r="D8" s="4">
        <v>841.9311414</v>
      </c>
      <c r="E8" s="4">
        <v>868.10410639999998</v>
      </c>
      <c r="F8" s="4">
        <v>857.50258980000001</v>
      </c>
      <c r="G8" s="4">
        <v>975.03579460000003</v>
      </c>
      <c r="K8" s="4" t="s">
        <v>26</v>
      </c>
      <c r="L8" s="6">
        <v>14964.37</v>
      </c>
      <c r="M8" s="6">
        <v>15517.93</v>
      </c>
      <c r="N8" s="6">
        <v>16155.26</v>
      </c>
      <c r="O8" s="6">
        <v>16691.52</v>
      </c>
      <c r="P8" s="6">
        <v>17393.099999999999</v>
      </c>
      <c r="Q8" s="6">
        <v>18120.71</v>
      </c>
      <c r="T8" s="4" t="s">
        <v>26</v>
      </c>
      <c r="U8" s="4">
        <v>2543.8149309999999</v>
      </c>
      <c r="V8" s="4">
        <v>2640.6479450000002</v>
      </c>
      <c r="W8" s="4">
        <v>2755.6230439999999</v>
      </c>
      <c r="X8" s="4">
        <v>2840.4557589999999</v>
      </c>
      <c r="Y8" s="4">
        <v>2939.038211</v>
      </c>
      <c r="Z8" s="4">
        <v>3106.0270730000002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N16" sqref="N16"/>
    </sheetView>
  </sheetViews>
  <sheetFormatPr baseColWidth="10" defaultColWidth="14.5" defaultRowHeight="15" customHeight="1" x14ac:dyDescent="0.2"/>
  <cols>
    <col min="1" max="1" width="44" customWidth="1"/>
    <col min="2" max="7" width="11.5" customWidth="1"/>
    <col min="8" max="8" width="5" customWidth="1"/>
    <col min="9" max="17" width="8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t="s">
        <v>7</v>
      </c>
      <c r="B2" s="17">
        <v>0.8865085767041585</v>
      </c>
      <c r="C2" s="17">
        <v>0.81487810551980011</v>
      </c>
      <c r="D2" s="17">
        <v>0.76428709404754469</v>
      </c>
      <c r="E2" s="17">
        <v>0.7848247210244127</v>
      </c>
      <c r="F2" s="17">
        <v>0.83773643016624366</v>
      </c>
      <c r="G2" s="17">
        <v>0.87810091936597578</v>
      </c>
      <c r="H2" s="17"/>
    </row>
    <row r="3" spans="1:8" x14ac:dyDescent="0.2">
      <c r="A3" t="s">
        <v>8</v>
      </c>
      <c r="B3" s="17">
        <v>1.9305079092814943</v>
      </c>
      <c r="C3" s="17">
        <v>1.9507394174062898</v>
      </c>
      <c r="D3" s="17">
        <v>1.8281503245082038</v>
      </c>
      <c r="E3" s="17">
        <v>1.6973455847898529</v>
      </c>
      <c r="F3" s="17">
        <v>1.6834377612470859</v>
      </c>
      <c r="G3" s="17">
        <v>1.7990301520812106</v>
      </c>
      <c r="H3" s="17"/>
    </row>
    <row r="4" spans="1:8" x14ac:dyDescent="0.2">
      <c r="A4" t="s">
        <v>9</v>
      </c>
      <c r="B4" s="17">
        <v>1.5386258606634966</v>
      </c>
      <c r="C4" s="17">
        <v>1.5394069812836171</v>
      </c>
      <c r="D4" s="17">
        <v>1.4118511592452396</v>
      </c>
      <c r="E4" s="17">
        <v>1.3786564647043673</v>
      </c>
      <c r="F4" s="17">
        <v>1.3294460838255697</v>
      </c>
      <c r="G4" s="17">
        <v>1.3302446533558334</v>
      </c>
      <c r="H4" s="17"/>
    </row>
    <row r="5" spans="1:8" x14ac:dyDescent="0.2">
      <c r="A5" t="s">
        <v>10</v>
      </c>
      <c r="B5" s="17">
        <v>1.3810439814593283</v>
      </c>
      <c r="C5" s="17">
        <v>1.1971529319891152</v>
      </c>
      <c r="D5" s="17">
        <v>1.1960837822231714</v>
      </c>
      <c r="E5" s="17">
        <v>1.1210999732281184</v>
      </c>
      <c r="F5" s="17">
        <v>1.0048578890896176</v>
      </c>
      <c r="G5" s="17">
        <v>0.99580609716925417</v>
      </c>
      <c r="H5" s="17"/>
    </row>
    <row r="6" spans="1:8" x14ac:dyDescent="0.2">
      <c r="A6" t="s">
        <v>11</v>
      </c>
      <c r="B6" s="17">
        <v>2.0674262800567802</v>
      </c>
      <c r="C6" s="17">
        <v>1.8967131055751196</v>
      </c>
      <c r="D6" s="17">
        <v>1.8219276241291407</v>
      </c>
      <c r="E6" s="17">
        <v>1.8385638146463694</v>
      </c>
      <c r="F6" s="17">
        <v>1.8723335797740861</v>
      </c>
      <c r="G6" s="17">
        <v>1.9153411285404618</v>
      </c>
      <c r="H6" s="17"/>
    </row>
    <row r="7" spans="1:8" x14ac:dyDescent="0.2">
      <c r="A7" t="s">
        <v>12</v>
      </c>
      <c r="B7" s="17">
        <v>1.7682065172877017</v>
      </c>
      <c r="C7" s="17">
        <v>1.7052242115787426</v>
      </c>
      <c r="D7" s="17">
        <v>1.6378420126447968</v>
      </c>
      <c r="E7" s="17">
        <v>1.6275154436182409</v>
      </c>
      <c r="F7" s="17">
        <v>1.5610411493019618</v>
      </c>
      <c r="G7" s="17">
        <v>1.5175558327819125</v>
      </c>
      <c r="H7" s="17"/>
    </row>
    <row r="8" spans="1:8" x14ac:dyDescent="0.2">
      <c r="A8" t="s">
        <v>13</v>
      </c>
      <c r="B8" s="17">
        <v>2.4830107214119321</v>
      </c>
      <c r="C8" s="17">
        <v>2.3341728042448238</v>
      </c>
      <c r="D8" s="17">
        <v>2.256658139430987</v>
      </c>
      <c r="E8" s="17">
        <v>2.2389357759655457</v>
      </c>
      <c r="F8" s="17">
        <v>2.2224260325936909</v>
      </c>
      <c r="G8" s="17">
        <v>2.2325991369937452</v>
      </c>
      <c r="H8" s="17"/>
    </row>
    <row r="9" spans="1:8" x14ac:dyDescent="0.2">
      <c r="A9" t="s">
        <v>14</v>
      </c>
      <c r="B9" s="17">
        <v>1.3889069536800689</v>
      </c>
      <c r="C9" s="17">
        <v>1.3536506902940242</v>
      </c>
      <c r="D9" s="17">
        <v>1.2811121962768948</v>
      </c>
      <c r="E9" s="17">
        <v>1.3112614474342521</v>
      </c>
      <c r="F9" s="17">
        <v>1.2239937160326086</v>
      </c>
      <c r="G9" s="17">
        <v>1.1849737593223462</v>
      </c>
      <c r="H9" s="17"/>
    </row>
    <row r="10" spans="1:8" x14ac:dyDescent="0.2">
      <c r="A10" t="s">
        <v>15</v>
      </c>
      <c r="B10" s="17">
        <v>2.9840457451537938</v>
      </c>
      <c r="C10" s="17">
        <v>2.792192787119133</v>
      </c>
      <c r="D10" s="17">
        <v>2.6514970722029356</v>
      </c>
      <c r="E10" s="17">
        <v>2.5373458115687733</v>
      </c>
      <c r="F10" s="17">
        <v>2.4727263595787687</v>
      </c>
      <c r="G10" s="17">
        <v>2.4967702109009786</v>
      </c>
      <c r="H10" s="17"/>
    </row>
    <row r="11" spans="1:8" x14ac:dyDescent="0.2">
      <c r="A11" t="s">
        <v>16</v>
      </c>
      <c r="B11" s="17">
        <v>0.57518148854159068</v>
      </c>
      <c r="C11" s="17">
        <v>0.61758709195193195</v>
      </c>
      <c r="D11" s="17">
        <v>0.6537767026068072</v>
      </c>
      <c r="E11" s="17">
        <v>0.71154947340638253</v>
      </c>
      <c r="F11" s="17">
        <v>0.91876983918306609</v>
      </c>
      <c r="G11" s="17">
        <v>0.77785517823283112</v>
      </c>
      <c r="H11" s="17"/>
    </row>
    <row r="12" spans="1:8" x14ac:dyDescent="0.2">
      <c r="A12" t="s">
        <v>17</v>
      </c>
      <c r="B12" s="17">
        <v>1.7529010350006102</v>
      </c>
      <c r="C12" s="17">
        <v>1.6955907846267517</v>
      </c>
      <c r="D12" s="17">
        <v>1.6750913868033284</v>
      </c>
      <c r="E12" s="17">
        <v>1.6273829779980351</v>
      </c>
      <c r="F12" s="17">
        <v>1.5908023381042653</v>
      </c>
      <c r="G12" s="17">
        <v>1.4673030517677839</v>
      </c>
      <c r="H12" s="17"/>
    </row>
    <row r="13" spans="1:8" x14ac:dyDescent="0.2">
      <c r="A13" t="s">
        <v>18</v>
      </c>
      <c r="B13" s="17">
        <v>0.98377735694104818</v>
      </c>
      <c r="C13" s="17">
        <v>0.95885132503214232</v>
      </c>
      <c r="D13" s="17">
        <v>0.98680629252444751</v>
      </c>
      <c r="E13" s="17">
        <v>0.96742708258411025</v>
      </c>
      <c r="F13" s="17">
        <v>0.95086586074523483</v>
      </c>
      <c r="G13" s="17">
        <v>0.96224338035187995</v>
      </c>
      <c r="H13" s="17"/>
    </row>
    <row r="14" spans="1:8" x14ac:dyDescent="0.2">
      <c r="A14" t="s">
        <v>19</v>
      </c>
      <c r="B14" s="17">
        <v>2.7247709879189843</v>
      </c>
      <c r="C14" s="17">
        <v>2.5742506962731606</v>
      </c>
      <c r="D14" s="17">
        <v>2.577345966514117</v>
      </c>
      <c r="E14" s="17">
        <v>2.6129823173389042</v>
      </c>
      <c r="F14" s="17">
        <v>2.6312722402688484</v>
      </c>
      <c r="G14" s="17">
        <v>2.6419115049916919</v>
      </c>
      <c r="H14" s="17"/>
    </row>
    <row r="15" spans="1:8" x14ac:dyDescent="0.2">
      <c r="A15" t="s">
        <v>20</v>
      </c>
      <c r="B15" s="17">
        <v>0.54254669488015095</v>
      </c>
      <c r="C15" s="17">
        <v>0.56103491626222857</v>
      </c>
      <c r="D15" s="17">
        <v>0.55254929982004064</v>
      </c>
      <c r="E15" s="17">
        <v>0.58813303331597799</v>
      </c>
      <c r="F15" s="17">
        <v>0.62105602266582016</v>
      </c>
      <c r="G15" s="17">
        <v>0.66720358209891617</v>
      </c>
      <c r="H15" s="17"/>
    </row>
    <row r="16" spans="1:8" x14ac:dyDescent="0.2">
      <c r="A16" t="s">
        <v>21</v>
      </c>
      <c r="B16" s="17">
        <v>4.2148106536931307</v>
      </c>
      <c r="C16" s="17">
        <v>3.8507185505900656</v>
      </c>
      <c r="D16" s="17">
        <v>3.4234456320915649</v>
      </c>
      <c r="E16" s="17">
        <v>3.6859695854845889</v>
      </c>
      <c r="F16" s="17">
        <v>3.846232990120281</v>
      </c>
      <c r="G16" s="17">
        <v>4.1041843635520809</v>
      </c>
      <c r="H16" s="17"/>
    </row>
    <row r="17" spans="1:8" x14ac:dyDescent="0.2">
      <c r="A17" t="s">
        <v>22</v>
      </c>
      <c r="B17" s="17">
        <v>9.6171999922939104</v>
      </c>
      <c r="C17" s="17">
        <v>8.5656790239385856</v>
      </c>
      <c r="D17" s="17">
        <v>7.2300544059132932</v>
      </c>
      <c r="E17" s="17">
        <v>7.6766029676684067</v>
      </c>
      <c r="F17" s="17">
        <v>8.9761277502241921</v>
      </c>
      <c r="G17" s="17">
        <v>10.677908760767311</v>
      </c>
      <c r="H17" s="17"/>
    </row>
    <row r="18" spans="1:8" x14ac:dyDescent="0.2">
      <c r="A18" t="s">
        <v>23</v>
      </c>
      <c r="B18" s="17">
        <v>1.2140020425278055</v>
      </c>
      <c r="C18" s="17">
        <v>1.1158082509221228</v>
      </c>
      <c r="D18" s="17">
        <v>1.1032576755513768</v>
      </c>
      <c r="E18" s="17">
        <v>1.1327931119156962</v>
      </c>
      <c r="F18" s="17">
        <v>1.1232742620324934</v>
      </c>
      <c r="G18" s="17">
        <v>1.1097254598342927</v>
      </c>
      <c r="H18" s="17"/>
    </row>
    <row r="19" spans="1:8" x14ac:dyDescent="0.2">
      <c r="A19" t="s">
        <v>24</v>
      </c>
      <c r="B19" s="17">
        <v>2.5365913253699488</v>
      </c>
      <c r="C19" s="17">
        <v>2.3241256989945427</v>
      </c>
      <c r="D19" s="17">
        <v>2.0785432760940097</v>
      </c>
      <c r="E19" s="17">
        <v>2.0547603210158383</v>
      </c>
      <c r="F19" s="17">
        <v>1.9632531204820534</v>
      </c>
      <c r="G19" s="17">
        <v>1.9024577741001973</v>
      </c>
      <c r="H19" s="17"/>
    </row>
    <row r="20" spans="1:8" x14ac:dyDescent="0.2">
      <c r="A20" t="s">
        <v>25</v>
      </c>
      <c r="B20" s="17">
        <v>2.4305737164734924</v>
      </c>
      <c r="C20" s="17">
        <v>2.3792991479716461</v>
      </c>
      <c r="D20" s="17">
        <v>2.3006619932455159</v>
      </c>
      <c r="E20" s="17">
        <v>2.1973623700099392</v>
      </c>
      <c r="F20" s="17">
        <v>2.0753854089517358</v>
      </c>
      <c r="G20" s="17">
        <v>1.9564799663811021</v>
      </c>
      <c r="H20" s="17"/>
    </row>
    <row r="21" spans="1:8" x14ac:dyDescent="0.2">
      <c r="A21" t="s">
        <v>26</v>
      </c>
      <c r="B21" s="17">
        <v>4.6367924407259187</v>
      </c>
      <c r="C21" s="17">
        <v>4.6656151023243737</v>
      </c>
      <c r="D21" s="17">
        <v>4.5839759772021083</v>
      </c>
      <c r="E21" s="17">
        <v>4.2387446066310934</v>
      </c>
      <c r="F21" s="17">
        <v>3.8325096514594805</v>
      </c>
      <c r="G21" s="17">
        <v>3.5066428342314762</v>
      </c>
      <c r="H21" s="17"/>
    </row>
    <row r="22" spans="1:8" ht="15" customHeight="1" x14ac:dyDescent="0.2">
      <c r="B22" s="17"/>
      <c r="C22" s="17"/>
      <c r="D22" s="17"/>
      <c r="E22" s="17"/>
      <c r="F22" s="17"/>
      <c r="G22" s="17"/>
      <c r="H22" s="17"/>
    </row>
    <row r="23" spans="1:8" ht="15" customHeight="1" x14ac:dyDescent="0.2">
      <c r="B23" s="17"/>
      <c r="C23" s="17"/>
      <c r="D23" s="17"/>
      <c r="E23" s="17"/>
      <c r="F23" s="17"/>
      <c r="G23" s="17"/>
      <c r="H23" s="17"/>
    </row>
    <row r="24" spans="1:8" ht="15" customHeight="1" x14ac:dyDescent="0.2">
      <c r="B24" s="17"/>
      <c r="C24" s="17"/>
      <c r="D24" s="17"/>
      <c r="E24" s="17"/>
      <c r="F24" s="17"/>
      <c r="G24" s="17"/>
      <c r="H24" s="17"/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L17" sqref="L17"/>
    </sheetView>
  </sheetViews>
  <sheetFormatPr baseColWidth="10" defaultColWidth="14.5" defaultRowHeight="15" customHeight="1" x14ac:dyDescent="0.2"/>
  <cols>
    <col min="1" max="1" width="44" customWidth="1"/>
    <col min="2" max="8" width="11.5" customWidth="1"/>
    <col min="9" max="17" width="8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t="s">
        <v>7</v>
      </c>
      <c r="B2" s="17">
        <v>4.9948301315307599</v>
      </c>
      <c r="C2" s="17">
        <v>5.2641100883483896</v>
      </c>
      <c r="D2" s="17">
        <v>5.32145023345947</v>
      </c>
      <c r="E2" s="17">
        <v>5.4176898002624503</v>
      </c>
      <c r="F2" s="17">
        <v>5.3254899978637704</v>
      </c>
      <c r="G2" s="17"/>
      <c r="H2" s="17"/>
    </row>
    <row r="3" spans="1:8" x14ac:dyDescent="0.2">
      <c r="A3" t="s">
        <v>8</v>
      </c>
      <c r="B3" s="17">
        <v>5.0864100456237802</v>
      </c>
      <c r="C3" s="17">
        <v>5.5552301406860396</v>
      </c>
      <c r="D3" s="17">
        <v>5.0983400344848597</v>
      </c>
      <c r="E3" s="17">
        <v>4.8999099731445304</v>
      </c>
      <c r="F3" s="17">
        <v>5.2858400344848597</v>
      </c>
      <c r="G3" s="17">
        <v>5.2253398895263699</v>
      </c>
      <c r="H3" s="17"/>
    </row>
    <row r="4" spans="1:8" x14ac:dyDescent="0.2">
      <c r="A4" t="s">
        <v>9</v>
      </c>
      <c r="B4" s="17">
        <v>5.4685301780700701</v>
      </c>
      <c r="C4" s="17">
        <v>5.6427698135376003</v>
      </c>
      <c r="D4" s="17">
        <v>5.7457900047302202</v>
      </c>
      <c r="E4" s="17">
        <v>5.7951598167419398</v>
      </c>
      <c r="F4" s="17">
        <v>5.9939498901367196</v>
      </c>
      <c r="G4" s="17"/>
      <c r="H4" s="17"/>
    </row>
    <row r="5" spans="1:8" x14ac:dyDescent="0.2">
      <c r="A5" t="s">
        <v>10</v>
      </c>
      <c r="B5" s="17">
        <v>4.8612399101257298</v>
      </c>
      <c r="C5" s="17">
        <v>5.3609199523925799</v>
      </c>
      <c r="D5" s="17">
        <v>5.2812199592590297</v>
      </c>
      <c r="E5" s="17"/>
      <c r="F5" s="17"/>
      <c r="G5" s="17"/>
      <c r="H5" s="17"/>
    </row>
    <row r="6" spans="1:8" x14ac:dyDescent="0.2">
      <c r="A6" t="s">
        <v>11</v>
      </c>
      <c r="B6" s="17"/>
      <c r="C6" s="17"/>
      <c r="D6" s="17"/>
      <c r="E6" s="17"/>
      <c r="F6" s="17"/>
      <c r="G6" s="17"/>
      <c r="H6" s="17"/>
    </row>
    <row r="7" spans="1:8" x14ac:dyDescent="0.2">
      <c r="A7" t="s">
        <v>12</v>
      </c>
      <c r="B7" s="17">
        <v>5.5685901641845703</v>
      </c>
      <c r="C7" s="17">
        <v>5.4007902145385698</v>
      </c>
      <c r="D7" s="17">
        <v>5.1222701072692898</v>
      </c>
      <c r="E7" s="17">
        <v>4.9581198692321804</v>
      </c>
      <c r="F7" s="17">
        <v>5.3054001331329346</v>
      </c>
      <c r="G7" s="17">
        <v>5.2852401733398402</v>
      </c>
      <c r="H7" s="17"/>
    </row>
    <row r="8" spans="1:8" x14ac:dyDescent="0.2">
      <c r="A8" t="s">
        <v>13</v>
      </c>
      <c r="B8" s="17">
        <v>5.6791000366210902</v>
      </c>
      <c r="C8" s="17">
        <v>5.5139298439025897</v>
      </c>
      <c r="D8" s="17">
        <v>5.5253500938415501</v>
      </c>
      <c r="E8" s="17">
        <v>5.4929900169372603</v>
      </c>
      <c r="F8" s="17"/>
      <c r="G8" s="17"/>
      <c r="H8" s="17"/>
    </row>
    <row r="9" spans="1:8" x14ac:dyDescent="0.2">
      <c r="A9" t="s">
        <v>14</v>
      </c>
      <c r="B9" s="17">
        <v>4.8810400962829599</v>
      </c>
      <c r="C9" s="17">
        <v>4.9137902259826696</v>
      </c>
      <c r="D9" s="17">
        <v>4.8133602142334002</v>
      </c>
      <c r="E9" s="17">
        <v>4.9302000999450701</v>
      </c>
      <c r="F9" s="17">
        <v>4.9284200668334996</v>
      </c>
      <c r="G9" s="17">
        <v>4.9521899223327601</v>
      </c>
      <c r="H9" s="17"/>
    </row>
    <row r="10" spans="1:8" x14ac:dyDescent="0.2">
      <c r="A10" t="s">
        <v>15</v>
      </c>
      <c r="B10" s="17">
        <v>3.3107600212097199</v>
      </c>
      <c r="C10" s="17">
        <v>3.4241600036621098</v>
      </c>
      <c r="D10" s="17">
        <v>3.8386600017547599</v>
      </c>
      <c r="E10" s="17">
        <v>3.8658800125122101</v>
      </c>
      <c r="F10" s="17">
        <v>3.8423600196838401</v>
      </c>
      <c r="G10" s="17"/>
      <c r="H10" s="17"/>
    </row>
    <row r="11" spans="1:8" x14ac:dyDescent="0.2">
      <c r="A11" t="s">
        <v>16</v>
      </c>
      <c r="B11" s="17">
        <v>2.8139700889587398</v>
      </c>
      <c r="C11" s="17">
        <v>3.1901500225067099</v>
      </c>
      <c r="D11" s="17">
        <v>3.4057800769805899</v>
      </c>
      <c r="E11" s="17">
        <v>3.3576800823211701</v>
      </c>
      <c r="F11" s="17">
        <v>3.2786099910736102</v>
      </c>
      <c r="G11" s="17">
        <v>3.5918099880218501</v>
      </c>
      <c r="H11" s="17"/>
    </row>
    <row r="12" spans="1:8" x14ac:dyDescent="0.2">
      <c r="A12" t="s">
        <v>17</v>
      </c>
      <c r="B12" s="17">
        <v>4.5446300506591797</v>
      </c>
      <c r="C12" s="17">
        <v>4.3646697998046902</v>
      </c>
      <c r="D12" s="17">
        <v>4.1376600265502903</v>
      </c>
      <c r="E12" s="17"/>
      <c r="F12" s="17">
        <v>4.1766901016235396</v>
      </c>
      <c r="G12" s="17">
        <v>4.0798501968383798</v>
      </c>
      <c r="H12" s="17"/>
    </row>
    <row r="13" spans="1:8" x14ac:dyDescent="0.2">
      <c r="A13" t="s">
        <v>18</v>
      </c>
      <c r="B13" s="17"/>
      <c r="C13" s="17">
        <v>3.6357998847961399</v>
      </c>
      <c r="D13" s="17">
        <v>3.6451499462127699</v>
      </c>
      <c r="E13" s="17">
        <v>3.69532990455627</v>
      </c>
      <c r="F13" s="17">
        <v>3.66506004333496</v>
      </c>
      <c r="G13" s="17">
        <v>3.59184002876282</v>
      </c>
      <c r="H13" s="17"/>
    </row>
    <row r="14" spans="1:8" x14ac:dyDescent="0.2">
      <c r="A14" t="s">
        <v>19</v>
      </c>
      <c r="B14" s="17"/>
      <c r="C14" s="17"/>
      <c r="D14" s="17">
        <v>4.6275401115417498</v>
      </c>
      <c r="E14" s="17"/>
      <c r="F14" s="17"/>
      <c r="G14" s="17">
        <v>5.0521101951599103</v>
      </c>
      <c r="H14" s="17"/>
    </row>
    <row r="15" spans="1:8" x14ac:dyDescent="0.2">
      <c r="A15" t="s">
        <v>20</v>
      </c>
      <c r="B15" s="17">
        <v>5.2148499488830602</v>
      </c>
      <c r="C15" s="17">
        <v>5.1849699020385698</v>
      </c>
      <c r="D15" s="17">
        <v>5.12858009338379</v>
      </c>
      <c r="E15" s="17">
        <v>5.1743302345275897</v>
      </c>
      <c r="F15" s="17">
        <v>4.7477297782897896</v>
      </c>
      <c r="G15" s="17">
        <v>5.3134799003601101</v>
      </c>
      <c r="H15" s="17"/>
    </row>
    <row r="16" spans="1:8" x14ac:dyDescent="0.2">
      <c r="A16" t="s">
        <v>21</v>
      </c>
      <c r="B16" s="17"/>
      <c r="C16" s="17"/>
      <c r="D16" s="17"/>
      <c r="E16" s="17">
        <v>3.8613300323486301</v>
      </c>
      <c r="F16" s="17"/>
      <c r="G16" s="17"/>
      <c r="H16" s="17"/>
    </row>
    <row r="17" spans="1:8" x14ac:dyDescent="0.2">
      <c r="A17" t="s">
        <v>22</v>
      </c>
      <c r="B17" s="17"/>
      <c r="C17" s="17"/>
      <c r="D17" s="17"/>
      <c r="E17" s="17"/>
      <c r="F17" s="17"/>
      <c r="G17" s="17"/>
      <c r="H17" s="17"/>
    </row>
    <row r="18" spans="1:8" x14ac:dyDescent="0.2">
      <c r="A18" t="s">
        <v>23</v>
      </c>
      <c r="B18" s="17">
        <v>5.2466101646423304</v>
      </c>
      <c r="C18" s="17">
        <v>5.7164402008056596</v>
      </c>
      <c r="D18" s="17">
        <v>5.9584298133850098</v>
      </c>
      <c r="E18" s="17">
        <v>6.3793601989746103</v>
      </c>
      <c r="F18" s="17">
        <v>6.02066993713379</v>
      </c>
      <c r="G18" s="17">
        <v>6.0295500755310103</v>
      </c>
      <c r="H18" s="17"/>
    </row>
    <row r="19" spans="1:8" x14ac:dyDescent="0.2">
      <c r="A19" t="s">
        <v>24</v>
      </c>
      <c r="B19" s="17"/>
      <c r="C19" s="17"/>
      <c r="D19" s="17"/>
      <c r="E19" s="17">
        <v>4.06137990951538</v>
      </c>
      <c r="F19" s="17">
        <v>4.7662601470947301</v>
      </c>
      <c r="G19" s="17"/>
      <c r="H19" s="17"/>
    </row>
    <row r="20" spans="1:8" x14ac:dyDescent="0.2">
      <c r="A20" t="s">
        <v>25</v>
      </c>
      <c r="B20" s="17">
        <v>5.17166996002197</v>
      </c>
      <c r="C20" s="17">
        <v>5.8066601753234899</v>
      </c>
      <c r="D20" s="17">
        <v>5.7090201377868697</v>
      </c>
      <c r="E20" s="17"/>
      <c r="F20" s="17">
        <v>5.6361899375915501</v>
      </c>
      <c r="G20" s="17">
        <v>5.7344899177551296</v>
      </c>
      <c r="H20" s="17"/>
    </row>
    <row r="21" spans="1:8" x14ac:dyDescent="0.2">
      <c r="A21" t="s">
        <v>26</v>
      </c>
      <c r="B21" s="17">
        <v>5.2562198638915998</v>
      </c>
      <c r="C21" s="17">
        <v>5.4270701408386204</v>
      </c>
      <c r="D21" s="17">
        <v>5.2115001678466797</v>
      </c>
      <c r="E21" s="17">
        <v>5.2008700370788601</v>
      </c>
      <c r="F21" s="17">
        <v>4.9301300048828098</v>
      </c>
      <c r="G21" s="17">
        <v>5.3807802200317401</v>
      </c>
      <c r="H21" s="17"/>
    </row>
    <row r="22" spans="1:8" ht="15" customHeight="1" x14ac:dyDescent="0.2">
      <c r="B22" s="17"/>
      <c r="C22" s="17"/>
      <c r="D22" s="17"/>
      <c r="E22" s="17"/>
      <c r="F22" s="17"/>
      <c r="G22" s="17"/>
      <c r="H22" s="17"/>
    </row>
    <row r="23" spans="1:8" ht="15" customHeight="1" x14ac:dyDescent="0.2">
      <c r="B23" s="17"/>
      <c r="C23" s="17"/>
      <c r="D23" s="17"/>
      <c r="E23" s="17"/>
      <c r="F23" s="17"/>
      <c r="G23" s="17"/>
      <c r="H23" s="17"/>
    </row>
    <row r="24" spans="1:8" ht="15" customHeight="1" x14ac:dyDescent="0.2">
      <c r="B24" s="17"/>
      <c r="C24" s="17"/>
      <c r="D24" s="17"/>
      <c r="E24" s="17"/>
      <c r="F24" s="17"/>
      <c r="G24" s="17"/>
      <c r="H24" s="17"/>
    </row>
    <row r="25" spans="1:8" ht="15" customHeight="1" x14ac:dyDescent="0.2">
      <c r="B25" s="17"/>
      <c r="C25" s="17"/>
      <c r="D25" s="17"/>
      <c r="E25" s="17"/>
      <c r="F25" s="17"/>
      <c r="G25" s="17"/>
      <c r="H25" s="17"/>
    </row>
    <row r="26" spans="1:8" ht="15" customHeight="1" x14ac:dyDescent="0.2">
      <c r="B26" s="17"/>
      <c r="C26" s="17"/>
      <c r="D26" s="17"/>
      <c r="E26" s="17"/>
      <c r="F26" s="17"/>
      <c r="G26" s="17"/>
      <c r="H26" s="17"/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31" sqref="H31"/>
    </sheetView>
  </sheetViews>
  <sheetFormatPr baseColWidth="10" defaultColWidth="14.5" defaultRowHeight="15" customHeight="1" x14ac:dyDescent="0.2"/>
  <cols>
    <col min="1" max="1" width="16.1640625" customWidth="1"/>
    <col min="2" max="7" width="12.1640625" customWidth="1"/>
    <col min="8" max="8" width="11.5" customWidth="1"/>
    <col min="9" max="17" width="8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s="17">
        <v>6.5501561600000002</v>
      </c>
      <c r="C2" s="17">
        <v>5.8927426499999997</v>
      </c>
      <c r="D2" s="17">
        <v>5.0190481699999996</v>
      </c>
      <c r="E2" s="17">
        <v>4.98687258</v>
      </c>
      <c r="F2" s="17">
        <v>4.7859161600000002</v>
      </c>
      <c r="G2" s="17"/>
    </row>
    <row r="3" spans="1:7" x14ac:dyDescent="0.2">
      <c r="A3" t="s">
        <v>8</v>
      </c>
      <c r="B3" s="17">
        <v>9.0460559600000003</v>
      </c>
      <c r="C3" s="17">
        <v>9.0152719099999992</v>
      </c>
      <c r="D3" s="17">
        <v>9.1993465499999996</v>
      </c>
      <c r="E3" s="17">
        <v>9.3573851399999999</v>
      </c>
      <c r="F3" s="17">
        <v>9.3637384800000003</v>
      </c>
      <c r="G3" s="17">
        <v>9.4223002400000002</v>
      </c>
    </row>
    <row r="4" spans="1:7" x14ac:dyDescent="0.2">
      <c r="A4" t="s">
        <v>9</v>
      </c>
      <c r="B4" s="17">
        <v>8.6490970699999998</v>
      </c>
      <c r="C4" s="17">
        <v>8.26736921</v>
      </c>
      <c r="D4" s="17">
        <v>8.0901717000000009</v>
      </c>
      <c r="E4" s="17">
        <v>8.2608986200000007</v>
      </c>
      <c r="F4" s="17">
        <v>8.4831245099999997</v>
      </c>
      <c r="G4" s="17">
        <v>8.3228335900000001</v>
      </c>
    </row>
    <row r="5" spans="1:7" x14ac:dyDescent="0.2">
      <c r="A5" t="s">
        <v>10</v>
      </c>
      <c r="B5" s="17">
        <v>11.173092560000001</v>
      </c>
      <c r="C5" s="17">
        <v>11.20113293</v>
      </c>
      <c r="D5" s="17">
        <v>10.821296289999999</v>
      </c>
      <c r="E5" s="17">
        <v>10.779212230000001</v>
      </c>
      <c r="F5" s="17">
        <v>10.66516682</v>
      </c>
      <c r="G5" s="17">
        <v>10.449581999999999</v>
      </c>
    </row>
    <row r="6" spans="1:7" x14ac:dyDescent="0.2">
      <c r="A6" t="s">
        <v>11</v>
      </c>
      <c r="B6" s="17">
        <v>5.0753553199999999</v>
      </c>
      <c r="C6" s="17">
        <v>4.8863397900000001</v>
      </c>
      <c r="D6" s="17">
        <v>5.02886408</v>
      </c>
      <c r="E6" s="17">
        <v>5.2645154700000001</v>
      </c>
      <c r="F6" s="17">
        <v>5.3857040600000001</v>
      </c>
      <c r="G6" s="17">
        <v>5.5482276800000001</v>
      </c>
    </row>
    <row r="7" spans="1:7" x14ac:dyDescent="0.2">
      <c r="A7" t="s">
        <v>12</v>
      </c>
      <c r="B7" s="17">
        <v>10.192792803199103</v>
      </c>
      <c r="C7" s="17">
        <v>10.049658557441386</v>
      </c>
      <c r="D7" s="17">
        <v>10.009490076074933</v>
      </c>
      <c r="E7" s="17">
        <v>10.073660334456966</v>
      </c>
      <c r="F7" s="17">
        <v>10.096766967602552</v>
      </c>
      <c r="G7" s="17">
        <v>10.038759846927904</v>
      </c>
    </row>
    <row r="8" spans="1:7" x14ac:dyDescent="0.2">
      <c r="A8" t="s">
        <v>13</v>
      </c>
      <c r="B8" s="17">
        <v>11.28059369</v>
      </c>
      <c r="C8" s="17">
        <v>11.197219329999999</v>
      </c>
      <c r="D8" s="17">
        <v>11.33488998</v>
      </c>
      <c r="E8" s="17">
        <v>11.43898967</v>
      </c>
      <c r="F8" s="17">
        <v>11.560283030000001</v>
      </c>
      <c r="G8" s="17">
        <v>11.53951975</v>
      </c>
    </row>
    <row r="9" spans="1:7" x14ac:dyDescent="0.2">
      <c r="A9" t="s">
        <v>14</v>
      </c>
      <c r="B9" s="17">
        <v>11.403254909999999</v>
      </c>
      <c r="C9" s="17">
        <v>11.251560039999999</v>
      </c>
      <c r="D9" s="17">
        <v>10.93273699</v>
      </c>
      <c r="E9" s="17">
        <v>10.991919729999999</v>
      </c>
      <c r="F9" s="17">
        <v>11.16480314</v>
      </c>
      <c r="G9" s="17">
        <v>11.297000669999999</v>
      </c>
    </row>
    <row r="10" spans="1:7" x14ac:dyDescent="0.2">
      <c r="A10" t="s">
        <v>15</v>
      </c>
      <c r="B10" s="17">
        <v>4.3757374200000001</v>
      </c>
      <c r="C10" s="17">
        <v>4.2796798100000002</v>
      </c>
      <c r="D10" s="17">
        <v>4.3311507100000002</v>
      </c>
      <c r="E10" s="17">
        <v>4.3890419999999999</v>
      </c>
      <c r="F10" s="17">
        <v>4.52911807</v>
      </c>
      <c r="G10" s="17">
        <v>4.6850883300000001</v>
      </c>
    </row>
    <row r="11" spans="1:7" x14ac:dyDescent="0.2">
      <c r="A11" t="s">
        <v>16</v>
      </c>
      <c r="B11" s="17">
        <v>2.8254594499999999</v>
      </c>
      <c r="C11" s="17">
        <v>2.7406754000000002</v>
      </c>
      <c r="D11" s="17">
        <v>2.7131642999999999</v>
      </c>
      <c r="E11" s="17">
        <v>2.8978703399999999</v>
      </c>
      <c r="F11" s="17">
        <v>2.9259172100000002</v>
      </c>
      <c r="G11" s="17">
        <v>2.8468601599999999</v>
      </c>
    </row>
    <row r="12" spans="1:7" x14ac:dyDescent="0.2">
      <c r="A12" t="s">
        <v>17</v>
      </c>
      <c r="B12" s="17">
        <v>9.4148965699999998</v>
      </c>
      <c r="C12" s="17">
        <v>9.4199120300000008</v>
      </c>
      <c r="D12" s="17">
        <v>9.2749991099999995</v>
      </c>
      <c r="E12" s="17">
        <v>9.2820680400000004</v>
      </c>
      <c r="F12" s="17">
        <v>9.2172187799999996</v>
      </c>
      <c r="G12" s="17">
        <v>9.2479178300000004</v>
      </c>
    </row>
    <row r="13" spans="1:7" x14ac:dyDescent="0.2">
      <c r="A13" t="s">
        <v>18</v>
      </c>
      <c r="B13" s="17">
        <v>9.5139608500000001</v>
      </c>
      <c r="C13" s="17">
        <v>9.5784971500000005</v>
      </c>
      <c r="D13" s="17">
        <v>10.071849970000001</v>
      </c>
      <c r="E13" s="17">
        <v>10.169805180000001</v>
      </c>
      <c r="F13" s="17">
        <v>10.24737667</v>
      </c>
      <c r="G13" s="17">
        <v>10.22874408</v>
      </c>
    </row>
    <row r="14" spans="1:7" x14ac:dyDescent="0.2">
      <c r="A14" t="s">
        <v>19</v>
      </c>
      <c r="B14" s="17">
        <v>6.6561223500000004</v>
      </c>
      <c r="C14" s="17">
        <v>6.7943073800000002</v>
      </c>
      <c r="D14" s="17">
        <v>6.83252287</v>
      </c>
      <c r="E14" s="17">
        <v>7.0125859100000003</v>
      </c>
      <c r="F14" s="17">
        <v>7.1969306399999997</v>
      </c>
      <c r="G14" s="17">
        <v>7.3731125500000001</v>
      </c>
    </row>
    <row r="15" spans="1:7" x14ac:dyDescent="0.2">
      <c r="A15" t="s">
        <v>20</v>
      </c>
      <c r="B15" s="17">
        <v>6.5957998699999996</v>
      </c>
      <c r="C15" s="17">
        <v>6.39444283</v>
      </c>
      <c r="D15" s="17">
        <v>6.0434389299999998</v>
      </c>
      <c r="E15" s="17">
        <v>6.2148299700000003</v>
      </c>
      <c r="F15" s="17">
        <v>6.2952834500000003</v>
      </c>
      <c r="G15" s="17">
        <v>6.2964210300000003</v>
      </c>
    </row>
    <row r="16" spans="1:7" x14ac:dyDescent="0.2">
      <c r="A16" t="s">
        <v>21</v>
      </c>
      <c r="B16" s="17">
        <v>7.44325087</v>
      </c>
      <c r="C16" s="17">
        <v>6.8309110300000002</v>
      </c>
      <c r="D16" s="17">
        <v>6.6118065899999996</v>
      </c>
      <c r="E16" s="17">
        <v>6.8795581400000003</v>
      </c>
      <c r="F16" s="17">
        <v>7.0918594099999996</v>
      </c>
      <c r="G16" s="17">
        <v>7.0704082499999998</v>
      </c>
    </row>
    <row r="17" spans="1:7" x14ac:dyDescent="0.2">
      <c r="A17" t="s">
        <v>22</v>
      </c>
      <c r="B17" s="17">
        <v>4.0864485899999998</v>
      </c>
      <c r="C17" s="17">
        <v>3.49296819</v>
      </c>
      <c r="D17" s="17">
        <v>3.5657140300000001</v>
      </c>
      <c r="E17" s="17">
        <v>3.8634286200000001</v>
      </c>
      <c r="F17" s="17">
        <v>4.2453650600000001</v>
      </c>
      <c r="G17" s="17">
        <v>4.6840848099999999</v>
      </c>
    </row>
    <row r="18" spans="1:7" x14ac:dyDescent="0.2">
      <c r="A18" t="s">
        <v>23</v>
      </c>
      <c r="B18" s="17">
        <v>8.3862873899999997</v>
      </c>
      <c r="C18" s="17">
        <v>8.5041601</v>
      </c>
      <c r="D18" s="17">
        <v>8.6136271299999994</v>
      </c>
      <c r="E18" s="17">
        <v>8.7945147099999996</v>
      </c>
      <c r="F18" s="17">
        <v>8.7754189100000008</v>
      </c>
      <c r="G18" s="17">
        <v>8.7969845600000003</v>
      </c>
    </row>
    <row r="19" spans="1:7" x14ac:dyDescent="0.2">
      <c r="A19" t="s">
        <v>24</v>
      </c>
      <c r="B19" s="17">
        <v>6.0795212300000001</v>
      </c>
      <c r="C19" s="17">
        <v>5.6132176100000004</v>
      </c>
      <c r="D19" s="17">
        <v>5.2867611500000002</v>
      </c>
      <c r="E19" s="17">
        <v>5.2363833</v>
      </c>
      <c r="F19" s="17">
        <v>5.3844560000000001</v>
      </c>
      <c r="G19" s="17">
        <v>5.4149594900000002</v>
      </c>
    </row>
    <row r="20" spans="1:7" x14ac:dyDescent="0.2">
      <c r="A20" t="s">
        <v>25</v>
      </c>
      <c r="B20" s="17">
        <v>9.8099559299999992</v>
      </c>
      <c r="C20" s="17">
        <v>9.5070294299999993</v>
      </c>
      <c r="D20" s="17">
        <v>9.3387002700000004</v>
      </c>
      <c r="E20" s="17">
        <v>9.4108332600000004</v>
      </c>
      <c r="F20" s="17">
        <v>9.3390865299999994</v>
      </c>
      <c r="G20" s="17">
        <v>9.1154717200000004</v>
      </c>
    </row>
    <row r="21" spans="1:7" x14ac:dyDescent="0.2">
      <c r="A21" t="s">
        <v>26</v>
      </c>
      <c r="B21" s="17">
        <v>16.99914257</v>
      </c>
      <c r="C21" s="17">
        <v>17.016758200000002</v>
      </c>
      <c r="D21" s="17">
        <v>17.057131219999999</v>
      </c>
      <c r="E21" s="17">
        <v>17.01736133</v>
      </c>
      <c r="F21" s="17">
        <v>16.89772211</v>
      </c>
      <c r="G21" s="17">
        <v>17.140754350000002</v>
      </c>
    </row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baseColWidth="10" defaultColWidth="14.5" defaultRowHeight="15" customHeight="1" x14ac:dyDescent="0.2"/>
  <cols>
    <col min="1" max="8" width="8" customWidth="1"/>
    <col min="9" max="9" width="19.83203125" customWidth="1"/>
    <col min="10" max="10" width="8" customWidth="1"/>
    <col min="11" max="11" width="12.83203125" customWidth="1"/>
    <col min="12" max="12" width="8" customWidth="1"/>
    <col min="13" max="13" width="11.5" customWidth="1"/>
    <col min="14" max="14" width="14" customWidth="1"/>
    <col min="15" max="15" width="13.5" customWidth="1"/>
    <col min="16" max="16" width="13.6640625" customWidth="1"/>
    <col min="17" max="17" width="13.33203125" customWidth="1"/>
    <col min="18" max="18" width="16.33203125" customWidth="1"/>
    <col min="19" max="25" width="8" customWidth="1"/>
  </cols>
  <sheetData>
    <row r="1" spans="1:18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7" t="s">
        <v>38</v>
      </c>
      <c r="J1" s="1"/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27</v>
      </c>
      <c r="R1" s="7" t="s">
        <v>39</v>
      </c>
    </row>
    <row r="2" spans="1:18" x14ac:dyDescent="0.2">
      <c r="A2" t="s">
        <v>9</v>
      </c>
      <c r="B2" s="2" t="e">
        <f>(HealthcarePercentofGDP!B4*GDPUSDBillions!#REF!)/100</f>
        <v>#REF!</v>
      </c>
      <c r="C2" s="2">
        <f>(HealthcarePercentofGDP!C4*GDPUSDBillions!B4)/100</f>
        <v>216.29104374700034</v>
      </c>
      <c r="D2" s="2">
        <f>(HealthcarePercentofGDP!D4*GDPUSDBillions!C4)/100</f>
        <v>199.43799648913011</v>
      </c>
      <c r="E2" s="2">
        <f>(HealthcarePercentofGDP!E4*GDPUSDBillions!D4)/100</f>
        <v>204.27607272142194</v>
      </c>
      <c r="F2" s="2">
        <f>(HealthcarePercentofGDP!F4*GDPUSDBillions!E4)/100</f>
        <v>208.34496112755426</v>
      </c>
      <c r="G2" s="2">
        <f>(HealthcarePercentofGDP!G4*GDPUSDBillions!F4)/100</f>
        <v>150.11500856897857</v>
      </c>
      <c r="H2" t="e">
        <f t="shared" ref="H2:H11" si="0">(B2+C2+D2+E2+F2+G2)/6</f>
        <v>#REF!</v>
      </c>
      <c r="J2" s="1" t="s">
        <v>9</v>
      </c>
      <c r="K2" s="1">
        <v>2208.8716462028192</v>
      </c>
      <c r="L2" s="1">
        <v>2616.2015781922523</v>
      </c>
      <c r="M2" s="1">
        <v>2465.1886744150324</v>
      </c>
      <c r="N2" s="1">
        <v>2472.8069199016745</v>
      </c>
      <c r="O2" s="1">
        <v>2455.9932001699958</v>
      </c>
      <c r="P2" s="1">
        <v>1803.6526496137544</v>
      </c>
      <c r="Q2" s="1">
        <f t="shared" ref="Q2:Q11" si="1">(K2+L2+M2+N2+O2+P2)/6</f>
        <v>2337.1191114159215</v>
      </c>
    </row>
    <row r="3" spans="1:18" x14ac:dyDescent="0.2">
      <c r="A3" t="s">
        <v>10</v>
      </c>
      <c r="B3" s="2" t="e">
        <f>(HealthcarePercentofGDP!B5*GDPUSDBillions!#REF!)/100</f>
        <v>#REF!</v>
      </c>
      <c r="C3" s="2">
        <f>(HealthcarePercentofGDP!C5*GDPUSDBillions!B5)/100</f>
        <v>200.34882960607075</v>
      </c>
      <c r="D3" s="2">
        <f>(HealthcarePercentofGDP!D5*GDPUSDBillions!C5)/100</f>
        <v>197.41169162856062</v>
      </c>
      <c r="E3" s="2">
        <f>(HealthcarePercentofGDP!E5*GDPUSDBillions!D5)/100</f>
        <v>198.62078335785242</v>
      </c>
      <c r="F3" s="2">
        <f>(HealthcarePercentofGDP!F5*GDPUSDBillions!E5)/100</f>
        <v>191.21398691983475</v>
      </c>
      <c r="G3" s="2">
        <f>(HealthcarePercentofGDP!G5*GDPUSDBillions!F5)/100</f>
        <v>162.26190889962106</v>
      </c>
      <c r="H3" t="e">
        <f t="shared" si="0"/>
        <v>#REF!</v>
      </c>
      <c r="J3" s="1" t="s">
        <v>10</v>
      </c>
      <c r="K3" s="1">
        <v>1613.464422811134</v>
      </c>
      <c r="L3" s="1">
        <v>1788.6479060477568</v>
      </c>
      <c r="M3" s="1">
        <v>1824.2887574475667</v>
      </c>
      <c r="N3" s="1">
        <v>1842.6280058301847</v>
      </c>
      <c r="O3" s="1">
        <v>1792.8832258043833</v>
      </c>
      <c r="P3" s="1">
        <v>1552.8076520153732</v>
      </c>
      <c r="Q3" s="1">
        <f t="shared" si="1"/>
        <v>1735.7866616593999</v>
      </c>
    </row>
    <row r="4" spans="1:18" x14ac:dyDescent="0.2">
      <c r="A4" t="s">
        <v>11</v>
      </c>
      <c r="B4" s="2" t="e">
        <f>(HealthcarePercentofGDP!B6*GDPUSDBillions!#REF!)/100</f>
        <v>#REF!</v>
      </c>
      <c r="C4" s="2">
        <f>(HealthcarePercentofGDP!C6*GDPUSDBillions!B6)/100</f>
        <v>370.02071125041141</v>
      </c>
      <c r="D4" s="2">
        <f>(HealthcarePercentofGDP!D6*GDPUSDBillions!C6)/100</f>
        <v>430.4982889593108</v>
      </c>
      <c r="E4" s="2">
        <f>(HealthcarePercentofGDP!E6*GDPUSDBillions!D6)/100</f>
        <v>505.77381906791362</v>
      </c>
      <c r="F4" s="2">
        <f>(HealthcarePercentofGDP!F6*GDPUSDBillions!E6)/100</f>
        <v>564.54954031052625</v>
      </c>
      <c r="G4" s="2">
        <f>(HealthcarePercentofGDP!G6*GDPUSDBillions!F6)/100</f>
        <v>613.89287739225222</v>
      </c>
      <c r="H4" t="e">
        <f t="shared" si="0"/>
        <v>#REF!</v>
      </c>
      <c r="J4" s="1" t="s">
        <v>11</v>
      </c>
      <c r="K4" s="1">
        <v>6100.6204888675538</v>
      </c>
      <c r="L4" s="1">
        <v>7572.5538368753387</v>
      </c>
      <c r="M4" s="1">
        <v>8560.5473146792792</v>
      </c>
      <c r="N4" s="1">
        <v>9607.2244815326503</v>
      </c>
      <c r="O4" s="1">
        <v>10482.372109961911</v>
      </c>
      <c r="P4" s="1">
        <v>11064.666282625451</v>
      </c>
      <c r="Q4" s="1">
        <f t="shared" si="1"/>
        <v>8897.9974190903649</v>
      </c>
    </row>
    <row r="5" spans="1:18" x14ac:dyDescent="0.2">
      <c r="A5" t="s">
        <v>13</v>
      </c>
      <c r="B5" s="2" t="e">
        <f>(HealthcarePercentofGDP!B8*GDPUSDBillions!#REF!)/100</f>
        <v>#REF!</v>
      </c>
      <c r="C5" s="2">
        <f>(HealthcarePercentofGDP!C8*GDPUSDBillions!B8)/100</f>
        <v>320.54057428609423</v>
      </c>
      <c r="D5" s="2">
        <f>(HealthcarePercentofGDP!D8*GDPUSDBillions!C8)/100</f>
        <v>303.93556580871058</v>
      </c>
      <c r="E5" s="2">
        <f>(HealthcarePercentofGDP!E8*GDPUSDBillions!D8)/100</f>
        <v>321.26530641316941</v>
      </c>
      <c r="F5" s="2">
        <f>(HealthcarePercentofGDP!F8*GDPUSDBillions!E8)/100</f>
        <v>329.3877596912132</v>
      </c>
      <c r="G5" s="2">
        <f>(HealthcarePercentofGDP!G8*GDPUSDBillions!F8)/100</f>
        <v>280.82136940899085</v>
      </c>
      <c r="H5" t="e">
        <f t="shared" si="0"/>
        <v>#REF!</v>
      </c>
      <c r="J5" s="1" t="s">
        <v>13</v>
      </c>
      <c r="K5" s="1">
        <v>2646.8371117947759</v>
      </c>
      <c r="L5" s="1">
        <v>2862.6801426251445</v>
      </c>
      <c r="M5" s="1">
        <v>2681.4161085373903</v>
      </c>
      <c r="N5" s="1">
        <v>2808.5112031853896</v>
      </c>
      <c r="O5" s="1">
        <v>2849.3053226847614</v>
      </c>
      <c r="P5" s="1">
        <v>2433.5620155162078</v>
      </c>
      <c r="Q5" s="1">
        <f t="shared" si="1"/>
        <v>2713.7186507239444</v>
      </c>
    </row>
    <row r="6" spans="1:18" x14ac:dyDescent="0.2">
      <c r="A6" t="s">
        <v>14</v>
      </c>
      <c r="B6" s="2" t="e">
        <f>(HealthcarePercentofGDP!B9*GDPUSDBillions!#REF!)/100</f>
        <v>#REF!</v>
      </c>
      <c r="C6" s="2">
        <f>(HealthcarePercentofGDP!C9*GDPUSDBillions!B9)/100</f>
        <v>422.79967822198955</v>
      </c>
      <c r="D6" s="2">
        <f>(HealthcarePercentofGDP!D9*GDPUSDBillions!C9)/100</f>
        <v>387.45443975507214</v>
      </c>
      <c r="E6" s="2">
        <f>(HealthcarePercentofGDP!E9*GDPUSDBillions!D9)/100</f>
        <v>412.47327213777368</v>
      </c>
      <c r="F6" s="2">
        <f>(HealthcarePercentofGDP!F9*GDPUSDBillions!E9)/100</f>
        <v>434.37860059342717</v>
      </c>
      <c r="G6" s="2">
        <f>(HealthcarePercentofGDP!G9*GDPUSDBillions!F9)/100</f>
        <v>381.34280866744274</v>
      </c>
      <c r="H6" t="e">
        <f t="shared" si="0"/>
        <v>#REF!</v>
      </c>
      <c r="J6" s="1" t="s">
        <v>14</v>
      </c>
      <c r="K6" s="1">
        <v>3417.0945626489461</v>
      </c>
      <c r="L6" s="1">
        <v>3757.6982811175535</v>
      </c>
      <c r="M6" s="1">
        <v>3543.9839091480067</v>
      </c>
      <c r="N6" s="1">
        <v>3752.5135032784096</v>
      </c>
      <c r="O6" s="1">
        <v>3890.6068933466854</v>
      </c>
      <c r="P6" s="1">
        <v>3375.6111007422182</v>
      </c>
      <c r="Q6" s="1">
        <f t="shared" si="1"/>
        <v>3622.9180417136363</v>
      </c>
    </row>
    <row r="7" spans="1:18" x14ac:dyDescent="0.2">
      <c r="A7" t="s">
        <v>17</v>
      </c>
      <c r="B7" s="2" t="e">
        <f>(HealthcarePercentofGDP!B12*GDPUSDBillions!#REF!)/100</f>
        <v>#REF!</v>
      </c>
      <c r="C7" s="2">
        <f>(HealthcarePercentofGDP!C12*GDPUSDBillions!B12)/100</f>
        <v>214.42474205894095</v>
      </c>
      <c r="D7" s="2">
        <f>(HealthcarePercentofGDP!D12*GDPUSDBillions!C12)/100</f>
        <v>192.25432936916684</v>
      </c>
      <c r="E7" s="2">
        <f>(HealthcarePercentofGDP!E12*GDPUSDBillions!D12)/100</f>
        <v>197.7536539698331</v>
      </c>
      <c r="F7" s="2">
        <f>(HealthcarePercentofGDP!F12*GDPUSDBillions!E12)/100</f>
        <v>198.3299260271454</v>
      </c>
      <c r="G7" s="2">
        <f>(HealthcarePercentofGDP!G12*GDPUSDBillions!F12)/100</f>
        <v>169.45398662502024</v>
      </c>
      <c r="H7" t="e">
        <f t="shared" si="0"/>
        <v>#REF!</v>
      </c>
      <c r="J7" s="1" t="s">
        <v>17</v>
      </c>
      <c r="K7" s="1">
        <v>2125.0582442429218</v>
      </c>
      <c r="L7" s="1">
        <v>2276.2924046005228</v>
      </c>
      <c r="M7" s="1">
        <v>2072.8231570597623</v>
      </c>
      <c r="N7" s="1">
        <v>2130.4913206586784</v>
      </c>
      <c r="O7" s="1">
        <v>2151.7328682432058</v>
      </c>
      <c r="P7" s="1">
        <v>1832.3474509615125</v>
      </c>
      <c r="Q7" s="1">
        <f t="shared" si="1"/>
        <v>2098.1242409611004</v>
      </c>
    </row>
    <row r="8" spans="1:18" x14ac:dyDescent="0.2">
      <c r="A8" t="s">
        <v>18</v>
      </c>
      <c r="B8" s="2" t="e">
        <f>(HealthcarePercentofGDP!B13*GDPUSDBillions!#REF!)/100</f>
        <v>#REF!</v>
      </c>
      <c r="C8" s="2">
        <f>(HealthcarePercentofGDP!C13*GDPUSDBillions!B13)/100</f>
        <v>589.79209180259124</v>
      </c>
      <c r="D8" s="2">
        <f>(HealthcarePercentofGDP!D13*GDPUSDBillions!C13)/100</f>
        <v>624.77831890012681</v>
      </c>
      <c r="E8" s="2">
        <f>(HealthcarePercentofGDP!E13*GDPUSDBillions!D13)/100</f>
        <v>524.32638025477411</v>
      </c>
      <c r="F8" s="2">
        <f>(HealthcarePercentofGDP!F13*GDPUSDBillions!E13)/100</f>
        <v>496.86797681285191</v>
      </c>
      <c r="G8" s="2">
        <f>(HealthcarePercentofGDP!G13*GDPUSDBillions!F13)/100</f>
        <v>448.33365736193099</v>
      </c>
      <c r="H8" t="e">
        <f t="shared" si="0"/>
        <v>#REF!</v>
      </c>
      <c r="J8" t="s">
        <v>18</v>
      </c>
      <c r="K8" s="1">
        <v>5700.0981147444099</v>
      </c>
      <c r="L8" s="1">
        <v>6157.4595948237165</v>
      </c>
      <c r="M8" s="1">
        <v>6203.2131213341218</v>
      </c>
      <c r="N8" s="1">
        <v>5155.717056270827</v>
      </c>
      <c r="O8" s="1">
        <v>4848.7334155235258</v>
      </c>
      <c r="P8" s="1">
        <v>4383.0762980818554</v>
      </c>
      <c r="Q8" s="1">
        <f t="shared" si="1"/>
        <v>5408.0496001297424</v>
      </c>
    </row>
    <row r="9" spans="1:18" x14ac:dyDescent="0.2">
      <c r="A9" t="s">
        <v>21</v>
      </c>
      <c r="B9" s="2" t="e">
        <f>(HealthcarePercentofGDP!B16*GDPUSDBillions!#REF!)/100</f>
        <v>#REF!</v>
      </c>
      <c r="C9" s="2">
        <f>(HealthcarePercentofGDP!C16*GDPUSDBillions!B16)/100</f>
        <v>140.1471875535604</v>
      </c>
      <c r="D9" s="2">
        <f>(HealthcarePercentofGDP!D16*GDPUSDBillions!C16)/100</f>
        <v>146.13791645760909</v>
      </c>
      <c r="E9" s="2">
        <f>(HealthcarePercentofGDP!E16*GDPUSDBillions!D16)/100</f>
        <v>158.03225899725118</v>
      </c>
      <c r="F9" s="2">
        <f>(HealthcarePercentofGDP!F16*GDPUSDBillions!E16)/100</f>
        <v>146.35205491064977</v>
      </c>
      <c r="G9" s="2">
        <f>(HealthcarePercentofGDP!G16*GDPUSDBillions!F16)/100</f>
        <v>96.572169907377756</v>
      </c>
      <c r="H9" t="e">
        <f t="shared" si="0"/>
        <v>#REF!</v>
      </c>
      <c r="J9" s="1" t="s">
        <v>21</v>
      </c>
      <c r="K9" s="1">
        <v>1524.9161120788726</v>
      </c>
      <c r="L9" s="1">
        <v>2051.6617320597775</v>
      </c>
      <c r="M9" s="1">
        <v>2210.2569769453753</v>
      </c>
      <c r="N9" s="1">
        <v>2297.1280390582056</v>
      </c>
      <c r="O9" s="1">
        <v>2063.6626651718943</v>
      </c>
      <c r="P9" s="1">
        <v>1365.8641268328142</v>
      </c>
      <c r="Q9" s="1">
        <f t="shared" si="1"/>
        <v>1918.9149420244896</v>
      </c>
    </row>
    <row r="10" spans="1:18" x14ac:dyDescent="0.2">
      <c r="A10" t="s">
        <v>25</v>
      </c>
      <c r="B10" s="2" t="e">
        <f>(HealthcarePercentofGDP!B20*GDPUSDBillions!#REF!)/100</f>
        <v>#REF!</v>
      </c>
      <c r="C10" s="2">
        <f>(HealthcarePercentofGDP!C20*GDPUSDBillions!B20)/100</f>
        <v>249.05568845583082</v>
      </c>
      <c r="D10" s="2">
        <f>(HealthcarePercentofGDP!D20*GDPUSDBillions!C20)/100</f>
        <v>248.60415481823983</v>
      </c>
      <c r="E10" s="2">
        <f>(HealthcarePercentofGDP!E20*GDPUSDBillions!D20)/100</f>
        <v>257.83976768867166</v>
      </c>
      <c r="F10" s="2">
        <f>(HealthcarePercentofGDP!F20*GDPUSDBillions!E20)/100</f>
        <v>282.30450220278254</v>
      </c>
      <c r="G10" s="2">
        <f>(HealthcarePercentofGDP!G20*GDPUSDBillions!F20)/100</f>
        <v>263.03334549227503</v>
      </c>
      <c r="H10" t="e">
        <f t="shared" si="0"/>
        <v>#REF!</v>
      </c>
      <c r="J10" s="1" t="s">
        <v>25</v>
      </c>
      <c r="K10" s="1">
        <v>2441.173394729617</v>
      </c>
      <c r="L10" s="1">
        <v>2619.7004047333726</v>
      </c>
      <c r="M10" s="1">
        <v>2662.0851684989334</v>
      </c>
      <c r="N10" s="1">
        <v>2739.8186809301901</v>
      </c>
      <c r="O10" s="1">
        <v>3022.827781881389</v>
      </c>
      <c r="P10" s="1">
        <v>2885.570309160863</v>
      </c>
      <c r="Q10" s="1">
        <f t="shared" si="1"/>
        <v>2728.529289989061</v>
      </c>
    </row>
    <row r="11" spans="1:18" x14ac:dyDescent="0.2">
      <c r="A11" t="s">
        <v>26</v>
      </c>
      <c r="B11" s="2" t="e">
        <f>(HealthcarePercentofGDP!B21*GDPUSDBillions!#REF!)/100</f>
        <v>#REF!</v>
      </c>
      <c r="C11" s="2">
        <f>(HealthcarePercentofGDP!C21*GDPUSDBillions!B21)/100</f>
        <v>2640.6479450749321</v>
      </c>
      <c r="D11" s="2">
        <f>(HealthcarePercentofGDP!D21*GDPUSDBillions!C21)/100</f>
        <v>2755.6230442756105</v>
      </c>
      <c r="E11" s="2">
        <f>(HealthcarePercentofGDP!E21*GDPUSDBillions!D21)/100</f>
        <v>2840.4557593483764</v>
      </c>
      <c r="F11" s="2">
        <f>(HealthcarePercentofGDP!F21*GDPUSDBillions!E21)/100</f>
        <v>2939.0382112460729</v>
      </c>
      <c r="G11" s="2">
        <f>(HealthcarePercentofGDP!G21*GDPUSDBillions!F21)/100</f>
        <v>3106.0270732060594</v>
      </c>
      <c r="H11" t="e">
        <f t="shared" si="0"/>
        <v>#REF!</v>
      </c>
      <c r="J11" s="1" t="s">
        <v>26</v>
      </c>
      <c r="K11" s="1">
        <v>14964.371999999999</v>
      </c>
      <c r="L11" s="1">
        <v>15517.925999999999</v>
      </c>
      <c r="M11" s="1">
        <v>16155.254999999999</v>
      </c>
      <c r="N11" s="1">
        <v>16691.517</v>
      </c>
      <c r="O11" s="1">
        <v>17393.102999999999</v>
      </c>
      <c r="P11" s="1">
        <v>18120.714</v>
      </c>
      <c r="Q11" s="1">
        <f t="shared" si="1"/>
        <v>16473.814499999997</v>
      </c>
    </row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/>
  </sheetViews>
  <sheetFormatPr baseColWidth="10" defaultColWidth="14.5" defaultRowHeight="15" customHeight="1" x14ac:dyDescent="0.2"/>
  <cols>
    <col min="1" max="8" width="8" customWidth="1"/>
    <col min="9" max="9" width="20.33203125" customWidth="1"/>
    <col min="10" max="10" width="8" customWidth="1"/>
    <col min="11" max="11" width="22.1640625" customWidth="1"/>
    <col min="12" max="12" width="12.33203125" customWidth="1"/>
    <col min="13" max="13" width="11.1640625" customWidth="1"/>
    <col min="14" max="14" width="16" customWidth="1"/>
    <col min="15" max="15" width="12.5" customWidth="1"/>
    <col min="16" max="16" width="13.83203125" customWidth="1"/>
    <col min="17" max="17" width="11.5" customWidth="1"/>
    <col min="18" max="18" width="19" customWidth="1"/>
    <col min="19" max="25" width="8" customWidth="1"/>
  </cols>
  <sheetData>
    <row r="1" spans="1:18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7" t="s">
        <v>40</v>
      </c>
      <c r="J1" s="1"/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27</v>
      </c>
      <c r="R1" s="7" t="s">
        <v>36</v>
      </c>
    </row>
    <row r="2" spans="1:18" x14ac:dyDescent="0.2">
      <c r="A2" s="3" t="s">
        <v>8</v>
      </c>
      <c r="B2" s="2" t="e">
        <f>(EducationPercentofGDP!B3*GDPUSDBillions!#REF!)/100</f>
        <v>#REF!</v>
      </c>
      <c r="C2" s="2">
        <f>(EducationPercentofGDP!C3*GDPUSDBillions!B3)/100</f>
        <v>77.24864349886127</v>
      </c>
      <c r="D2" s="2">
        <f>(EducationPercentofGDP!D3*GDPUSDBillions!C3)/100</f>
        <v>78.422384629639907</v>
      </c>
      <c r="E2" s="2">
        <f>(EducationPercentofGDP!E3*GDPUSDBillions!D3)/100</f>
        <v>76.790341452421174</v>
      </c>
      <c r="F2" s="2">
        <f>(EducationPercentofGDP!F3*GDPUSDBillions!E3)/100</f>
        <v>77.152010506094356</v>
      </c>
      <c r="G2" s="2">
        <f>(EducationPercentofGDP!G3*GDPUSDBillions!F3)/100</f>
        <v>70.30084205676323</v>
      </c>
      <c r="H2" t="e">
        <f t="shared" ref="H2:H11" si="0">(B2+C2+D2+E2+F2+G2)/6</f>
        <v>#REF!</v>
      </c>
      <c r="J2" s="1" t="s">
        <v>8</v>
      </c>
      <c r="K2" s="1">
        <v>1142.8767726592089</v>
      </c>
      <c r="L2" s="1">
        <v>1390.5570344079661</v>
      </c>
      <c r="M2" s="1">
        <v>1538.1944730872344</v>
      </c>
      <c r="N2" s="1">
        <v>1567.1786190622756</v>
      </c>
      <c r="O2" s="1">
        <v>1459.5979069126963</v>
      </c>
      <c r="P2" s="1">
        <v>1345.3831433563525</v>
      </c>
      <c r="Q2" s="1">
        <f t="shared" ref="Q2:Q11" si="1">(K2+L2+M2+N2+O2+P2)/6</f>
        <v>1407.2979915809556</v>
      </c>
    </row>
    <row r="3" spans="1:18" x14ac:dyDescent="0.2">
      <c r="A3" t="s">
        <v>9</v>
      </c>
      <c r="B3" s="2" t="e">
        <f>(EducationPercentofGDP!B4*GDPUSDBillions!#REF!)/100</f>
        <v>#REF!</v>
      </c>
      <c r="C3" s="2">
        <f>(EducationPercentofGDP!C4*GDPUSDBillions!B4)/100</f>
        <v>147.62623291552671</v>
      </c>
      <c r="D3" s="2">
        <f>(EducationPercentofGDP!D4*GDPUSDBillions!C4)/100</f>
        <v>141.64456445228035</v>
      </c>
      <c r="E3" s="2">
        <f>(EducationPercentofGDP!E4*GDPUSDBillions!D4)/100</f>
        <v>143.30311296775588</v>
      </c>
      <c r="F3" s="2">
        <f>(EducationPercentofGDP!F4*GDPUSDBillions!E4)/100</f>
        <v>147.21100172335477</v>
      </c>
      <c r="G3" s="2">
        <f>(EducationPercentofGDP!G4*GDPUSDBillions!F4)/100</f>
        <v>0</v>
      </c>
      <c r="H3" t="e">
        <f t="shared" si="0"/>
        <v>#REF!</v>
      </c>
      <c r="J3" s="1" t="s">
        <v>9</v>
      </c>
      <c r="K3" s="1">
        <v>2208.8716462028192</v>
      </c>
      <c r="L3" s="1">
        <v>2616.2015781922523</v>
      </c>
      <c r="M3" s="1">
        <v>2465.1886744150324</v>
      </c>
      <c r="N3" s="1">
        <v>2472.8069199016745</v>
      </c>
      <c r="O3" s="1">
        <v>2455.9932001699958</v>
      </c>
      <c r="P3" s="1">
        <v>1803.6526496137544</v>
      </c>
      <c r="Q3" s="1">
        <f t="shared" si="1"/>
        <v>2337.1191114159215</v>
      </c>
    </row>
    <row r="4" spans="1:18" x14ac:dyDescent="0.2">
      <c r="A4" t="s">
        <v>13</v>
      </c>
      <c r="B4" s="2" t="e">
        <f>(EducationPercentofGDP!B8*GDPUSDBillions!#REF!)/100</f>
        <v>#REF!</v>
      </c>
      <c r="C4" s="2">
        <f>(EducationPercentofGDP!C8*GDPUSDBillions!B8)/100</f>
        <v>157.84617471968104</v>
      </c>
      <c r="D4" s="2">
        <f>(EducationPercentofGDP!D8*GDPUSDBillions!C8)/100</f>
        <v>148.15762746935314</v>
      </c>
      <c r="E4" s="2">
        <f>(EducationPercentofGDP!E8*GDPUSDBillions!D8)/100</f>
        <v>154.27124001553798</v>
      </c>
      <c r="F4" s="2">
        <f>(EducationPercentofGDP!F8*GDPUSDBillions!E8)/100</f>
        <v>0</v>
      </c>
      <c r="G4" s="2">
        <f>(EducationPercentofGDP!G8*GDPUSDBillions!F8)/100</f>
        <v>0</v>
      </c>
      <c r="H4" t="e">
        <f t="shared" si="0"/>
        <v>#REF!</v>
      </c>
      <c r="J4" s="1" t="s">
        <v>13</v>
      </c>
      <c r="K4" s="1">
        <v>2646.8371117947759</v>
      </c>
      <c r="L4" s="1">
        <v>2862.6801426251445</v>
      </c>
      <c r="M4" s="1">
        <v>2681.4161085373903</v>
      </c>
      <c r="N4" s="1">
        <v>2808.5112031853896</v>
      </c>
      <c r="O4" s="1">
        <v>2849.3053226847614</v>
      </c>
      <c r="P4" s="1">
        <v>2433.5620155162078</v>
      </c>
      <c r="Q4" s="1">
        <f t="shared" si="1"/>
        <v>2713.7186507239444</v>
      </c>
    </row>
    <row r="5" spans="1:18" x14ac:dyDescent="0.2">
      <c r="A5" s="3" t="s">
        <v>14</v>
      </c>
      <c r="B5" s="2" t="e">
        <f>(EducationPercentofGDP!B9*GDPUSDBillions!#REF!)/100</f>
        <v>#REF!</v>
      </c>
      <c r="C5" s="2">
        <f>(EducationPercentofGDP!C9*GDPUSDBillions!B9)/100</f>
        <v>184.64541085947312</v>
      </c>
      <c r="D5" s="2">
        <f>(EducationPercentofGDP!D9*GDPUSDBillions!C9)/100</f>
        <v>170.58471148176375</v>
      </c>
      <c r="E5" s="2">
        <f>(EducationPercentofGDP!E9*GDPUSDBillions!D9)/100</f>
        <v>185.00642448908442</v>
      </c>
      <c r="F5" s="2">
        <f>(EducationPercentofGDP!F9*GDPUSDBillions!E9)/100</f>
        <v>191.74545085330544</v>
      </c>
      <c r="G5" s="2">
        <f>(EducationPercentofGDP!G9*GDPUSDBillions!F9)/100</f>
        <v>167.16667274810209</v>
      </c>
      <c r="H5" t="e">
        <f t="shared" si="0"/>
        <v>#REF!</v>
      </c>
      <c r="J5" s="1" t="s">
        <v>14</v>
      </c>
      <c r="K5" s="1">
        <v>3417.0945626489461</v>
      </c>
      <c r="L5" s="1">
        <v>3757.6982811175535</v>
      </c>
      <c r="M5" s="1">
        <v>3543.9839091480067</v>
      </c>
      <c r="N5" s="1">
        <v>3752.5135032784096</v>
      </c>
      <c r="O5" s="1">
        <v>3890.6068933466854</v>
      </c>
      <c r="P5" s="1">
        <v>3375.6111007422182</v>
      </c>
      <c r="Q5" s="1">
        <f t="shared" si="1"/>
        <v>3622.9180417136363</v>
      </c>
    </row>
    <row r="6" spans="1:18" x14ac:dyDescent="0.2">
      <c r="A6" s="3" t="s">
        <v>15</v>
      </c>
      <c r="B6" s="2" t="e">
        <f>(EducationPercentofGDP!B10*GDPUSDBillions!#REF!)/100</f>
        <v>#REF!</v>
      </c>
      <c r="C6" s="2">
        <f>(EducationPercentofGDP!C10*GDPUSDBillions!B10)/100</f>
        <v>62.424146473541306</v>
      </c>
      <c r="D6" s="2">
        <f>(EducationPercentofGDP!D10*GDPUSDBillions!C10)/100</f>
        <v>70.156803475568978</v>
      </c>
      <c r="E6" s="2">
        <f>(EducationPercentofGDP!E10*GDPUSDBillions!D10)/100</f>
        <v>71.778649378884012</v>
      </c>
      <c r="F6" s="2">
        <f>(EducationPercentofGDP!F10*GDPUSDBillions!E10)/100</f>
        <v>78.207144549510318</v>
      </c>
      <c r="G6" s="2">
        <f>(EducationPercentofGDP!G10*GDPUSDBillions!F10)/100</f>
        <v>0</v>
      </c>
      <c r="H6" t="e">
        <f t="shared" si="0"/>
        <v>#REF!</v>
      </c>
      <c r="J6" s="1" t="s">
        <v>15</v>
      </c>
      <c r="K6" s="1">
        <v>1656.6170731242125</v>
      </c>
      <c r="L6" s="1">
        <v>1823.0499277714596</v>
      </c>
      <c r="M6" s="1">
        <v>1827.6378591356963</v>
      </c>
      <c r="N6" s="1">
        <v>1856.7221213945347</v>
      </c>
      <c r="O6" s="1">
        <v>2035.3934599794584</v>
      </c>
      <c r="P6" s="1">
        <v>2089.8654108678215</v>
      </c>
      <c r="Q6" s="1">
        <f t="shared" si="1"/>
        <v>1881.5476420455307</v>
      </c>
    </row>
    <row r="7" spans="1:18" x14ac:dyDescent="0.2">
      <c r="A7" s="3" t="s">
        <v>17</v>
      </c>
      <c r="B7" s="2" t="e">
        <f>(EducationPercentofGDP!B12*GDPUSDBillions!#REF!)/100</f>
        <v>#REF!</v>
      </c>
      <c r="C7" s="2">
        <f>(EducationPercentofGDP!C12*GDPUSDBillions!B12)/100</f>
        <v>99.352647138847004</v>
      </c>
      <c r="D7" s="2">
        <f>(EducationPercentofGDP!D12*GDPUSDBillions!C12)/100</f>
        <v>85.766375190739524</v>
      </c>
      <c r="E7" s="2">
        <f>(EducationPercentofGDP!E12*GDPUSDBillions!D12)/100</f>
        <v>0</v>
      </c>
      <c r="F7" s="2">
        <f>(EducationPercentofGDP!F12*GDPUSDBillions!E12)/100</f>
        <v>89.871213721294268</v>
      </c>
      <c r="G7" s="2">
        <f>(EducationPercentofGDP!G12*GDPUSDBillions!F12)/100</f>
        <v>74.757031084816305</v>
      </c>
      <c r="H7" t="e">
        <f t="shared" si="0"/>
        <v>#REF!</v>
      </c>
      <c r="J7" s="1" t="s">
        <v>17</v>
      </c>
      <c r="K7" s="1">
        <v>2125.0582442429218</v>
      </c>
      <c r="L7" s="1">
        <v>2276.2924046005228</v>
      </c>
      <c r="M7" s="1">
        <v>2072.8231570597623</v>
      </c>
      <c r="N7" s="1">
        <v>2130.4913206586784</v>
      </c>
      <c r="O7" s="1">
        <v>2151.7328682432058</v>
      </c>
      <c r="P7" s="1">
        <v>1832.3474509615125</v>
      </c>
      <c r="Q7" s="1">
        <f t="shared" si="1"/>
        <v>2098.1242409611004</v>
      </c>
    </row>
    <row r="8" spans="1:18" x14ac:dyDescent="0.2">
      <c r="A8" s="3" t="s">
        <v>18</v>
      </c>
      <c r="B8" s="2" t="e">
        <f>(EducationPercentofGDP!B13*GDPUSDBillions!#REF!)/100</f>
        <v>#REF!</v>
      </c>
      <c r="C8" s="2">
        <f>(EducationPercentofGDP!C13*GDPUSDBillions!B13)/100</f>
        <v>223.87290885496952</v>
      </c>
      <c r="D8" s="2">
        <f>(EducationPercentofGDP!D13*GDPUSDBillions!C13)/100</f>
        <v>226.11641975577422</v>
      </c>
      <c r="E8" s="2">
        <f>(EducationPercentofGDP!E13*GDPUSDBillions!D13)/100</f>
        <v>190.52075417468407</v>
      </c>
      <c r="F8" s="2">
        <f>(EducationPercentofGDP!F13*GDPUSDBillions!E13)/100</f>
        <v>177.70899102018325</v>
      </c>
      <c r="G8" s="2">
        <f>(EducationPercentofGDP!G13*GDPUSDBillions!F13)/100</f>
        <v>157.43308896571966</v>
      </c>
      <c r="H8" t="e">
        <f t="shared" si="0"/>
        <v>#REF!</v>
      </c>
      <c r="J8" t="s">
        <v>18</v>
      </c>
      <c r="K8" s="1">
        <v>5700.0981147444099</v>
      </c>
      <c r="L8" s="1">
        <v>6157.4595948237165</v>
      </c>
      <c r="M8" s="1">
        <v>6203.2131213341218</v>
      </c>
      <c r="N8" s="1">
        <v>5155.717056270827</v>
      </c>
      <c r="O8" s="1">
        <v>4848.7334155235258</v>
      </c>
      <c r="P8" s="1">
        <v>4383.0762980818554</v>
      </c>
      <c r="Q8" s="1">
        <f t="shared" si="1"/>
        <v>5408.0496001297424</v>
      </c>
    </row>
    <row r="9" spans="1:18" x14ac:dyDescent="0.2">
      <c r="A9" s="3" t="s">
        <v>20</v>
      </c>
      <c r="B9" s="2" t="e">
        <f>(EducationPercentofGDP!B15*GDPUSDBillions!#REF!)/100</f>
        <v>#REF!</v>
      </c>
      <c r="C9" s="2">
        <f>(EducationPercentofGDP!C15*GDPUSDBillions!B15)/100</f>
        <v>60.725720390836123</v>
      </c>
      <c r="D9" s="2">
        <f>(EducationPercentofGDP!D15*GDPUSDBillions!C15)/100</f>
        <v>60.855645456774738</v>
      </c>
      <c r="E9" s="2">
        <f>(EducationPercentofGDP!E15*GDPUSDBillions!D15)/100</f>
        <v>65.299102130360751</v>
      </c>
      <c r="F9" s="2">
        <f>(EducationPercentofGDP!F15*GDPUSDBillions!E15)/100</f>
        <v>61.647443053143178</v>
      </c>
      <c r="G9" s="2">
        <f>(EducationPercentofGDP!G15*GDPUSDBillions!F15)/100</f>
        <v>61.225304384385005</v>
      </c>
      <c r="H9" t="e">
        <f t="shared" si="0"/>
        <v>#REF!</v>
      </c>
      <c r="J9" s="1" t="s">
        <v>20</v>
      </c>
      <c r="K9" s="1">
        <v>1051.1286035137703</v>
      </c>
      <c r="L9" s="1">
        <v>1171.1875196606377</v>
      </c>
      <c r="M9" s="1">
        <v>1186.5983244618246</v>
      </c>
      <c r="N9" s="1">
        <v>1261.9817284685248</v>
      </c>
      <c r="O9" s="1">
        <v>1298.4614949031409</v>
      </c>
      <c r="P9" s="1">
        <v>1152.2637806578621</v>
      </c>
      <c r="Q9" s="1">
        <f t="shared" si="1"/>
        <v>1186.9369086109602</v>
      </c>
    </row>
    <row r="10" spans="1:18" x14ac:dyDescent="0.2">
      <c r="A10" s="3" t="s">
        <v>25</v>
      </c>
      <c r="B10" s="2" t="e">
        <f>(EducationPercentofGDP!B20*GDPUSDBillions!#REF!)/100</f>
        <v>#REF!</v>
      </c>
      <c r="C10" s="2">
        <f>(EducationPercentofGDP!C20*GDPUSDBillions!B20)/100</f>
        <v>152.11710011444103</v>
      </c>
      <c r="D10" s="2">
        <f>(EducationPercentofGDP!D20*GDPUSDBillions!C20)/100</f>
        <v>151.97897835464161</v>
      </c>
      <c r="E10" s="2">
        <f>(EducationPercentofGDP!E20*GDPUSDBillions!D20)/100</f>
        <v>0</v>
      </c>
      <c r="F10" s="2">
        <f>(EducationPercentofGDP!F20*GDPUSDBillions!E20)/100</f>
        <v>170.37231527312071</v>
      </c>
      <c r="G10" s="2">
        <f>(EducationPercentofGDP!G20*GDPUSDBillions!F20)/100</f>
        <v>165.47273844856522</v>
      </c>
      <c r="H10" t="e">
        <f t="shared" si="0"/>
        <v>#REF!</v>
      </c>
      <c r="J10" s="1" t="s">
        <v>25</v>
      </c>
      <c r="K10" s="1">
        <v>2441.173394729617</v>
      </c>
      <c r="L10" s="1">
        <v>2619.7004047333726</v>
      </c>
      <c r="M10" s="1">
        <v>2662.0851684989334</v>
      </c>
      <c r="N10" s="1">
        <v>2739.8186809301901</v>
      </c>
      <c r="O10" s="1">
        <v>3022.827781881389</v>
      </c>
      <c r="P10" s="1">
        <v>2885.570309160863</v>
      </c>
      <c r="Q10" s="1">
        <f t="shared" si="1"/>
        <v>2728.529289989061</v>
      </c>
    </row>
    <row r="11" spans="1:18" x14ac:dyDescent="0.2">
      <c r="A11" s="3" t="s">
        <v>26</v>
      </c>
      <c r="B11" s="2" t="e">
        <f>(EducationPercentofGDP!B21*GDPUSDBillions!#REF!)/100</f>
        <v>#REF!</v>
      </c>
      <c r="C11" s="2">
        <f>(EducationPercentofGDP!C21*GDPUSDBillions!B21)/100</f>
        <v>842.16872842343287</v>
      </c>
      <c r="D11" s="2">
        <f>(EducationPercentofGDP!D21*GDPUSDBillions!C21)/100</f>
        <v>841.93114144105903</v>
      </c>
      <c r="E11" s="2">
        <f>(EducationPercentofGDP!E21*GDPUSDBillions!D21)/100</f>
        <v>868.10410638692429</v>
      </c>
      <c r="F11" s="2">
        <f>(EducationPercentofGDP!F21*GDPUSDBillions!E21)/100</f>
        <v>857.5025897831722</v>
      </c>
      <c r="G11" s="2">
        <f>(EducationPercentofGDP!G21*GDPUSDBillions!F21)/100</f>
        <v>975.03579464052234</v>
      </c>
      <c r="H11" t="e">
        <f t="shared" si="0"/>
        <v>#REF!</v>
      </c>
      <c r="J11" s="1" t="s">
        <v>26</v>
      </c>
      <c r="K11" s="1">
        <v>14964.371999999999</v>
      </c>
      <c r="L11" s="1">
        <v>15517.925999999999</v>
      </c>
      <c r="M11" s="1">
        <v>16155.254999999999</v>
      </c>
      <c r="N11" s="1">
        <v>16691.517</v>
      </c>
      <c r="O11" s="1">
        <v>17393.102999999999</v>
      </c>
      <c r="P11" s="1">
        <v>18120.714</v>
      </c>
      <c r="Q11" s="1">
        <f t="shared" si="1"/>
        <v>16473.814499999997</v>
      </c>
    </row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baseColWidth="10" defaultColWidth="14.5" defaultRowHeight="15" customHeight="1" x14ac:dyDescent="0.2"/>
  <cols>
    <col min="1" max="8" width="8" customWidth="1"/>
    <col min="9" max="9" width="21.83203125" customWidth="1"/>
    <col min="10" max="18" width="8" customWidth="1"/>
    <col min="19" max="19" width="20.83203125" customWidth="1"/>
    <col min="20" max="27" width="8" customWidth="1"/>
  </cols>
  <sheetData>
    <row r="1" spans="1:19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2" t="s">
        <v>37</v>
      </c>
      <c r="J1" s="7"/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27</v>
      </c>
      <c r="S1" s="7" t="s">
        <v>41</v>
      </c>
    </row>
    <row r="2" spans="1:19" x14ac:dyDescent="0.2">
      <c r="A2" t="s">
        <v>9</v>
      </c>
      <c r="B2" s="2" t="e">
        <f>(HealthcarePercentofGDP!B4*GDPUSDBillions!#REF!)/100</f>
        <v>#REF!</v>
      </c>
      <c r="C2" s="2">
        <f>(HealthcarePercentofGDP!C4*GDPUSDBillions!B4)/100</f>
        <v>216.29104374700034</v>
      </c>
      <c r="D2" s="2">
        <f>(HealthcarePercentofGDP!D4*GDPUSDBillions!C4)/100</f>
        <v>199.43799648913011</v>
      </c>
      <c r="E2" s="2">
        <f>(HealthcarePercentofGDP!E4*GDPUSDBillions!D4)/100</f>
        <v>204.27607272142194</v>
      </c>
      <c r="F2" s="2">
        <f>(HealthcarePercentofGDP!F4*GDPUSDBillions!E4)/100</f>
        <v>208.34496112755426</v>
      </c>
      <c r="G2" s="2">
        <f>(HealthcarePercentofGDP!G4*GDPUSDBillions!F4)/100</f>
        <v>150.11500856897857</v>
      </c>
      <c r="H2" t="e">
        <f t="shared" ref="H2:H11" si="0">(B2+C2+D2+E2+F2+G2)/6</f>
        <v>#REF!</v>
      </c>
      <c r="K2" t="s">
        <v>9</v>
      </c>
      <c r="L2">
        <v>33.986270377340077</v>
      </c>
      <c r="M2">
        <v>40.273989739143701</v>
      </c>
      <c r="N2">
        <v>34.804794877310989</v>
      </c>
      <c r="O2">
        <v>34.091512460881383</v>
      </c>
      <c r="P2">
        <v>32.651105418682299</v>
      </c>
      <c r="Q2">
        <v>23.992992936597794</v>
      </c>
      <c r="R2">
        <f t="shared" ref="R2:R11" si="1">(L2+M2+N2+O2+P2+Q2)/6</f>
        <v>33.300110968326045</v>
      </c>
    </row>
    <row r="3" spans="1:19" x14ac:dyDescent="0.2">
      <c r="A3" t="s">
        <v>10</v>
      </c>
      <c r="B3" s="2" t="e">
        <f>(HealthcarePercentofGDP!B5*GDPUSDBillions!#REF!)/100</f>
        <v>#REF!</v>
      </c>
      <c r="C3" s="2">
        <f>(HealthcarePercentofGDP!C5*GDPUSDBillions!B5)/100</f>
        <v>200.34882960607075</v>
      </c>
      <c r="D3" s="2">
        <f>(HealthcarePercentofGDP!D5*GDPUSDBillions!C5)/100</f>
        <v>197.41169162856062</v>
      </c>
      <c r="E3" s="2">
        <f>(HealthcarePercentofGDP!E5*GDPUSDBillions!D5)/100</f>
        <v>198.62078335785242</v>
      </c>
      <c r="F3" s="2">
        <f>(HealthcarePercentofGDP!F5*GDPUSDBillions!E5)/100</f>
        <v>191.21398691983475</v>
      </c>
      <c r="G3" s="2">
        <f>(HealthcarePercentofGDP!G5*GDPUSDBillions!F5)/100</f>
        <v>162.26190889962106</v>
      </c>
      <c r="H3" t="e">
        <f t="shared" si="0"/>
        <v>#REF!</v>
      </c>
      <c r="K3" t="s">
        <v>10</v>
      </c>
      <c r="L3">
        <v>22.282653304220659</v>
      </c>
      <c r="M3">
        <v>21.412850850212635</v>
      </c>
      <c r="N3">
        <v>21.820021968750954</v>
      </c>
      <c r="O3">
        <v>20.657702080056016</v>
      </c>
      <c r="P3">
        <v>18.015928536659768</v>
      </c>
      <c r="Q3">
        <v>15.462953276079821</v>
      </c>
      <c r="R3">
        <f t="shared" si="1"/>
        <v>19.942018335996639</v>
      </c>
    </row>
    <row r="4" spans="1:19" x14ac:dyDescent="0.2">
      <c r="A4" t="s">
        <v>11</v>
      </c>
      <c r="B4" s="2" t="e">
        <f>(HealthcarePercentofGDP!B6*GDPUSDBillions!#REF!)/100</f>
        <v>#REF!</v>
      </c>
      <c r="C4" s="2">
        <f>(HealthcarePercentofGDP!C6*GDPUSDBillions!B6)/100</f>
        <v>370.02071125041141</v>
      </c>
      <c r="D4" s="2">
        <f>(HealthcarePercentofGDP!D6*GDPUSDBillions!C6)/100</f>
        <v>430.4982889593108</v>
      </c>
      <c r="E4" s="2">
        <f>(HealthcarePercentofGDP!E6*GDPUSDBillions!D6)/100</f>
        <v>505.77381906791362</v>
      </c>
      <c r="F4" s="2">
        <f>(HealthcarePercentofGDP!F6*GDPUSDBillions!E6)/100</f>
        <v>564.54954031052625</v>
      </c>
      <c r="G4" s="2">
        <f>(HealthcarePercentofGDP!G6*GDPUSDBillions!F6)/100</f>
        <v>613.89287739225222</v>
      </c>
      <c r="H4" t="e">
        <f t="shared" si="0"/>
        <v>#REF!</v>
      </c>
      <c r="K4" t="s">
        <v>11</v>
      </c>
      <c r="L4">
        <v>126.12583123337623</v>
      </c>
      <c r="M4">
        <v>143.62962105074612</v>
      </c>
      <c r="N4">
        <v>155.96697630278715</v>
      </c>
      <c r="O4">
        <v>176.63495290930661</v>
      </c>
      <c r="P4">
        <v>196.26497297169027</v>
      </c>
      <c r="Q4">
        <v>211.92610404687429</v>
      </c>
      <c r="R4">
        <f t="shared" si="1"/>
        <v>168.42474308579679</v>
      </c>
    </row>
    <row r="5" spans="1:19" x14ac:dyDescent="0.2">
      <c r="A5" t="s">
        <v>13</v>
      </c>
      <c r="B5" s="2" t="e">
        <f>(HealthcarePercentofGDP!B8*GDPUSDBillions!#REF!)/100</f>
        <v>#REF!</v>
      </c>
      <c r="C5" s="2">
        <f>(HealthcarePercentofGDP!C8*GDPUSDBillions!B8)/100</f>
        <v>320.54057428609423</v>
      </c>
      <c r="D5" s="2">
        <f>(HealthcarePercentofGDP!D8*GDPUSDBillions!C8)/100</f>
        <v>303.93556580871058</v>
      </c>
      <c r="E5" s="2">
        <f>(HealthcarePercentofGDP!E8*GDPUSDBillions!D8)/100</f>
        <v>321.26530641316941</v>
      </c>
      <c r="F5" s="2">
        <f>(HealthcarePercentofGDP!F8*GDPUSDBillions!E8)/100</f>
        <v>329.3877596912132</v>
      </c>
      <c r="G5" s="2">
        <f>(HealthcarePercentofGDP!G8*GDPUSDBillions!F8)/100</f>
        <v>280.82136940899085</v>
      </c>
      <c r="H5" t="e">
        <f t="shared" si="0"/>
        <v>#REF!</v>
      </c>
      <c r="K5" t="s">
        <v>13</v>
      </c>
      <c r="L5">
        <v>65.721249264174219</v>
      </c>
      <c r="M5">
        <v>66.819901361673061</v>
      </c>
      <c r="N5">
        <v>60.510394865322652</v>
      </c>
      <c r="O5">
        <v>62.880762100118091</v>
      </c>
      <c r="P5">
        <v>63.3237032394238</v>
      </c>
      <c r="Q5">
        <v>54.331684556622449</v>
      </c>
      <c r="R5">
        <f t="shared" si="1"/>
        <v>62.264615897889051</v>
      </c>
    </row>
    <row r="6" spans="1:19" x14ac:dyDescent="0.2">
      <c r="A6" t="s">
        <v>14</v>
      </c>
      <c r="B6" s="2" t="e">
        <f>(HealthcarePercentofGDP!B9*GDPUSDBillions!#REF!)/100</f>
        <v>#REF!</v>
      </c>
      <c r="C6" s="2">
        <f>(HealthcarePercentofGDP!C9*GDPUSDBillions!B9)/100</f>
        <v>422.79967822198955</v>
      </c>
      <c r="D6" s="2">
        <f>(HealthcarePercentofGDP!D9*GDPUSDBillions!C9)/100</f>
        <v>387.45443975507214</v>
      </c>
      <c r="E6" s="2">
        <f>(HealthcarePercentofGDP!E9*GDPUSDBillions!D9)/100</f>
        <v>412.47327213777368</v>
      </c>
      <c r="F6" s="2">
        <f>(HealthcarePercentofGDP!F9*GDPUSDBillions!E9)/100</f>
        <v>434.37860059342717</v>
      </c>
      <c r="G6" s="2">
        <f>(HealthcarePercentofGDP!G9*GDPUSDBillions!F9)/100</f>
        <v>381.34280866744274</v>
      </c>
      <c r="H6" t="e">
        <f t="shared" si="0"/>
        <v>#REF!</v>
      </c>
      <c r="K6" t="s">
        <v>14</v>
      </c>
      <c r="L6">
        <v>47.460263994454756</v>
      </c>
      <c r="M6">
        <v>50.866108721514451</v>
      </c>
      <c r="N6">
        <v>45.402410094185782</v>
      </c>
      <c r="O6">
        <v>49.205262878254231</v>
      </c>
      <c r="P6">
        <v>47.620783890094927</v>
      </c>
      <c r="Q6">
        <v>40.000105760567493</v>
      </c>
      <c r="R6">
        <f t="shared" si="1"/>
        <v>46.759155889845282</v>
      </c>
    </row>
    <row r="7" spans="1:19" x14ac:dyDescent="0.2">
      <c r="A7" t="s">
        <v>17</v>
      </c>
      <c r="B7" s="2" t="e">
        <f>(HealthcarePercentofGDP!B12*GDPUSDBillions!#REF!)/100</f>
        <v>#REF!</v>
      </c>
      <c r="C7" s="2">
        <f>(HealthcarePercentofGDP!C12*GDPUSDBillions!B12)/100</f>
        <v>214.42474205894095</v>
      </c>
      <c r="D7" s="2">
        <f>(HealthcarePercentofGDP!D12*GDPUSDBillions!C12)/100</f>
        <v>192.25432936916684</v>
      </c>
      <c r="E7" s="2">
        <f>(HealthcarePercentofGDP!E12*GDPUSDBillions!D12)/100</f>
        <v>197.7536539698331</v>
      </c>
      <c r="F7" s="2">
        <f>(HealthcarePercentofGDP!F12*GDPUSDBillions!E12)/100</f>
        <v>198.3299260271454</v>
      </c>
      <c r="G7" s="2">
        <f>(HealthcarePercentofGDP!G12*GDPUSDBillions!F12)/100</f>
        <v>169.45398662502024</v>
      </c>
      <c r="H7" t="e">
        <f t="shared" si="0"/>
        <v>#REF!</v>
      </c>
      <c r="K7" t="s">
        <v>17</v>
      </c>
      <c r="L7">
        <v>37.250167957699972</v>
      </c>
      <c r="M7">
        <v>38.59660424356516</v>
      </c>
      <c r="N7">
        <v>34.721682167572901</v>
      </c>
      <c r="O7">
        <v>34.671253100124865</v>
      </c>
      <c r="P7">
        <v>34.229816777770885</v>
      </c>
      <c r="Q7">
        <v>26.886090066947471</v>
      </c>
      <c r="R7">
        <f t="shared" si="1"/>
        <v>34.392602385613543</v>
      </c>
    </row>
    <row r="8" spans="1:19" x14ac:dyDescent="0.2">
      <c r="A8" t="s">
        <v>18</v>
      </c>
      <c r="B8" s="2" t="e">
        <f>(HealthcarePercentofGDP!B13*GDPUSDBillions!#REF!)/100</f>
        <v>#REF!</v>
      </c>
      <c r="C8" s="2">
        <f>(HealthcarePercentofGDP!C13*GDPUSDBillions!B13)/100</f>
        <v>589.79209180259124</v>
      </c>
      <c r="D8" s="2">
        <f>(HealthcarePercentofGDP!D13*GDPUSDBillions!C13)/100</f>
        <v>624.77831890012681</v>
      </c>
      <c r="E8" s="2">
        <f>(HealthcarePercentofGDP!E13*GDPUSDBillions!D13)/100</f>
        <v>524.32638025477411</v>
      </c>
      <c r="F8" s="2">
        <f>(HealthcarePercentofGDP!F13*GDPUSDBillions!E13)/100</f>
        <v>496.86797681285191</v>
      </c>
      <c r="G8" s="2">
        <f>(HealthcarePercentofGDP!G13*GDPUSDBillions!F13)/100</f>
        <v>448.33365736193099</v>
      </c>
      <c r="H8" t="e">
        <f t="shared" si="0"/>
        <v>#REF!</v>
      </c>
      <c r="K8" t="s">
        <v>18</v>
      </c>
      <c r="L8">
        <v>56.076274576279076</v>
      </c>
      <c r="M8">
        <v>59.040882913285984</v>
      </c>
      <c r="N8">
        <v>61.213697420027302</v>
      </c>
      <c r="O8">
        <v>49.87780310377223</v>
      </c>
      <c r="P8">
        <v>46.104950726759597</v>
      </c>
      <c r="Q8">
        <v>42.175861534064886</v>
      </c>
      <c r="R8">
        <f t="shared" si="1"/>
        <v>52.414911712364848</v>
      </c>
    </row>
    <row r="9" spans="1:19" x14ac:dyDescent="0.2">
      <c r="A9" t="s">
        <v>21</v>
      </c>
      <c r="B9" s="2" t="e">
        <f>(HealthcarePercentofGDP!B16*GDPUSDBillions!#REF!)/100</f>
        <v>#REF!</v>
      </c>
      <c r="C9" s="2">
        <f>(HealthcarePercentofGDP!C16*GDPUSDBillions!B16)/100</f>
        <v>140.1471875535604</v>
      </c>
      <c r="D9" s="2">
        <f>(HealthcarePercentofGDP!D16*GDPUSDBillions!C16)/100</f>
        <v>146.13791645760909</v>
      </c>
      <c r="E9" s="2">
        <f>(HealthcarePercentofGDP!E16*GDPUSDBillions!D16)/100</f>
        <v>158.03225899725118</v>
      </c>
      <c r="F9" s="2">
        <f>(HealthcarePercentofGDP!F16*GDPUSDBillions!E16)/100</f>
        <v>146.35205491064977</v>
      </c>
      <c r="G9" s="2">
        <f>(HealthcarePercentofGDP!G16*GDPUSDBillions!F16)/100</f>
        <v>96.572169907377756</v>
      </c>
      <c r="H9" t="e">
        <f t="shared" si="0"/>
        <v>#REF!</v>
      </c>
      <c r="K9" t="s">
        <v>21</v>
      </c>
      <c r="L9">
        <v>64.272326751783396</v>
      </c>
      <c r="M9">
        <v>79.003718911783295</v>
      </c>
      <c r="N9">
        <v>75.666945935235518</v>
      </c>
      <c r="O9">
        <v>84.671440859324008</v>
      </c>
      <c r="P9">
        <v>79.373274232636831</v>
      </c>
      <c r="Q9">
        <v>56.057581920839517</v>
      </c>
      <c r="R9">
        <f t="shared" si="1"/>
        <v>73.174214768600436</v>
      </c>
    </row>
    <row r="10" spans="1:19" x14ac:dyDescent="0.2">
      <c r="A10" t="s">
        <v>25</v>
      </c>
      <c r="B10" s="2" t="e">
        <f>(HealthcarePercentofGDP!B20*GDPUSDBillions!#REF!)/100</f>
        <v>#REF!</v>
      </c>
      <c r="C10" s="2">
        <f>(HealthcarePercentofGDP!C20*GDPUSDBillions!B20)/100</f>
        <v>249.05568845583082</v>
      </c>
      <c r="D10" s="2">
        <f>(HealthcarePercentofGDP!D20*GDPUSDBillions!C20)/100</f>
        <v>248.60415481823983</v>
      </c>
      <c r="E10" s="2">
        <f>(HealthcarePercentofGDP!E20*GDPUSDBillions!D20)/100</f>
        <v>257.83976768867166</v>
      </c>
      <c r="F10" s="2">
        <f>(HealthcarePercentofGDP!F20*GDPUSDBillions!E20)/100</f>
        <v>282.30450220278254</v>
      </c>
      <c r="G10" s="2">
        <f>(HealthcarePercentofGDP!G20*GDPUSDBillions!F20)/100</f>
        <v>263.03334549227503</v>
      </c>
      <c r="H10" t="e">
        <f t="shared" si="0"/>
        <v>#REF!</v>
      </c>
      <c r="K10" t="s">
        <v>25</v>
      </c>
      <c r="L10">
        <v>59.334518905841769</v>
      </c>
      <c r="M10">
        <v>62.330509409230899</v>
      </c>
      <c r="N10">
        <v>61.245581699480809</v>
      </c>
      <c r="O10">
        <v>60.203744701262679</v>
      </c>
      <c r="P10">
        <v>62.735326722905747</v>
      </c>
      <c r="Q10">
        <v>56.455605014573514</v>
      </c>
      <c r="R10">
        <f t="shared" si="1"/>
        <v>60.384214408882571</v>
      </c>
    </row>
    <row r="11" spans="1:19" x14ac:dyDescent="0.2">
      <c r="A11" t="s">
        <v>26</v>
      </c>
      <c r="B11" s="2" t="e">
        <f>(HealthcarePercentofGDP!B21*GDPUSDBillions!#REF!)/100</f>
        <v>#REF!</v>
      </c>
      <c r="C11" s="2">
        <f>(HealthcarePercentofGDP!C21*GDPUSDBillions!B21)/100</f>
        <v>2640.6479450749321</v>
      </c>
      <c r="D11" s="2">
        <f>(HealthcarePercentofGDP!D21*GDPUSDBillions!C21)/100</f>
        <v>2755.6230442756105</v>
      </c>
      <c r="E11" s="2">
        <f>(HealthcarePercentofGDP!E21*GDPUSDBillions!D21)/100</f>
        <v>2840.4557593483764</v>
      </c>
      <c r="F11" s="2">
        <f>(HealthcarePercentofGDP!F21*GDPUSDBillions!E21)/100</f>
        <v>2939.0382112460729</v>
      </c>
      <c r="G11" s="2">
        <f>(HealthcarePercentofGDP!G21*GDPUSDBillions!F21)/100</f>
        <v>3106.0270732060594</v>
      </c>
      <c r="H11" t="e">
        <f t="shared" si="0"/>
        <v>#REF!</v>
      </c>
      <c r="K11" t="s">
        <v>26</v>
      </c>
      <c r="L11">
        <v>693.86686969810592</v>
      </c>
      <c r="M11">
        <v>724.00669902352058</v>
      </c>
      <c r="N11">
        <v>740.5530082557425</v>
      </c>
      <c r="O11">
        <v>707.51077660241208</v>
      </c>
      <c r="P11">
        <v>666.59235116328841</v>
      </c>
      <c r="Q11">
        <v>635.42871899257989</v>
      </c>
      <c r="R11">
        <f t="shared" si="1"/>
        <v>694.65973728927486</v>
      </c>
    </row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baseColWidth="10" defaultColWidth="14.5" defaultRowHeight="15" customHeight="1" x14ac:dyDescent="0.2"/>
  <cols>
    <col min="1" max="1" width="10.83203125" customWidth="1"/>
    <col min="2" max="8" width="8" customWidth="1"/>
    <col min="9" max="9" width="26.83203125" customWidth="1"/>
    <col min="10" max="10" width="8" customWidth="1"/>
    <col min="11" max="11" width="14.33203125" customWidth="1"/>
    <col min="12" max="18" width="8" customWidth="1"/>
    <col min="19" max="19" width="37.5" customWidth="1"/>
    <col min="20" max="26" width="8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s="7" t="s">
        <v>35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27</v>
      </c>
      <c r="S1" s="7" t="s">
        <v>41</v>
      </c>
    </row>
    <row r="2" spans="1:19" x14ac:dyDescent="0.2">
      <c r="A2" t="s">
        <v>8</v>
      </c>
      <c r="B2">
        <v>58.131398973638852</v>
      </c>
      <c r="C2">
        <v>77.24864349886127</v>
      </c>
      <c r="D2">
        <v>78.422384629639907</v>
      </c>
      <c r="E2">
        <v>76.790341452421174</v>
      </c>
      <c r="F2">
        <v>77.152010506094356</v>
      </c>
      <c r="G2">
        <v>70.30084205676323</v>
      </c>
      <c r="H2">
        <v>73.007603519569798</v>
      </c>
      <c r="K2" t="s">
        <v>8</v>
      </c>
      <c r="L2">
        <v>22.063326489527114</v>
      </c>
      <c r="M2">
        <v>27.126144191712136</v>
      </c>
      <c r="N2">
        <v>28.120507251311533</v>
      </c>
      <c r="O2">
        <v>26.60043709642412</v>
      </c>
      <c r="P2">
        <v>24.571422327340418</v>
      </c>
      <c r="Q2">
        <v>24.203848409998763</v>
      </c>
      <c r="R2">
        <f t="shared" ref="R2:R11" si="0">(L2+M2+N2+O2+P2+Q2)/6</f>
        <v>25.447614294385676</v>
      </c>
    </row>
    <row r="3" spans="1:19" x14ac:dyDescent="0.2">
      <c r="A3" t="s">
        <v>9</v>
      </c>
      <c r="B3">
        <v>120.79281256743432</v>
      </c>
      <c r="C3">
        <v>147.62623291552671</v>
      </c>
      <c r="D3">
        <v>141.64456445228035</v>
      </c>
      <c r="E3">
        <v>143.30311296775588</v>
      </c>
      <c r="F3">
        <v>147.21100172335477</v>
      </c>
      <c r="G3">
        <v>0</v>
      </c>
      <c r="H3">
        <v>116.76295410439201</v>
      </c>
      <c r="K3" t="s">
        <v>9</v>
      </c>
      <c r="L3">
        <v>33.986270377340077</v>
      </c>
      <c r="M3">
        <v>40.273989739143701</v>
      </c>
      <c r="N3">
        <v>34.804794877310989</v>
      </c>
      <c r="O3">
        <v>34.091512460881383</v>
      </c>
      <c r="P3">
        <v>32.651105418682299</v>
      </c>
      <c r="Q3">
        <v>23.992992936597794</v>
      </c>
      <c r="R3">
        <f t="shared" si="0"/>
        <v>33.300110968326045</v>
      </c>
    </row>
    <row r="4" spans="1:19" x14ac:dyDescent="0.2">
      <c r="A4" t="s">
        <v>13</v>
      </c>
      <c r="B4">
        <v>150.31652738523772</v>
      </c>
      <c r="C4">
        <v>157.84617471968104</v>
      </c>
      <c r="D4">
        <v>148.15762746935314</v>
      </c>
      <c r="E4">
        <v>154.27124001553798</v>
      </c>
      <c r="F4" s="7">
        <v>0</v>
      </c>
      <c r="G4">
        <v>0</v>
      </c>
      <c r="H4">
        <v>101.76526159830165</v>
      </c>
      <c r="K4" t="s">
        <v>13</v>
      </c>
      <c r="L4">
        <v>65.721249264174219</v>
      </c>
      <c r="M4">
        <v>66.819901361673061</v>
      </c>
      <c r="N4">
        <v>60.510394865322652</v>
      </c>
      <c r="O4">
        <v>62.880762100118091</v>
      </c>
      <c r="P4">
        <v>63.3237032394238</v>
      </c>
      <c r="Q4">
        <v>54.331684556622449</v>
      </c>
      <c r="R4">
        <f t="shared" si="0"/>
        <v>62.264615897889051</v>
      </c>
    </row>
    <row r="5" spans="1:19" x14ac:dyDescent="0.2">
      <c r="A5" t="s">
        <v>14</v>
      </c>
      <c r="B5">
        <v>166.78975573079993</v>
      </c>
      <c r="C5">
        <v>184.64541085947312</v>
      </c>
      <c r="D5">
        <v>170.58471148176375</v>
      </c>
      <c r="E5">
        <v>185.00642448908442</v>
      </c>
      <c r="F5">
        <v>191.74545085330544</v>
      </c>
      <c r="G5">
        <v>167.16667274810209</v>
      </c>
      <c r="H5">
        <v>177.65640436042145</v>
      </c>
      <c r="K5" t="s">
        <v>14</v>
      </c>
      <c r="L5">
        <v>47.460263994454756</v>
      </c>
      <c r="M5">
        <v>50.866108721514451</v>
      </c>
      <c r="N5">
        <v>45.402410094185782</v>
      </c>
      <c r="O5">
        <v>49.205262878254231</v>
      </c>
      <c r="P5">
        <v>47.620783890094927</v>
      </c>
      <c r="Q5">
        <v>40.000105760567493</v>
      </c>
      <c r="R5">
        <f t="shared" si="0"/>
        <v>46.759155889845282</v>
      </c>
    </row>
    <row r="6" spans="1:19" x14ac:dyDescent="0.2">
      <c r="A6" t="s">
        <v>15</v>
      </c>
      <c r="B6">
        <v>54.846615761531019</v>
      </c>
      <c r="C6">
        <v>62.424146473541306</v>
      </c>
      <c r="D6">
        <v>70.156803475568978</v>
      </c>
      <c r="E6">
        <v>71.778649378884012</v>
      </c>
      <c r="F6">
        <v>78.207144549510318</v>
      </c>
      <c r="G6">
        <v>0</v>
      </c>
      <c r="H6">
        <v>56.235559939839277</v>
      </c>
      <c r="K6" t="s">
        <v>15</v>
      </c>
      <c r="L6">
        <v>49.434211284054385</v>
      </c>
      <c r="M6">
        <v>50.903068588815259</v>
      </c>
      <c r="N6">
        <v>48.459764325455396</v>
      </c>
      <c r="O6">
        <v>47.111460979675101</v>
      </c>
      <c r="P6">
        <v>50.329710606054405</v>
      </c>
      <c r="Q6">
        <v>52.179137026471111</v>
      </c>
      <c r="R6">
        <f t="shared" si="0"/>
        <v>49.73622546842094</v>
      </c>
    </row>
    <row r="7" spans="1:19" x14ac:dyDescent="0.2">
      <c r="A7" t="s">
        <v>17</v>
      </c>
      <c r="B7">
        <v>96.576035561874178</v>
      </c>
      <c r="C7">
        <v>99.352647138847004</v>
      </c>
      <c r="D7">
        <v>85.766375190739524</v>
      </c>
      <c r="E7">
        <v>0</v>
      </c>
      <c r="F7">
        <v>89.871213721294268</v>
      </c>
      <c r="G7">
        <v>74.757031084816305</v>
      </c>
      <c r="H7">
        <v>74.38721711626188</v>
      </c>
      <c r="K7" t="s">
        <v>17</v>
      </c>
      <c r="L7">
        <v>37.250167957699972</v>
      </c>
      <c r="M7">
        <v>38.59660424356516</v>
      </c>
      <c r="N7">
        <v>34.721682167572901</v>
      </c>
      <c r="O7">
        <v>34.671253100124865</v>
      </c>
      <c r="P7">
        <v>34.229816777770885</v>
      </c>
      <c r="Q7">
        <v>26.886090066947471</v>
      </c>
      <c r="R7">
        <f t="shared" si="0"/>
        <v>34.392602385613543</v>
      </c>
    </row>
    <row r="8" spans="1:19" x14ac:dyDescent="0.2">
      <c r="A8" t="s">
        <v>18</v>
      </c>
      <c r="B8">
        <v>0</v>
      </c>
      <c r="C8">
        <v>223.87290885496952</v>
      </c>
      <c r="D8">
        <v>226.11641975577422</v>
      </c>
      <c r="E8">
        <v>190.52075417468407</v>
      </c>
      <c r="F8">
        <v>177.70899102018325</v>
      </c>
      <c r="G8">
        <v>157.43308896571966</v>
      </c>
      <c r="H8">
        <v>162.6086937952218</v>
      </c>
      <c r="K8" t="s">
        <v>18</v>
      </c>
      <c r="L8">
        <v>56.076274576279076</v>
      </c>
      <c r="M8">
        <v>59.040882913285984</v>
      </c>
      <c r="N8">
        <v>61.213697420027302</v>
      </c>
      <c r="O8">
        <v>49.87780310377223</v>
      </c>
      <c r="P8">
        <v>46.104950726759597</v>
      </c>
      <c r="Q8">
        <v>42.175861534064886</v>
      </c>
      <c r="R8">
        <f t="shared" si="0"/>
        <v>52.414911712364848</v>
      </c>
    </row>
    <row r="9" spans="1:19" x14ac:dyDescent="0.2">
      <c r="A9" t="s">
        <v>20</v>
      </c>
      <c r="B9">
        <v>54.814779443033075</v>
      </c>
      <c r="C9">
        <v>60.725720390836123</v>
      </c>
      <c r="D9">
        <v>60.855645456774738</v>
      </c>
      <c r="E9">
        <v>65.299102130360751</v>
      </c>
      <c r="F9">
        <v>61.647443053143178</v>
      </c>
      <c r="G9">
        <v>61.225304384385005</v>
      </c>
      <c r="H9">
        <v>60.761332476422147</v>
      </c>
      <c r="K9" t="s">
        <v>20</v>
      </c>
      <c r="L9">
        <v>5.7028634973038468</v>
      </c>
      <c r="M9">
        <v>6.5707709202017304</v>
      </c>
      <c r="N9">
        <v>6.5565407334901469</v>
      </c>
      <c r="O9">
        <v>7.4221314195353445</v>
      </c>
      <c r="P9">
        <v>8.0641733160925977</v>
      </c>
      <c r="Q9">
        <v>7.6879452197776539</v>
      </c>
      <c r="R9">
        <f t="shared" si="0"/>
        <v>7.000737517733552</v>
      </c>
    </row>
    <row r="10" spans="1:19" x14ac:dyDescent="0.2">
      <c r="A10" t="s">
        <v>25</v>
      </c>
      <c r="B10">
        <v>126.24943112728015</v>
      </c>
      <c r="C10">
        <v>152.11710011444103</v>
      </c>
      <c r="D10">
        <v>151.97897835464161</v>
      </c>
      <c r="E10">
        <v>0</v>
      </c>
      <c r="F10">
        <v>170.37231527312071</v>
      </c>
      <c r="G10">
        <v>165.47273844856522</v>
      </c>
      <c r="H10">
        <v>127.6984272196748</v>
      </c>
      <c r="K10" t="s">
        <v>25</v>
      </c>
      <c r="L10">
        <v>59.334518905841769</v>
      </c>
      <c r="M10">
        <v>62.330509409230899</v>
      </c>
      <c r="N10">
        <v>61.245581699480809</v>
      </c>
      <c r="O10">
        <v>60.203744701262679</v>
      </c>
      <c r="P10">
        <v>62.735326722905747</v>
      </c>
      <c r="Q10">
        <v>56.455605014573514</v>
      </c>
      <c r="R10">
        <f t="shared" si="0"/>
        <v>60.384214408882571</v>
      </c>
    </row>
    <row r="11" spans="1:19" x14ac:dyDescent="0.2">
      <c r="A11" t="s">
        <v>26</v>
      </c>
      <c r="B11">
        <v>786.56029357063267</v>
      </c>
      <c r="C11">
        <v>842.16872842343287</v>
      </c>
      <c r="D11">
        <v>841.93114144105903</v>
      </c>
      <c r="E11">
        <v>868.10410638692429</v>
      </c>
      <c r="F11">
        <v>857.5025897831722</v>
      </c>
      <c r="G11">
        <v>975.03579464052234</v>
      </c>
      <c r="H11">
        <v>861.88377570762384</v>
      </c>
      <c r="K11" t="s">
        <v>26</v>
      </c>
      <c r="L11">
        <v>693.86686969810592</v>
      </c>
      <c r="M11">
        <v>724.00669902352058</v>
      </c>
      <c r="N11">
        <v>740.5530082557425</v>
      </c>
      <c r="O11">
        <v>707.51077660241208</v>
      </c>
      <c r="P11">
        <v>666.59235116328841</v>
      </c>
      <c r="Q11">
        <v>635.42871899257989</v>
      </c>
      <c r="R11">
        <f t="shared" si="0"/>
        <v>694.65973728927486</v>
      </c>
    </row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4.5" defaultRowHeight="15" customHeight="1" x14ac:dyDescent="0.2"/>
  <cols>
    <col min="1" max="7" width="9.1640625" customWidth="1"/>
    <col min="8" max="8" width="24.5" customWidth="1"/>
    <col min="9" max="18" width="9.1640625" customWidth="1"/>
    <col min="19" max="19" width="14.5" customWidth="1"/>
    <col min="20" max="29" width="9.1640625" customWidth="1"/>
    <col min="30" max="30" width="18" customWidth="1"/>
  </cols>
  <sheetData>
    <row r="1" spans="1:30" x14ac:dyDescent="0.2">
      <c r="A1" s="8" t="s">
        <v>0</v>
      </c>
      <c r="B1" s="8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13" t="s">
        <v>42</v>
      </c>
      <c r="I1" s="13"/>
      <c r="J1" s="13"/>
      <c r="K1" s="8" t="s">
        <v>0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 t="s">
        <v>31</v>
      </c>
      <c r="S1" s="9"/>
      <c r="T1" s="9"/>
      <c r="U1" s="9"/>
      <c r="V1" s="8" t="s">
        <v>0</v>
      </c>
      <c r="W1" s="8">
        <v>2010</v>
      </c>
      <c r="X1" s="8">
        <v>2011</v>
      </c>
      <c r="Y1" s="8">
        <v>2012</v>
      </c>
      <c r="Z1" s="8">
        <v>2013</v>
      </c>
      <c r="AA1" s="8">
        <v>2014</v>
      </c>
      <c r="AB1" s="8">
        <v>2015</v>
      </c>
      <c r="AC1" s="8" t="s">
        <v>43</v>
      </c>
      <c r="AD1" s="5"/>
    </row>
    <row r="2" spans="1:30" x14ac:dyDescent="0.2">
      <c r="A2" s="8" t="s">
        <v>8</v>
      </c>
      <c r="B2" s="10">
        <v>2638.5284409999999</v>
      </c>
      <c r="C2" s="10">
        <v>3457.8589999999999</v>
      </c>
      <c r="D2" s="10">
        <v>3450.4360000000001</v>
      </c>
      <c r="E2" s="10">
        <v>3321.7620000000002</v>
      </c>
      <c r="F2" s="10">
        <v>3288.5650000000001</v>
      </c>
      <c r="G2" s="10">
        <v>2955.1410000000001</v>
      </c>
      <c r="H2" s="9"/>
      <c r="I2" s="9"/>
      <c r="J2" s="9"/>
      <c r="K2" s="8" t="s">
        <v>8</v>
      </c>
      <c r="L2" s="10">
        <v>22031750</v>
      </c>
      <c r="M2" s="10">
        <v>22340024</v>
      </c>
      <c r="N2" s="10">
        <v>22728254</v>
      </c>
      <c r="O2" s="10">
        <v>23117353</v>
      </c>
      <c r="P2" s="10">
        <v>23460694</v>
      </c>
      <c r="Q2" s="10">
        <v>23789338</v>
      </c>
      <c r="R2" s="9"/>
      <c r="S2" s="9"/>
      <c r="T2" s="9"/>
      <c r="U2" s="9"/>
      <c r="V2" s="8" t="s">
        <v>8</v>
      </c>
      <c r="W2" s="11">
        <v>51874.080000000002</v>
      </c>
      <c r="X2" s="11">
        <v>62245.1</v>
      </c>
      <c r="Y2" s="11">
        <v>67677.63</v>
      </c>
      <c r="Z2" s="11">
        <v>67792.3</v>
      </c>
      <c r="AA2" s="11">
        <v>62214.61</v>
      </c>
      <c r="AB2" s="11">
        <v>56554.04</v>
      </c>
      <c r="AC2" s="9"/>
      <c r="AD2" s="5"/>
    </row>
    <row r="3" spans="1:30" x14ac:dyDescent="0.2">
      <c r="A3" s="8" t="s">
        <v>9</v>
      </c>
      <c r="B3" s="10">
        <v>613.79625329999999</v>
      </c>
      <c r="C3" s="10">
        <v>743.01020000000005</v>
      </c>
      <c r="D3" s="10">
        <v>706.24189999999999</v>
      </c>
      <c r="E3" s="10">
        <v>707.98910000000001</v>
      </c>
      <c r="F3" s="10">
        <v>720.86940000000004</v>
      </c>
      <c r="G3" s="10">
        <v>0</v>
      </c>
      <c r="H3" s="9"/>
      <c r="I3" s="9"/>
      <c r="J3" s="9"/>
      <c r="K3" s="8" t="s">
        <v>9</v>
      </c>
      <c r="L3" s="12">
        <v>197000000</v>
      </c>
      <c r="M3" s="12">
        <v>199000000</v>
      </c>
      <c r="N3" s="12">
        <v>201000000</v>
      </c>
      <c r="O3" s="12">
        <v>202000000</v>
      </c>
      <c r="P3" s="12">
        <v>204000000</v>
      </c>
      <c r="Q3" s="12">
        <v>206000000</v>
      </c>
      <c r="R3" s="9"/>
      <c r="S3" s="9"/>
      <c r="T3" s="9"/>
      <c r="U3" s="9"/>
      <c r="V3" s="8" t="s">
        <v>9</v>
      </c>
      <c r="W3" s="11">
        <v>11224.15</v>
      </c>
      <c r="X3" s="11">
        <v>13167.47</v>
      </c>
      <c r="Y3" s="11">
        <v>12291.47</v>
      </c>
      <c r="Z3" s="11">
        <v>12216.9</v>
      </c>
      <c r="AA3" s="11">
        <v>12026.62</v>
      </c>
      <c r="AB3" s="11">
        <v>8757.2099999999991</v>
      </c>
      <c r="AC3" s="9"/>
      <c r="AD3" s="5"/>
    </row>
    <row r="4" spans="1:30" x14ac:dyDescent="0.2">
      <c r="A4" s="8" t="s">
        <v>13</v>
      </c>
      <c r="B4" s="10">
        <v>2311.5835550000002</v>
      </c>
      <c r="C4" s="10">
        <v>2415.6640000000002</v>
      </c>
      <c r="D4" s="10">
        <v>2256.444</v>
      </c>
      <c r="E4" s="10">
        <v>2337.4940000000001</v>
      </c>
      <c r="F4" s="10">
        <v>0</v>
      </c>
      <c r="G4" s="10">
        <v>0</v>
      </c>
      <c r="H4" s="9"/>
      <c r="I4" s="9"/>
      <c r="J4" s="9"/>
      <c r="K4" s="8" t="s">
        <v>13</v>
      </c>
      <c r="L4" s="10">
        <v>65027512</v>
      </c>
      <c r="M4" s="10">
        <v>65342776</v>
      </c>
      <c r="N4" s="10">
        <v>65659790</v>
      </c>
      <c r="O4" s="10">
        <v>65998570</v>
      </c>
      <c r="P4" s="10">
        <v>66331957</v>
      </c>
      <c r="Q4" s="10">
        <v>66624068</v>
      </c>
      <c r="R4" s="9"/>
      <c r="S4" s="9"/>
      <c r="T4" s="9"/>
      <c r="U4" s="9"/>
      <c r="V4" s="8" t="s">
        <v>13</v>
      </c>
      <c r="W4" s="11">
        <v>40703.339999999997</v>
      </c>
      <c r="X4" s="11">
        <v>43810.2</v>
      </c>
      <c r="Y4" s="11">
        <v>40838.019999999997</v>
      </c>
      <c r="Z4" s="11">
        <v>42554.12</v>
      </c>
      <c r="AA4" s="11">
        <v>42955.24</v>
      </c>
      <c r="AB4" s="11">
        <v>36526.769999999997</v>
      </c>
      <c r="AC4" s="9"/>
      <c r="AD4" s="5"/>
    </row>
    <row r="5" spans="1:30" x14ac:dyDescent="0.2">
      <c r="A5" s="8" t="s">
        <v>14</v>
      </c>
      <c r="B5" s="10">
        <v>2039.5697869999999</v>
      </c>
      <c r="C5" s="10">
        <v>2300.1610000000001</v>
      </c>
      <c r="D5" s="10">
        <v>2121.0189999999998</v>
      </c>
      <c r="E5" s="10">
        <v>2294.067</v>
      </c>
      <c r="F5" s="10">
        <v>2367.739</v>
      </c>
      <c r="G5" s="10">
        <v>2046.4390000000001</v>
      </c>
      <c r="H5" s="9"/>
      <c r="I5" s="9"/>
      <c r="J5" s="9"/>
      <c r="K5" s="8" t="s">
        <v>14</v>
      </c>
      <c r="L5" s="10">
        <v>81776930</v>
      </c>
      <c r="M5" s="10">
        <v>80274983</v>
      </c>
      <c r="N5" s="10">
        <v>80425823</v>
      </c>
      <c r="O5" s="10">
        <v>80645605</v>
      </c>
      <c r="P5" s="10">
        <v>80982500</v>
      </c>
      <c r="Q5" s="10">
        <v>81686611</v>
      </c>
      <c r="R5" s="9"/>
      <c r="S5" s="9"/>
      <c r="T5" s="9"/>
      <c r="U5" s="9"/>
      <c r="V5" s="8" t="s">
        <v>14</v>
      </c>
      <c r="W5" s="11">
        <v>41785.56</v>
      </c>
      <c r="X5" s="11">
        <v>46810.33</v>
      </c>
      <c r="Y5" s="11">
        <v>44065.25</v>
      </c>
      <c r="Z5" s="11">
        <v>46530.91</v>
      </c>
      <c r="AA5" s="11">
        <v>48042.559999999998</v>
      </c>
      <c r="AB5" s="11">
        <v>41323.919999999998</v>
      </c>
      <c r="AC5" s="9"/>
      <c r="AD5" s="5"/>
    </row>
    <row r="6" spans="1:30" x14ac:dyDescent="0.2">
      <c r="A6" s="8" t="s">
        <v>15</v>
      </c>
      <c r="B6" s="10">
        <v>44.555220210000002</v>
      </c>
      <c r="C6" s="10">
        <v>50.049990000000001</v>
      </c>
      <c r="D6" s="10">
        <v>55.544849999999997</v>
      </c>
      <c r="E6" s="10">
        <v>56.140129999999999</v>
      </c>
      <c r="F6" s="10">
        <v>60.444859999999998</v>
      </c>
      <c r="G6" s="10">
        <v>0</v>
      </c>
      <c r="H6" s="9"/>
      <c r="I6" s="9"/>
      <c r="J6" s="9"/>
      <c r="K6" s="8" t="s">
        <v>15</v>
      </c>
      <c r="L6" s="12">
        <v>1230000000</v>
      </c>
      <c r="M6" s="12">
        <v>1250000000</v>
      </c>
      <c r="N6" s="12">
        <v>1260000000</v>
      </c>
      <c r="O6" s="12">
        <v>1280000000</v>
      </c>
      <c r="P6" s="12">
        <v>1290000000</v>
      </c>
      <c r="Q6" s="12">
        <v>1310000000</v>
      </c>
      <c r="R6" s="9"/>
      <c r="S6" s="9"/>
      <c r="T6" s="9"/>
      <c r="U6" s="9"/>
      <c r="V6" s="8" t="s">
        <v>15</v>
      </c>
      <c r="W6" s="11">
        <v>1345.77</v>
      </c>
      <c r="X6" s="11">
        <v>1461.67</v>
      </c>
      <c r="Y6" s="11">
        <v>1446.99</v>
      </c>
      <c r="Z6" s="11">
        <v>1452.2</v>
      </c>
      <c r="AA6" s="11">
        <v>1573.12</v>
      </c>
      <c r="AB6" s="11">
        <v>1596.47</v>
      </c>
      <c r="AC6" s="9"/>
      <c r="AD6" s="5"/>
    </row>
    <row r="7" spans="1:30" x14ac:dyDescent="0.2">
      <c r="A7" s="8" t="s">
        <v>17</v>
      </c>
      <c r="B7" s="10">
        <v>1629.221387</v>
      </c>
      <c r="C7" s="10">
        <v>1673.182</v>
      </c>
      <c r="D7" s="10">
        <v>1440.49</v>
      </c>
      <c r="E7" s="10">
        <v>0</v>
      </c>
      <c r="F7" s="10">
        <v>1478.4090000000001</v>
      </c>
      <c r="G7" s="10">
        <v>1230.962</v>
      </c>
      <c r="H7" s="9"/>
      <c r="I7" s="9"/>
      <c r="J7" s="9"/>
      <c r="K7" s="8" t="s">
        <v>17</v>
      </c>
      <c r="L7" s="10">
        <v>59277417</v>
      </c>
      <c r="M7" s="10">
        <v>59379449</v>
      </c>
      <c r="N7" s="10">
        <v>59539717</v>
      </c>
      <c r="O7" s="10">
        <v>60233948</v>
      </c>
      <c r="P7" s="10">
        <v>60789140</v>
      </c>
      <c r="Q7" s="10">
        <v>60730582</v>
      </c>
      <c r="R7" s="9"/>
      <c r="S7" s="9"/>
      <c r="T7" s="9"/>
      <c r="U7" s="9"/>
      <c r="V7" s="8" t="s">
        <v>17</v>
      </c>
      <c r="W7" s="11">
        <v>35849.370000000003</v>
      </c>
      <c r="X7" s="11">
        <v>38334.68</v>
      </c>
      <c r="Y7" s="11">
        <v>34814.129999999997</v>
      </c>
      <c r="Z7" s="11">
        <v>35370.28</v>
      </c>
      <c r="AA7" s="11">
        <v>35396.67</v>
      </c>
      <c r="AB7" s="11">
        <v>30171.74</v>
      </c>
      <c r="AC7" s="9"/>
      <c r="AD7" s="5"/>
    </row>
    <row r="8" spans="1:30" x14ac:dyDescent="0.2">
      <c r="A8" s="8" t="s">
        <v>18</v>
      </c>
      <c r="B8" s="10">
        <v>0</v>
      </c>
      <c r="C8" s="10">
        <v>1751.2919999999999</v>
      </c>
      <c r="D8" s="10">
        <v>1771.67</v>
      </c>
      <c r="E8" s="10">
        <v>1494.925</v>
      </c>
      <c r="F8" s="10">
        <v>1396.249</v>
      </c>
      <c r="G8" s="10">
        <v>1238.2560000000001</v>
      </c>
      <c r="H8" s="9"/>
      <c r="I8" s="9"/>
      <c r="J8" s="9"/>
      <c r="K8" s="8" t="s">
        <v>18</v>
      </c>
      <c r="L8" s="12">
        <v>128000000</v>
      </c>
      <c r="M8" s="12">
        <v>128000000</v>
      </c>
      <c r="N8" s="12">
        <v>128000000</v>
      </c>
      <c r="O8" s="12">
        <v>127000000</v>
      </c>
      <c r="P8" s="12">
        <v>127000000</v>
      </c>
      <c r="Q8" s="12">
        <v>127000000</v>
      </c>
      <c r="R8" s="9"/>
      <c r="S8" s="9"/>
      <c r="T8" s="9"/>
      <c r="U8" s="9"/>
      <c r="V8" s="8" t="s">
        <v>18</v>
      </c>
      <c r="W8" s="11">
        <v>44507.68</v>
      </c>
      <c r="X8" s="11">
        <v>48168</v>
      </c>
      <c r="Y8" s="11">
        <v>48603.48</v>
      </c>
      <c r="Z8" s="11">
        <v>40454.449999999997</v>
      </c>
      <c r="AA8" s="11">
        <v>38096.21</v>
      </c>
      <c r="AB8" s="11">
        <v>34474.14</v>
      </c>
      <c r="AC8" s="9"/>
      <c r="AD8" s="5"/>
    </row>
    <row r="9" spans="1:30" x14ac:dyDescent="0.2">
      <c r="A9" s="8" t="s">
        <v>20</v>
      </c>
      <c r="B9" s="10">
        <v>467.22872690000003</v>
      </c>
      <c r="C9" s="10">
        <v>509.9144</v>
      </c>
      <c r="D9" s="10">
        <v>503.65390000000002</v>
      </c>
      <c r="E9" s="10">
        <v>532.89739999999995</v>
      </c>
      <c r="F9" s="10">
        <v>496.26990000000001</v>
      </c>
      <c r="G9" s="10">
        <v>486.33600000000001</v>
      </c>
      <c r="H9" s="9"/>
      <c r="I9" s="9"/>
      <c r="J9" s="9"/>
      <c r="K9" s="8" t="s">
        <v>20</v>
      </c>
      <c r="L9" s="12">
        <v>117000000</v>
      </c>
      <c r="M9" s="12">
        <v>119000000</v>
      </c>
      <c r="N9" s="12">
        <v>121000000</v>
      </c>
      <c r="O9" s="12">
        <v>123000000</v>
      </c>
      <c r="P9" s="12">
        <v>124000000</v>
      </c>
      <c r="Q9" s="12">
        <v>126000000</v>
      </c>
      <c r="R9" s="9"/>
      <c r="S9" s="9"/>
      <c r="T9" s="9"/>
      <c r="U9" s="9"/>
      <c r="V9" s="8" t="s">
        <v>20</v>
      </c>
      <c r="W9" s="11">
        <v>8959.58</v>
      </c>
      <c r="X9" s="11">
        <v>9834.4699999999993</v>
      </c>
      <c r="Y9" s="11">
        <v>9820.5300000000007</v>
      </c>
      <c r="Z9" s="11">
        <v>10298.870000000001</v>
      </c>
      <c r="AA9" s="11">
        <v>10452.780000000001</v>
      </c>
      <c r="AB9" s="11">
        <v>9152.8700000000008</v>
      </c>
      <c r="AC9" s="9"/>
      <c r="AD9" s="5"/>
    </row>
    <row r="10" spans="1:30" x14ac:dyDescent="0.2">
      <c r="A10" s="8" t="s">
        <v>25</v>
      </c>
      <c r="B10" s="10">
        <v>2011.4185540000001</v>
      </c>
      <c r="C10" s="10">
        <v>2404.674</v>
      </c>
      <c r="D10" s="10">
        <v>2385.8440000000001</v>
      </c>
      <c r="E10" s="10">
        <v>0</v>
      </c>
      <c r="F10" s="10">
        <v>2636.8049999999998</v>
      </c>
      <c r="G10" s="10">
        <v>2540.6979999999999</v>
      </c>
      <c r="H10" s="9"/>
      <c r="I10" s="9"/>
      <c r="J10" s="9"/>
      <c r="K10" s="8" t="s">
        <v>33</v>
      </c>
      <c r="L10" s="10">
        <v>62766365</v>
      </c>
      <c r="M10" s="10">
        <v>63258918</v>
      </c>
      <c r="N10" s="10">
        <v>63700300</v>
      </c>
      <c r="O10" s="10">
        <v>64128226</v>
      </c>
      <c r="P10" s="10">
        <v>64613160</v>
      </c>
      <c r="Q10" s="10">
        <v>65128861</v>
      </c>
      <c r="R10" s="9"/>
      <c r="S10" s="9"/>
      <c r="T10" s="9"/>
      <c r="U10" s="9"/>
      <c r="V10" s="8" t="s">
        <v>25</v>
      </c>
      <c r="W10" s="11">
        <v>38893.019999999997</v>
      </c>
      <c r="X10" s="11">
        <v>41412.35</v>
      </c>
      <c r="Y10" s="11">
        <v>41790.78</v>
      </c>
      <c r="Z10" s="11">
        <v>42724.07</v>
      </c>
      <c r="AA10" s="11">
        <v>46783.47</v>
      </c>
      <c r="AB10" s="11">
        <v>44305.55</v>
      </c>
      <c r="AC10" s="9"/>
      <c r="AD10" s="5"/>
    </row>
    <row r="11" spans="1:30" x14ac:dyDescent="0.2">
      <c r="A11" s="8" t="s">
        <v>26</v>
      </c>
      <c r="B11" s="10">
        <v>2542.6374270000001</v>
      </c>
      <c r="C11" s="10">
        <v>2702.174</v>
      </c>
      <c r="D11" s="10">
        <v>2681.3229999999999</v>
      </c>
      <c r="E11" s="10">
        <v>2745.3850000000002</v>
      </c>
      <c r="F11" s="10">
        <v>2691.78</v>
      </c>
      <c r="G11" s="10">
        <v>3038.473</v>
      </c>
      <c r="H11" s="9"/>
      <c r="I11" s="9"/>
      <c r="J11" s="9"/>
      <c r="K11" s="8" t="s">
        <v>34</v>
      </c>
      <c r="L11" s="12">
        <v>309000000</v>
      </c>
      <c r="M11" s="12">
        <v>312000000</v>
      </c>
      <c r="N11" s="12">
        <v>314000000</v>
      </c>
      <c r="O11" s="12">
        <v>316000000</v>
      </c>
      <c r="P11" s="12">
        <v>319000000</v>
      </c>
      <c r="Q11" s="12">
        <v>321000000</v>
      </c>
      <c r="R11" s="9"/>
      <c r="S11" s="9"/>
      <c r="T11" s="9"/>
      <c r="U11" s="9"/>
      <c r="V11" s="8" t="s">
        <v>26</v>
      </c>
      <c r="W11" s="11">
        <v>48373.88</v>
      </c>
      <c r="X11" s="11">
        <v>49790.67</v>
      </c>
      <c r="Y11" s="11">
        <v>51450.12</v>
      </c>
      <c r="Z11" s="11">
        <v>52787.03</v>
      </c>
      <c r="AA11" s="11">
        <v>54598.55</v>
      </c>
      <c r="AB11" s="11">
        <v>56469.01</v>
      </c>
      <c r="AC11" s="9"/>
      <c r="AD11" s="5"/>
    </row>
    <row r="12" spans="1:30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5"/>
    </row>
    <row r="13" spans="1:30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1">
    <mergeCell ref="H1:J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I12" sqref="I12"/>
    </sheetView>
  </sheetViews>
  <sheetFormatPr baseColWidth="10" defaultColWidth="14.5" defaultRowHeight="15" customHeight="1" x14ac:dyDescent="0.2"/>
  <cols>
    <col min="1" max="1" width="18.1640625" customWidth="1"/>
    <col min="2" max="6" width="17.83203125" style="15" customWidth="1"/>
    <col min="7" max="16" width="8" customWidth="1"/>
  </cols>
  <sheetData>
    <row r="1" spans="1:6" x14ac:dyDescent="0.2">
      <c r="A1" t="s">
        <v>0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</row>
    <row r="2" spans="1:6" x14ac:dyDescent="0.2">
      <c r="A2" t="s">
        <v>7</v>
      </c>
      <c r="B2" s="18">
        <f>(EducationPercentofGDP!C2*GDPUSDBillions!B2)/100</f>
        <v>27.908378790090424</v>
      </c>
      <c r="C2" s="18">
        <f>(EducationPercentofGDP!D2*GDPUSDBillions!C2)/100</f>
        <v>29.05418040639524</v>
      </c>
      <c r="D2" s="18">
        <f>(EducationPercentofGDP!E2*GDPUSDBillions!D2)/100</f>
        <v>29.907009718330436</v>
      </c>
      <c r="E2" s="18">
        <f>(EducationPercentofGDP!F2*GDPUSDBillions!E2)/100</f>
        <v>28.029101581367627</v>
      </c>
      <c r="F2" s="18">
        <f>(EducationPercentofGDP!G2*GDPUSDBillions!F2)/100</f>
        <v>0</v>
      </c>
    </row>
    <row r="3" spans="1:6" x14ac:dyDescent="0.2">
      <c r="A3" s="3" t="s">
        <v>8</v>
      </c>
      <c r="B3" s="18">
        <f>(EducationPercentofGDP!C3*GDPUSDBillions!B3)/100</f>
        <v>77.24864349886127</v>
      </c>
      <c r="C3" s="18">
        <f>(EducationPercentofGDP!D3*GDPUSDBillions!C3)/100</f>
        <v>78.422384629639907</v>
      </c>
      <c r="D3" s="18">
        <f>(EducationPercentofGDP!E3*GDPUSDBillions!D3)/100</f>
        <v>76.790341452421174</v>
      </c>
      <c r="E3" s="18">
        <f>(EducationPercentofGDP!F3*GDPUSDBillions!E3)/100</f>
        <v>77.152010506094356</v>
      </c>
      <c r="F3" s="18">
        <f>(EducationPercentofGDP!G3*GDPUSDBillions!F3)/100</f>
        <v>70.30084205676323</v>
      </c>
    </row>
    <row r="4" spans="1:6" x14ac:dyDescent="0.2">
      <c r="A4" t="s">
        <v>9</v>
      </c>
      <c r="B4" s="18">
        <f>(EducationPercentofGDP!C4*GDPUSDBillions!B4)/100</f>
        <v>147.62623291552671</v>
      </c>
      <c r="C4" s="18">
        <f>(EducationPercentofGDP!D4*GDPUSDBillions!C4)/100</f>
        <v>141.64456445228035</v>
      </c>
      <c r="D4" s="18">
        <f>(EducationPercentofGDP!E4*GDPUSDBillions!D4)/100</f>
        <v>143.30311296775588</v>
      </c>
      <c r="E4" s="18">
        <f>(EducationPercentofGDP!F4*GDPUSDBillions!E4)/100</f>
        <v>147.21100172335477</v>
      </c>
      <c r="F4" s="18">
        <f>(EducationPercentofGDP!G4*GDPUSDBillions!F4)/100</f>
        <v>0</v>
      </c>
    </row>
    <row r="5" spans="1:6" x14ac:dyDescent="0.2">
      <c r="A5" t="s">
        <v>10</v>
      </c>
      <c r="B5" s="18">
        <f>(EducationPercentofGDP!C5*GDPUSDBillions!B5)/100</f>
        <v>95.887982473366279</v>
      </c>
      <c r="C5" s="18">
        <f>(EducationPercentofGDP!D5*GDPUSDBillions!C5)/100</f>
        <v>96.344701972839445</v>
      </c>
      <c r="D5" s="18">
        <f>(EducationPercentofGDP!E5*GDPUSDBillions!D5)/100</f>
        <v>0</v>
      </c>
      <c r="E5" s="18">
        <f>(EducationPercentofGDP!F5*GDPUSDBillions!E5)/100</f>
        <v>0</v>
      </c>
      <c r="F5" s="18">
        <f>(EducationPercentofGDP!G5*GDPUSDBillions!F5)/100</f>
        <v>0</v>
      </c>
    </row>
    <row r="6" spans="1:6" x14ac:dyDescent="0.2">
      <c r="A6" t="s">
        <v>11</v>
      </c>
      <c r="B6" s="18">
        <f>(EducationPercentofGDP!C6*GDPUSDBillions!B6)/100</f>
        <v>0</v>
      </c>
      <c r="C6" s="18">
        <f>(EducationPercentofGDP!D6*GDPUSDBillions!C6)/100</f>
        <v>0</v>
      </c>
      <c r="D6" s="18">
        <f>(EducationPercentofGDP!E6*GDPUSDBillions!D6)/100</f>
        <v>0</v>
      </c>
      <c r="E6" s="18">
        <f>(EducationPercentofGDP!F6*GDPUSDBillions!E6)/100</f>
        <v>0</v>
      </c>
      <c r="F6" s="18">
        <f>(EducationPercentofGDP!G6*GDPUSDBillions!F6)/100</f>
        <v>0</v>
      </c>
    </row>
    <row r="7" spans="1:6" x14ac:dyDescent="0.2">
      <c r="A7" s="3" t="s">
        <v>12</v>
      </c>
      <c r="B7" s="18">
        <f>(EducationPercentofGDP!C7*GDPUSDBillions!B7)/100</f>
        <v>991.18412620843185</v>
      </c>
      <c r="C7" s="18">
        <f>(EducationPercentofGDP!D7*GDPUSDBillions!C7)/100</f>
        <v>885.65084549890798</v>
      </c>
      <c r="D7" s="18">
        <f>(EducationPercentofGDP!E7*GDPUSDBillions!D7)/100</f>
        <v>893.79436951935395</v>
      </c>
      <c r="E7" s="18">
        <f>(EducationPercentofGDP!F7*GDPUSDBillions!E7)/100</f>
        <v>988.52464099195436</v>
      </c>
      <c r="F7" s="18">
        <f>(EducationPercentofGDP!G7*GDPUSDBillions!F7)/100</f>
        <v>867.34491535977781</v>
      </c>
    </row>
    <row r="8" spans="1:6" x14ac:dyDescent="0.2">
      <c r="A8" t="s">
        <v>13</v>
      </c>
      <c r="B8" s="18">
        <f>(EducationPercentofGDP!C8*GDPUSDBillions!B8)/100</f>
        <v>157.84617471968104</v>
      </c>
      <c r="C8" s="18">
        <f>(EducationPercentofGDP!D8*GDPUSDBillions!C8)/100</f>
        <v>148.15762746935314</v>
      </c>
      <c r="D8" s="18">
        <f>(EducationPercentofGDP!E8*GDPUSDBillions!D8)/100</f>
        <v>154.27124001553798</v>
      </c>
      <c r="E8" s="18">
        <f>(EducationPercentofGDP!F8*GDPUSDBillions!E8)/100</f>
        <v>0</v>
      </c>
      <c r="F8" s="18">
        <f>(EducationPercentofGDP!G8*GDPUSDBillions!F8)/100</f>
        <v>0</v>
      </c>
    </row>
    <row r="9" spans="1:6" x14ac:dyDescent="0.2">
      <c r="A9" s="3" t="s">
        <v>14</v>
      </c>
      <c r="B9" s="18">
        <f>(EducationPercentofGDP!C9*GDPUSDBillions!B9)/100</f>
        <v>184.64541085947312</v>
      </c>
      <c r="C9" s="18">
        <f>(EducationPercentofGDP!D9*GDPUSDBillions!C9)/100</f>
        <v>170.58471148176375</v>
      </c>
      <c r="D9" s="18">
        <f>(EducationPercentofGDP!E9*GDPUSDBillions!D9)/100</f>
        <v>185.00642448908442</v>
      </c>
      <c r="E9" s="18">
        <f>(EducationPercentofGDP!F9*GDPUSDBillions!E9)/100</f>
        <v>191.74545085330544</v>
      </c>
      <c r="F9" s="18">
        <f>(EducationPercentofGDP!G9*GDPUSDBillions!F9)/100</f>
        <v>167.16667274810209</v>
      </c>
    </row>
    <row r="10" spans="1:6" x14ac:dyDescent="0.2">
      <c r="A10" s="3" t="s">
        <v>15</v>
      </c>
      <c r="B10" s="18">
        <f>(EducationPercentofGDP!C10*GDPUSDBillions!B10)/100</f>
        <v>62.424146473541306</v>
      </c>
      <c r="C10" s="18">
        <f>(EducationPercentofGDP!D10*GDPUSDBillions!C10)/100</f>
        <v>70.156803475568978</v>
      </c>
      <c r="D10" s="18">
        <f>(EducationPercentofGDP!E10*GDPUSDBillions!D10)/100</f>
        <v>71.778649378884012</v>
      </c>
      <c r="E10" s="18">
        <f>(EducationPercentofGDP!F10*GDPUSDBillions!E10)/100</f>
        <v>78.207144549510318</v>
      </c>
      <c r="F10" s="18">
        <f>(EducationPercentofGDP!G10*GDPUSDBillions!F10)/100</f>
        <v>0</v>
      </c>
    </row>
    <row r="11" spans="1:6" x14ac:dyDescent="0.2">
      <c r="A11" s="3" t="s">
        <v>16</v>
      </c>
      <c r="B11" s="18">
        <f>(EducationPercentofGDP!C11*GDPUSDBillions!B11)/100</f>
        <v>28.487054197386559</v>
      </c>
      <c r="C11" s="18">
        <f>(EducationPercentofGDP!D11*GDPUSDBillions!C11)/100</f>
        <v>31.260630530981253</v>
      </c>
      <c r="D11" s="18">
        <f>(EducationPercentofGDP!E11*GDPUSDBillions!D11)/100</f>
        <v>30.639641184954101</v>
      </c>
      <c r="E11" s="18">
        <f>(EducationPercentofGDP!F11*GDPUSDBillions!E11)/100</f>
        <v>29.206341567034457</v>
      </c>
      <c r="F11" s="18">
        <f>(EducationPercentofGDP!G11*GDPUSDBillions!F11)/100</f>
        <v>30.934691647652727</v>
      </c>
    </row>
    <row r="12" spans="1:6" x14ac:dyDescent="0.2">
      <c r="A12" s="3" t="s">
        <v>17</v>
      </c>
      <c r="B12" s="18">
        <f>(EducationPercentofGDP!C12*GDPUSDBillions!B12)/100</f>
        <v>99.352647138847004</v>
      </c>
      <c r="C12" s="18">
        <f>(EducationPercentofGDP!D12*GDPUSDBillions!C12)/100</f>
        <v>85.766375190739524</v>
      </c>
      <c r="D12" s="18">
        <f>(EducationPercentofGDP!E12*GDPUSDBillions!D12)/100</f>
        <v>0</v>
      </c>
      <c r="E12" s="18">
        <f>(EducationPercentofGDP!F12*GDPUSDBillions!E12)/100</f>
        <v>89.871213721294268</v>
      </c>
      <c r="F12" s="18">
        <f>(EducationPercentofGDP!G12*GDPUSDBillions!F12)/100</f>
        <v>74.757031084816305</v>
      </c>
    </row>
    <row r="13" spans="1:6" x14ac:dyDescent="0.2">
      <c r="A13" s="3" t="s">
        <v>18</v>
      </c>
      <c r="B13" s="18">
        <f>(EducationPercentofGDP!C13*GDPUSDBillions!B13)/100</f>
        <v>223.87290885496952</v>
      </c>
      <c r="C13" s="18">
        <f>(EducationPercentofGDP!D13*GDPUSDBillions!C13)/100</f>
        <v>226.11641975577422</v>
      </c>
      <c r="D13" s="18">
        <f>(EducationPercentofGDP!E13*GDPUSDBillions!D13)/100</f>
        <v>190.52075417468407</v>
      </c>
      <c r="E13" s="18">
        <f>(EducationPercentofGDP!F13*GDPUSDBillions!E13)/100</f>
        <v>177.70899102018325</v>
      </c>
      <c r="F13" s="18">
        <f>(EducationPercentofGDP!G13*GDPUSDBillions!F13)/100</f>
        <v>157.43308896571966</v>
      </c>
    </row>
    <row r="14" spans="1:6" x14ac:dyDescent="0.2">
      <c r="A14" t="s">
        <v>19</v>
      </c>
      <c r="B14" s="18">
        <f>(EducationPercentofGDP!C14*GDPUSDBillions!B14)/100</f>
        <v>0</v>
      </c>
      <c r="C14" s="18">
        <f>(EducationPercentofGDP!D14*GDPUSDBillions!C14)/100</f>
        <v>56.585897576412378</v>
      </c>
      <c r="D14" s="18">
        <f>(EducationPercentofGDP!E14*GDPUSDBillions!D14)/100</f>
        <v>0</v>
      </c>
      <c r="E14" s="18">
        <f>(EducationPercentofGDP!F14*GDPUSDBillions!E14)/100</f>
        <v>0</v>
      </c>
      <c r="F14" s="18">
        <f>(EducationPercentofGDP!G14*GDPUSDBillions!F14)/100</f>
        <v>69.85876238882102</v>
      </c>
    </row>
    <row r="15" spans="1:6" x14ac:dyDescent="0.2">
      <c r="A15" s="3" t="s">
        <v>20</v>
      </c>
      <c r="B15" s="18">
        <f>(EducationPercentofGDP!C15*GDPUSDBillions!B15)/100</f>
        <v>60.725720390836123</v>
      </c>
      <c r="C15" s="18">
        <f>(EducationPercentofGDP!D15*GDPUSDBillions!C15)/100</f>
        <v>60.855645456774738</v>
      </c>
      <c r="D15" s="18">
        <f>(EducationPercentofGDP!E15*GDPUSDBillions!D15)/100</f>
        <v>65.299102130360751</v>
      </c>
      <c r="E15" s="18">
        <f>(EducationPercentofGDP!F15*GDPUSDBillions!E15)/100</f>
        <v>61.647443053143178</v>
      </c>
      <c r="F15" s="18">
        <f>(EducationPercentofGDP!G15*GDPUSDBillions!F15)/100</f>
        <v>61.225304384385005</v>
      </c>
    </row>
    <row r="16" spans="1:6" x14ac:dyDescent="0.2">
      <c r="A16" t="s">
        <v>21</v>
      </c>
      <c r="B16" s="18">
        <f>(EducationPercentofGDP!C16*GDPUSDBillions!B16)/100</f>
        <v>0</v>
      </c>
      <c r="C16" s="18">
        <f>(EducationPercentofGDP!D16*GDPUSDBillions!C16)/100</f>
        <v>0</v>
      </c>
      <c r="D16" s="18">
        <f>(EducationPercentofGDP!E16*GDPUSDBillions!D16)/100</f>
        <v>88.699694853655657</v>
      </c>
      <c r="E16" s="18">
        <f>(EducationPercentofGDP!F16*GDPUSDBillions!E16)/100</f>
        <v>0</v>
      </c>
      <c r="F16" s="18">
        <f>(EducationPercentofGDP!G16*GDPUSDBillions!F16)/100</f>
        <v>0</v>
      </c>
    </row>
    <row r="17" spans="1:6" x14ac:dyDescent="0.2">
      <c r="A17" t="s">
        <v>22</v>
      </c>
      <c r="B17" s="18">
        <f>(EducationPercentofGDP!C17*GDPUSDBillions!B17)/100</f>
        <v>0</v>
      </c>
      <c r="C17" s="18">
        <f>(EducationPercentofGDP!D17*GDPUSDBillions!C17)/100</f>
        <v>0</v>
      </c>
      <c r="D17" s="18">
        <f>(EducationPercentofGDP!E17*GDPUSDBillions!D17)/100</f>
        <v>0</v>
      </c>
      <c r="E17" s="18">
        <f>(EducationPercentofGDP!F17*GDPUSDBillions!E17)/100</f>
        <v>0</v>
      </c>
      <c r="F17" s="18">
        <f>(EducationPercentofGDP!G17*GDPUSDBillions!F17)/100</f>
        <v>0</v>
      </c>
    </row>
    <row r="18" spans="1:6" x14ac:dyDescent="0.2">
      <c r="A18" s="3" t="s">
        <v>23</v>
      </c>
      <c r="B18" s="18">
        <f>(EducationPercentofGDP!C18*GDPUSDBillions!B18)/100</f>
        <v>23.8305908661508</v>
      </c>
      <c r="C18" s="18">
        <f>(EducationPercentofGDP!D18*GDPUSDBillions!C18)/100</f>
        <v>23.615199706101933</v>
      </c>
      <c r="D18" s="18">
        <f>(EducationPercentofGDP!E18*GDPUSDBillions!D18)/100</f>
        <v>23.400132058121422</v>
      </c>
      <c r="E18" s="18">
        <f>(EducationPercentofGDP!F18*GDPUSDBillions!E18)/100</f>
        <v>21.13972227467249</v>
      </c>
      <c r="F18" s="18">
        <f>(EducationPercentofGDP!G18*GDPUSDBillions!F18)/100</f>
        <v>19.150497372169674</v>
      </c>
    </row>
    <row r="19" spans="1:6" x14ac:dyDescent="0.2">
      <c r="A19" t="s">
        <v>24</v>
      </c>
      <c r="B19" s="18">
        <f>(EducationPercentofGDP!C19*GDPUSDBillions!B19)/100</f>
        <v>0</v>
      </c>
      <c r="C19" s="18">
        <f>(EducationPercentofGDP!D19*GDPUSDBillions!C19)/100</f>
        <v>0</v>
      </c>
      <c r="D19" s="18">
        <f>(EducationPercentofGDP!E19*GDPUSDBillions!D19)/100</f>
        <v>38.60728532934823</v>
      </c>
      <c r="E19" s="18">
        <f>(EducationPercentofGDP!F19*GDPUSDBillions!E19)/100</f>
        <v>44.52486800173326</v>
      </c>
      <c r="F19" s="18">
        <f>(EducationPercentofGDP!G19*GDPUSDBillions!F19)/100</f>
        <v>0</v>
      </c>
    </row>
    <row r="20" spans="1:6" x14ac:dyDescent="0.2">
      <c r="A20" s="3" t="s">
        <v>25</v>
      </c>
      <c r="B20" s="18">
        <f>(EducationPercentofGDP!C20*GDPUSDBillions!B20)/100</f>
        <v>152.11710011444103</v>
      </c>
      <c r="C20" s="18">
        <f>(EducationPercentofGDP!D20*GDPUSDBillions!C20)/100</f>
        <v>151.97897835464161</v>
      </c>
      <c r="D20" s="18">
        <f>(EducationPercentofGDP!E20*GDPUSDBillions!D20)/100</f>
        <v>0</v>
      </c>
      <c r="E20" s="18">
        <f>(EducationPercentofGDP!F20*GDPUSDBillions!E20)/100</f>
        <v>170.37231527312071</v>
      </c>
      <c r="F20" s="18">
        <f>(EducationPercentofGDP!G20*GDPUSDBillions!F20)/100</f>
        <v>165.47273844856522</v>
      </c>
    </row>
    <row r="21" spans="1:6" x14ac:dyDescent="0.2">
      <c r="A21" s="3" t="s">
        <v>26</v>
      </c>
      <c r="B21" s="18">
        <f>(EducationPercentofGDP!C21*GDPUSDBillions!B21)/100</f>
        <v>842.16872842343287</v>
      </c>
      <c r="C21" s="18">
        <f>(EducationPercentofGDP!D21*GDPUSDBillions!C21)/100</f>
        <v>841.93114144105903</v>
      </c>
      <c r="D21" s="18">
        <f>(EducationPercentofGDP!E21*GDPUSDBillions!D21)/100</f>
        <v>868.10410638692429</v>
      </c>
      <c r="E21" s="18">
        <f>(EducationPercentofGDP!F21*GDPUSDBillions!E21)/100</f>
        <v>857.5025897831722</v>
      </c>
      <c r="F21" s="18">
        <f>(EducationPercentofGDP!G21*GDPUSDBillions!F21)/100</f>
        <v>975.03579464052234</v>
      </c>
    </row>
    <row r="22" spans="1:6" x14ac:dyDescent="0.2">
      <c r="B22" s="18"/>
      <c r="C22" s="18"/>
      <c r="D22" s="18"/>
      <c r="E22" s="18"/>
      <c r="F22" s="18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10" sqref="I10"/>
    </sheetView>
  </sheetViews>
  <sheetFormatPr baseColWidth="10" defaultColWidth="14.5" defaultRowHeight="15" customHeight="1" x14ac:dyDescent="0.2"/>
  <cols>
    <col min="1" max="1" width="19.1640625" customWidth="1"/>
    <col min="2" max="6" width="18.83203125" style="15" customWidth="1"/>
    <col min="7" max="7" width="9.1640625" customWidth="1"/>
    <col min="8" max="16" width="8" customWidth="1"/>
  </cols>
  <sheetData>
    <row r="1" spans="1:7" x14ac:dyDescent="0.2">
      <c r="A1" t="s">
        <v>0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6</v>
      </c>
      <c r="G1" s="2"/>
    </row>
    <row r="2" spans="1:7" x14ac:dyDescent="0.2">
      <c r="A2" t="s">
        <v>7</v>
      </c>
      <c r="B2" s="14">
        <f>(HealthcarePercentofGDP!C2*GDPUSDBillions!B2)/100</f>
        <v>31.241157807989435</v>
      </c>
      <c r="C2" s="14">
        <f>(HealthcarePercentofGDP!D2*GDPUSDBillions!C2)/100</f>
        <v>27.403118436149988</v>
      </c>
      <c r="D2" s="14">
        <f>(HealthcarePercentofGDP!E2*GDPUSDBillions!D2)/100</f>
        <v>27.528790353945819</v>
      </c>
      <c r="E2" s="14">
        <f>(HealthcarePercentofGDP!F2*GDPUSDBillions!E2)/100</f>
        <v>25.189218318381755</v>
      </c>
      <c r="F2" s="14">
        <f>(HealthcarePercentofGDP!G2*GDPUSDBillions!F2)/100</f>
        <v>0</v>
      </c>
      <c r="G2" s="2"/>
    </row>
    <row r="3" spans="1:7" x14ac:dyDescent="0.2">
      <c r="A3" t="s">
        <v>8</v>
      </c>
      <c r="B3" s="14">
        <f>(HealthcarePercentofGDP!C3*GDPUSDBillions!B3)/100</f>
        <v>125.36249771551039</v>
      </c>
      <c r="C3" s="14">
        <f>(HealthcarePercentofGDP!D3*GDPUSDBillions!C3)/100</f>
        <v>141.50384019224117</v>
      </c>
      <c r="D3" s="14">
        <f>(HealthcarePercentofGDP!E3*GDPUSDBillions!D3)/100</f>
        <v>146.64693921739058</v>
      </c>
      <c r="E3" s="14">
        <f>(HealthcarePercentofGDP!F3*GDPUSDBillions!E3)/100</f>
        <v>136.67293086285872</v>
      </c>
      <c r="F3" s="14">
        <f>(HealthcarePercentofGDP!G3*GDPUSDBillions!F3)/100</f>
        <v>126.76603914538515</v>
      </c>
      <c r="G3" s="2"/>
    </row>
    <row r="4" spans="1:7" x14ac:dyDescent="0.2">
      <c r="A4" t="s">
        <v>9</v>
      </c>
      <c r="B4" s="14">
        <f>(HealthcarePercentofGDP!C4*GDPUSDBillions!B4)/100</f>
        <v>216.29104374700034</v>
      </c>
      <c r="C4" s="14">
        <f>(HealthcarePercentofGDP!D4*GDPUSDBillions!C4)/100</f>
        <v>199.43799648913011</v>
      </c>
      <c r="D4" s="14">
        <f>(HealthcarePercentofGDP!E4*GDPUSDBillions!D4)/100</f>
        <v>204.27607272142194</v>
      </c>
      <c r="E4" s="14">
        <f>(HealthcarePercentofGDP!F4*GDPUSDBillions!E4)/100</f>
        <v>208.34496112755426</v>
      </c>
      <c r="F4" s="14">
        <f>(HealthcarePercentofGDP!G4*GDPUSDBillions!F4)/100</f>
        <v>150.11500856897857</v>
      </c>
      <c r="G4" s="2"/>
    </row>
    <row r="5" spans="1:7" x14ac:dyDescent="0.2">
      <c r="A5" t="s">
        <v>10</v>
      </c>
      <c r="B5" s="14">
        <f>(HealthcarePercentofGDP!C5*GDPUSDBillions!B5)/100</f>
        <v>200.34882960607075</v>
      </c>
      <c r="C5" s="14">
        <f>(HealthcarePercentofGDP!D5*GDPUSDBillions!C5)/100</f>
        <v>197.41169162856062</v>
      </c>
      <c r="D5" s="14">
        <f>(HealthcarePercentofGDP!E5*GDPUSDBillions!D5)/100</f>
        <v>198.62078335785242</v>
      </c>
      <c r="E5" s="14">
        <f>(HealthcarePercentofGDP!F5*GDPUSDBillions!E5)/100</f>
        <v>191.21398691983475</v>
      </c>
      <c r="F5" s="14">
        <f>(HealthcarePercentofGDP!G5*GDPUSDBillions!F5)/100</f>
        <v>162.26190889962106</v>
      </c>
      <c r="G5" s="2"/>
    </row>
    <row r="6" spans="1:7" x14ac:dyDescent="0.2">
      <c r="A6" t="s">
        <v>11</v>
      </c>
      <c r="B6" s="14">
        <f>(HealthcarePercentofGDP!C6*GDPUSDBillions!B6)/100</f>
        <v>370.02071125041141</v>
      </c>
      <c r="C6" s="14">
        <f>(HealthcarePercentofGDP!D6*GDPUSDBillions!C6)/100</f>
        <v>430.4982889593108</v>
      </c>
      <c r="D6" s="14">
        <f>(HealthcarePercentofGDP!E6*GDPUSDBillions!D6)/100</f>
        <v>505.77381906791362</v>
      </c>
      <c r="E6" s="14">
        <f>(HealthcarePercentofGDP!F6*GDPUSDBillions!E6)/100</f>
        <v>564.54954031052625</v>
      </c>
      <c r="F6" s="14">
        <f>(HealthcarePercentofGDP!G6*GDPUSDBillions!F6)/100</f>
        <v>613.89287739225222</v>
      </c>
      <c r="G6" s="2"/>
    </row>
    <row r="7" spans="1:7" x14ac:dyDescent="0.2">
      <c r="A7" t="s">
        <v>12</v>
      </c>
      <c r="B7" s="14">
        <f>(HealthcarePercentofGDP!C7*GDPUSDBillions!B7)/100</f>
        <v>1844.371219814484</v>
      </c>
      <c r="C7" s="14">
        <f>(HealthcarePercentofGDP!D7*GDPUSDBillions!C7)/100</f>
        <v>1730.661047395376</v>
      </c>
      <c r="D7" s="14">
        <f>(HealthcarePercentofGDP!E7*GDPUSDBillions!D7)/100</f>
        <v>1815.966762574948</v>
      </c>
      <c r="E7" s="14">
        <f>(HealthcarePercentofGDP!F7*GDPUSDBillions!E7)/100</f>
        <v>1881.2724189258906</v>
      </c>
      <c r="F7" s="14">
        <f>(HealthcarePercentofGDP!G7*GDPUSDBillions!F7)/100</f>
        <v>1647.4307740396712</v>
      </c>
      <c r="G7" s="2"/>
    </row>
    <row r="8" spans="1:7" x14ac:dyDescent="0.2">
      <c r="A8" t="s">
        <v>13</v>
      </c>
      <c r="B8" s="14">
        <f>(HealthcarePercentofGDP!C8*GDPUSDBillions!B8)/100</f>
        <v>320.54057428609423</v>
      </c>
      <c r="C8" s="14">
        <f>(HealthcarePercentofGDP!D8*GDPUSDBillions!C8)/100</f>
        <v>303.93556580871058</v>
      </c>
      <c r="D8" s="14">
        <f>(HealthcarePercentofGDP!E8*GDPUSDBillions!D8)/100</f>
        <v>321.26530641316941</v>
      </c>
      <c r="E8" s="14">
        <f>(HealthcarePercentofGDP!F8*GDPUSDBillions!E8)/100</f>
        <v>329.3877596912132</v>
      </c>
      <c r="F8" s="14">
        <f>(HealthcarePercentofGDP!G8*GDPUSDBillions!F8)/100</f>
        <v>280.82136940899085</v>
      </c>
      <c r="G8" s="2"/>
    </row>
    <row r="9" spans="1:7" x14ac:dyDescent="0.2">
      <c r="A9" t="s">
        <v>14</v>
      </c>
      <c r="B9" s="14">
        <f>(HealthcarePercentofGDP!C9*GDPUSDBillions!B9)/100</f>
        <v>422.79967822198955</v>
      </c>
      <c r="C9" s="14">
        <f>(HealthcarePercentofGDP!D9*GDPUSDBillions!C9)/100</f>
        <v>387.45443975507214</v>
      </c>
      <c r="D9" s="14">
        <f>(HealthcarePercentofGDP!E9*GDPUSDBillions!D9)/100</f>
        <v>412.47327213777368</v>
      </c>
      <c r="E9" s="14">
        <f>(HealthcarePercentofGDP!F9*GDPUSDBillions!E9)/100</f>
        <v>434.37860059342717</v>
      </c>
      <c r="F9" s="14">
        <f>(HealthcarePercentofGDP!G9*GDPUSDBillions!F9)/100</f>
        <v>381.34280866744274</v>
      </c>
      <c r="G9" s="2"/>
    </row>
    <row r="10" spans="1:7" x14ac:dyDescent="0.2">
      <c r="A10" t="s">
        <v>15</v>
      </c>
      <c r="B10" s="14">
        <f>(HealthcarePercentofGDP!C10*GDPUSDBillions!B10)/100</f>
        <v>78.020699685054737</v>
      </c>
      <c r="C10" s="14">
        <f>(HealthcarePercentofGDP!D10*GDPUSDBillions!C10)/100</f>
        <v>79.157750112184516</v>
      </c>
      <c r="D10" s="14">
        <f>(HealthcarePercentofGDP!E10*GDPUSDBillions!D10)/100</f>
        <v>81.492313731297102</v>
      </c>
      <c r="E10" s="14">
        <f>(HealthcarePercentofGDP!F10*GDPUSDBillions!E10)/100</f>
        <v>92.185372991527871</v>
      </c>
      <c r="F10" s="14">
        <f>(HealthcarePercentofGDP!G10*GDPUSDBillions!F10)/100</f>
        <v>97.912040477274857</v>
      </c>
      <c r="G10" s="2"/>
    </row>
    <row r="11" spans="1:7" x14ac:dyDescent="0.2">
      <c r="A11" t="s">
        <v>16</v>
      </c>
      <c r="B11" s="14">
        <f>(HealthcarePercentofGDP!C11*GDPUSDBillions!B11)/100</f>
        <v>24.4733846704477</v>
      </c>
      <c r="C11" s="14">
        <f>(HealthcarePercentofGDP!D11*GDPUSDBillions!C11)/100</f>
        <v>24.903318721431273</v>
      </c>
      <c r="D11" s="14">
        <f>(HealthcarePercentofGDP!E11*GDPUSDBillions!D11)/100</f>
        <v>26.443766303292499</v>
      </c>
      <c r="E11" s="14">
        <f>(HealthcarePercentofGDP!F11*GDPUSDBillions!E11)/100</f>
        <v>26.064502232588321</v>
      </c>
      <c r="F11" s="14">
        <f>(HealthcarePercentofGDP!G11*GDPUSDBillions!F11)/100</f>
        <v>24.51876393998478</v>
      </c>
      <c r="G11" s="2"/>
    </row>
    <row r="12" spans="1:7" x14ac:dyDescent="0.2">
      <c r="A12" t="s">
        <v>17</v>
      </c>
      <c r="B12" s="14">
        <f>(HealthcarePercentofGDP!C12*GDPUSDBillions!B12)/100</f>
        <v>214.42474205894095</v>
      </c>
      <c r="C12" s="14">
        <f>(HealthcarePercentofGDP!D12*GDPUSDBillions!C12)/100</f>
        <v>192.25432936916684</v>
      </c>
      <c r="D12" s="14">
        <f>(HealthcarePercentofGDP!E12*GDPUSDBillions!D12)/100</f>
        <v>197.7536539698331</v>
      </c>
      <c r="E12" s="14">
        <f>(HealthcarePercentofGDP!F12*GDPUSDBillions!E12)/100</f>
        <v>198.3299260271454</v>
      </c>
      <c r="F12" s="14">
        <f>(HealthcarePercentofGDP!G12*GDPUSDBillions!F12)/100</f>
        <v>169.45398662502024</v>
      </c>
      <c r="G12" s="2"/>
    </row>
    <row r="13" spans="1:7" x14ac:dyDescent="0.2">
      <c r="A13" t="s">
        <v>18</v>
      </c>
      <c r="B13" s="14">
        <f>(HealthcarePercentofGDP!C13*GDPUSDBillions!B13)/100</f>
        <v>589.79209180259124</v>
      </c>
      <c r="C13" s="14">
        <f>(HealthcarePercentofGDP!D13*GDPUSDBillions!C13)/100</f>
        <v>624.77831890012681</v>
      </c>
      <c r="D13" s="14">
        <f>(HealthcarePercentofGDP!E13*GDPUSDBillions!D13)/100</f>
        <v>524.32638025477411</v>
      </c>
      <c r="E13" s="14">
        <f>(HealthcarePercentofGDP!F13*GDPUSDBillions!E13)/100</f>
        <v>496.86797681285191</v>
      </c>
      <c r="F13" s="14">
        <f>(HealthcarePercentofGDP!G13*GDPUSDBillions!F13)/100</f>
        <v>448.33365736193099</v>
      </c>
      <c r="G13" s="2"/>
    </row>
    <row r="14" spans="1:7" x14ac:dyDescent="0.2">
      <c r="A14" t="s">
        <v>19</v>
      </c>
      <c r="B14" s="14">
        <f>(HealthcarePercentofGDP!C14*GDPUSDBillions!B14)/100</f>
        <v>81.699078731011255</v>
      </c>
      <c r="C14" s="14">
        <f>(HealthcarePercentofGDP!D14*GDPUSDBillions!C14)/100</f>
        <v>83.548587368485101</v>
      </c>
      <c r="D14" s="14">
        <f>(HealthcarePercentofGDP!E14*GDPUSDBillions!D14)/100</f>
        <v>91.556670956932336</v>
      </c>
      <c r="E14" s="14">
        <f>(HealthcarePercentofGDP!F14*GDPUSDBillions!E14)/100</f>
        <v>101.57272376749212</v>
      </c>
      <c r="F14" s="14">
        <f>(HealthcarePercentofGDP!G14*GDPUSDBillions!F14)/100</f>
        <v>101.95274802001443</v>
      </c>
      <c r="G14" s="2"/>
    </row>
    <row r="15" spans="1:7" x14ac:dyDescent="0.2">
      <c r="A15" t="s">
        <v>20</v>
      </c>
      <c r="B15" s="14">
        <f>(HealthcarePercentofGDP!C15*GDPUSDBillions!B15)/100</f>
        <v>74.890916376794479</v>
      </c>
      <c r="C15" s="14">
        <f>(HealthcarePercentofGDP!D15*GDPUSDBillions!C15)/100</f>
        <v>71.711345083253619</v>
      </c>
      <c r="D15" s="14">
        <f>(HealthcarePercentofGDP!E15*GDPUSDBillions!D15)/100</f>
        <v>78.430018676785906</v>
      </c>
      <c r="E15" s="14">
        <f>(HealthcarePercentofGDP!F15*GDPUSDBillions!E15)/100</f>
        <v>81.741831593260017</v>
      </c>
      <c r="F15" s="14">
        <f>(HealthcarePercentofGDP!G15*GDPUSDBillions!F15)/100</f>
        <v>72.551379006414706</v>
      </c>
      <c r="G15" s="2"/>
    </row>
    <row r="16" spans="1:7" x14ac:dyDescent="0.2">
      <c r="A16" t="s">
        <v>21</v>
      </c>
      <c r="B16" s="14">
        <f>(HealthcarePercentofGDP!C16*GDPUSDBillions!B16)/100</f>
        <v>140.1471875535604</v>
      </c>
      <c r="C16" s="14">
        <f>(HealthcarePercentofGDP!D16*GDPUSDBillions!C16)/100</f>
        <v>146.13791645760909</v>
      </c>
      <c r="D16" s="14">
        <f>(HealthcarePercentofGDP!E16*GDPUSDBillions!D16)/100</f>
        <v>158.03225899725118</v>
      </c>
      <c r="E16" s="14">
        <f>(HealthcarePercentofGDP!F16*GDPUSDBillions!E16)/100</f>
        <v>146.35205491064977</v>
      </c>
      <c r="F16" s="14">
        <f>(HealthcarePercentofGDP!G16*GDPUSDBillions!F16)/100</f>
        <v>96.572169907377756</v>
      </c>
      <c r="G16" s="2"/>
    </row>
    <row r="17" spans="1:7" x14ac:dyDescent="0.2">
      <c r="A17" t="s">
        <v>22</v>
      </c>
      <c r="B17" s="14">
        <f>(HealthcarePercentofGDP!C17*GDPUSDBillions!B17)/100</f>
        <v>23.44615916385083</v>
      </c>
      <c r="C17" s="14">
        <f>(HealthcarePercentofGDP!D17*GDPUSDBillions!C17)/100</f>
        <v>26.242758246958047</v>
      </c>
      <c r="D17" s="14">
        <f>(HealthcarePercentofGDP!E17*GDPUSDBillions!D17)/100</f>
        <v>28.846178810894585</v>
      </c>
      <c r="E17" s="14">
        <f>(HealthcarePercentofGDP!F17*GDPUSDBillions!E17)/100</f>
        <v>32.10983337687798</v>
      </c>
      <c r="F17" s="14">
        <f>(HealthcarePercentofGDP!G17*GDPUSDBillions!F17)/100</f>
        <v>30.528866248727731</v>
      </c>
      <c r="G17" s="2"/>
    </row>
    <row r="18" spans="1:7" x14ac:dyDescent="0.2">
      <c r="A18" t="s">
        <v>23</v>
      </c>
      <c r="B18" s="14">
        <f>(HealthcarePercentofGDP!C18*GDPUSDBillions!B18)/100</f>
        <v>35.451986355911124</v>
      </c>
      <c r="C18" s="14">
        <f>(HealthcarePercentofGDP!D18*GDPUSDBillions!C18)/100</f>
        <v>34.1386122249694</v>
      </c>
      <c r="D18" s="14">
        <f>(HealthcarePercentofGDP!E18*GDPUSDBillions!D18)/100</f>
        <v>32.259160665386105</v>
      </c>
      <c r="E18" s="14">
        <f>(HealthcarePercentofGDP!F18*GDPUSDBillions!E18)/100</f>
        <v>30.812172156645975</v>
      </c>
      <c r="F18" s="14">
        <f>(HealthcarePercentofGDP!G18*GDPUSDBillions!F18)/100</f>
        <v>27.940165947533107</v>
      </c>
      <c r="G18" s="2"/>
    </row>
    <row r="19" spans="1:7" x14ac:dyDescent="0.2">
      <c r="A19" t="s">
        <v>24</v>
      </c>
      <c r="B19" s="14">
        <f>(HealthcarePercentofGDP!C19*GDPUSDBillions!B19)/100</f>
        <v>46.732633883036215</v>
      </c>
      <c r="C19" s="14">
        <f>(HealthcarePercentofGDP!D19*GDPUSDBillions!C19)/100</f>
        <v>46.205329548453513</v>
      </c>
      <c r="D19" s="14">
        <f>(HealthcarePercentofGDP!E19*GDPUSDBillions!D19)/100</f>
        <v>49.776811985327647</v>
      </c>
      <c r="E19" s="14">
        <f>(HealthcarePercentofGDP!F19*GDPUSDBillions!E19)/100</f>
        <v>50.299854658012173</v>
      </c>
      <c r="F19" s="14">
        <f>(HealthcarePercentofGDP!G19*GDPUSDBillions!F19)/100</f>
        <v>46.557506388324065</v>
      </c>
      <c r="G19" s="2"/>
    </row>
    <row r="20" spans="1:7" x14ac:dyDescent="0.2">
      <c r="A20" t="s">
        <v>25</v>
      </c>
      <c r="B20" s="14">
        <f>(HealthcarePercentofGDP!C20*GDPUSDBillions!B20)/100</f>
        <v>249.05568845583082</v>
      </c>
      <c r="C20" s="14">
        <f>(HealthcarePercentofGDP!D20*GDPUSDBillions!C20)/100</f>
        <v>248.60415481823983</v>
      </c>
      <c r="D20" s="14">
        <f>(HealthcarePercentofGDP!E20*GDPUSDBillions!D20)/100</f>
        <v>257.83976768867166</v>
      </c>
      <c r="E20" s="14">
        <f>(HealthcarePercentofGDP!F20*GDPUSDBillions!E20)/100</f>
        <v>282.30450220278254</v>
      </c>
      <c r="F20" s="14">
        <f>(HealthcarePercentofGDP!G20*GDPUSDBillions!F20)/100</f>
        <v>263.03334549227503</v>
      </c>
      <c r="G20" s="2"/>
    </row>
    <row r="21" spans="1:7" x14ac:dyDescent="0.2">
      <c r="A21" t="s">
        <v>26</v>
      </c>
      <c r="B21" s="14">
        <f>(HealthcarePercentofGDP!C21*GDPUSDBillions!B21)/100</f>
        <v>2640.6479450749321</v>
      </c>
      <c r="C21" s="14">
        <f>(HealthcarePercentofGDP!D21*GDPUSDBillions!C21)/100</f>
        <v>2755.6230442756105</v>
      </c>
      <c r="D21" s="14">
        <f>(HealthcarePercentofGDP!E21*GDPUSDBillions!D21)/100</f>
        <v>2840.4557593483764</v>
      </c>
      <c r="E21" s="14">
        <f>(HealthcarePercentofGDP!F21*GDPUSDBillions!E21)/100</f>
        <v>2939.0382112460729</v>
      </c>
      <c r="F21" s="14">
        <f>(HealthcarePercentofGDP!G21*GDPUSDBillions!F21)/100</f>
        <v>3106.0270732060594</v>
      </c>
      <c r="G21" s="2"/>
    </row>
    <row r="22" spans="1:7" x14ac:dyDescent="0.2">
      <c r="B22" s="14"/>
      <c r="C22" s="14"/>
      <c r="D22" s="14"/>
      <c r="E22" s="14"/>
      <c r="F22" s="14"/>
      <c r="G22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21" sqref="A21"/>
    </sheetView>
  </sheetViews>
  <sheetFormatPr baseColWidth="10" defaultColWidth="14.5" defaultRowHeight="15" customHeight="1" x14ac:dyDescent="0.2"/>
  <cols>
    <col min="1" max="1" width="17.1640625" customWidth="1"/>
    <col min="2" max="17" width="8" customWidth="1"/>
  </cols>
  <sheetData>
    <row r="1" spans="1:8" x14ac:dyDescent="0.2">
      <c r="A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27</v>
      </c>
    </row>
    <row r="2" spans="1:8" x14ac:dyDescent="0.2">
      <c r="A2" t="s">
        <v>11</v>
      </c>
      <c r="B2" s="16">
        <v>143.62962105074612</v>
      </c>
      <c r="C2" s="16">
        <v>155.96697630278715</v>
      </c>
      <c r="D2" s="16">
        <v>176.63495290930661</v>
      </c>
      <c r="E2" s="16">
        <v>196.26497297169027</v>
      </c>
      <c r="F2" s="16">
        <v>211.92610404687429</v>
      </c>
      <c r="G2" s="17">
        <v>176.88452545628087</v>
      </c>
      <c r="H2" s="17"/>
    </row>
    <row r="3" spans="1:8" x14ac:dyDescent="0.2">
      <c r="A3" t="s">
        <v>13</v>
      </c>
      <c r="B3" s="16">
        <v>66.819901361673061</v>
      </c>
      <c r="C3" s="16">
        <v>60.510394865322652</v>
      </c>
      <c r="D3" s="16">
        <v>62.880762100118091</v>
      </c>
      <c r="E3" s="16">
        <v>63.3237032394238</v>
      </c>
      <c r="F3" s="16">
        <v>54.331684556622449</v>
      </c>
      <c r="G3" s="17">
        <v>61.573289224632006</v>
      </c>
      <c r="H3" s="17"/>
    </row>
    <row r="4" spans="1:8" x14ac:dyDescent="0.2">
      <c r="A4" t="s">
        <v>14</v>
      </c>
      <c r="B4" s="16">
        <v>50.866108721514451</v>
      </c>
      <c r="C4" s="16">
        <v>45.402410094185782</v>
      </c>
      <c r="D4" s="16">
        <v>49.205262878254231</v>
      </c>
      <c r="E4" s="16">
        <v>47.620783890094927</v>
      </c>
      <c r="F4" s="16">
        <v>40.000105760567493</v>
      </c>
      <c r="G4" s="17">
        <v>46.618934268923383</v>
      </c>
      <c r="H4" s="17"/>
    </row>
    <row r="5" spans="1:8" x14ac:dyDescent="0.2">
      <c r="A5" t="s">
        <v>15</v>
      </c>
      <c r="B5" s="16">
        <v>50.903068588815259</v>
      </c>
      <c r="C5" s="16">
        <v>48.459764325455396</v>
      </c>
      <c r="D5" s="16">
        <v>47.111460979675101</v>
      </c>
      <c r="E5" s="16">
        <v>50.329710606054405</v>
      </c>
      <c r="F5" s="16">
        <v>52.179137026471111</v>
      </c>
      <c r="G5" s="17">
        <v>49.796628305294249</v>
      </c>
      <c r="H5" s="17"/>
    </row>
    <row r="6" spans="1:8" x14ac:dyDescent="0.2">
      <c r="A6" t="s">
        <v>17</v>
      </c>
      <c r="B6" s="16">
        <v>38.59660424356516</v>
      </c>
      <c r="C6" s="16">
        <v>34.721682167572901</v>
      </c>
      <c r="D6" s="16">
        <v>34.671253100124865</v>
      </c>
      <c r="E6" s="16">
        <v>34.229816777770885</v>
      </c>
      <c r="F6" s="16">
        <v>26.886090066947471</v>
      </c>
      <c r="G6" s="17">
        <v>33.821089271196257</v>
      </c>
      <c r="H6" s="17"/>
    </row>
    <row r="7" spans="1:8" x14ac:dyDescent="0.2">
      <c r="A7" t="s">
        <v>18</v>
      </c>
      <c r="B7" s="16">
        <v>59.040882913285984</v>
      </c>
      <c r="C7" s="16">
        <v>61.213697420027302</v>
      </c>
      <c r="D7" s="16">
        <v>49.87780310377223</v>
      </c>
      <c r="E7" s="16">
        <v>46.104950726759597</v>
      </c>
      <c r="F7" s="16">
        <v>42.175861534064886</v>
      </c>
      <c r="G7" s="17">
        <v>51.682639139582001</v>
      </c>
      <c r="H7" s="17"/>
    </row>
    <row r="8" spans="1:8" x14ac:dyDescent="0.2">
      <c r="A8" t="s">
        <v>21</v>
      </c>
      <c r="B8" s="16">
        <v>79.003718911783295</v>
      </c>
      <c r="C8" s="16">
        <v>75.666945935235518</v>
      </c>
      <c r="D8" s="16">
        <v>84.671440859324008</v>
      </c>
      <c r="E8" s="16">
        <v>79.373274232636831</v>
      </c>
      <c r="F8" s="16">
        <v>56.057581920839517</v>
      </c>
      <c r="G8" s="17">
        <v>74.954592371963841</v>
      </c>
      <c r="H8" s="17"/>
    </row>
    <row r="9" spans="1:8" x14ac:dyDescent="0.2">
      <c r="A9" t="s">
        <v>22</v>
      </c>
      <c r="B9" s="16">
        <v>57.496164527545403</v>
      </c>
      <c r="C9" s="16">
        <v>53.211381588763146</v>
      </c>
      <c r="D9" s="16">
        <v>57.31713554102285</v>
      </c>
      <c r="E9" s="16">
        <v>67.890973415904412</v>
      </c>
      <c r="F9" s="16">
        <v>69.594053394943401</v>
      </c>
      <c r="G9" s="17">
        <v>61.101941693635844</v>
      </c>
      <c r="H9" s="17"/>
    </row>
    <row r="10" spans="1:8" x14ac:dyDescent="0.2">
      <c r="A10" t="s">
        <v>25</v>
      </c>
      <c r="B10" s="16">
        <v>62.330509409230899</v>
      </c>
      <c r="C10" s="16">
        <v>61.245581699480809</v>
      </c>
      <c r="D10" s="16">
        <v>60.203744701262679</v>
      </c>
      <c r="E10" s="16">
        <v>62.735326722905747</v>
      </c>
      <c r="F10" s="16">
        <v>56.455605014573514</v>
      </c>
      <c r="G10" s="17">
        <v>60.594153509490731</v>
      </c>
      <c r="H10" s="17"/>
    </row>
    <row r="11" spans="1:8" x14ac:dyDescent="0.2">
      <c r="A11" t="s">
        <v>26</v>
      </c>
      <c r="B11" s="16">
        <v>724.00669902352058</v>
      </c>
      <c r="C11" s="16">
        <v>740.5530082557425</v>
      </c>
      <c r="D11" s="16">
        <v>707.51077660241208</v>
      </c>
      <c r="E11" s="16">
        <v>666.59235116328841</v>
      </c>
      <c r="F11" s="16">
        <v>635.42871899257989</v>
      </c>
      <c r="G11" s="17">
        <v>694.81831080750874</v>
      </c>
      <c r="H11" s="17"/>
    </row>
    <row r="12" spans="1:8" ht="15" customHeight="1" x14ac:dyDescent="0.2">
      <c r="B12" s="17"/>
      <c r="C12" s="17"/>
      <c r="D12" s="17"/>
      <c r="E12" s="17"/>
      <c r="F12" s="17"/>
      <c r="G12" s="17"/>
      <c r="H12" s="17"/>
    </row>
    <row r="13" spans="1:8" ht="15" customHeight="1" x14ac:dyDescent="0.2">
      <c r="B13" s="17"/>
      <c r="C13" s="17"/>
      <c r="D13" s="17"/>
      <c r="E13" s="17"/>
      <c r="F13" s="17"/>
      <c r="G13" s="17"/>
      <c r="H13" s="1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0" sqref="E20"/>
    </sheetView>
  </sheetViews>
  <sheetFormatPr baseColWidth="10" defaultColWidth="14.5" defaultRowHeight="15" customHeight="1" x14ac:dyDescent="0.2"/>
  <cols>
    <col min="1" max="1" width="33" customWidth="1"/>
    <col min="2" max="2" width="8" customWidth="1"/>
    <col min="3" max="3" width="13.33203125" customWidth="1"/>
    <col min="4" max="4" width="8.6640625" customWidth="1"/>
    <col min="5" max="5" width="12.33203125" customWidth="1"/>
    <col min="6" max="6" width="20.6640625" customWidth="1"/>
    <col min="7" max="7" width="11.83203125" customWidth="1"/>
    <col min="8" max="17" width="8" customWidth="1"/>
  </cols>
  <sheetData>
    <row r="1" spans="1:8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2">
      <c r="A2" s="3" t="s">
        <v>8</v>
      </c>
      <c r="B2" s="16">
        <v>58.131398973638852</v>
      </c>
      <c r="C2" s="16">
        <v>77.24864349886127</v>
      </c>
      <c r="D2" s="16">
        <v>78.422384629639907</v>
      </c>
      <c r="E2" s="16">
        <v>76.790341452421174</v>
      </c>
      <c r="F2" s="16">
        <v>77.152010506094356</v>
      </c>
      <c r="G2" s="16">
        <v>70.30084205676323</v>
      </c>
      <c r="H2" s="17"/>
    </row>
    <row r="3" spans="1:8" x14ac:dyDescent="0.2">
      <c r="A3" t="s">
        <v>9</v>
      </c>
      <c r="B3" s="16">
        <v>120.79281256743432</v>
      </c>
      <c r="C3" s="16">
        <v>147.62623291552671</v>
      </c>
      <c r="D3" s="16">
        <v>141.64456445228035</v>
      </c>
      <c r="E3" s="16">
        <v>143.30311296775588</v>
      </c>
      <c r="F3" s="16">
        <v>147.21100172335477</v>
      </c>
      <c r="G3" s="16">
        <v>0</v>
      </c>
      <c r="H3" s="17"/>
    </row>
    <row r="4" spans="1:8" x14ac:dyDescent="0.2">
      <c r="A4" t="s">
        <v>13</v>
      </c>
      <c r="B4" s="16">
        <v>150.31652738523772</v>
      </c>
      <c r="C4" s="16">
        <v>157.84617471968104</v>
      </c>
      <c r="D4" s="16">
        <v>148.15762746935314</v>
      </c>
      <c r="E4" s="16">
        <v>154.27124001553798</v>
      </c>
      <c r="F4" s="16">
        <v>0</v>
      </c>
      <c r="G4" s="16">
        <v>0</v>
      </c>
      <c r="H4" s="17"/>
    </row>
    <row r="5" spans="1:8" x14ac:dyDescent="0.2">
      <c r="A5" s="3" t="s">
        <v>14</v>
      </c>
      <c r="B5" s="16">
        <v>166.78975573079993</v>
      </c>
      <c r="C5" s="16">
        <v>184.64541085947312</v>
      </c>
      <c r="D5" s="16">
        <v>170.58471148176375</v>
      </c>
      <c r="E5" s="16">
        <v>185.00642448908442</v>
      </c>
      <c r="F5" s="16">
        <v>191.74545085330544</v>
      </c>
      <c r="G5" s="16">
        <v>167.16667274810209</v>
      </c>
      <c r="H5" s="17"/>
    </row>
    <row r="6" spans="1:8" x14ac:dyDescent="0.2">
      <c r="A6" s="3" t="s">
        <v>15</v>
      </c>
      <c r="B6" s="16">
        <v>54.846615761531019</v>
      </c>
      <c r="C6" s="16">
        <v>62.424146473541306</v>
      </c>
      <c r="D6" s="16">
        <v>70.156803475568978</v>
      </c>
      <c r="E6" s="16">
        <v>71.778649378884012</v>
      </c>
      <c r="F6" s="16">
        <v>78.207144549510318</v>
      </c>
      <c r="G6" s="16">
        <v>0</v>
      </c>
      <c r="H6" s="17"/>
    </row>
    <row r="7" spans="1:8" x14ac:dyDescent="0.2">
      <c r="A7" s="3" t="s">
        <v>17</v>
      </c>
      <c r="B7" s="16">
        <v>96.576035561874178</v>
      </c>
      <c r="C7" s="16">
        <v>99.352647138847004</v>
      </c>
      <c r="D7" s="16">
        <v>85.766375190739524</v>
      </c>
      <c r="E7" s="16">
        <v>0</v>
      </c>
      <c r="F7" s="16">
        <v>89.871213721294268</v>
      </c>
      <c r="G7" s="16">
        <v>74.757031084816305</v>
      </c>
      <c r="H7" s="17"/>
    </row>
    <row r="8" spans="1:8" x14ac:dyDescent="0.2">
      <c r="A8" s="3" t="s">
        <v>18</v>
      </c>
      <c r="B8" s="16">
        <v>0</v>
      </c>
      <c r="C8" s="16">
        <v>223.87290885496952</v>
      </c>
      <c r="D8" s="16">
        <v>226.11641975577422</v>
      </c>
      <c r="E8" s="16">
        <v>190.52075417468407</v>
      </c>
      <c r="F8" s="16">
        <v>177.70899102018325</v>
      </c>
      <c r="G8" s="16">
        <v>157.43308896571966</v>
      </c>
      <c r="H8" s="17"/>
    </row>
    <row r="9" spans="1:8" x14ac:dyDescent="0.2">
      <c r="A9" s="3" t="s">
        <v>20</v>
      </c>
      <c r="B9" s="16">
        <v>54.814779443033075</v>
      </c>
      <c r="C9" s="16">
        <v>60.725720390836123</v>
      </c>
      <c r="D9" s="16">
        <v>60.855645456774738</v>
      </c>
      <c r="E9" s="16">
        <v>65.299102130360751</v>
      </c>
      <c r="F9" s="16">
        <v>61.647443053143178</v>
      </c>
      <c r="G9" s="16">
        <v>61.225304384385005</v>
      </c>
      <c r="H9" s="17"/>
    </row>
    <row r="10" spans="1:8" x14ac:dyDescent="0.2">
      <c r="A10" s="3" t="s">
        <v>25</v>
      </c>
      <c r="B10" s="16">
        <v>126.24943112728015</v>
      </c>
      <c r="C10" s="16">
        <v>152.11710011444103</v>
      </c>
      <c r="D10" s="16">
        <v>151.97897835464161</v>
      </c>
      <c r="E10" s="16">
        <v>0</v>
      </c>
      <c r="F10" s="16">
        <v>170.37231527312071</v>
      </c>
      <c r="G10" s="16">
        <v>165.47273844856522</v>
      </c>
      <c r="H10" s="17"/>
    </row>
    <row r="11" spans="1:8" x14ac:dyDescent="0.2">
      <c r="A11" s="3" t="s">
        <v>26</v>
      </c>
      <c r="B11" s="16">
        <v>786.56029357063267</v>
      </c>
      <c r="C11" s="16">
        <v>842.16872842343287</v>
      </c>
      <c r="D11" s="16">
        <v>841.93114144105903</v>
      </c>
      <c r="E11" s="16">
        <v>868.10410638692429</v>
      </c>
      <c r="F11" s="16">
        <v>857.5025897831722</v>
      </c>
      <c r="G11" s="16">
        <v>975.03579464052234</v>
      </c>
      <c r="H11" s="17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22" sqref="I22"/>
    </sheetView>
  </sheetViews>
  <sheetFormatPr baseColWidth="10" defaultColWidth="14.5" defaultRowHeight="15" customHeight="1" x14ac:dyDescent="0.2"/>
  <cols>
    <col min="1" max="1" width="20.83203125" customWidth="1"/>
    <col min="2" max="16" width="8" customWidth="1"/>
  </cols>
  <sheetData>
    <row r="1" spans="1:7" x14ac:dyDescent="0.2">
      <c r="A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7" x14ac:dyDescent="0.2">
      <c r="A2" t="s">
        <v>9</v>
      </c>
      <c r="B2" s="16">
        <v>216.29104374700034</v>
      </c>
      <c r="C2" s="16">
        <v>199.43799648913011</v>
      </c>
      <c r="D2" s="16">
        <v>204.27607272142194</v>
      </c>
      <c r="E2" s="16">
        <v>208.34496112755426</v>
      </c>
      <c r="F2" s="16">
        <v>150.11500856897857</v>
      </c>
      <c r="G2" s="17"/>
    </row>
    <row r="3" spans="1:7" x14ac:dyDescent="0.2">
      <c r="A3" t="s">
        <v>10</v>
      </c>
      <c r="B3" s="16">
        <v>200.34882960607075</v>
      </c>
      <c r="C3" s="16">
        <v>197.41169162856062</v>
      </c>
      <c r="D3" s="16">
        <v>198.62078335785242</v>
      </c>
      <c r="E3" s="16">
        <v>191.21398691983475</v>
      </c>
      <c r="F3" s="16">
        <v>162.26190889962106</v>
      </c>
      <c r="G3" s="17"/>
    </row>
    <row r="4" spans="1:7" x14ac:dyDescent="0.2">
      <c r="A4" t="s">
        <v>11</v>
      </c>
      <c r="B4" s="16">
        <v>370.02071125041141</v>
      </c>
      <c r="C4" s="16">
        <v>430.4982889593108</v>
      </c>
      <c r="D4" s="16">
        <v>505.77381906791362</v>
      </c>
      <c r="E4" s="16">
        <v>564.54954031052625</v>
      </c>
      <c r="F4" s="16">
        <v>613.89287739225222</v>
      </c>
      <c r="G4" s="17"/>
    </row>
    <row r="5" spans="1:7" x14ac:dyDescent="0.2">
      <c r="A5" t="s">
        <v>13</v>
      </c>
      <c r="B5" s="16">
        <v>320.54057428609423</v>
      </c>
      <c r="C5" s="16">
        <v>303.93556580871058</v>
      </c>
      <c r="D5" s="16">
        <v>321.26530641316941</v>
      </c>
      <c r="E5" s="16">
        <v>329.3877596912132</v>
      </c>
      <c r="F5" s="16">
        <v>280.82136940899085</v>
      </c>
      <c r="G5" s="17"/>
    </row>
    <row r="6" spans="1:7" x14ac:dyDescent="0.2">
      <c r="A6" t="s">
        <v>14</v>
      </c>
      <c r="B6" s="16">
        <v>422.79967822198955</v>
      </c>
      <c r="C6" s="16">
        <v>387.45443975507214</v>
      </c>
      <c r="D6" s="16">
        <v>412.47327213777368</v>
      </c>
      <c r="E6" s="16">
        <v>434.37860059342717</v>
      </c>
      <c r="F6" s="16">
        <v>381.34280866744274</v>
      </c>
      <c r="G6" s="17"/>
    </row>
    <row r="7" spans="1:7" x14ac:dyDescent="0.2">
      <c r="A7" t="s">
        <v>17</v>
      </c>
      <c r="B7" s="16">
        <v>214.42474205894095</v>
      </c>
      <c r="C7" s="16">
        <v>192.25432936916684</v>
      </c>
      <c r="D7" s="16">
        <v>197.7536539698331</v>
      </c>
      <c r="E7" s="16">
        <v>198.3299260271454</v>
      </c>
      <c r="F7" s="16">
        <v>169.45398662502024</v>
      </c>
      <c r="G7" s="17"/>
    </row>
    <row r="8" spans="1:7" x14ac:dyDescent="0.2">
      <c r="A8" t="s">
        <v>18</v>
      </c>
      <c r="B8" s="16">
        <v>589.79209180259124</v>
      </c>
      <c r="C8" s="16">
        <v>624.77831890012681</v>
      </c>
      <c r="D8" s="16">
        <v>524.32638025477411</v>
      </c>
      <c r="E8" s="16">
        <v>496.86797681285191</v>
      </c>
      <c r="F8" s="16">
        <v>448.33365736193099</v>
      </c>
      <c r="G8" s="17"/>
    </row>
    <row r="9" spans="1:7" x14ac:dyDescent="0.2">
      <c r="A9" t="s">
        <v>21</v>
      </c>
      <c r="B9" s="16">
        <v>140.1471875535604</v>
      </c>
      <c r="C9" s="16">
        <v>146.13791645760909</v>
      </c>
      <c r="D9" s="16">
        <v>158.03225899725118</v>
      </c>
      <c r="E9" s="16">
        <v>146.35205491064977</v>
      </c>
      <c r="F9" s="16">
        <v>96.572169907377756</v>
      </c>
      <c r="G9" s="17"/>
    </row>
    <row r="10" spans="1:7" x14ac:dyDescent="0.2">
      <c r="A10" t="s">
        <v>25</v>
      </c>
      <c r="B10" s="16">
        <v>249.05568845583082</v>
      </c>
      <c r="C10" s="16">
        <v>248.60415481823983</v>
      </c>
      <c r="D10" s="16">
        <v>257.83976768867166</v>
      </c>
      <c r="E10" s="16">
        <v>282.30450220278254</v>
      </c>
      <c r="F10" s="16">
        <v>263.03334549227503</v>
      </c>
      <c r="G10" s="17"/>
    </row>
    <row r="11" spans="1:7" x14ac:dyDescent="0.2">
      <c r="A11" t="s">
        <v>26</v>
      </c>
      <c r="B11" s="16">
        <v>2640.6479450749321</v>
      </c>
      <c r="C11" s="16">
        <v>2755.6230442756105</v>
      </c>
      <c r="D11" s="16">
        <v>2840.4557593483764</v>
      </c>
      <c r="E11" s="16">
        <v>2939.0382112460729</v>
      </c>
      <c r="F11" s="16">
        <v>3106.0270732060594</v>
      </c>
      <c r="G11" s="17"/>
    </row>
    <row r="12" spans="1:7" ht="15" customHeight="1" x14ac:dyDescent="0.2">
      <c r="B12" s="17"/>
      <c r="C12" s="17"/>
      <c r="D12" s="17"/>
      <c r="E12" s="17"/>
      <c r="F12" s="17"/>
      <c r="G12" s="17"/>
    </row>
    <row r="13" spans="1:7" ht="15" customHeight="1" x14ac:dyDescent="0.2">
      <c r="B13" s="17"/>
      <c r="C13" s="17"/>
      <c r="D13" s="17"/>
      <c r="E13" s="17"/>
      <c r="F13" s="17"/>
      <c r="G13" s="1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4" sqref="C4"/>
    </sheetView>
  </sheetViews>
  <sheetFormatPr baseColWidth="10" defaultColWidth="14.5" defaultRowHeight="15" customHeight="1" x14ac:dyDescent="0.2"/>
  <cols>
    <col min="1" max="1" width="17" customWidth="1"/>
    <col min="2" max="7" width="9.1640625" customWidth="1"/>
    <col min="8" max="8" width="34.33203125" customWidth="1"/>
    <col min="9" max="9" width="15.33203125" customWidth="1"/>
    <col min="10" max="10" width="19.33203125" customWidth="1"/>
    <col min="11" max="15" width="9.1640625" customWidth="1"/>
    <col min="16" max="16" width="10.6640625" customWidth="1"/>
    <col min="17" max="24" width="9.1640625" customWidth="1"/>
    <col min="25" max="25" width="20" customWidth="1"/>
    <col min="26" max="26" width="8.66406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30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31</v>
      </c>
      <c r="Q1" s="5"/>
      <c r="R1" s="5"/>
      <c r="S1" s="5" t="s">
        <v>1</v>
      </c>
      <c r="T1" s="5" t="s">
        <v>2</v>
      </c>
      <c r="U1" s="5" t="s">
        <v>3</v>
      </c>
      <c r="V1" s="5" t="s">
        <v>4</v>
      </c>
      <c r="W1" s="5" t="s">
        <v>5</v>
      </c>
      <c r="X1" s="5" t="s">
        <v>6</v>
      </c>
      <c r="Y1" s="5" t="s">
        <v>32</v>
      </c>
      <c r="Z1" s="5"/>
    </row>
    <row r="2" spans="1:26" x14ac:dyDescent="0.2">
      <c r="A2" s="5" t="s">
        <v>9</v>
      </c>
      <c r="B2" s="5">
        <v>970.78798191945793</v>
      </c>
      <c r="C2" s="5">
        <v>1088.6035995879117</v>
      </c>
      <c r="D2" s="5">
        <v>994.40077280200671</v>
      </c>
      <c r="E2" s="5">
        <v>1009.2260923013498</v>
      </c>
      <c r="F2" s="5">
        <v>1020.2329207081616</v>
      </c>
      <c r="G2" s="5">
        <v>728.8476993495259</v>
      </c>
      <c r="H2" s="5"/>
      <c r="I2" s="5" t="s">
        <v>9</v>
      </c>
      <c r="J2" s="5">
        <v>196796269</v>
      </c>
      <c r="K2" s="5">
        <v>198686688</v>
      </c>
      <c r="L2" s="5">
        <v>200560983</v>
      </c>
      <c r="M2" s="5">
        <v>202408632</v>
      </c>
      <c r="N2" s="5">
        <v>204213133</v>
      </c>
      <c r="O2" s="5">
        <v>205962108</v>
      </c>
      <c r="P2" s="5"/>
      <c r="Q2" s="5"/>
      <c r="R2" s="5" t="s">
        <v>9</v>
      </c>
      <c r="S2" s="5">
        <v>11224.154082935482</v>
      </c>
      <c r="T2" s="5">
        <v>13167.472891753334</v>
      </c>
      <c r="U2" s="5">
        <v>12291.46685232906</v>
      </c>
      <c r="V2" s="5">
        <v>12216.904464339616</v>
      </c>
      <c r="W2" s="5">
        <v>12026.617309524338</v>
      </c>
      <c r="X2" s="5">
        <v>8757.2062022872396</v>
      </c>
      <c r="Y2" s="5"/>
      <c r="Z2" s="5"/>
    </row>
    <row r="3" spans="1:26" x14ac:dyDescent="0.2">
      <c r="A3" s="5" t="s">
        <v>10</v>
      </c>
      <c r="B3" s="5">
        <v>5301.3504135669582</v>
      </c>
      <c r="C3" s="5">
        <v>5833.797660121596</v>
      </c>
      <c r="D3" s="5">
        <v>5680.8228943908825</v>
      </c>
      <c r="E3" s="5">
        <v>5649.7862410541229</v>
      </c>
      <c r="F3" s="5">
        <v>5379.5564047384223</v>
      </c>
      <c r="G3" s="5">
        <v>4526.3096365415859</v>
      </c>
      <c r="H3" s="5"/>
      <c r="I3" s="5" t="s">
        <v>10</v>
      </c>
      <c r="J3" s="5">
        <v>34005274</v>
      </c>
      <c r="K3" s="5">
        <v>34342780</v>
      </c>
      <c r="L3" s="5">
        <v>34750545</v>
      </c>
      <c r="M3" s="5">
        <v>35155451</v>
      </c>
      <c r="N3" s="5">
        <v>35544564</v>
      </c>
      <c r="O3" s="5">
        <v>35848610</v>
      </c>
      <c r="P3" s="5"/>
      <c r="Q3" s="5"/>
      <c r="R3" s="5" t="s">
        <v>10</v>
      </c>
      <c r="S3" s="5">
        <v>47447.476024193602</v>
      </c>
      <c r="T3" s="5">
        <v>52082.210760100286</v>
      </c>
      <c r="U3" s="5">
        <v>52496.694870470856</v>
      </c>
      <c r="V3" s="5">
        <v>52413.721156078609</v>
      </c>
      <c r="W3" s="5">
        <v>50440.433755338323</v>
      </c>
      <c r="X3" s="5">
        <v>43315.700441812754</v>
      </c>
      <c r="Y3" s="5"/>
      <c r="Z3" s="5"/>
    </row>
    <row r="4" spans="1:26" x14ac:dyDescent="0.2">
      <c r="A4" s="5" t="s">
        <v>11</v>
      </c>
      <c r="B4" s="5">
        <v>231.46221815329199</v>
      </c>
      <c r="C4" s="5">
        <v>275.28640179923923</v>
      </c>
      <c r="D4" s="5">
        <v>318.72353785222481</v>
      </c>
      <c r="E4" s="5">
        <v>372.61033687538759</v>
      </c>
      <c r="F4" s="5">
        <v>413.81071218345801</v>
      </c>
      <c r="G4" s="5">
        <v>447.69831054991334</v>
      </c>
      <c r="H4" s="5"/>
      <c r="I4" s="5" t="s">
        <v>11</v>
      </c>
      <c r="J4" s="5">
        <v>1337705000</v>
      </c>
      <c r="K4" s="5">
        <v>1344130000</v>
      </c>
      <c r="L4" s="5">
        <v>1350695000</v>
      </c>
      <c r="M4" s="5">
        <v>1357380000</v>
      </c>
      <c r="N4" s="5">
        <v>1364270000</v>
      </c>
      <c r="O4" s="5">
        <v>1371220000</v>
      </c>
      <c r="P4" s="5"/>
      <c r="Q4" s="5"/>
      <c r="R4" s="5" t="s">
        <v>11</v>
      </c>
      <c r="S4" s="5">
        <v>4560.5125860092876</v>
      </c>
      <c r="T4" s="5">
        <v>5633.7957168393968</v>
      </c>
      <c r="U4" s="5">
        <v>6337.883322792547</v>
      </c>
      <c r="V4" s="5">
        <v>7077.7707653955786</v>
      </c>
      <c r="W4" s="5">
        <v>7683.5026130911847</v>
      </c>
      <c r="X4" s="5">
        <v>8069.2130238951086</v>
      </c>
      <c r="Y4" s="5"/>
      <c r="Z4" s="5"/>
    </row>
    <row r="5" spans="1:26" x14ac:dyDescent="0.2">
      <c r="A5" s="5" t="s">
        <v>13</v>
      </c>
      <c r="B5" s="5">
        <v>4591.578718523012</v>
      </c>
      <c r="C5" s="5">
        <v>4905.5242814614157</v>
      </c>
      <c r="D5" s="5">
        <v>4628.9451399206509</v>
      </c>
      <c r="E5" s="5">
        <v>4867.7616259438564</v>
      </c>
      <c r="F5" s="5">
        <v>4965.7476514858927</v>
      </c>
      <c r="G5" s="5">
        <v>4215.0138506851736</v>
      </c>
      <c r="H5" s="5"/>
      <c r="I5" s="5" t="s">
        <v>13</v>
      </c>
      <c r="J5" s="5">
        <v>65027512</v>
      </c>
      <c r="K5" s="5">
        <v>65342776</v>
      </c>
      <c r="L5" s="5">
        <v>65659790</v>
      </c>
      <c r="M5" s="5">
        <v>65998570</v>
      </c>
      <c r="N5" s="5">
        <v>66331957</v>
      </c>
      <c r="O5" s="5">
        <v>66624068</v>
      </c>
      <c r="P5" s="5"/>
      <c r="Q5" s="5"/>
      <c r="R5" s="5" t="s">
        <v>13</v>
      </c>
      <c r="S5" s="5">
        <v>40703.342791198527</v>
      </c>
      <c r="T5" s="5">
        <v>43810.200880127049</v>
      </c>
      <c r="U5" s="5">
        <v>40838.024436834021</v>
      </c>
      <c r="V5" s="5">
        <v>42554.122054241321</v>
      </c>
      <c r="W5" s="5">
        <v>42955.24286558832</v>
      </c>
      <c r="X5" s="5">
        <v>36526.770108306926</v>
      </c>
      <c r="Y5" s="5"/>
      <c r="Z5" s="5"/>
    </row>
    <row r="6" spans="1:26" x14ac:dyDescent="0.2">
      <c r="A6" s="5" t="s">
        <v>14</v>
      </c>
      <c r="B6" s="5">
        <v>4764.9135703016609</v>
      </c>
      <c r="C6" s="5">
        <v>5266.8921552059319</v>
      </c>
      <c r="D6" s="5">
        <v>4817.5377671307406</v>
      </c>
      <c r="E6" s="5">
        <v>5114.6404337567274</v>
      </c>
      <c r="F6" s="5">
        <v>5363.8576308884903</v>
      </c>
      <c r="G6" s="5">
        <v>4668.3636889703102</v>
      </c>
      <c r="H6" s="5"/>
      <c r="I6" s="5" t="s">
        <v>14</v>
      </c>
      <c r="J6" s="5">
        <v>81776930</v>
      </c>
      <c r="K6" s="5">
        <v>80274983</v>
      </c>
      <c r="L6" s="5">
        <v>80425823</v>
      </c>
      <c r="M6" s="5">
        <v>80645605</v>
      </c>
      <c r="N6" s="5">
        <v>80982500</v>
      </c>
      <c r="O6" s="5">
        <v>81686611</v>
      </c>
      <c r="P6" s="5"/>
      <c r="Q6" s="5"/>
      <c r="R6" s="5" t="s">
        <v>14</v>
      </c>
      <c r="S6" s="5">
        <v>41785.556912554021</v>
      </c>
      <c r="T6" s="5">
        <v>46810.327958805719</v>
      </c>
      <c r="U6" s="5">
        <v>44065.248908276721</v>
      </c>
      <c r="V6" s="5">
        <v>46530.911427577608</v>
      </c>
      <c r="W6" s="5">
        <v>48042.563434651755</v>
      </c>
      <c r="X6" s="5">
        <v>41323.92150216904</v>
      </c>
      <c r="Y6" s="5"/>
      <c r="Z6" s="5"/>
    </row>
    <row r="7" spans="1:26" x14ac:dyDescent="0.2">
      <c r="A7" s="5" t="s">
        <v>17</v>
      </c>
      <c r="B7" s="5">
        <v>3375.1814075793659</v>
      </c>
      <c r="C7" s="5">
        <v>3611.0934956459591</v>
      </c>
      <c r="D7" s="5">
        <v>3229.0097947420013</v>
      </c>
      <c r="E7" s="5">
        <v>3283.0930154177026</v>
      </c>
      <c r="F7" s="5">
        <v>3262.5881206272275</v>
      </c>
      <c r="G7" s="5">
        <v>2790.257907046243</v>
      </c>
      <c r="H7" s="5"/>
      <c r="I7" s="5" t="s">
        <v>17</v>
      </c>
      <c r="J7" s="5">
        <v>59277417</v>
      </c>
      <c r="K7" s="5">
        <v>59379449</v>
      </c>
      <c r="L7" s="5">
        <v>59539717</v>
      </c>
      <c r="M7" s="5">
        <v>60233948</v>
      </c>
      <c r="N7" s="5">
        <v>60789140</v>
      </c>
      <c r="O7" s="5">
        <v>60730582</v>
      </c>
      <c r="P7" s="5"/>
      <c r="Q7" s="5"/>
      <c r="R7" s="5" t="s">
        <v>17</v>
      </c>
      <c r="S7" s="5">
        <v>35849.373197940149</v>
      </c>
      <c r="T7" s="5">
        <v>38334.683849971778</v>
      </c>
      <c r="U7" s="5">
        <v>34814.125116848678</v>
      </c>
      <c r="V7" s="5">
        <v>35370.275258375535</v>
      </c>
      <c r="W7" s="5">
        <v>35396.665724226492</v>
      </c>
      <c r="X7" s="5">
        <v>30171.7419892586</v>
      </c>
      <c r="Y7" s="5"/>
      <c r="Z7" s="5"/>
    </row>
    <row r="8" spans="1:26" x14ac:dyDescent="0.2">
      <c r="A8" s="5" t="s">
        <v>18</v>
      </c>
      <c r="B8" s="5">
        <v>4234.4429066008533</v>
      </c>
      <c r="C8" s="5">
        <v>4613.7702455750177</v>
      </c>
      <c r="D8" s="5">
        <v>4895.2692483693108</v>
      </c>
      <c r="E8" s="5">
        <v>4114.1384931129041</v>
      </c>
      <c r="F8" s="5">
        <v>3903.8622899278098</v>
      </c>
      <c r="G8" s="5">
        <v>3526.2712843373183</v>
      </c>
      <c r="H8" s="5"/>
      <c r="I8" s="5" t="s">
        <v>18</v>
      </c>
      <c r="J8" s="5">
        <v>128070000</v>
      </c>
      <c r="K8" s="5">
        <v>127833000</v>
      </c>
      <c r="L8" s="5">
        <v>127629000</v>
      </c>
      <c r="M8" s="5">
        <v>127445000</v>
      </c>
      <c r="N8" s="5">
        <v>127276000</v>
      </c>
      <c r="O8" s="5">
        <v>127141000</v>
      </c>
      <c r="P8" s="5"/>
      <c r="Q8" s="5"/>
      <c r="R8" s="5" t="s">
        <v>18</v>
      </c>
      <c r="S8" s="5">
        <v>44507.676385917155</v>
      </c>
      <c r="T8" s="5">
        <v>48167.997268496532</v>
      </c>
      <c r="U8" s="5">
        <v>48603.476649774908</v>
      </c>
      <c r="V8" s="5">
        <v>40454.447457890281</v>
      </c>
      <c r="W8" s="5">
        <v>38096.211505103282</v>
      </c>
      <c r="X8" s="5">
        <v>34474.137359953558</v>
      </c>
      <c r="Y8" s="5"/>
      <c r="Z8" s="5"/>
    </row>
    <row r="9" spans="1:26" x14ac:dyDescent="0.2">
      <c r="A9" s="5" t="s">
        <v>21</v>
      </c>
      <c r="B9" s="5">
        <v>794.56611540084316</v>
      </c>
      <c r="C9" s="5">
        <v>980.31852712002558</v>
      </c>
      <c r="D9" s="5">
        <v>1020.5042324896331</v>
      </c>
      <c r="E9" s="5">
        <v>1101.2170626211248</v>
      </c>
      <c r="F9" s="5">
        <v>1017.6080850490209</v>
      </c>
      <c r="G9" s="5">
        <v>670.18922692337287</v>
      </c>
      <c r="H9" s="5"/>
      <c r="I9" s="5" t="s">
        <v>21</v>
      </c>
      <c r="J9" s="5">
        <v>142849449</v>
      </c>
      <c r="K9" s="5">
        <v>142960868</v>
      </c>
      <c r="L9" s="5">
        <v>143201676</v>
      </c>
      <c r="M9" s="5">
        <v>143506911</v>
      </c>
      <c r="N9" s="5">
        <v>143819666</v>
      </c>
      <c r="O9" s="5">
        <v>144096870</v>
      </c>
      <c r="P9" s="5"/>
      <c r="Q9" s="5"/>
      <c r="R9" s="5" t="s">
        <v>21</v>
      </c>
      <c r="S9" s="5">
        <v>10674.987707365064</v>
      </c>
      <c r="T9" s="5">
        <v>14351.212053775285</v>
      </c>
      <c r="U9" s="5">
        <v>15434.574780712592</v>
      </c>
      <c r="V9" s="5">
        <v>16007.089993444326</v>
      </c>
      <c r="W9" s="5">
        <v>14348.960212241727</v>
      </c>
      <c r="X9" s="5">
        <v>9478.7910856968247</v>
      </c>
      <c r="Y9" s="5"/>
      <c r="Z9" s="5"/>
    </row>
    <row r="10" spans="1:26" x14ac:dyDescent="0.2">
      <c r="A10" s="5" t="s">
        <v>25</v>
      </c>
      <c r="B10" s="5">
        <v>3815.3879740823027</v>
      </c>
      <c r="C10" s="5">
        <v>3937.0842298603779</v>
      </c>
      <c r="D10" s="5">
        <v>3902.7156044514677</v>
      </c>
      <c r="E10" s="5">
        <v>4020.6907904901605</v>
      </c>
      <c r="F10" s="5">
        <v>4369.1486719235299</v>
      </c>
      <c r="G10" s="5">
        <v>4038.6603028767081</v>
      </c>
      <c r="H10" s="5"/>
      <c r="I10" s="5" t="s">
        <v>33</v>
      </c>
      <c r="J10" s="5">
        <v>62766365</v>
      </c>
      <c r="K10" s="5">
        <v>63258918</v>
      </c>
      <c r="L10" s="5">
        <v>63700300</v>
      </c>
      <c r="M10" s="5">
        <v>64128226</v>
      </c>
      <c r="N10" s="5">
        <v>64613160</v>
      </c>
      <c r="O10" s="5">
        <v>65128861</v>
      </c>
      <c r="P10" s="5"/>
      <c r="Q10" s="5"/>
      <c r="R10" s="5" t="s">
        <v>25</v>
      </c>
      <c r="S10" s="5">
        <v>38893.018493736527</v>
      </c>
      <c r="T10" s="5">
        <v>41412.349239570816</v>
      </c>
      <c r="U10" s="5">
        <v>41790.779140740837</v>
      </c>
      <c r="V10" s="5">
        <v>42724.067884400698</v>
      </c>
      <c r="W10" s="5">
        <v>46783.469217128353</v>
      </c>
      <c r="X10" s="5">
        <v>44305.554632083353</v>
      </c>
      <c r="Y10" s="5"/>
      <c r="Z10" s="5"/>
    </row>
    <row r="11" spans="1:26" x14ac:dyDescent="0.2">
      <c r="A11" s="5" t="s">
        <v>26</v>
      </c>
      <c r="B11" s="5">
        <v>8223.1446264991118</v>
      </c>
      <c r="C11" s="5">
        <v>8472.757150601361</v>
      </c>
      <c r="D11" s="5">
        <v>8775.9148727185311</v>
      </c>
      <c r="E11" s="5">
        <v>8982.9591112746948</v>
      </c>
      <c r="F11" s="5">
        <v>9225.9113714727937</v>
      </c>
      <c r="G11" s="5">
        <v>9679.2141112751142</v>
      </c>
      <c r="H11" s="5"/>
      <c r="I11" s="5" t="s">
        <v>34</v>
      </c>
      <c r="J11" s="5">
        <v>309348193</v>
      </c>
      <c r="K11" s="5">
        <v>311663358</v>
      </c>
      <c r="L11" s="5">
        <v>313998379</v>
      </c>
      <c r="M11" s="5">
        <v>316204908</v>
      </c>
      <c r="N11" s="5">
        <v>318563456</v>
      </c>
      <c r="O11" s="5">
        <v>320896618</v>
      </c>
      <c r="P11" s="5"/>
      <c r="Q11" s="5"/>
      <c r="R11" s="5" t="s">
        <v>26</v>
      </c>
      <c r="S11" s="5">
        <v>48373.878815577889</v>
      </c>
      <c r="T11" s="5">
        <v>49790.66547823052</v>
      </c>
      <c r="U11" s="5">
        <v>51450.122295058092</v>
      </c>
      <c r="V11" s="5">
        <v>52787.026948993465</v>
      </c>
      <c r="W11" s="5">
        <v>54598.550688751944</v>
      </c>
      <c r="X11" s="5">
        <v>56469.008969112911</v>
      </c>
      <c r="Y11" s="5"/>
      <c r="Z11" s="5"/>
    </row>
    <row r="12" spans="1:2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I14" sqref="I14"/>
    </sheetView>
  </sheetViews>
  <sheetFormatPr baseColWidth="10" defaultColWidth="14.5" defaultRowHeight="15" customHeight="1" x14ac:dyDescent="0.2"/>
  <cols>
    <col min="9" max="9" width="18.6640625" customWidth="1"/>
  </cols>
  <sheetData>
    <row r="1" spans="1:23" x14ac:dyDescent="0.2">
      <c r="A1" t="s">
        <v>0</v>
      </c>
      <c r="B1" t="s">
        <v>9</v>
      </c>
      <c r="C1" t="s">
        <v>10</v>
      </c>
      <c r="D1" t="s">
        <v>11</v>
      </c>
      <c r="E1" t="s">
        <v>13</v>
      </c>
      <c r="F1" t="s">
        <v>14</v>
      </c>
      <c r="G1" t="s">
        <v>17</v>
      </c>
      <c r="H1" t="s">
        <v>18</v>
      </c>
      <c r="I1" t="s">
        <v>21</v>
      </c>
      <c r="J1" t="s">
        <v>25</v>
      </c>
      <c r="K1" t="s">
        <v>26</v>
      </c>
      <c r="L1" s="4" t="s">
        <v>28</v>
      </c>
      <c r="M1" t="s">
        <v>0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17</v>
      </c>
      <c r="T1" t="s">
        <v>18</v>
      </c>
      <c r="U1" t="s">
        <v>21</v>
      </c>
      <c r="V1" t="s">
        <v>25</v>
      </c>
      <c r="W1" t="s">
        <v>26</v>
      </c>
    </row>
    <row r="2" spans="1:23" x14ac:dyDescent="0.2">
      <c r="A2" t="s">
        <v>1</v>
      </c>
      <c r="B2">
        <v>191.0474528317888</v>
      </c>
      <c r="C2">
        <v>180.27387338335774</v>
      </c>
      <c r="D2">
        <v>309.62816653474943</v>
      </c>
      <c r="E2">
        <v>298.57894021769977</v>
      </c>
      <c r="F2">
        <v>389.66000349460899</v>
      </c>
      <c r="G2">
        <v>200.07203574772905</v>
      </c>
      <c r="H2">
        <v>542.30510304837128</v>
      </c>
      <c r="I2">
        <v>113.50333177908085</v>
      </c>
      <c r="J2">
        <v>239.47803419786035</v>
      </c>
      <c r="K2">
        <v>2543.8149309851601</v>
      </c>
      <c r="M2" t="s">
        <v>1</v>
      </c>
      <c r="N2">
        <v>8.6490970699999998</v>
      </c>
      <c r="O2">
        <v>11.173092560000001</v>
      </c>
      <c r="P2">
        <v>5.0753553199999999</v>
      </c>
      <c r="Q2">
        <v>11.28059369</v>
      </c>
      <c r="R2">
        <v>11.403254909999999</v>
      </c>
      <c r="S2">
        <v>9.4148965699999998</v>
      </c>
      <c r="T2">
        <v>9.5139608500000001</v>
      </c>
      <c r="U2">
        <v>7.44325087</v>
      </c>
      <c r="V2">
        <v>9.8099559299999992</v>
      </c>
      <c r="W2">
        <v>16.99914257</v>
      </c>
    </row>
    <row r="3" spans="1:23" x14ac:dyDescent="0.2">
      <c r="A3" t="s">
        <v>2</v>
      </c>
      <c r="B3">
        <v>216.29104374700034</v>
      </c>
      <c r="C3">
        <v>200.34882960607075</v>
      </c>
      <c r="D3">
        <v>370.02071125041141</v>
      </c>
      <c r="E3">
        <v>320.54057428609423</v>
      </c>
      <c r="F3">
        <v>422.79967822198955</v>
      </c>
      <c r="G3">
        <v>214.42474205894095</v>
      </c>
      <c r="H3">
        <v>589.79209180259124</v>
      </c>
      <c r="I3">
        <v>140.1471875535604</v>
      </c>
      <c r="J3">
        <v>249.05568845583082</v>
      </c>
      <c r="K3">
        <v>2640.6479450749321</v>
      </c>
      <c r="M3" t="s">
        <v>2</v>
      </c>
      <c r="N3">
        <v>8.26736921</v>
      </c>
      <c r="O3">
        <v>11.20113293</v>
      </c>
      <c r="P3">
        <v>4.8863397900000001</v>
      </c>
      <c r="Q3">
        <v>11.197219329999999</v>
      </c>
      <c r="R3">
        <v>11.251560039999999</v>
      </c>
      <c r="S3">
        <v>9.4199120300000008</v>
      </c>
      <c r="T3">
        <v>9.5784971500000005</v>
      </c>
      <c r="U3">
        <v>6.8309110300000002</v>
      </c>
      <c r="V3">
        <v>9.5070294299999993</v>
      </c>
      <c r="W3">
        <v>17.016758200000002</v>
      </c>
    </row>
    <row r="4" spans="1:23" x14ac:dyDescent="0.2">
      <c r="A4" t="s">
        <v>3</v>
      </c>
      <c r="B4">
        <v>199.43799648913011</v>
      </c>
      <c r="C4">
        <v>197.41169162856062</v>
      </c>
      <c r="D4">
        <v>430.4982889593108</v>
      </c>
      <c r="E4">
        <v>303.93556580871058</v>
      </c>
      <c r="F4">
        <v>387.45443975507214</v>
      </c>
      <c r="G4">
        <v>192.25432936916684</v>
      </c>
      <c r="H4">
        <v>624.77831890012681</v>
      </c>
      <c r="I4">
        <v>146.13791645760909</v>
      </c>
      <c r="J4">
        <v>248.60415481823983</v>
      </c>
      <c r="K4">
        <v>2755.6230442756105</v>
      </c>
      <c r="M4" t="s">
        <v>3</v>
      </c>
      <c r="N4">
        <v>8.0901717000000009</v>
      </c>
      <c r="O4">
        <v>10.821296289999999</v>
      </c>
      <c r="P4">
        <v>5.02886408</v>
      </c>
      <c r="Q4">
        <v>11.33488998</v>
      </c>
      <c r="R4">
        <v>10.93273699</v>
      </c>
      <c r="S4">
        <v>9.2749991099999995</v>
      </c>
      <c r="T4">
        <v>10.071849970000001</v>
      </c>
      <c r="U4">
        <v>6.6118065899999996</v>
      </c>
      <c r="V4">
        <v>9.3387002700000004</v>
      </c>
      <c r="W4">
        <v>17.057131219999999</v>
      </c>
    </row>
    <row r="5" spans="1:23" x14ac:dyDescent="0.2">
      <c r="A5" t="s">
        <v>4</v>
      </c>
      <c r="B5">
        <v>204.27607272142194</v>
      </c>
      <c r="C5">
        <v>198.62078335785242</v>
      </c>
      <c r="D5">
        <v>505.77381906791362</v>
      </c>
      <c r="E5">
        <v>321.26530641316941</v>
      </c>
      <c r="F5">
        <v>412.47327213777368</v>
      </c>
      <c r="G5">
        <v>197.7536539698331</v>
      </c>
      <c r="H5">
        <v>524.32638025477411</v>
      </c>
      <c r="I5">
        <v>158.03225899725118</v>
      </c>
      <c r="J5">
        <v>257.83976768867166</v>
      </c>
      <c r="K5">
        <v>2840.4557593483764</v>
      </c>
      <c r="M5" t="s">
        <v>4</v>
      </c>
      <c r="N5">
        <v>8.2608986200000007</v>
      </c>
      <c r="O5">
        <v>10.779212230000001</v>
      </c>
      <c r="P5">
        <v>5.2645154700000001</v>
      </c>
      <c r="Q5">
        <v>11.43898967</v>
      </c>
      <c r="R5">
        <v>10.991919729999999</v>
      </c>
      <c r="S5">
        <v>9.2820680400000004</v>
      </c>
      <c r="T5">
        <v>10.169805180000001</v>
      </c>
      <c r="U5">
        <v>6.8795581400000003</v>
      </c>
      <c r="V5">
        <v>9.4108332600000004</v>
      </c>
      <c r="W5">
        <v>17.01736133</v>
      </c>
    </row>
    <row r="6" spans="1:23" x14ac:dyDescent="0.2">
      <c r="A6" t="s">
        <v>5</v>
      </c>
      <c r="B6">
        <v>208.34496112755426</v>
      </c>
      <c r="C6">
        <v>191.21398691983475</v>
      </c>
      <c r="D6">
        <v>564.54954031052625</v>
      </c>
      <c r="E6">
        <v>329.3877596912132</v>
      </c>
      <c r="F6">
        <v>434.37860059342717</v>
      </c>
      <c r="G6">
        <v>198.3299260271454</v>
      </c>
      <c r="H6">
        <v>496.86797681285191</v>
      </c>
      <c r="I6">
        <v>146.35205491064977</v>
      </c>
      <c r="J6">
        <v>282.30450220278254</v>
      </c>
      <c r="K6">
        <v>2939.0382112460729</v>
      </c>
      <c r="M6" t="s">
        <v>5</v>
      </c>
      <c r="N6">
        <v>8.4831245099999997</v>
      </c>
      <c r="O6">
        <v>10.66516682</v>
      </c>
      <c r="P6">
        <v>5.3857040600000001</v>
      </c>
      <c r="Q6">
        <v>11.560283030000001</v>
      </c>
      <c r="R6">
        <v>11.16480314</v>
      </c>
      <c r="S6">
        <v>9.2172187799999996</v>
      </c>
      <c r="T6">
        <v>10.24737667</v>
      </c>
      <c r="U6">
        <v>7.0918594099999996</v>
      </c>
      <c r="V6">
        <v>9.3390865299999994</v>
      </c>
      <c r="W6">
        <v>16.89772211</v>
      </c>
    </row>
    <row r="7" spans="1:23" x14ac:dyDescent="0.2">
      <c r="A7" t="s">
        <v>6</v>
      </c>
      <c r="B7">
        <v>150.11500856897857</v>
      </c>
      <c r="C7">
        <v>162.26190889962106</v>
      </c>
      <c r="D7">
        <v>613.89287739225222</v>
      </c>
      <c r="E7">
        <v>280.82136940899085</v>
      </c>
      <c r="F7">
        <v>381.34280866744274</v>
      </c>
      <c r="G7">
        <v>169.45398662502024</v>
      </c>
      <c r="H7">
        <v>448.33365736193099</v>
      </c>
      <c r="I7">
        <v>96.572169907377756</v>
      </c>
      <c r="J7">
        <v>263.03334549227503</v>
      </c>
      <c r="K7">
        <v>3106.0270732060594</v>
      </c>
      <c r="M7" t="s">
        <v>6</v>
      </c>
      <c r="N7">
        <v>8.3228335900000001</v>
      </c>
      <c r="O7">
        <v>10.449581999999999</v>
      </c>
      <c r="P7">
        <v>5.5482276800000001</v>
      </c>
      <c r="Q7">
        <v>11.53951975</v>
      </c>
      <c r="R7">
        <v>11.297000669999999</v>
      </c>
      <c r="S7">
        <v>9.2479178300000004</v>
      </c>
      <c r="T7">
        <v>10.22874408</v>
      </c>
      <c r="U7">
        <v>7.0704082499999998</v>
      </c>
      <c r="V7">
        <v>9.1154717200000004</v>
      </c>
      <c r="W7">
        <v>17.140754350000002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B15" sqref="B15"/>
    </sheetView>
  </sheetViews>
  <sheetFormatPr baseColWidth="10" defaultColWidth="14.5" defaultRowHeight="15" customHeight="1" x14ac:dyDescent="0.2"/>
  <cols>
    <col min="2" max="11" width="14.5" style="15"/>
  </cols>
  <sheetData>
    <row r="1" spans="1:24" x14ac:dyDescent="0.2">
      <c r="A1" t="s">
        <v>0</v>
      </c>
      <c r="B1" s="15" t="s">
        <v>8</v>
      </c>
      <c r="C1" s="15" t="s">
        <v>9</v>
      </c>
      <c r="D1" s="15" t="s">
        <v>13</v>
      </c>
      <c r="E1" s="15" t="s">
        <v>14</v>
      </c>
      <c r="F1" s="15" t="s">
        <v>15</v>
      </c>
      <c r="G1" s="15" t="s">
        <v>17</v>
      </c>
      <c r="H1" s="15" t="s">
        <v>18</v>
      </c>
      <c r="I1" s="15" t="s">
        <v>20</v>
      </c>
      <c r="J1" s="15" t="s">
        <v>25</v>
      </c>
      <c r="K1" s="15" t="s">
        <v>26</v>
      </c>
      <c r="L1" s="4" t="s">
        <v>28</v>
      </c>
      <c r="M1" t="s">
        <v>0</v>
      </c>
      <c r="N1" t="s">
        <v>8</v>
      </c>
      <c r="O1" t="s">
        <v>9</v>
      </c>
      <c r="P1" t="s">
        <v>13</v>
      </c>
      <c r="Q1" t="s">
        <v>14</v>
      </c>
      <c r="R1" t="s">
        <v>15</v>
      </c>
      <c r="S1" t="s">
        <v>17</v>
      </c>
      <c r="T1" t="s">
        <v>18</v>
      </c>
      <c r="U1" t="s">
        <v>20</v>
      </c>
      <c r="V1" t="s">
        <v>25</v>
      </c>
      <c r="W1" t="s">
        <v>26</v>
      </c>
      <c r="X1" s="4" t="s">
        <v>29</v>
      </c>
    </row>
    <row r="2" spans="1:24" x14ac:dyDescent="0.2">
      <c r="A2" t="s">
        <v>1</v>
      </c>
      <c r="B2" s="18">
        <v>58.131398973638852</v>
      </c>
      <c r="C2" s="18">
        <v>120.79281256743432</v>
      </c>
      <c r="D2" s="18">
        <v>150.31652738523772</v>
      </c>
      <c r="E2" s="18">
        <v>166.78975573079993</v>
      </c>
      <c r="F2" s="18">
        <v>54.846615761531019</v>
      </c>
      <c r="G2" s="18">
        <v>96.576035561874178</v>
      </c>
      <c r="H2" s="21">
        <v>223.87290885497001</v>
      </c>
      <c r="I2" s="18">
        <v>54.814779443033075</v>
      </c>
      <c r="J2" s="18">
        <v>126.24943112728015</v>
      </c>
      <c r="K2" s="18">
        <v>786.56029357063267</v>
      </c>
      <c r="M2" t="s">
        <v>1</v>
      </c>
      <c r="N2" s="17">
        <v>5.0864100456237802</v>
      </c>
      <c r="O2" s="17">
        <v>5.4685301780700701</v>
      </c>
      <c r="P2" s="17">
        <v>5.6791000366210902</v>
      </c>
      <c r="Q2" s="17">
        <v>4.8810400962829599</v>
      </c>
      <c r="R2" s="17">
        <v>3.3107600212097199</v>
      </c>
      <c r="S2" s="17">
        <v>4.5446300506591797</v>
      </c>
      <c r="T2" s="20">
        <v>3.6357998847961399</v>
      </c>
      <c r="U2" s="17">
        <v>5.2148499488830602</v>
      </c>
      <c r="V2" s="17">
        <v>5.17166996002197</v>
      </c>
      <c r="W2" s="17">
        <v>5.2562198638915998</v>
      </c>
    </row>
    <row r="3" spans="1:24" x14ac:dyDescent="0.2">
      <c r="A3" t="s">
        <v>2</v>
      </c>
      <c r="B3" s="18">
        <v>77.24864349886127</v>
      </c>
      <c r="C3" s="18">
        <v>147.62623291552671</v>
      </c>
      <c r="D3" s="18">
        <v>157.84617471968104</v>
      </c>
      <c r="E3" s="18">
        <v>184.64541085947312</v>
      </c>
      <c r="F3" s="18">
        <v>62.424146473541306</v>
      </c>
      <c r="G3" s="18">
        <v>99.352647138847004</v>
      </c>
      <c r="H3" s="18">
        <v>223.87290885496952</v>
      </c>
      <c r="I3" s="18">
        <v>60.725720390836123</v>
      </c>
      <c r="J3" s="18">
        <v>152.11710011444103</v>
      </c>
      <c r="K3" s="18">
        <v>842.16872842343287</v>
      </c>
      <c r="M3" t="s">
        <v>2</v>
      </c>
      <c r="N3" s="17">
        <v>5.5552301406860396</v>
      </c>
      <c r="O3" s="17">
        <v>5.6427698135376003</v>
      </c>
      <c r="P3" s="17">
        <v>5.5139298439025897</v>
      </c>
      <c r="Q3" s="17">
        <v>4.9137902259826696</v>
      </c>
      <c r="R3" s="17">
        <v>3.4241600036621098</v>
      </c>
      <c r="S3" s="17">
        <v>4.3646697998046902</v>
      </c>
      <c r="T3" s="17">
        <v>3.6357998847961399</v>
      </c>
      <c r="U3" s="17">
        <v>5.1849699020385698</v>
      </c>
      <c r="V3" s="17">
        <v>5.8066601753234899</v>
      </c>
      <c r="W3" s="17">
        <v>5.4270701408386204</v>
      </c>
    </row>
    <row r="4" spans="1:24" x14ac:dyDescent="0.2">
      <c r="A4" t="s">
        <v>3</v>
      </c>
      <c r="B4" s="18">
        <v>78.422384629639907</v>
      </c>
      <c r="C4" s="18">
        <v>141.64456445228035</v>
      </c>
      <c r="D4" s="18">
        <v>148.15762746935314</v>
      </c>
      <c r="E4" s="18">
        <v>170.58471148176375</v>
      </c>
      <c r="F4" s="18">
        <v>70.156803475568978</v>
      </c>
      <c r="G4" s="18">
        <v>85.766375190739524</v>
      </c>
      <c r="H4" s="18">
        <v>226.11641975577422</v>
      </c>
      <c r="I4" s="18">
        <v>60.855645456774738</v>
      </c>
      <c r="J4" s="18">
        <v>151.97897835464161</v>
      </c>
      <c r="K4" s="18">
        <v>841.93114144105903</v>
      </c>
      <c r="M4" t="s">
        <v>3</v>
      </c>
      <c r="N4" s="17">
        <v>5.0983400344848597</v>
      </c>
      <c r="O4" s="17">
        <v>5.7457900047302202</v>
      </c>
      <c r="P4" s="17">
        <v>5.5253500938415501</v>
      </c>
      <c r="Q4" s="17">
        <v>4.8133602142334002</v>
      </c>
      <c r="R4" s="17">
        <v>3.8386600017547599</v>
      </c>
      <c r="S4" s="17">
        <v>4.1376600265502903</v>
      </c>
      <c r="T4" s="17">
        <v>3.6451499462127699</v>
      </c>
      <c r="U4" s="17">
        <v>5.12858009338379</v>
      </c>
      <c r="V4" s="17">
        <v>5.7090201377868697</v>
      </c>
      <c r="W4" s="17">
        <v>5.2115001678466797</v>
      </c>
    </row>
    <row r="5" spans="1:24" x14ac:dyDescent="0.2">
      <c r="A5" t="s">
        <v>4</v>
      </c>
      <c r="B5" s="18">
        <v>76.790341452421174</v>
      </c>
      <c r="C5" s="18">
        <v>143.30311296775588</v>
      </c>
      <c r="D5" s="18">
        <v>154.27124001553798</v>
      </c>
      <c r="E5" s="18">
        <v>185.00642448908442</v>
      </c>
      <c r="F5" s="18">
        <v>71.778649378884012</v>
      </c>
      <c r="G5" s="18">
        <v>85.766375190739524</v>
      </c>
      <c r="H5" s="18">
        <v>190.52075417468407</v>
      </c>
      <c r="I5" s="18">
        <v>65.299102130360751</v>
      </c>
      <c r="J5" s="18">
        <v>151.97897835464161</v>
      </c>
      <c r="K5" s="18">
        <v>868.10410638692429</v>
      </c>
      <c r="M5" t="s">
        <v>4</v>
      </c>
      <c r="N5" s="17">
        <v>4.8999099731445304</v>
      </c>
      <c r="O5" s="17">
        <v>5.7951598167419398</v>
      </c>
      <c r="P5" s="17">
        <v>5.4929900169372603</v>
      </c>
      <c r="Q5" s="17">
        <v>4.9302000999450701</v>
      </c>
      <c r="R5" s="17">
        <v>3.8658800125122101</v>
      </c>
      <c r="S5" s="17">
        <v>4.1376600265502903</v>
      </c>
      <c r="T5" s="17">
        <v>3.69532990455627</v>
      </c>
      <c r="U5" s="17">
        <v>5.1743302345275897</v>
      </c>
      <c r="V5" s="17">
        <v>5.7090201377868697</v>
      </c>
      <c r="W5" s="17">
        <v>5.2008700370788601</v>
      </c>
    </row>
    <row r="6" spans="1:24" x14ac:dyDescent="0.2">
      <c r="A6" t="s">
        <v>5</v>
      </c>
      <c r="B6" s="18">
        <v>77.152010506094356</v>
      </c>
      <c r="C6" s="18">
        <v>147.21100172335477</v>
      </c>
      <c r="D6" s="18">
        <v>154.27124001553798</v>
      </c>
      <c r="E6" s="18">
        <v>191.74545085330544</v>
      </c>
      <c r="F6" s="18">
        <v>78.207144549510318</v>
      </c>
      <c r="G6" s="18">
        <v>89.871213721294268</v>
      </c>
      <c r="H6" s="18">
        <v>177.70899102018325</v>
      </c>
      <c r="I6" s="18">
        <v>61.647443053143178</v>
      </c>
      <c r="J6" s="18">
        <v>170.37231527312071</v>
      </c>
      <c r="K6" s="18">
        <v>857.5025897831722</v>
      </c>
      <c r="M6" t="s">
        <v>5</v>
      </c>
      <c r="N6" s="17">
        <v>5.2858400344848597</v>
      </c>
      <c r="O6" s="17">
        <v>5.9939498901367196</v>
      </c>
      <c r="P6" s="17">
        <v>5.4929900169372603</v>
      </c>
      <c r="Q6" s="17">
        <v>4.9284200668334996</v>
      </c>
      <c r="R6" s="17">
        <v>3.8423600196838401</v>
      </c>
      <c r="S6" s="17">
        <v>4.1766901016235396</v>
      </c>
      <c r="T6" s="17">
        <v>3.66506004333496</v>
      </c>
      <c r="U6" s="17">
        <v>4.7477297782897896</v>
      </c>
      <c r="V6" s="17">
        <v>5.6361899375915501</v>
      </c>
      <c r="W6" s="17">
        <v>4.9301300048828098</v>
      </c>
    </row>
    <row r="7" spans="1:24" x14ac:dyDescent="0.2">
      <c r="A7" t="s">
        <v>6</v>
      </c>
      <c r="B7" s="18">
        <v>70.30084205676323</v>
      </c>
      <c r="C7" s="18">
        <v>147.21100172335477</v>
      </c>
      <c r="D7" s="18">
        <v>154.27124001553798</v>
      </c>
      <c r="E7" s="18">
        <v>167.16667274810209</v>
      </c>
      <c r="F7" s="18">
        <v>78.207144549510318</v>
      </c>
      <c r="G7" s="18">
        <v>74.757031084816305</v>
      </c>
      <c r="H7" s="18">
        <v>157.43308896571966</v>
      </c>
      <c r="I7" s="18">
        <v>61.225304384385005</v>
      </c>
      <c r="J7" s="18">
        <v>165.47273844856522</v>
      </c>
      <c r="K7" s="18">
        <v>975.03579464052234</v>
      </c>
      <c r="M7" t="s">
        <v>6</v>
      </c>
      <c r="N7" s="17">
        <v>5.2253398895263699</v>
      </c>
      <c r="O7" s="17">
        <v>5.9939498901367196</v>
      </c>
      <c r="P7" s="17">
        <v>5.4929900169372603</v>
      </c>
      <c r="Q7" s="17">
        <v>4.9521899223327601</v>
      </c>
      <c r="R7" s="17">
        <v>3.8423600196838401</v>
      </c>
      <c r="S7" s="17">
        <v>4.0798501968383798</v>
      </c>
      <c r="T7" s="17">
        <v>3.59184002876282</v>
      </c>
      <c r="U7" s="17">
        <v>5.3134799003601101</v>
      </c>
      <c r="V7" s="17">
        <v>5.7344899177551296</v>
      </c>
      <c r="W7" s="17">
        <v>5.3807802200317401</v>
      </c>
    </row>
    <row r="8" spans="1:24" ht="1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4" ht="15" customHeight="1" x14ac:dyDescent="0.2">
      <c r="B9" s="18"/>
      <c r="C9" s="18"/>
      <c r="D9" s="18"/>
      <c r="E9" s="18"/>
      <c r="F9" s="18"/>
      <c r="G9" s="18"/>
      <c r="H9" s="18"/>
      <c r="I9" s="18"/>
      <c r="J9" s="18"/>
      <c r="K9" s="18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4" ht="15" customHeight="1" x14ac:dyDescent="0.2">
      <c r="B10" s="18"/>
      <c r="C10" s="18"/>
      <c r="D10" s="18"/>
      <c r="E10" s="18"/>
      <c r="F10" s="18"/>
      <c r="G10" s="18"/>
      <c r="H10" s="18"/>
      <c r="I10" s="18"/>
      <c r="J10" s="18"/>
      <c r="K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MilitaryTotalSpending</vt:lpstr>
      <vt:lpstr>EducationTotal</vt:lpstr>
      <vt:lpstr>HealthcareTotal</vt:lpstr>
      <vt:lpstr>TopMilitary</vt:lpstr>
      <vt:lpstr>TopEducation</vt:lpstr>
      <vt:lpstr>TopHealth</vt:lpstr>
      <vt:lpstr>PercapitaHealthGdp</vt:lpstr>
      <vt:lpstr>FastHealth</vt:lpstr>
      <vt:lpstr>FastEducation</vt:lpstr>
      <vt:lpstr>GDPUSDBillions</vt:lpstr>
      <vt:lpstr>data</vt:lpstr>
      <vt:lpstr>MilitaryPercentSpendingofGDP</vt:lpstr>
      <vt:lpstr>EducationPercentofGDP</vt:lpstr>
      <vt:lpstr>HealthcarePercentofGDP</vt:lpstr>
      <vt:lpstr>HealthcareGDP</vt:lpstr>
      <vt:lpstr>EducationGDP</vt:lpstr>
      <vt:lpstr>HealthMilitary</vt:lpstr>
      <vt:lpstr>EducationMilitary</vt:lpstr>
      <vt:lpstr>PercapitaEducationGdp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2019-10-15T19:13:08Z</dcterms:created>
  <dcterms:modified xsi:type="dcterms:W3CDTF">2019-10-16T06:19:59Z</dcterms:modified>
</cp:coreProperties>
</file>