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vd\Documents\Python\cupy\database compression\"/>
    </mc:Choice>
  </mc:AlternateContent>
  <xr:revisionPtr revIDLastSave="0" documentId="13_ncr:1_{B020EAA2-D1EE-4F2C-B27A-CDC613932877}" xr6:coauthVersionLast="45" xr6:coauthVersionMax="45" xr10:uidLastSave="{00000000-0000-0000-0000-000000000000}"/>
  <bookViews>
    <workbookView xWindow="-120" yWindow="-120" windowWidth="29040" windowHeight="15840" xr2:uid="{6B07933A-A879-4011-98C1-31E8F77C26D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1" l="1"/>
  <c r="L3" i="1"/>
  <c r="C48" i="1" l="1"/>
  <c r="Q16" i="1"/>
  <c r="Q15" i="1"/>
  <c r="Q1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18" i="1"/>
  <c r="L20" i="1"/>
  <c r="L21" i="1"/>
  <c r="L22" i="1"/>
  <c r="L23" i="1"/>
  <c r="L25" i="1"/>
  <c r="L24" i="1"/>
  <c r="L27" i="1"/>
  <c r="L28" i="1"/>
  <c r="L29" i="1"/>
  <c r="L30" i="1"/>
  <c r="L31" i="1"/>
  <c r="L32" i="1"/>
  <c r="L33" i="1"/>
  <c r="L34" i="1"/>
  <c r="L35" i="1"/>
  <c r="L4" i="1"/>
  <c r="L2" i="1"/>
  <c r="K37" i="1" s="1"/>
  <c r="D42" i="1"/>
  <c r="D43" i="1"/>
  <c r="D44" i="1"/>
  <c r="D45" i="1"/>
  <c r="D46" i="1"/>
  <c r="D40" i="1"/>
  <c r="K38" i="1" l="1"/>
  <c r="D48" i="1"/>
</calcChain>
</file>

<file path=xl/sharedStrings.xml><?xml version="1.0" encoding="utf-8"?>
<sst xmlns="http://schemas.openxmlformats.org/spreadsheetml/2006/main" count="168" uniqueCount="109">
  <si>
    <t>parameter</t>
  </si>
  <si>
    <t>meaning</t>
  </si>
  <si>
    <t>type</t>
  </si>
  <si>
    <t>units and comments</t>
  </si>
  <si>
    <t>M</t>
  </si>
  <si>
    <t>I2</t>
  </si>
  <si>
    <t>molecule</t>
  </si>
  <si>
    <t>integer</t>
  </si>
  <si>
    <t>For CO2 = 2</t>
  </si>
  <si>
    <t>I</t>
  </si>
  <si>
    <t>I1</t>
  </si>
  <si>
    <t>isotopologue</t>
  </si>
  <si>
    <t>v</t>
  </si>
  <si>
    <t>F12.6</t>
  </si>
  <si>
    <t>vacuum wavenumber</t>
  </si>
  <si>
    <t>real</t>
  </si>
  <si>
    <t>cm-1</t>
  </si>
  <si>
    <t>s</t>
  </si>
  <si>
    <t>E10.3</t>
  </si>
  <si>
    <t>intensity</t>
  </si>
  <si>
    <t>cm-1/(molecule cm-2) at 296 K</t>
  </si>
  <si>
    <t>A</t>
  </si>
  <si>
    <t>Einstein A-coefficient</t>
  </si>
  <si>
    <t>s-1</t>
  </si>
  <si>
    <t>γair</t>
  </si>
  <si>
    <t>F5.4</t>
  </si>
  <si>
    <t>air-broadened half-width</t>
  </si>
  <si>
    <t>cm-1atm-1 at 296 K</t>
  </si>
  <si>
    <t>γself</t>
  </si>
  <si>
    <t>self-broadened half-width</t>
  </si>
  <si>
    <t>E"</t>
  </si>
  <si>
    <t>F10.4</t>
  </si>
  <si>
    <t>lower-state energy</t>
  </si>
  <si>
    <t>nair</t>
  </si>
  <si>
    <t>F4.2</t>
  </si>
  <si>
    <t>temperature-dependence exponent for γair</t>
  </si>
  <si>
    <t>δair</t>
  </si>
  <si>
    <t>F8.6</t>
  </si>
  <si>
    <t>air pressure-induced line shift</t>
  </si>
  <si>
    <t>nself</t>
  </si>
  <si>
    <t>1X,F4.2</t>
  </si>
  <si>
    <t>temperature-dependence exponent for γself</t>
  </si>
  <si>
    <t>v1'</t>
  </si>
  <si>
    <t>I3</t>
  </si>
  <si>
    <t>Spectroscopic assignment adopted for HITRAN</t>
  </si>
  <si>
    <t>v2'</t>
  </si>
  <si>
    <t>l2'</t>
  </si>
  <si>
    <t>v3'</t>
  </si>
  <si>
    <t>r'</t>
  </si>
  <si>
    <t>v1"</t>
  </si>
  <si>
    <t>3X,I3</t>
  </si>
  <si>
    <t>v2"</t>
  </si>
  <si>
    <t>l2"</t>
  </si>
  <si>
    <t>v3"</t>
  </si>
  <si>
    <t>r"</t>
  </si>
  <si>
    <t>p'</t>
  </si>
  <si>
    <t>Generalized assignment discussed in [1].</t>
  </si>
  <si>
    <t>p=2v1+v2+3v3</t>
  </si>
  <si>
    <t>c= 1 or 2</t>
  </si>
  <si>
    <t>n=1,2,…</t>
  </si>
  <si>
    <t>c'</t>
  </si>
  <si>
    <t>n'</t>
  </si>
  <si>
    <t>I4</t>
  </si>
  <si>
    <t>p"</t>
  </si>
  <si>
    <t>c"</t>
  </si>
  <si>
    <t>n"</t>
  </si>
  <si>
    <t>branch</t>
  </si>
  <si>
    <t>2X,A1</t>
  </si>
  <si>
    <t>P, Q, R</t>
  </si>
  <si>
    <t>char</t>
  </si>
  <si>
    <t>j"</t>
  </si>
  <si>
    <t>lower state j</t>
  </si>
  <si>
    <t>w"</t>
  </si>
  <si>
    <t>A1</t>
  </si>
  <si>
    <t>lower state Wang symmetry</t>
  </si>
  <si>
    <t>‘e’ or ‘f’</t>
  </si>
  <si>
    <t>field length</t>
  </si>
  <si>
    <t>Fortran format</t>
  </si>
  <si>
    <t>field number</t>
  </si>
  <si>
    <t xml:space="preserve">lower state vibrational </t>
  </si>
  <si>
    <t xml:space="preserve">upper state vibrational </t>
  </si>
  <si>
    <t>upper state polyad,</t>
  </si>
  <si>
    <t xml:space="preserve"> ranking number</t>
  </si>
  <si>
    <t xml:space="preserve"> Wang symmetry and </t>
  </si>
  <si>
    <t xml:space="preserve"> numbers v1v2l2v3r</t>
  </si>
  <si>
    <t xml:space="preserve"> Wang symmetry and</t>
  </si>
  <si>
    <t xml:space="preserve">lower state polyad,  </t>
  </si>
  <si>
    <t>Theoretical max</t>
  </si>
  <si>
    <t>Theoretical min</t>
  </si>
  <si>
    <t>yes</t>
  </si>
  <si>
    <t>Allocated size (bits)</t>
  </si>
  <si>
    <t>Needed?</t>
  </si>
  <si>
    <t>v0</t>
  </si>
  <si>
    <t>da</t>
  </si>
  <si>
    <t>S0</t>
  </si>
  <si>
    <t>El</t>
  </si>
  <si>
    <t>log_2gs</t>
  </si>
  <si>
    <t>na</t>
  </si>
  <si>
    <t>log_2vMm</t>
  </si>
  <si>
    <t>include</t>
  </si>
  <si>
    <t>x</t>
  </si>
  <si>
    <t>padding</t>
  </si>
  <si>
    <t>yes (S0)</t>
  </si>
  <si>
    <t>yes (log_2gs)</t>
  </si>
  <si>
    <t>yes (log_2vMm)</t>
  </si>
  <si>
    <t>yes (v0)</t>
  </si>
  <si>
    <t>yes (Evu)</t>
  </si>
  <si>
    <t>yes (Evl)</t>
  </si>
  <si>
    <t>yes(na/ns)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</si>
</sst>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F116-270D-4892-9271-CA3D330B7B09}">
  <dimension ref="A1:Q48"/>
  <sheetViews>
    <sheetView tabSelected="1" workbookViewId="0">
      <selection activeCell="N18" sqref="N18"/>
    </sheetView>
  </sheetViews>
  <sheetFormatPr defaultRowHeight="15" x14ac:dyDescent="0.25"/>
  <cols>
    <col min="2" max="2" width="10" customWidth="1"/>
    <col min="3" max="3" width="5.28515625" customWidth="1"/>
    <col min="4" max="4" width="10.42578125" customWidth="1"/>
    <col min="5" max="5" width="45" customWidth="1"/>
    <col min="6" max="6" width="9.28515625" customWidth="1"/>
    <col min="7" max="7" width="15.140625" customWidth="1"/>
    <col min="8" max="8" width="9.28515625" customWidth="1"/>
    <col min="9" max="9" width="6.85546875" customWidth="1"/>
    <col min="10" max="13" width="5.85546875" customWidth="1"/>
    <col min="14" max="14" width="33.85546875" customWidth="1"/>
  </cols>
  <sheetData>
    <row r="1" spans="1:17" x14ac:dyDescent="0.25">
      <c r="A1" t="s">
        <v>78</v>
      </c>
      <c r="B1" t="s">
        <v>0</v>
      </c>
      <c r="C1" t="s">
        <v>76</v>
      </c>
      <c r="D1" t="s">
        <v>77</v>
      </c>
      <c r="E1" t="s">
        <v>1</v>
      </c>
      <c r="F1" t="s">
        <v>2</v>
      </c>
      <c r="G1" t="s">
        <v>91</v>
      </c>
      <c r="H1" t="s">
        <v>88</v>
      </c>
      <c r="I1" t="s">
        <v>87</v>
      </c>
      <c r="J1" t="s">
        <v>90</v>
      </c>
      <c r="K1" t="s">
        <v>99</v>
      </c>
      <c r="N1" t="s">
        <v>3</v>
      </c>
    </row>
    <row r="2" spans="1:17" s="2" customFormat="1" x14ac:dyDescent="0.25">
      <c r="A2" s="2">
        <v>1</v>
      </c>
      <c r="B2" s="2" t="s">
        <v>4</v>
      </c>
      <c r="C2" s="2">
        <v>2</v>
      </c>
      <c r="D2" s="2" t="s">
        <v>5</v>
      </c>
      <c r="E2" s="2" t="s">
        <v>6</v>
      </c>
      <c r="F2" s="2" t="s">
        <v>7</v>
      </c>
      <c r="G2" s="2" t="s">
        <v>89</v>
      </c>
      <c r="H2" s="2">
        <v>0</v>
      </c>
      <c r="I2" s="2">
        <v>99</v>
      </c>
      <c r="J2" s="2">
        <v>7</v>
      </c>
      <c r="K2" s="2">
        <v>1</v>
      </c>
      <c r="L2" s="2">
        <f>J2*K2</f>
        <v>7</v>
      </c>
      <c r="N2" s="2" t="s">
        <v>8</v>
      </c>
    </row>
    <row r="3" spans="1:17" s="2" customFormat="1" x14ac:dyDescent="0.25">
      <c r="B3" s="2" t="s">
        <v>101</v>
      </c>
      <c r="J3" s="2">
        <v>1</v>
      </c>
      <c r="K3" s="2">
        <v>1</v>
      </c>
      <c r="L3" s="2">
        <f>J3*K3</f>
        <v>1</v>
      </c>
    </row>
    <row r="4" spans="1:17" s="3" customFormat="1" x14ac:dyDescent="0.25">
      <c r="A4" s="3">
        <v>2</v>
      </c>
      <c r="B4" s="3" t="s">
        <v>9</v>
      </c>
      <c r="C4" s="3">
        <v>1</v>
      </c>
      <c r="D4" s="3" t="s">
        <v>10</v>
      </c>
      <c r="E4" s="3" t="s">
        <v>11</v>
      </c>
      <c r="F4" s="3" t="s">
        <v>7</v>
      </c>
      <c r="G4" s="3" t="s">
        <v>104</v>
      </c>
      <c r="H4" s="3">
        <v>0</v>
      </c>
      <c r="I4" s="3">
        <v>9</v>
      </c>
      <c r="J4" s="3">
        <v>4</v>
      </c>
      <c r="K4" s="3">
        <v>1</v>
      </c>
      <c r="L4" s="3">
        <f t="shared" ref="L4:L35" si="0">J4*K4</f>
        <v>4</v>
      </c>
    </row>
    <row r="5" spans="1:17" x14ac:dyDescent="0.25">
      <c r="A5">
        <v>3</v>
      </c>
      <c r="B5" t="s">
        <v>12</v>
      </c>
      <c r="C5">
        <v>12</v>
      </c>
      <c r="D5" t="s">
        <v>13</v>
      </c>
      <c r="E5" t="s">
        <v>14</v>
      </c>
      <c r="F5" t="s">
        <v>15</v>
      </c>
      <c r="G5" t="s">
        <v>105</v>
      </c>
      <c r="J5">
        <v>16</v>
      </c>
      <c r="K5">
        <v>1</v>
      </c>
      <c r="L5">
        <f t="shared" si="0"/>
        <v>16</v>
      </c>
      <c r="N5" t="s">
        <v>16</v>
      </c>
    </row>
    <row r="6" spans="1:17" x14ac:dyDescent="0.25">
      <c r="A6">
        <v>4</v>
      </c>
      <c r="B6" t="s">
        <v>17</v>
      </c>
      <c r="C6">
        <v>10</v>
      </c>
      <c r="D6" t="s">
        <v>18</v>
      </c>
      <c r="E6" t="s">
        <v>19</v>
      </c>
      <c r="F6" t="s">
        <v>15</v>
      </c>
      <c r="L6">
        <f t="shared" si="0"/>
        <v>0</v>
      </c>
      <c r="N6" t="s">
        <v>20</v>
      </c>
    </row>
    <row r="7" spans="1:17" x14ac:dyDescent="0.25">
      <c r="A7">
        <v>5</v>
      </c>
      <c r="B7" t="s">
        <v>21</v>
      </c>
      <c r="C7">
        <v>10</v>
      </c>
      <c r="D7" t="s">
        <v>18</v>
      </c>
      <c r="E7" t="s">
        <v>22</v>
      </c>
      <c r="F7" t="s">
        <v>15</v>
      </c>
      <c r="G7" t="s">
        <v>102</v>
      </c>
      <c r="J7">
        <v>32</v>
      </c>
      <c r="K7">
        <v>1</v>
      </c>
      <c r="L7">
        <f t="shared" si="0"/>
        <v>32</v>
      </c>
      <c r="N7" t="s">
        <v>23</v>
      </c>
    </row>
    <row r="8" spans="1:17" x14ac:dyDescent="0.25">
      <c r="A8">
        <v>6</v>
      </c>
      <c r="B8" t="s">
        <v>24</v>
      </c>
      <c r="C8">
        <v>5</v>
      </c>
      <c r="D8" t="s">
        <v>25</v>
      </c>
      <c r="E8" t="s">
        <v>26</v>
      </c>
      <c r="F8" t="s">
        <v>15</v>
      </c>
      <c r="L8">
        <f t="shared" si="0"/>
        <v>0</v>
      </c>
      <c r="N8" t="s">
        <v>27</v>
      </c>
    </row>
    <row r="9" spans="1:17" x14ac:dyDescent="0.25">
      <c r="A9">
        <v>7</v>
      </c>
      <c r="B9" t="s">
        <v>28</v>
      </c>
      <c r="C9">
        <v>5</v>
      </c>
      <c r="D9" t="s">
        <v>25</v>
      </c>
      <c r="E9" t="s">
        <v>29</v>
      </c>
      <c r="F9" t="s">
        <v>15</v>
      </c>
      <c r="G9" t="s">
        <v>103</v>
      </c>
      <c r="J9">
        <v>16</v>
      </c>
      <c r="K9">
        <v>1</v>
      </c>
      <c r="L9">
        <f t="shared" si="0"/>
        <v>16</v>
      </c>
      <c r="N9" t="s">
        <v>27</v>
      </c>
    </row>
    <row r="10" spans="1:17" x14ac:dyDescent="0.25">
      <c r="A10">
        <v>8</v>
      </c>
      <c r="B10" t="s">
        <v>30</v>
      </c>
      <c r="C10">
        <v>10</v>
      </c>
      <c r="D10" t="s">
        <v>31</v>
      </c>
      <c r="E10" t="s">
        <v>32</v>
      </c>
      <c r="F10" t="s">
        <v>15</v>
      </c>
      <c r="L10">
        <f t="shared" si="0"/>
        <v>0</v>
      </c>
      <c r="N10" t="s">
        <v>16</v>
      </c>
    </row>
    <row r="11" spans="1:17" x14ac:dyDescent="0.25">
      <c r="A11">
        <v>9</v>
      </c>
      <c r="B11" t="s">
        <v>33</v>
      </c>
      <c r="C11">
        <v>4</v>
      </c>
      <c r="D11" t="s">
        <v>34</v>
      </c>
      <c r="E11" t="s">
        <v>35</v>
      </c>
      <c r="F11" t="s">
        <v>15</v>
      </c>
      <c r="L11">
        <f t="shared" si="0"/>
        <v>0</v>
      </c>
    </row>
    <row r="12" spans="1:17" x14ac:dyDescent="0.25">
      <c r="A12">
        <v>10</v>
      </c>
      <c r="B12" t="s">
        <v>36</v>
      </c>
      <c r="C12">
        <v>8</v>
      </c>
      <c r="D12" t="s">
        <v>37</v>
      </c>
      <c r="E12" t="s">
        <v>38</v>
      </c>
      <c r="F12" t="s">
        <v>15</v>
      </c>
      <c r="G12" t="s">
        <v>89</v>
      </c>
      <c r="J12">
        <v>16</v>
      </c>
      <c r="K12">
        <v>1</v>
      </c>
      <c r="L12">
        <f t="shared" si="0"/>
        <v>16</v>
      </c>
      <c r="N12" t="s">
        <v>27</v>
      </c>
    </row>
    <row r="13" spans="1:17" x14ac:dyDescent="0.25">
      <c r="A13">
        <v>11</v>
      </c>
      <c r="B13" t="s">
        <v>39</v>
      </c>
      <c r="C13">
        <v>5</v>
      </c>
      <c r="D13" t="s">
        <v>40</v>
      </c>
      <c r="E13" t="s">
        <v>41</v>
      </c>
      <c r="F13" t="s">
        <v>15</v>
      </c>
      <c r="G13" t="s">
        <v>108</v>
      </c>
      <c r="J13">
        <v>16</v>
      </c>
      <c r="K13">
        <v>1</v>
      </c>
      <c r="L13">
        <f t="shared" si="0"/>
        <v>16</v>
      </c>
    </row>
    <row r="14" spans="1:17" s="2" customFormat="1" x14ac:dyDescent="0.25">
      <c r="A14" s="2">
        <v>12</v>
      </c>
      <c r="B14" s="2" t="s">
        <v>42</v>
      </c>
      <c r="C14" s="2">
        <v>3</v>
      </c>
      <c r="D14" s="2" t="s">
        <v>43</v>
      </c>
      <c r="E14" s="2" t="s">
        <v>80</v>
      </c>
      <c r="F14" s="2" t="s">
        <v>7</v>
      </c>
      <c r="G14" s="2" t="s">
        <v>106</v>
      </c>
      <c r="H14" s="2">
        <v>0</v>
      </c>
      <c r="I14" s="2">
        <v>999</v>
      </c>
      <c r="J14" s="2">
        <v>10</v>
      </c>
      <c r="K14" s="2">
        <v>1</v>
      </c>
      <c r="L14" s="2">
        <f t="shared" si="0"/>
        <v>10</v>
      </c>
      <c r="N14" s="2" t="s">
        <v>44</v>
      </c>
      <c r="Q14" s="2">
        <f>J14+J15+J16+J17+J18</f>
        <v>32</v>
      </c>
    </row>
    <row r="15" spans="1:17" s="2" customFormat="1" x14ac:dyDescent="0.25">
      <c r="A15" s="2">
        <v>13</v>
      </c>
      <c r="B15" s="2" t="s">
        <v>45</v>
      </c>
      <c r="C15" s="2">
        <v>2</v>
      </c>
      <c r="D15" s="2" t="s">
        <v>5</v>
      </c>
      <c r="E15" s="2" t="s">
        <v>84</v>
      </c>
      <c r="F15" s="2" t="s">
        <v>7</v>
      </c>
      <c r="G15" s="2" t="s">
        <v>106</v>
      </c>
      <c r="H15" s="2">
        <v>0</v>
      </c>
      <c r="I15" s="2">
        <v>99</v>
      </c>
      <c r="J15" s="2">
        <v>7</v>
      </c>
      <c r="K15" s="2">
        <v>1</v>
      </c>
      <c r="L15" s="2">
        <f t="shared" si="0"/>
        <v>7</v>
      </c>
      <c r="Q15" s="2">
        <f>J20+J21+J22+J23+J24</f>
        <v>32</v>
      </c>
    </row>
    <row r="16" spans="1:17" s="2" customFormat="1" x14ac:dyDescent="0.25">
      <c r="A16" s="2">
        <v>14</v>
      </c>
      <c r="B16" s="2" t="s">
        <v>46</v>
      </c>
      <c r="C16" s="2">
        <v>2</v>
      </c>
      <c r="D16" s="2" t="s">
        <v>5</v>
      </c>
      <c r="F16" s="2" t="s">
        <v>7</v>
      </c>
      <c r="G16" s="2" t="s">
        <v>106</v>
      </c>
      <c r="H16" s="2">
        <v>0</v>
      </c>
      <c r="I16" s="2">
        <v>99</v>
      </c>
      <c r="J16" s="2">
        <v>7</v>
      </c>
      <c r="K16" s="2">
        <v>1</v>
      </c>
      <c r="L16" s="2">
        <f t="shared" si="0"/>
        <v>7</v>
      </c>
      <c r="Q16" s="2">
        <f>J2+J4+J33+J34+J3</f>
        <v>24</v>
      </c>
    </row>
    <row r="17" spans="1:14" s="2" customFormat="1" x14ac:dyDescent="0.25">
      <c r="A17" s="2">
        <v>15</v>
      </c>
      <c r="B17" s="2" t="s">
        <v>47</v>
      </c>
      <c r="C17" s="2">
        <v>2</v>
      </c>
      <c r="D17" s="2" t="s">
        <v>5</v>
      </c>
      <c r="F17" s="2" t="s">
        <v>7</v>
      </c>
      <c r="G17" s="2" t="s">
        <v>106</v>
      </c>
      <c r="H17" s="2">
        <v>0</v>
      </c>
      <c r="I17" s="2">
        <v>99</v>
      </c>
      <c r="J17" s="2">
        <v>7</v>
      </c>
      <c r="K17" s="2">
        <v>1</v>
      </c>
      <c r="L17" s="2">
        <f t="shared" si="0"/>
        <v>7</v>
      </c>
    </row>
    <row r="18" spans="1:14" s="2" customFormat="1" x14ac:dyDescent="0.25">
      <c r="B18" s="2" t="s">
        <v>101</v>
      </c>
      <c r="J18" s="2">
        <v>1</v>
      </c>
      <c r="K18" s="2">
        <v>1</v>
      </c>
      <c r="L18" s="2">
        <f>J18*K18</f>
        <v>1</v>
      </c>
    </row>
    <row r="19" spans="1:14" s="1" customFormat="1" x14ac:dyDescent="0.25">
      <c r="A19" s="1">
        <v>16</v>
      </c>
      <c r="B19" s="1" t="s">
        <v>48</v>
      </c>
      <c r="C19" s="1">
        <v>2</v>
      </c>
      <c r="D19" s="1" t="s">
        <v>5</v>
      </c>
      <c r="F19" s="1" t="s">
        <v>7</v>
      </c>
      <c r="H19" s="1">
        <v>0</v>
      </c>
      <c r="I19" s="1">
        <v>99</v>
      </c>
      <c r="J19" s="1">
        <v>7</v>
      </c>
      <c r="K19" s="1">
        <v>0</v>
      </c>
      <c r="L19">
        <f t="shared" si="0"/>
        <v>0</v>
      </c>
      <c r="M19"/>
    </row>
    <row r="20" spans="1:14" s="2" customFormat="1" x14ac:dyDescent="0.25">
      <c r="A20" s="2">
        <v>17</v>
      </c>
      <c r="B20" s="2" t="s">
        <v>49</v>
      </c>
      <c r="C20" s="2">
        <v>6</v>
      </c>
      <c r="D20" s="2" t="s">
        <v>50</v>
      </c>
      <c r="E20" s="2" t="s">
        <v>79</v>
      </c>
      <c r="F20" s="2" t="s">
        <v>7</v>
      </c>
      <c r="G20" s="2" t="s">
        <v>107</v>
      </c>
      <c r="H20" s="2">
        <v>0</v>
      </c>
      <c r="I20" s="2">
        <v>999</v>
      </c>
      <c r="J20" s="2">
        <v>10</v>
      </c>
      <c r="K20" s="2">
        <v>1</v>
      </c>
      <c r="L20" s="2">
        <f t="shared" si="0"/>
        <v>10</v>
      </c>
    </row>
    <row r="21" spans="1:14" s="2" customFormat="1" x14ac:dyDescent="0.25">
      <c r="A21" s="2">
        <v>18</v>
      </c>
      <c r="B21" s="2" t="s">
        <v>51</v>
      </c>
      <c r="C21" s="2">
        <v>2</v>
      </c>
      <c r="D21" s="2" t="s">
        <v>5</v>
      </c>
      <c r="E21" s="2" t="s">
        <v>84</v>
      </c>
      <c r="F21" s="2" t="s">
        <v>7</v>
      </c>
      <c r="G21" s="2" t="s">
        <v>107</v>
      </c>
      <c r="H21" s="2">
        <v>0</v>
      </c>
      <c r="I21" s="2">
        <v>99</v>
      </c>
      <c r="J21" s="2">
        <v>7</v>
      </c>
      <c r="K21" s="2">
        <v>1</v>
      </c>
      <c r="L21" s="2">
        <f t="shared" si="0"/>
        <v>7</v>
      </c>
    </row>
    <row r="22" spans="1:14" s="2" customFormat="1" x14ac:dyDescent="0.25">
      <c r="A22" s="2">
        <v>19</v>
      </c>
      <c r="B22" s="2" t="s">
        <v>52</v>
      </c>
      <c r="C22" s="2">
        <v>2</v>
      </c>
      <c r="D22" s="2" t="s">
        <v>5</v>
      </c>
      <c r="F22" s="2" t="s">
        <v>7</v>
      </c>
      <c r="G22" s="2" t="s">
        <v>107</v>
      </c>
      <c r="H22" s="2">
        <v>0</v>
      </c>
      <c r="I22" s="2">
        <v>99</v>
      </c>
      <c r="J22" s="2">
        <v>7</v>
      </c>
      <c r="K22" s="2">
        <v>1</v>
      </c>
      <c r="L22" s="2">
        <f t="shared" si="0"/>
        <v>7</v>
      </c>
    </row>
    <row r="23" spans="1:14" s="2" customFormat="1" x14ac:dyDescent="0.25">
      <c r="A23" s="2">
        <v>20</v>
      </c>
      <c r="B23" s="2" t="s">
        <v>53</v>
      </c>
      <c r="C23" s="2">
        <v>2</v>
      </c>
      <c r="D23" s="2" t="s">
        <v>5</v>
      </c>
      <c r="F23" s="2" t="s">
        <v>7</v>
      </c>
      <c r="G23" s="2" t="s">
        <v>107</v>
      </c>
      <c r="H23" s="2">
        <v>0</v>
      </c>
      <c r="I23" s="2">
        <v>99</v>
      </c>
      <c r="J23" s="2">
        <v>7</v>
      </c>
      <c r="K23" s="2">
        <v>1</v>
      </c>
      <c r="L23" s="2">
        <f t="shared" si="0"/>
        <v>7</v>
      </c>
    </row>
    <row r="24" spans="1:14" s="2" customFormat="1" x14ac:dyDescent="0.25">
      <c r="B24" s="2" t="s">
        <v>101</v>
      </c>
      <c r="J24" s="2">
        <v>1</v>
      </c>
      <c r="K24" s="2">
        <v>1</v>
      </c>
      <c r="L24" s="2">
        <f>J24*K24</f>
        <v>1</v>
      </c>
    </row>
    <row r="25" spans="1:14" s="1" customFormat="1" x14ac:dyDescent="0.25">
      <c r="A25" s="1">
        <v>21</v>
      </c>
      <c r="B25" s="1" t="s">
        <v>54</v>
      </c>
      <c r="C25" s="1">
        <v>2</v>
      </c>
      <c r="D25" s="1" t="s">
        <v>5</v>
      </c>
      <c r="F25" s="1" t="s">
        <v>7</v>
      </c>
      <c r="H25" s="1">
        <v>0</v>
      </c>
      <c r="I25" s="1">
        <v>99</v>
      </c>
      <c r="J25" s="1">
        <v>7</v>
      </c>
      <c r="K25" s="1">
        <v>0</v>
      </c>
      <c r="L25">
        <f t="shared" si="0"/>
        <v>0</v>
      </c>
      <c r="M25"/>
    </row>
    <row r="27" spans="1:14" s="1" customFormat="1" x14ac:dyDescent="0.25">
      <c r="A27" s="1">
        <v>22</v>
      </c>
      <c r="B27" s="1" t="s">
        <v>55</v>
      </c>
      <c r="C27" s="1">
        <v>3</v>
      </c>
      <c r="D27" s="1" t="s">
        <v>43</v>
      </c>
      <c r="E27" s="1" t="s">
        <v>81</v>
      </c>
      <c r="F27" s="1" t="s">
        <v>7</v>
      </c>
      <c r="L27">
        <f t="shared" si="0"/>
        <v>0</v>
      </c>
      <c r="N27" s="1" t="s">
        <v>56</v>
      </c>
    </row>
    <row r="28" spans="1:14" s="1" customFormat="1" x14ac:dyDescent="0.25">
      <c r="A28" s="1">
        <v>23</v>
      </c>
      <c r="B28" s="1" t="s">
        <v>60</v>
      </c>
      <c r="C28" s="1">
        <v>2</v>
      </c>
      <c r="D28" s="1" t="s">
        <v>5</v>
      </c>
      <c r="E28" s="1" t="s">
        <v>83</v>
      </c>
      <c r="F28" s="1" t="s">
        <v>7</v>
      </c>
      <c r="L28">
        <f t="shared" si="0"/>
        <v>0</v>
      </c>
      <c r="N28" s="1" t="s">
        <v>57</v>
      </c>
    </row>
    <row r="29" spans="1:14" s="1" customFormat="1" x14ac:dyDescent="0.25">
      <c r="A29" s="1">
        <v>24</v>
      </c>
      <c r="B29" s="1" t="s">
        <v>61</v>
      </c>
      <c r="C29" s="1">
        <v>4</v>
      </c>
      <c r="D29" s="1" t="s">
        <v>62</v>
      </c>
      <c r="E29" s="1" t="s">
        <v>82</v>
      </c>
      <c r="F29" s="1" t="s">
        <v>7</v>
      </c>
      <c r="L29">
        <f t="shared" si="0"/>
        <v>0</v>
      </c>
      <c r="N29" s="1" t="s">
        <v>58</v>
      </c>
    </row>
    <row r="30" spans="1:14" s="1" customFormat="1" x14ac:dyDescent="0.25">
      <c r="A30" s="1">
        <v>25</v>
      </c>
      <c r="B30" s="1" t="s">
        <v>63</v>
      </c>
      <c r="C30" s="1">
        <v>3</v>
      </c>
      <c r="D30" s="1" t="s">
        <v>43</v>
      </c>
      <c r="E30" s="1" t="s">
        <v>86</v>
      </c>
      <c r="F30" s="1" t="s">
        <v>7</v>
      </c>
      <c r="L30">
        <f t="shared" si="0"/>
        <v>0</v>
      </c>
      <c r="N30" s="1" t="s">
        <v>59</v>
      </c>
    </row>
    <row r="31" spans="1:14" s="1" customFormat="1" x14ac:dyDescent="0.25">
      <c r="A31" s="1">
        <v>26</v>
      </c>
      <c r="B31" s="1" t="s">
        <v>64</v>
      </c>
      <c r="C31" s="1">
        <v>2</v>
      </c>
      <c r="D31" s="1" t="s">
        <v>5</v>
      </c>
      <c r="E31" s="1" t="s">
        <v>85</v>
      </c>
      <c r="F31" s="1" t="s">
        <v>7</v>
      </c>
      <c r="L31">
        <f t="shared" si="0"/>
        <v>0</v>
      </c>
    </row>
    <row r="32" spans="1:14" s="1" customFormat="1" x14ac:dyDescent="0.25">
      <c r="A32" s="1">
        <v>27</v>
      </c>
      <c r="B32" s="1" t="s">
        <v>65</v>
      </c>
      <c r="C32" s="1">
        <v>4</v>
      </c>
      <c r="D32" s="1" t="s">
        <v>62</v>
      </c>
      <c r="E32" s="1" t="s">
        <v>82</v>
      </c>
      <c r="F32" s="1" t="s">
        <v>7</v>
      </c>
      <c r="L32">
        <f t="shared" si="0"/>
        <v>0</v>
      </c>
    </row>
    <row r="33" spans="1:14" s="3" customFormat="1" x14ac:dyDescent="0.25">
      <c r="A33" s="3">
        <v>28</v>
      </c>
      <c r="B33" s="3" t="s">
        <v>66</v>
      </c>
      <c r="C33" s="3">
        <v>3</v>
      </c>
      <c r="D33" s="3" t="s">
        <v>67</v>
      </c>
      <c r="E33" s="3" t="s">
        <v>68</v>
      </c>
      <c r="F33" s="3" t="s">
        <v>69</v>
      </c>
      <c r="I33" s="3">
        <v>3</v>
      </c>
      <c r="J33" s="3">
        <v>2</v>
      </c>
      <c r="K33" s="3">
        <v>1</v>
      </c>
      <c r="L33" s="3">
        <f t="shared" si="0"/>
        <v>2</v>
      </c>
    </row>
    <row r="34" spans="1:14" s="3" customFormat="1" x14ac:dyDescent="0.25">
      <c r="A34" s="3">
        <v>29</v>
      </c>
      <c r="B34" s="3" t="s">
        <v>70</v>
      </c>
      <c r="C34" s="3">
        <v>3</v>
      </c>
      <c r="D34" s="3" t="s">
        <v>43</v>
      </c>
      <c r="E34" s="3" t="s">
        <v>71</v>
      </c>
      <c r="F34" s="3" t="s">
        <v>7</v>
      </c>
      <c r="I34" s="3">
        <v>999</v>
      </c>
      <c r="J34" s="3">
        <v>10</v>
      </c>
      <c r="K34" s="3">
        <v>1</v>
      </c>
      <c r="L34" s="3">
        <f t="shared" si="0"/>
        <v>10</v>
      </c>
    </row>
    <row r="35" spans="1:14" x14ac:dyDescent="0.25">
      <c r="A35">
        <v>30</v>
      </c>
      <c r="B35" t="s">
        <v>72</v>
      </c>
      <c r="C35">
        <v>1</v>
      </c>
      <c r="D35" t="s">
        <v>73</v>
      </c>
      <c r="E35" t="s">
        <v>74</v>
      </c>
      <c r="F35" t="s">
        <v>69</v>
      </c>
      <c r="L35">
        <f t="shared" si="0"/>
        <v>0</v>
      </c>
      <c r="N35" t="s">
        <v>75</v>
      </c>
    </row>
    <row r="37" spans="1:14" x14ac:dyDescent="0.25">
      <c r="C37">
        <f>SUM(C2:C35)</f>
        <v>122</v>
      </c>
      <c r="K37">
        <f>SUM(L2:L36)</f>
        <v>184</v>
      </c>
    </row>
    <row r="38" spans="1:14" x14ac:dyDescent="0.25">
      <c r="K38">
        <f>K37/8</f>
        <v>23</v>
      </c>
    </row>
    <row r="40" spans="1:14" x14ac:dyDescent="0.25">
      <c r="A40">
        <v>3</v>
      </c>
      <c r="B40" t="s">
        <v>92</v>
      </c>
      <c r="C40">
        <v>4</v>
      </c>
      <c r="D40">
        <f>C40*8</f>
        <v>32</v>
      </c>
      <c r="E40" t="s">
        <v>100</v>
      </c>
    </row>
    <row r="41" spans="1:14" x14ac:dyDescent="0.25">
      <c r="A41">
        <v>10</v>
      </c>
      <c r="B41" t="s">
        <v>93</v>
      </c>
      <c r="C41">
        <v>4</v>
      </c>
      <c r="D41">
        <v>32</v>
      </c>
      <c r="E41" t="s">
        <v>100</v>
      </c>
    </row>
    <row r="42" spans="1:14" x14ac:dyDescent="0.25">
      <c r="A42">
        <v>5</v>
      </c>
      <c r="B42" t="s">
        <v>94</v>
      </c>
      <c r="C42">
        <v>4</v>
      </c>
      <c r="D42">
        <f t="shared" ref="D42:D46" si="1">C42*8</f>
        <v>32</v>
      </c>
      <c r="E42" t="s">
        <v>100</v>
      </c>
    </row>
    <row r="43" spans="1:14" x14ac:dyDescent="0.25">
      <c r="B43" t="s">
        <v>95</v>
      </c>
      <c r="C43">
        <v>4</v>
      </c>
      <c r="D43">
        <f t="shared" si="1"/>
        <v>32</v>
      </c>
    </row>
    <row r="44" spans="1:14" x14ac:dyDescent="0.25">
      <c r="A44">
        <v>7</v>
      </c>
      <c r="B44" t="s">
        <v>96</v>
      </c>
      <c r="C44">
        <v>4</v>
      </c>
      <c r="D44">
        <f t="shared" si="1"/>
        <v>32</v>
      </c>
    </row>
    <row r="45" spans="1:14" x14ac:dyDescent="0.25">
      <c r="A45">
        <v>11</v>
      </c>
      <c r="B45" t="s">
        <v>97</v>
      </c>
      <c r="C45">
        <v>4</v>
      </c>
      <c r="D45">
        <f t="shared" si="1"/>
        <v>32</v>
      </c>
    </row>
    <row r="46" spans="1:14" x14ac:dyDescent="0.25">
      <c r="B46" t="s">
        <v>98</v>
      </c>
      <c r="C46">
        <v>4</v>
      </c>
      <c r="D46">
        <f t="shared" si="1"/>
        <v>32</v>
      </c>
    </row>
    <row r="48" spans="1:14" x14ac:dyDescent="0.25">
      <c r="C48">
        <f>SUM(C40:C46)</f>
        <v>28</v>
      </c>
      <c r="D48">
        <f>SUM(D40:D46)</f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den Bekerom</dc:creator>
  <cp:lastModifiedBy>Dirk van den Bekerom</cp:lastModifiedBy>
  <dcterms:created xsi:type="dcterms:W3CDTF">2020-07-16T17:03:27Z</dcterms:created>
  <dcterms:modified xsi:type="dcterms:W3CDTF">2020-07-18T19:29:47Z</dcterms:modified>
</cp:coreProperties>
</file>