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urrent\_papers\Active\delta_summation\"/>
    </mc:Choice>
  </mc:AlternateContent>
  <xr:revisionPtr revIDLastSave="0" documentId="13_ncr:1_{4B2A47F4-C0C0-4062-94CF-FA3E89A8FCF7}" xr6:coauthVersionLast="47" xr6:coauthVersionMax="47" xr10:uidLastSave="{00000000-0000-0000-0000-000000000000}"/>
  <bookViews>
    <workbookView xWindow="-108" yWindow="-108" windowWidth="23256" windowHeight="12576" firstSheet="6" activeTab="9" xr2:uid="{9551D31F-009A-476D-BDCA-36DB3BD56D69}"/>
  </bookViews>
  <sheets>
    <sheet name="DATA" sheetId="1" r:id="rId1"/>
    <sheet name="Sheet8" sheetId="11" r:id="rId2"/>
    <sheet name="ExecutionTimePivotChart" sheetId="3" r:id="rId3"/>
    <sheet name="CPUTimePivotData" sheetId="10" r:id="rId4"/>
    <sheet name="QueryPlanCosts" sheetId="9" r:id="rId5"/>
    <sheet name="MemoryGrants" sheetId="7" r:id="rId6"/>
    <sheet name="MemoryGrantsSummaryData" sheetId="8" r:id="rId7"/>
    <sheet name="IOStats" sheetId="6" r:id="rId8"/>
    <sheet name="ElapsedTimeMetricsAndGraphs" sheetId="2" r:id="rId9"/>
    <sheet name="WorkerTimeMetricsAndGraphs" sheetId="12" r:id="rId10"/>
  </sheets>
  <calcPr calcId="191029"/>
  <pivotCaches>
    <pivotCache cacheId="30" r:id="rId11"/>
    <pivotCache cacheId="4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2" l="1"/>
  <c r="U14" i="12" s="1"/>
  <c r="Q13" i="12"/>
  <c r="O3" i="12"/>
  <c r="AA12" i="12" s="1"/>
  <c r="I3" i="12"/>
  <c r="I14" i="12" s="1"/>
  <c r="V3" i="12"/>
  <c r="AA19" i="12" s="1"/>
  <c r="AB20" i="12"/>
  <c r="AA20" i="12"/>
  <c r="AB18" i="12"/>
  <c r="AA18" i="12"/>
  <c r="AB17" i="12"/>
  <c r="AA17" i="12"/>
  <c r="AB16" i="12"/>
  <c r="AA16" i="12"/>
  <c r="AB15" i="12"/>
  <c r="AA15" i="12"/>
  <c r="AB14" i="12"/>
  <c r="AA14" i="12"/>
  <c r="W14" i="12"/>
  <c r="T14" i="12"/>
  <c r="S14" i="12"/>
  <c r="R14" i="12"/>
  <c r="Q14" i="12"/>
  <c r="P14" i="12"/>
  <c r="N14" i="12"/>
  <c r="M14" i="12"/>
  <c r="L14" i="12"/>
  <c r="K14" i="12"/>
  <c r="J14" i="12"/>
  <c r="H14" i="12"/>
  <c r="G14" i="12"/>
  <c r="F14" i="12"/>
  <c r="AA13" i="12"/>
  <c r="W13" i="12"/>
  <c r="T13" i="12"/>
  <c r="S13" i="12"/>
  <c r="R13" i="12"/>
  <c r="P13" i="12"/>
  <c r="O13" i="12"/>
  <c r="N13" i="12"/>
  <c r="M13" i="12"/>
  <c r="L13" i="12"/>
  <c r="K13" i="12"/>
  <c r="J13" i="12"/>
  <c r="H13" i="12"/>
  <c r="G13" i="12"/>
  <c r="F13" i="12"/>
  <c r="AB12" i="12"/>
  <c r="AB11" i="12"/>
  <c r="AA11" i="12"/>
  <c r="AD11" i="12" s="1"/>
  <c r="AF11" i="12" s="1"/>
  <c r="AD10" i="12"/>
  <c r="AB10" i="12"/>
  <c r="AA10" i="12"/>
  <c r="AC10" i="12" s="1"/>
  <c r="AE10" i="12" s="1"/>
  <c r="AB9" i="12"/>
  <c r="AA9" i="12"/>
  <c r="AB8" i="12"/>
  <c r="AA8" i="12"/>
  <c r="AD8" i="12" s="1"/>
  <c r="AB7" i="12"/>
  <c r="AA7" i="12"/>
  <c r="AD7" i="12" s="1"/>
  <c r="AF7" i="12" s="1"/>
  <c r="AB5" i="12"/>
  <c r="AA5" i="12"/>
  <c r="AB4" i="12"/>
  <c r="AA4" i="12"/>
  <c r="AD4" i="12" s="1"/>
  <c r="AB3" i="12"/>
  <c r="AA3" i="12"/>
  <c r="AD3" i="12" s="1"/>
  <c r="AF3" i="12" s="1"/>
  <c r="F4" i="9"/>
  <c r="F5" i="9"/>
  <c r="F6" i="9"/>
  <c r="F7" i="9"/>
  <c r="F8" i="9"/>
  <c r="F9" i="9"/>
  <c r="F10" i="9"/>
  <c r="F11" i="9"/>
  <c r="F3" i="9"/>
  <c r="E8" i="8"/>
  <c r="E9" i="8"/>
  <c r="E10" i="8"/>
  <c r="E11" i="8"/>
  <c r="E7" i="8"/>
  <c r="I5" i="6"/>
  <c r="I6" i="6"/>
  <c r="I7" i="6"/>
  <c r="I8" i="6"/>
  <c r="I9" i="6"/>
  <c r="I10" i="6"/>
  <c r="J10" i="6" s="1"/>
  <c r="I11" i="6"/>
  <c r="J11" i="6" s="1"/>
  <c r="I12" i="6"/>
  <c r="J12" i="6" s="1"/>
  <c r="I4" i="6"/>
  <c r="F5" i="6"/>
  <c r="F6" i="6"/>
  <c r="F7" i="6"/>
  <c r="F8" i="6"/>
  <c r="F9" i="6"/>
  <c r="F10" i="6"/>
  <c r="F11" i="6"/>
  <c r="F12" i="6"/>
  <c r="F4" i="6"/>
  <c r="J4" i="6" s="1"/>
  <c r="AC20" i="12" l="1"/>
  <c r="AE20" i="12" s="1"/>
  <c r="AB19" i="12"/>
  <c r="AC18" i="12"/>
  <c r="U13" i="12"/>
  <c r="AD13" i="12" s="1"/>
  <c r="AF13" i="12" s="1"/>
  <c r="AD16" i="12"/>
  <c r="AF16" i="12" s="1"/>
  <c r="O14" i="12"/>
  <c r="AB13" i="12"/>
  <c r="AD17" i="12"/>
  <c r="AF17" i="12" s="1"/>
  <c r="AB6" i="12"/>
  <c r="I13" i="12"/>
  <c r="AA6" i="12"/>
  <c r="AC6" i="12" s="1"/>
  <c r="AE6" i="12" s="1"/>
  <c r="V14" i="12"/>
  <c r="AC14" i="12" s="1"/>
  <c r="AE14" i="12" s="1"/>
  <c r="AD20" i="12"/>
  <c r="AF20" i="12" s="1"/>
  <c r="AD19" i="12"/>
  <c r="AF19" i="12" s="1"/>
  <c r="AD15" i="12"/>
  <c r="AF15" i="12" s="1"/>
  <c r="AC16" i="12"/>
  <c r="AE16" i="12" s="1"/>
  <c r="AD14" i="12"/>
  <c r="AF14" i="12" s="1"/>
  <c r="AC11" i="12"/>
  <c r="AE11" i="12" s="1"/>
  <c r="AD12" i="12"/>
  <c r="AF12" i="12" s="1"/>
  <c r="AD9" i="12"/>
  <c r="AF9" i="12" s="1"/>
  <c r="AC7" i="12"/>
  <c r="AE7" i="12" s="1"/>
  <c r="AC3" i="12"/>
  <c r="AE3" i="12" s="1"/>
  <c r="AF10" i="12"/>
  <c r="AF4" i="12"/>
  <c r="AF8" i="12"/>
  <c r="AC12" i="12"/>
  <c r="AE12" i="12" s="1"/>
  <c r="AC5" i="12"/>
  <c r="AE5" i="12" s="1"/>
  <c r="AC9" i="12"/>
  <c r="AE9" i="12" s="1"/>
  <c r="AD5" i="12"/>
  <c r="AF5" i="12" s="1"/>
  <c r="AC4" i="12"/>
  <c r="AE4" i="12" s="1"/>
  <c r="AC8" i="12"/>
  <c r="AE8" i="12" s="1"/>
  <c r="AD18" i="12"/>
  <c r="AF18" i="12" s="1"/>
  <c r="AC17" i="12"/>
  <c r="AE17" i="12" s="1"/>
  <c r="AE18" i="12"/>
  <c r="AC15" i="12"/>
  <c r="AE15" i="12" s="1"/>
  <c r="AC19" i="12"/>
  <c r="AE19" i="12" s="1"/>
  <c r="J9" i="6"/>
  <c r="J8" i="6"/>
  <c r="J7" i="6"/>
  <c r="J6" i="6"/>
  <c r="J5" i="6"/>
  <c r="AB20" i="2"/>
  <c r="AB19" i="2"/>
  <c r="AB18" i="2"/>
  <c r="AB17" i="2"/>
  <c r="AB16" i="2"/>
  <c r="AB15" i="2"/>
  <c r="AB14" i="2"/>
  <c r="AB13" i="2"/>
  <c r="AB12" i="2"/>
  <c r="AB11" i="2"/>
  <c r="AB10" i="2"/>
  <c r="AB9" i="2"/>
  <c r="AB7" i="2"/>
  <c r="AB6" i="2"/>
  <c r="AB5" i="2"/>
  <c r="AB4" i="2"/>
  <c r="AB8" i="2"/>
  <c r="AB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C14" i="2" s="1"/>
  <c r="AE14" i="2" s="1"/>
  <c r="V14" i="2"/>
  <c r="W14" i="2"/>
  <c r="F14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D13" i="2" s="1"/>
  <c r="T13" i="2"/>
  <c r="U13" i="2"/>
  <c r="V13" i="2"/>
  <c r="W13" i="2"/>
  <c r="F13" i="2"/>
  <c r="AA20" i="2"/>
  <c r="AA19" i="2"/>
  <c r="AD19" i="2" s="1"/>
  <c r="AA18" i="2"/>
  <c r="AD18" i="2" s="1"/>
  <c r="AF18" i="2" s="1"/>
  <c r="AA17" i="2"/>
  <c r="AD17" i="2" s="1"/>
  <c r="AF17" i="2" s="1"/>
  <c r="AA16" i="2"/>
  <c r="AD16" i="2" s="1"/>
  <c r="AF16" i="2" s="1"/>
  <c r="AA15" i="2"/>
  <c r="AA14" i="2"/>
  <c r="AA13" i="2"/>
  <c r="AA12" i="2"/>
  <c r="AA11" i="2"/>
  <c r="AD11" i="2" s="1"/>
  <c r="AF11" i="2" s="1"/>
  <c r="AA10" i="2"/>
  <c r="AD10" i="2" s="1"/>
  <c r="AF10" i="2" s="1"/>
  <c r="AA9" i="2"/>
  <c r="AD9" i="2" s="1"/>
  <c r="AF9" i="2" s="1"/>
  <c r="AA8" i="2"/>
  <c r="AA7" i="2"/>
  <c r="AC7" i="2" s="1"/>
  <c r="AE7" i="2" s="1"/>
  <c r="AA6" i="2"/>
  <c r="AA5" i="2"/>
  <c r="AD5" i="2" s="1"/>
  <c r="AF5" i="2" s="1"/>
  <c r="AA4" i="2"/>
  <c r="AA3" i="2"/>
  <c r="AD3" i="2" s="1"/>
  <c r="AC13" i="12" l="1"/>
  <c r="AE13" i="12" s="1"/>
  <c r="AD6" i="12"/>
  <c r="AF6" i="12" s="1"/>
  <c r="AF13" i="2"/>
  <c r="AD4" i="2"/>
  <c r="AF4" i="2" s="1"/>
  <c r="AD12" i="2"/>
  <c r="AD20" i="2"/>
  <c r="AD14" i="2"/>
  <c r="AF14" i="2" s="1"/>
  <c r="AC6" i="2"/>
  <c r="AE6" i="2" s="1"/>
  <c r="AC15" i="2"/>
  <c r="AE15" i="2" s="1"/>
  <c r="AD8" i="2"/>
  <c r="AF8" i="2" s="1"/>
  <c r="AF3" i="2"/>
  <c r="AE8" i="2"/>
  <c r="AF12" i="2"/>
  <c r="AF20" i="2"/>
  <c r="AC8" i="2"/>
  <c r="AC16" i="2"/>
  <c r="AE16" i="2" s="1"/>
  <c r="AD6" i="2"/>
  <c r="AF6" i="2" s="1"/>
  <c r="AC9" i="2"/>
  <c r="AE9" i="2" s="1"/>
  <c r="AC17" i="2"/>
  <c r="AE17" i="2" s="1"/>
  <c r="AD7" i="2"/>
  <c r="AF7" i="2" s="1"/>
  <c r="AD15" i="2"/>
  <c r="AF15" i="2" s="1"/>
  <c r="AC10" i="2"/>
  <c r="AE10" i="2" s="1"/>
  <c r="AC18" i="2"/>
  <c r="AE18" i="2" s="1"/>
  <c r="AC3" i="2"/>
  <c r="AE3" i="2" s="1"/>
  <c r="AC11" i="2"/>
  <c r="AE11" i="2" s="1"/>
  <c r="AC19" i="2"/>
  <c r="AE19" i="2" s="1"/>
  <c r="AC4" i="2"/>
  <c r="AE4" i="2" s="1"/>
  <c r="AC12" i="2"/>
  <c r="AE12" i="2" s="1"/>
  <c r="AC20" i="2"/>
  <c r="AE20" i="2" s="1"/>
  <c r="AC5" i="2"/>
  <c r="AE5" i="2" s="1"/>
  <c r="AC13" i="2"/>
  <c r="AE13" i="2" s="1"/>
  <c r="AF19" i="2"/>
</calcChain>
</file>

<file path=xl/sharedStrings.xml><?xml version="1.0" encoding="utf-8"?>
<sst xmlns="http://schemas.openxmlformats.org/spreadsheetml/2006/main" count="1633" uniqueCount="657">
  <si>
    <t>UQID</t>
  </si>
  <si>
    <t>TestNo</t>
  </si>
  <si>
    <t>CreationDate</t>
  </si>
  <si>
    <t>ExecutionDateTime</t>
  </si>
  <si>
    <t>SQLText</t>
  </si>
  <si>
    <t>ElapsedTime</t>
  </si>
  <si>
    <t>GrantKB</t>
  </si>
  <si>
    <t>LogicalReads</t>
  </si>
  <si>
    <t>PhysicalReads</t>
  </si>
  <si>
    <t>LogicalWrites</t>
  </si>
  <si>
    <t>WorkerTime</t>
  </si>
  <si>
    <t>UsedGrantKB</t>
  </si>
  <si>
    <t>IdealGrantKB</t>
  </si>
  <si>
    <t>C1</t>
  </si>
  <si>
    <t xml:space="preserve">SELECT  MAX(DateTimeStamp)  FROM    controlRandom100k  WHERE   Category = 'E'  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</si>
  <si>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</si>
  <si>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</si>
  <si>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</si>
  <si>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</si>
  <si>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</si>
  <si>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</si>
  <si>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</si>
  <si>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</si>
  <si>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</si>
  <si>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</si>
  <si>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 xml:space="preserve">SELECT  MAX(DateTimeStamp)  FROM    controlRandom100k  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</si>
  <si>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</si>
  <si>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</si>
  <si>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</si>
  <si>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</si>
  <si>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</si>
  <si>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</si>
  <si>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</si>
  <si>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</si>
  <si>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</si>
  <si>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</si>
  <si>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 xml:space="preserve">;WITH nextval AS (      SELECT MAX(UQID) + 1 AS MAXUQID FROM controlRandom100k   )  INSERT INTO controlRandom100k (UQID,Category,DateTimeStamp)  SELECT MAXUQID, 'F', DATEADD(SECOND, ABS(CHECKSUM(NEWID())) % 31536000, GETDATE())  FROM nextval  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</si>
  <si>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</si>
  <si>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</si>
  <si>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</si>
  <si>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</si>
  <si>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</si>
  <si>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</si>
  <si>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</si>
  <si>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</si>
  <si>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</si>
  <si>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</si>
  <si>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 xml:space="preserve">SELECT  MAX(DateTimeStamp)  FROM    controlRandom1m  WHERE   Category = 'E'  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</si>
  <si>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</si>
  <si>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</si>
  <si>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</si>
  <si>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</si>
  <si>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</si>
  <si>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</si>
  <si>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</si>
  <si>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</si>
  <si>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</si>
  <si>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</si>
  <si>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 xml:space="preserve">SELECT  MAX(DateTimeStamp)  FROM    controlRandom1m  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</si>
  <si>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</si>
  <si>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</si>
  <si>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</si>
  <si>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</si>
  <si>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</si>
  <si>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</si>
  <si>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</si>
  <si>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</si>
  <si>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</si>
  <si>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</si>
  <si>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 xml:space="preserve">;WITH nextval AS (      SELECT MAX(UQID) + 1 AS MAXUQID FROM controlRandom1m   )  INSERT INTO controlRandom1m (UQID,Category,DateTimeStamp)  SELECT MAXUQID, 'F', DATEADD(SECOND, ABS(CHECKSUM(NEWID())) % 31536000, GETDATE())  FROM nextval  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</si>
  <si>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</si>
  <si>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</si>
  <si>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</si>
  <si>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</si>
  <si>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</si>
  <si>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</si>
  <si>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</si>
  <si>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</si>
  <si>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</si>
  <si>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</si>
  <si>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 xml:space="preserve">SELECT  MAX(DateTimeStamp)  FROM    controlRandom10m  WHERE   Category = 'E'  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</si>
  <si>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</si>
  <si>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</si>
  <si>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</si>
  <si>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</si>
  <si>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</si>
  <si>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</si>
  <si>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</si>
  <si>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</si>
  <si>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</si>
  <si>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</si>
  <si>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 xml:space="preserve">SELECT  MAX(DateTimeStamp)  FROM    controlRandom10m  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</si>
  <si>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</si>
  <si>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</si>
  <si>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</si>
  <si>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</si>
  <si>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</si>
  <si>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</si>
  <si>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</si>
  <si>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</si>
  <si>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</si>
  <si>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</si>
  <si>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 xml:space="preserve">;WITH nextval AS (      SELECT MAX(UQID) + 1 AS MAXUQID FROM controlRandom10m   )  INSERT INTO controlRandom10m (UQID,Category,DateTimeStamp)  SELECT MAXUQID, 'F', DATEADD(SECOND, ABS(CHECKSUM(NEWID())) % 31536000, GETDATE())  FROM nextval  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</si>
  <si>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</si>
  <si>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</si>
  <si>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</si>
  <si>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</si>
  <si>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</si>
  <si>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</si>
  <si>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</si>
  <si>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</si>
  <si>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</si>
  <si>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D1</t>
  </si>
  <si>
    <t xml:space="preserve">SELECT DATEADD(SECOND, SUM(d.DateTimeIncrement), '1970-01-01 00:00:00')    FROM deltaRandom100k d  WHERE Category = 'E'  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</si>
  <si>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</si>
  <si>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</si>
  <si>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</si>
  <si>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</si>
  <si>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</si>
  <si>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</si>
  <si>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</si>
  <si>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</si>
  <si>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</si>
  <si>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</si>
  <si>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 xml:space="preserve">SELECT TOP 1 DATEADD(SECOND, SUM(d.DateTimeIncrement), '1970-01-01 00:00:00') s  FROM deltaRandom100k d  GROUP BY d.Category   ORDER BY s DESC  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</si>
  <si>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</si>
  <si>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</si>
  <si>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</si>
  <si>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</si>
  <si>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</si>
  <si>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</si>
  <si>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</si>
  <si>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</si>
  <si>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</si>
  <si>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</si>
  <si>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 xml:space="preserve">;WITH nextval AS (      SELECT MAX(UQID) [m] FROM deltaRandom100k  ),   latestValue AS (    SELECT SUM(DateTimeIncrement) [s]   FROM deltaRandom100k d    WHERE d.Category = 'F' )   INSERT INTO deltaRandom100k (UQID,Category,DateTimeIncrement)  SELECT nextval.m + 1, 'F', latestValue.s + ABS(CHECKSUM(NEWID()) % 30 + 1) -- random time in 30s range  FROM nextval, latestValue  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</si>
  <si>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</si>
  <si>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</si>
  <si>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</si>
  <si>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</si>
  <si>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</si>
  <si>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</si>
  <si>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</si>
  <si>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</si>
  <si>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</si>
  <si>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</si>
  <si>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 xml:space="preserve">SELECT DATEADD(SECOND, SUM(d.DateTimeIncrement), '1970-01-01 00:00:00')    FROM deltaRandom1m d  WHERE Category = 'E'  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</si>
  <si>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</si>
  <si>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</si>
  <si>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</si>
  <si>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</si>
  <si>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</si>
  <si>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</si>
  <si>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</si>
  <si>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</si>
  <si>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</si>
  <si>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</si>
  <si>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 xml:space="preserve">SELECT TOP 1 DATEADD(SECOND, SUM(d.DateTimeIncrement), '1970-01-01 00:00:00') s  FROM deltaRandom1m d  GROUP BY d.Category   ORDER BY s DESC  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</si>
  <si>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</si>
  <si>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</si>
  <si>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</si>
  <si>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</si>
  <si>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</si>
  <si>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</si>
  <si>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</si>
  <si>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</si>
  <si>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</si>
  <si>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</si>
  <si>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 xml:space="preserve">;WITH nextval AS (      SELECT MAX(UQID) [m] FROM deltaRandom1m  ),   latestValue AS (    SELECT SUM(DateTimeIncrement) [s]   FROM deltaRandom1m d    WHERE d.Category = 'F' )   INSERT INTO deltaRandom1m (UQID,Category,DateTimeIncrement)  SELECT nextval.m + 1, 'F', latestValue.s + ABS(CHECKSUM(NEWID()) % 30 + 1) -- random time in 30s range  FROM nextval, latestValue    INSERT INTO results   SELECT TOP 1      NULL, GETDATE(), s.last_execution_time,    t.[text], q.query_plan,     s.last_elapsed_time, s.last_grant_kb, s.last_logical_reads, s.last_physical_reads, s.last_logical_writes,     s.last_worker_time, s.last_used_grant_kb, s.last_ideal_grant_kb  FROM sys.dm_exec_query_stats s   CROSS APPLY sys.dm_exec_sql_text (s.sql_handle) t   CROSS APPLY sys.dm_exec_query_plan (s.plan_handle) q  WHERE t.text LIKE (';WITH%INSERT%INTO%')  AND  t.text NOT LIKE ('SELECT%t.text%')   ORDER BY s.last_execution_time DESC   </t>
  </si>
  <si>
    <t>D52</t>
  </si>
  <si>
    <t xml:space="preserve">;WITH nextval AS (      SELECT MAX(UQID) [m] FROM deltaRandom1m  ),   latestValue AS (    SELECT SUM(DateTimeIncrement) [s]   FROM deltaRandom1m d    WHERE d.Category = 'F' )   INSERT INTO deltaRandom1m (UQID,Category,DateTimeIncrement)  SELECT nextval.m + 1, 'F', latestValue.s + ABS(CHECKSUM(NEWID()) % 30 + 1) -- random time in 30s range  FROM nextval, latestValue  </t>
  </si>
  <si>
    <t>D53</t>
  </si>
  <si>
    <t>D54</t>
  </si>
  <si>
    <t>D55</t>
  </si>
  <si>
    <t>D56</t>
  </si>
  <si>
    <t>D57</t>
  </si>
  <si>
    <t>D58</t>
  </si>
  <si>
    <t xml:space="preserve">;WITH nextval AS (      SELECT MAX(UQID) [m] FROM deltaRandom1m  ),   latestValue AS (    SELECT SUM(DateTimeIncrement) [s]   FROM deltaRandom1m d    WHERE d.Category = 'F' )   INSERT INTO deltaRandom1m (UQID,Category,DateTimeIncrement)  SELECT nextval.m + 1, 'F', latestValue.s + ABS(CHECKSUM(NEWID()) % 30 + 1) -- random time in 30s range  FROM nextval, latestValue    </t>
  </si>
  <si>
    <t>D59</t>
  </si>
  <si>
    <t>D60</t>
  </si>
  <si>
    <t>D61</t>
  </si>
  <si>
    <t xml:space="preserve">SELECT DATEADD(SECOND, SUM(d.DateTimeIncrement), '1970-01-01 00:00:00')    FROM deltaRandom10m d  WHERE Category = 'E'  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</si>
  <si>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</si>
  <si>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</si>
  <si>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</si>
  <si>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</si>
  <si>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</si>
  <si>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</si>
  <si>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</si>
  <si>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</si>
  <si>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</si>
  <si>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</si>
  <si>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 xml:space="preserve">SELECT TOP 1 DATEADD(SECOND, SUM(d.DateTimeIncrement), '1970-01-01 00:00:00') s  FROM deltaRandom10m d  GROUP BY d.Category   ORDER BY s DESC  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</si>
  <si>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</si>
  <si>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</si>
  <si>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</si>
  <si>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</si>
  <si>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</si>
  <si>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</si>
  <si>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</si>
  <si>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</si>
  <si>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</si>
  <si>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</si>
  <si>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 xml:space="preserve">;WITH nextval AS (      SELECT MAX(UQID) [m] FROM deltaRandom10m  ),   latestValue AS (    SELECT SUM(DateTimeIncrement) [s]   FROM deltaRandom10m d    WHERE d.Category = 'F' )   INSERT INTO deltaRandom10m (UQID,Category,DateTimeIncrement)  SELECT nextval.m + 1, 'F', latestValue.s + ABS(CHECKSUM(NEWID()) % 30 + 1) -- random time in 30s range  FROM nextval, latestValue    </t>
  </si>
  <si>
    <t>D82</t>
  </si>
  <si>
    <t xml:space="preserve">;WITH nextval AS (      SELECT MAX(UQID) [m] FROM deltaRandom10m  ),   latestValue AS (    SELECT SUM(DateTimeIncrement) [s]   FROM deltaRandom10m d    WHERE d.Category = 'F' )   INSERT INTO deltaRandom10m (UQID,Category,DateTimeIncrement)  SELECT nextval.m + 1, 'F', latestValue.s + ABS(CHECKSUM(NEWID()) % 30 + 1) -- random time in 30s range  FROM nextval, latestValue  </t>
  </si>
  <si>
    <t>D83</t>
  </si>
  <si>
    <t>D84</t>
  </si>
  <si>
    <t>D85</t>
  </si>
  <si>
    <t>D86</t>
  </si>
  <si>
    <t>D87</t>
  </si>
  <si>
    <t>D88</t>
  </si>
  <si>
    <t>D89</t>
  </si>
  <si>
    <t>D90</t>
  </si>
  <si>
    <t>2022-03-15 17:17:54.8700000</t>
  </si>
  <si>
    <t>2022-03-15 17:18:02.3900000</t>
  </si>
  <si>
    <t>2022-03-15 17:18:09.3766667</t>
  </si>
  <si>
    <t>2022-03-15 17:18:17.1933333</t>
  </si>
  <si>
    <t>2022-03-15 17:18:24.4266667</t>
  </si>
  <si>
    <t>2022-03-15 17:18:32.0766667</t>
  </si>
  <si>
    <t>2022-03-15 17:18:39.6066667</t>
  </si>
  <si>
    <t>2022-03-15 17:18:46.8600000</t>
  </si>
  <si>
    <t>2022-03-15 17:19:00.2100000</t>
  </si>
  <si>
    <t>2022-03-15 17:19:16.3366667</t>
  </si>
  <si>
    <t>2022-03-15 17:19:32.9466667</t>
  </si>
  <si>
    <t>2022-03-15 17:19:39.6600000</t>
  </si>
  <si>
    <t>2022-03-15 17:19:45.8700000</t>
  </si>
  <si>
    <t>2022-03-15 17:19:52.1300000</t>
  </si>
  <si>
    <t>2022-03-15 17:19:58.4800000</t>
  </si>
  <si>
    <t>2022-03-15 17:20:04.5366667</t>
  </si>
  <si>
    <t>2022-03-15 17:20:11.1600000</t>
  </si>
  <si>
    <t>2022-03-15 17:20:17.5700000</t>
  </si>
  <si>
    <t>2022-03-15 17:20:23.9366667</t>
  </si>
  <si>
    <t>2022-03-15 17:20:30.3900000</t>
  </si>
  <si>
    <t>2022-03-15 17:20:57.5633333</t>
  </si>
  <si>
    <t>2022-03-15 17:45:19.9833333</t>
  </si>
  <si>
    <t>2022-03-15 17:21:25.0533333</t>
  </si>
  <si>
    <t>2022-03-15 17:21:33.6333333</t>
  </si>
  <si>
    <t>2022-03-15 17:21:41.5566667</t>
  </si>
  <si>
    <t>2022-03-15 17:21:50.0933333</t>
  </si>
  <si>
    <t>2022-03-15 17:21:57.3700000</t>
  </si>
  <si>
    <t>2022-03-15 17:22:04.9766667</t>
  </si>
  <si>
    <t>2022-03-15 17:22:23.9100000</t>
  </si>
  <si>
    <t>2022-03-15 17:22:32.1233333</t>
  </si>
  <si>
    <t>2022-03-15 17:22:47.7000000</t>
  </si>
  <si>
    <t>2022-03-15 17:23:01.5600000</t>
  </si>
  <si>
    <t>2022-03-15 17:23:08.4000000</t>
  </si>
  <si>
    <t>2022-03-15 17:23:15.5433333</t>
  </si>
  <si>
    <t>2022-03-15 17:23:23.3266667</t>
  </si>
  <si>
    <t>2022-03-15 17:23:29.6100000</t>
  </si>
  <si>
    <t>2022-03-15 17:23:37.0300000</t>
  </si>
  <si>
    <t>2022-03-15 17:23:44.0733333</t>
  </si>
  <si>
    <t>2022-03-15 17:23:51.6900000</t>
  </si>
  <si>
    <t>2022-03-15 17:23:58.6133333</t>
  </si>
  <si>
    <t>2022-03-15 17:24:15.1700000</t>
  </si>
  <si>
    <t>2022-03-15 17:24:32.7766667</t>
  </si>
  <si>
    <t>2022-03-15 17:24:39.3900000</t>
  </si>
  <si>
    <t>2022-03-15 17:24:45.7300000</t>
  </si>
  <si>
    <t>2022-03-15 17:24:52.3166667</t>
  </si>
  <si>
    <t>2022-03-15 17:24:59.0500000</t>
  </si>
  <si>
    <t>2022-03-15 17:25:05.6600000</t>
  </si>
  <si>
    <t>2022-03-15 17:25:11.8333333</t>
  </si>
  <si>
    <t>2022-03-15 17:25:18.5133333</t>
  </si>
  <si>
    <t>2022-03-15 17:25:25.0533333</t>
  </si>
  <si>
    <t>2022-03-15 17:25:44.3100000</t>
  </si>
  <si>
    <t>2022-03-15 17:25:52.2466667</t>
  </si>
  <si>
    <t>2022-03-15 17:26:00.2233333</t>
  </si>
  <si>
    <t>2022-03-15 17:26:08.4900000</t>
  </si>
  <si>
    <t>2022-03-15 17:26:16.1766667</t>
  </si>
  <si>
    <t>2022-03-15 17:26:23.7066667</t>
  </si>
  <si>
    <t>2022-03-15 17:26:32.0333333</t>
  </si>
  <si>
    <t>2022-03-15 17:26:40.8933333</t>
  </si>
  <si>
    <t>2022-03-15 17:26:48.1233333</t>
  </si>
  <si>
    <t>2022-03-15 17:26:58.4100000</t>
  </si>
  <si>
    <t>2022-03-15 17:27:08.5800000</t>
  </si>
  <si>
    <t>2022-03-15 17:27:15.4166667</t>
  </si>
  <si>
    <t>2022-03-15 17:27:22.4466667</t>
  </si>
  <si>
    <t>2022-03-15 17:27:28.9700000</t>
  </si>
  <si>
    <t>2022-03-15 17:27:35.6933333</t>
  </si>
  <si>
    <t>2022-03-15 17:27:42.8666667</t>
  </si>
  <si>
    <t>2022-03-15 17:27:49.3966667</t>
  </si>
  <si>
    <t>2022-03-15 17:27:56.0066667</t>
  </si>
  <si>
    <t>2022-03-15 17:28:02.2933333</t>
  </si>
  <si>
    <t>2022-03-15 17:28:09.5733333</t>
  </si>
  <si>
    <t>2022-03-15 17:29:03.2300000</t>
  </si>
  <si>
    <t>2022-03-15 17:29:09.7366667</t>
  </si>
  <si>
    <t>2022-03-15 17:29:15.9133333</t>
  </si>
  <si>
    <t>2022-03-15 17:29:22.0800000</t>
  </si>
  <si>
    <t>2022-03-15 17:29:28.5400000</t>
  </si>
  <si>
    <t>2022-03-15 17:29:35.3266667</t>
  </si>
  <si>
    <t>2022-03-15 17:29:42.1333333</t>
  </si>
  <si>
    <t>2022-03-15 17:29:48.6766667</t>
  </si>
  <si>
    <t>2022-03-15 17:29:54.9900000</t>
  </si>
  <si>
    <t>2022-03-15 17:30:01.0700000</t>
  </si>
  <si>
    <t>2022-03-15 17:31:26.7833333</t>
  </si>
  <si>
    <t>2022-03-15 17:31:34.0400000</t>
  </si>
  <si>
    <t>2022-03-15 17:31:40.8400000</t>
  </si>
  <si>
    <t>2022-03-15 17:31:48.8200000</t>
  </si>
  <si>
    <t>2022-03-15 17:31:56.1766667</t>
  </si>
  <si>
    <t>2022-03-15 17:32:03.6666667</t>
  </si>
  <si>
    <t>2022-03-15 17:32:10.4166667</t>
  </si>
  <si>
    <t>2022-03-15 17:32:18.2466667</t>
  </si>
  <si>
    <t>2022-03-15 17:32:25.2300000</t>
  </si>
  <si>
    <t>2022-03-15 17:32:32.6233333</t>
  </si>
  <si>
    <t>2022-03-25 11:30:11.3200000</t>
  </si>
  <si>
    <t>2022-03-25 11:33:44.5033333</t>
  </si>
  <si>
    <t>2022-03-25 11:34:00.8333333</t>
  </si>
  <si>
    <t>2022-03-25 11:34:14.4800000</t>
  </si>
  <si>
    <t>2022-03-25 11:34:22.1500000</t>
  </si>
  <si>
    <t>2022-03-25 11:34:32.0466667</t>
  </si>
  <si>
    <t>2022-03-25 11:34:40.1533333</t>
  </si>
  <si>
    <t>2022-03-25 11:34:47.9866667</t>
  </si>
  <si>
    <t>2022-03-25 11:34:55.2666667</t>
  </si>
  <si>
    <t>2022-03-25 11:35:02.9566667</t>
  </si>
  <si>
    <t>2022-03-25 12:15:39.6600000</t>
  </si>
  <si>
    <t>2022-03-25 12:15:46.6100000</t>
  </si>
  <si>
    <t>2022-03-25 12:15:54.4900000</t>
  </si>
  <si>
    <t>2022-03-25 12:16:01.8933333</t>
  </si>
  <si>
    <t>2022-03-25 12:16:20.6000000</t>
  </si>
  <si>
    <t>2022-03-25 12:16:30.0933333</t>
  </si>
  <si>
    <t>2022-03-25 12:16:39.1700000</t>
  </si>
  <si>
    <t>2022-03-25 12:16:47.4633333</t>
  </si>
  <si>
    <t>2022-03-25 12:16:55.4200000</t>
  </si>
  <si>
    <t>2022-03-25 12:18:40.1800000</t>
  </si>
  <si>
    <t>2022-03-25 12:28:51.0900000</t>
  </si>
  <si>
    <t>2022-03-25 12:29:05.6733333</t>
  </si>
  <si>
    <t>2022-03-25 12:29:16.1366667</t>
  </si>
  <si>
    <t>2022-03-25 12:29:26.5333333</t>
  </si>
  <si>
    <t>2022-03-25 12:29:36.4766667</t>
  </si>
  <si>
    <t>2022-03-25 12:30:19.0033333</t>
  </si>
  <si>
    <t>2022-03-25 12:30:27.8333333</t>
  </si>
  <si>
    <t>2022-03-25 12:30:39.5866667</t>
  </si>
  <si>
    <t>2022-03-25 12:30:49.5266667</t>
  </si>
  <si>
    <t>2022-03-25 12:31:02.7866667</t>
  </si>
  <si>
    <t>2022-03-25 13:15:35.7666667</t>
  </si>
  <si>
    <t>2022-03-25 13:15:52.2966667</t>
  </si>
  <si>
    <t>2022-03-25 13:15:59.9766667</t>
  </si>
  <si>
    <t>2022-03-25 13:16:08.9233333</t>
  </si>
  <si>
    <t>2022-03-25 13:16:17.2266667</t>
  </si>
  <si>
    <t>2022-03-25 13:16:56.7566667</t>
  </si>
  <si>
    <t>2022-03-25 13:17:04.8333333</t>
  </si>
  <si>
    <t>2022-03-25 13:17:13.0700000</t>
  </si>
  <si>
    <t>2022-03-25 13:17:26.6633333</t>
  </si>
  <si>
    <t>2022-03-25 13:17:34.2966667</t>
  </si>
  <si>
    <t>2022-03-25 13:17:47.7366667</t>
  </si>
  <si>
    <t>2022-03-25 13:17:55.4166667</t>
  </si>
  <si>
    <t>2022-03-25 13:18:02.5766667</t>
  </si>
  <si>
    <t>2022-03-25 13:18:09.5400000</t>
  </si>
  <si>
    <t>2022-03-25 13:18:16.8400000</t>
  </si>
  <si>
    <t>2022-03-25 13:18:25.6733333</t>
  </si>
  <si>
    <t>2022-03-25 13:18:33.4600000</t>
  </si>
  <si>
    <t>2022-03-25 13:18:41.9733333</t>
  </si>
  <si>
    <t>2022-03-25 13:18:58.7800000</t>
  </si>
  <si>
    <t>2022-03-25 13:19:05.5966667</t>
  </si>
  <si>
    <t>2022-03-25 13:19:28.0566667</t>
  </si>
  <si>
    <t>2022-03-25 13:19:57.2733333</t>
  </si>
  <si>
    <t>2022-03-25 13:20:06.3033333</t>
  </si>
  <si>
    <t>2022-03-25 13:20:21.3833333</t>
  </si>
  <si>
    <t>2022-03-25 13:20:29.2466667</t>
  </si>
  <si>
    <t>2022-03-25 13:20:36.6100000</t>
  </si>
  <si>
    <t>2022-03-25 13:20:44.2700000</t>
  </si>
  <si>
    <t>2022-03-25 13:20:54.0133333</t>
  </si>
  <si>
    <t>2022-03-25 13:21:04.9800000</t>
  </si>
  <si>
    <t>2022-03-25 13:21:16.1933333</t>
  </si>
  <si>
    <t>2022-03-25 13:22:48.5966667</t>
  </si>
  <si>
    <t>2022-03-25 13:22:55.5800000</t>
  </si>
  <si>
    <t>2022-03-25 13:23:02.6600000</t>
  </si>
  <si>
    <t>2022-03-25 13:23:09.7700000</t>
  </si>
  <si>
    <t>2022-03-25 13:23:16.9733333</t>
  </si>
  <si>
    <t>2022-03-25 13:23:24.3566667</t>
  </si>
  <si>
    <t>2022-03-25 13:23:32.0533333</t>
  </si>
  <si>
    <t>2022-03-25 13:23:38.4166667</t>
  </si>
  <si>
    <t>2022-03-25 13:23:44.9666667</t>
  </si>
  <si>
    <t>2022-03-25 13:24:03.6933333</t>
  </si>
  <si>
    <t>2022-03-25 13:24:15.4900000</t>
  </si>
  <si>
    <t>2022-03-25 13:24:22.2133333</t>
  </si>
  <si>
    <t>2022-03-25 13:24:29.2866667</t>
  </si>
  <si>
    <t>2022-03-25 13:24:36.1900000</t>
  </si>
  <si>
    <t>2022-03-25 13:24:42.8733333</t>
  </si>
  <si>
    <t>2022-03-25 13:24:50.4933333</t>
  </si>
  <si>
    <t>2022-03-25 13:24:57.6900000</t>
  </si>
  <si>
    <t>2022-03-25 13:25:05.0333333</t>
  </si>
  <si>
    <t>2022-03-25 13:25:27.9400000</t>
  </si>
  <si>
    <t>2022-03-25 13:25:45.2266667</t>
  </si>
  <si>
    <t>2022-03-25 13:26:01.6666667</t>
  </si>
  <si>
    <t>2022-03-25 13:26:10.1066667</t>
  </si>
  <si>
    <t>2022-03-25 13:26:26.2700000</t>
  </si>
  <si>
    <t>2022-03-25 13:26:34.6600000</t>
  </si>
  <si>
    <t>2022-03-25 13:26:43.1000000</t>
  </si>
  <si>
    <t>2022-03-25 13:26:52.5400000</t>
  </si>
  <si>
    <t>2022-03-25 13:26:59.9700000</t>
  </si>
  <si>
    <t>2022-03-25 13:27:16.2600000</t>
  </si>
  <si>
    <t>2022-03-25 13:27:25.8433333</t>
  </si>
  <si>
    <t>2022-03-25 13:27:35.0766667</t>
  </si>
  <si>
    <t>2022-03-15 17:17:52.447</t>
  </si>
  <si>
    <t>2022-03-15 17:17:59.273</t>
  </si>
  <si>
    <t>2022-03-15 17:18:06.947</t>
  </si>
  <si>
    <t>2022-03-15 17:18:14.000</t>
  </si>
  <si>
    <t>2022-03-15 17:18:21.513</t>
  </si>
  <si>
    <t>2022-03-15 17:18:29.560</t>
  </si>
  <si>
    <t>2022-03-15 17:18:37.017</t>
  </si>
  <si>
    <t>2022-03-15 17:18:44.283</t>
  </si>
  <si>
    <t>2022-03-15 17:18:57.863</t>
  </si>
  <si>
    <t>2022-03-15 17:19:13.847</t>
  </si>
  <si>
    <t>2022-03-15 17:19:30.600</t>
  </si>
  <si>
    <t>2022-03-15 17:19:36.990</t>
  </si>
  <si>
    <t>2022-03-15 17:19:43.490</t>
  </si>
  <si>
    <t>2022-03-15 17:19:49.803</t>
  </si>
  <si>
    <t>2022-03-15 17:19:55.910</t>
  </si>
  <si>
    <t>2022-03-15 17:20:02.257</t>
  </si>
  <si>
    <t>2022-03-15 17:20:08.497</t>
  </si>
  <si>
    <t>2022-03-15 17:20:15.077</t>
  </si>
  <si>
    <t>2022-03-15 17:20:21.670</t>
  </si>
  <si>
    <t>2022-03-15 17:20:28.010</t>
  </si>
  <si>
    <t>2022-03-15 17:20:54.753</t>
  </si>
  <si>
    <t>2022-03-15 17:45:15.487</t>
  </si>
  <si>
    <t>2022-03-15 17:21:21.953</t>
  </si>
  <si>
    <t>2022-03-15 17:21:30.700</t>
  </si>
  <si>
    <t>2022-03-15 17:21:39.070</t>
  </si>
  <si>
    <t>2022-03-15 17:21:46.827</t>
  </si>
  <si>
    <t>2022-03-15 17:21:54.830</t>
  </si>
  <si>
    <t>2022-03-15 17:22:02.527</t>
  </si>
  <si>
    <t>2022-03-15 17:22:21.310</t>
  </si>
  <si>
    <t>2022-03-15 17:22:29.350</t>
  </si>
  <si>
    <t>2022-03-15 17:22:45.207</t>
  </si>
  <si>
    <t>2022-03-15 17:22:59.287</t>
  </si>
  <si>
    <t>2022-03-15 17:23:05.673</t>
  </si>
  <si>
    <t>2022-03-15 17:23:13.080</t>
  </si>
  <si>
    <t>2022-03-15 17:23:20.300</t>
  </si>
  <si>
    <t>2022-03-15 17:23:27.220</t>
  </si>
  <si>
    <t>2022-03-15 17:23:33.857</t>
  </si>
  <si>
    <t>2022-03-15 17:23:40.897</t>
  </si>
  <si>
    <t>2022-03-15 17:23:48.447</t>
  </si>
  <si>
    <t>2022-03-15 17:23:55.753</t>
  </si>
  <si>
    <t>2022-03-15 17:24:12.860</t>
  </si>
  <si>
    <t>2022-03-15 17:24:30.310</t>
  </si>
  <si>
    <t>2022-03-15 17:24:37.103</t>
  </si>
  <si>
    <t>2022-03-15 17:24:43.343</t>
  </si>
  <si>
    <t>2022-03-15 17:24:49.737</t>
  </si>
  <si>
    <t>2022-03-15 17:24:56.333</t>
  </si>
  <si>
    <t>2022-03-15 17:25:03.070</t>
  </si>
  <si>
    <t>2022-03-15 17:25:09.553</t>
  </si>
  <si>
    <t>2022-03-15 17:25:15.643</t>
  </si>
  <si>
    <t>2022-03-15 17:25:22.400</t>
  </si>
  <si>
    <t>2022-03-15 17:25:41.270</t>
  </si>
  <si>
    <t>2022-03-15 17:25:49.403</t>
  </si>
  <si>
    <t>2022-03-15 17:25:56.903</t>
  </si>
  <si>
    <t>2022-03-15 17:26:05.740</t>
  </si>
  <si>
    <t>2022-03-15 17:26:13.353</t>
  </si>
  <si>
    <t>2022-03-15 17:26:21.067</t>
  </si>
  <si>
    <t>2022-03-15 17:26:28.907</t>
  </si>
  <si>
    <t>2022-03-15 17:26:38.277</t>
  </si>
  <si>
    <t>2022-03-15 17:26:45.727</t>
  </si>
  <si>
    <t>2022-03-15 17:26:56.060</t>
  </si>
  <si>
    <t>2022-03-15 17:27:06.023</t>
  </si>
  <si>
    <t>2022-03-15 17:27:12.770</t>
  </si>
  <si>
    <t>2022-03-15 17:27:19.547</t>
  </si>
  <si>
    <t>2022-03-15 17:27:26.507</t>
  </si>
  <si>
    <t>2022-03-15 17:27:33.027</t>
  </si>
  <si>
    <t>2022-03-15 17:27:40.143</t>
  </si>
  <si>
    <t>2022-03-15 17:27:46.650</t>
  </si>
  <si>
    <t>2022-03-15 17:27:53.613</t>
  </si>
  <si>
    <t>2022-03-15 17:27:59.937</t>
  </si>
  <si>
    <t>2022-03-15 17:28:06.577</t>
  </si>
  <si>
    <t>2022-03-15 17:29:00.887</t>
  </si>
  <si>
    <t>2022-03-15 17:29:07.183</t>
  </si>
  <si>
    <t>2022-03-15 17:29:13.553</t>
  </si>
  <si>
    <t>2022-03-15 17:29:19.737</t>
  </si>
  <si>
    <t>2022-03-15 17:29:25.967</t>
  </si>
  <si>
    <t>2022-03-15 17:29:32.350</t>
  </si>
  <si>
    <t>2022-03-15 17:29:39.320</t>
  </si>
  <si>
    <t>2022-03-15 17:29:46.240</t>
  </si>
  <si>
    <t>2022-03-15 17:29:52.503</t>
  </si>
  <si>
    <t>2022-03-15 17:29:58.680</t>
  </si>
  <si>
    <t>2022-03-15 17:31:24.343</t>
  </si>
  <si>
    <t>2022-03-15 17:31:31.507</t>
  </si>
  <si>
    <t>2022-03-15 17:31:38.537</t>
  </si>
  <si>
    <t>2022-03-15 17:31:45.650</t>
  </si>
  <si>
    <t>2022-03-15 17:31:53.483</t>
  </si>
  <si>
    <t>2022-03-15 17:32:01.390</t>
  </si>
  <si>
    <t>2022-03-15 17:32:08.083</t>
  </si>
  <si>
    <t>2022-03-15 17:32:15.953</t>
  </si>
  <si>
    <t>2022-03-15 17:32:22.863</t>
  </si>
  <si>
    <t>2022-03-15 17:32:30.010</t>
  </si>
  <si>
    <t>2022-03-25 11:30:08.550</t>
  </si>
  <si>
    <t>2022-03-25 11:33:44.400</t>
  </si>
  <si>
    <t>2022-03-25 11:34:00.733</t>
  </si>
  <si>
    <t>2022-03-25 11:34:11.370</t>
  </si>
  <si>
    <t>2022-03-25 11:34:19.593</t>
  </si>
  <si>
    <t>2022-03-25 11:34:28.713</t>
  </si>
  <si>
    <t>2022-03-25 11:34:37.377</t>
  </si>
  <si>
    <t>2022-03-25 11:34:45.143</t>
  </si>
  <si>
    <t>2022-03-25 11:34:52.423</t>
  </si>
  <si>
    <t>2022-03-25 11:34:59.763</t>
  </si>
  <si>
    <t>2022-03-25 12:15:37.373</t>
  </si>
  <si>
    <t>2022-03-25 12:15:44.240</t>
  </si>
  <si>
    <t>2022-03-25 12:15:51.243</t>
  </si>
  <si>
    <t>2022-03-25 12:15:59.503</t>
  </si>
  <si>
    <t>2022-03-25 12:16:17.533</t>
  </si>
  <si>
    <t>2022-03-25 12:16:26.710</t>
  </si>
  <si>
    <t>2022-03-25 12:16:35.567</t>
  </si>
  <si>
    <t>2022-03-25 12:16:44.593</t>
  </si>
  <si>
    <t>2022-03-25 12:16:52.070</t>
  </si>
  <si>
    <t>2022-03-25 12:18:37.763</t>
  </si>
  <si>
    <t>2022-03-25 12:28:34.403</t>
  </si>
  <si>
    <t>2022-03-25 12:29:02.500</t>
  </si>
  <si>
    <t>2022-03-25 12:29:13.720</t>
  </si>
  <si>
    <t>2022-03-25 12:29:23.793</t>
  </si>
  <si>
    <t>2022-03-25 12:29:33.660</t>
  </si>
  <si>
    <t>2022-03-25 12:30:15.913</t>
  </si>
  <si>
    <t>2022-03-25 12:30:25.103</t>
  </si>
  <si>
    <t>2022-03-25 12:30:36.880</t>
  </si>
  <si>
    <t>2022-03-25 12:30:46.773</t>
  </si>
  <si>
    <t>2022-03-25 12:31:00.013</t>
  </si>
  <si>
    <t>2022-03-25 13:15:32.480</t>
  </si>
  <si>
    <t>2022-03-25 13:15:49.750</t>
  </si>
  <si>
    <t>2022-03-25 13:15:57.347</t>
  </si>
  <si>
    <t>2022-03-25 13:16:05.843</t>
  </si>
  <si>
    <t>2022-03-25 13:16:13.967</t>
  </si>
  <si>
    <t>2022-03-25 13:16:53.777</t>
  </si>
  <si>
    <t>2022-03-25 13:17:02.180</t>
  </si>
  <si>
    <t>2022-03-25 13:17:10.023</t>
  </si>
  <si>
    <t>2022-03-25 13:17:24.140</t>
  </si>
  <si>
    <t>2022-03-25 13:17:31.097</t>
  </si>
  <si>
    <t>2022-03-25 13:17:44.333</t>
  </si>
  <si>
    <t>2022-03-25 13:17:52.283</t>
  </si>
  <si>
    <t>2022-03-25 13:17:59.690</t>
  </si>
  <si>
    <t>2022-03-25 13:18:07.010</t>
  </si>
  <si>
    <t>2022-03-25 13:18:13.687</t>
  </si>
  <si>
    <t>2022-03-25 13:18:20.937</t>
  </si>
  <si>
    <t>2022-03-25 13:18:30.173</t>
  </si>
  <si>
    <t>2022-03-25 13:18:38.657</t>
  </si>
  <si>
    <t>2022-03-25 13:18:56.103</t>
  </si>
  <si>
    <t>2022-03-25 13:19:03.190</t>
  </si>
  <si>
    <t>2022-03-25 13:19:27.990</t>
  </si>
  <si>
    <t>2022-03-25 13:19:54.750</t>
  </si>
  <si>
    <t>2022-03-25 13:20:03.617</t>
  </si>
  <si>
    <t>2022-03-25 13:20:18.960</t>
  </si>
  <si>
    <t>2022-03-25 13:20:26.610</t>
  </si>
  <si>
    <t>2022-03-25 13:20:34.323</t>
  </si>
  <si>
    <t>2022-03-25 13:20:41.890</t>
  </si>
  <si>
    <t>2022-03-25 13:20:50.370</t>
  </si>
  <si>
    <t>2022-03-25 13:21:02.320</t>
  </si>
  <si>
    <t>2022-03-25 13:21:13.470</t>
  </si>
  <si>
    <t>2022-03-25 13:22:45.767</t>
  </si>
  <si>
    <t>2022-03-25 13:22:52.810</t>
  </si>
  <si>
    <t>2022-03-25 13:23:00.153</t>
  </si>
  <si>
    <t>2022-03-25 13:23:06.953</t>
  </si>
  <si>
    <t>2022-03-25 13:23:14.100</t>
  </si>
  <si>
    <t>2022-03-25 13:23:21.377</t>
  </si>
  <si>
    <t>2022-03-25 13:23:28.703</t>
  </si>
  <si>
    <t>2022-03-25 13:23:36.037</t>
  </si>
  <si>
    <t>2022-03-25 13:23:42.360</t>
  </si>
  <si>
    <t>2022-03-25 13:24:00.947</t>
  </si>
  <si>
    <t>2022-03-25 13:24:13.070</t>
  </si>
  <si>
    <t>2022-03-25 13:24:19.480</t>
  </si>
  <si>
    <t>2022-03-25 13:24:26.647</t>
  </si>
  <si>
    <t>2022-03-25 13:24:33.470</t>
  </si>
  <si>
    <t>2022-03-25 13:24:40.250</t>
  </si>
  <si>
    <t>2022-03-25 13:24:47.423</t>
  </si>
  <si>
    <t>2022-03-25 13:24:55.317</t>
  </si>
  <si>
    <t>2022-03-25 13:25:01.440</t>
  </si>
  <si>
    <t>2022-03-25 13:25:11.440</t>
  </si>
  <si>
    <t>2022-03-25 13:25:42.833</t>
  </si>
  <si>
    <t>2022-03-25 13:25:58.287</t>
  </si>
  <si>
    <t>2022-03-25 13:26:07.287</t>
  </si>
  <si>
    <t>2022-03-25 13:26:23.043</t>
  </si>
  <si>
    <t>2022-03-25 13:26:31.940</t>
  </si>
  <si>
    <t>2022-03-25 13:26:40.117</t>
  </si>
  <si>
    <t>2022-03-25 13:26:49.633</t>
  </si>
  <si>
    <t>2022-03-25 13:26:57.590</t>
  </si>
  <si>
    <t>2022-03-25 13:27:13.370</t>
  </si>
  <si>
    <t>2022-03-25 13:27:23.407</t>
  </si>
  <si>
    <t>2022-03-25 13:27:32.730</t>
  </si>
  <si>
    <t>Type</t>
  </si>
  <si>
    <t>Control With Predicates</t>
  </si>
  <si>
    <t>Control Without Predicates</t>
  </si>
  <si>
    <t>Control Insertion</t>
  </si>
  <si>
    <t>Row Count</t>
  </si>
  <si>
    <t>Delta With Predicates</t>
  </si>
  <si>
    <t>Delta Without Predicates</t>
  </si>
  <si>
    <t>Delta Insertion</t>
  </si>
  <si>
    <t>Column Labels</t>
  </si>
  <si>
    <t>Grand Total</t>
  </si>
  <si>
    <t>Average of ElapsedTime</t>
  </si>
  <si>
    <t>Iteration</t>
  </si>
  <si>
    <t>CWP Elapsed Time 100k</t>
  </si>
  <si>
    <t>DWP Elapsed Time 100k</t>
  </si>
  <si>
    <t>CWOP Elapsed Time 100k</t>
  </si>
  <si>
    <t>DWOP Elapsed Time 100k</t>
  </si>
  <si>
    <t>CI Elapsed Time 100k</t>
  </si>
  <si>
    <t>DI Elapsed Time 100k</t>
  </si>
  <si>
    <t>CWP Elapsed Time 1m</t>
  </si>
  <si>
    <t>DWP Elapsed Time 1m</t>
  </si>
  <si>
    <t>CWOP Elapsed Time 1m</t>
  </si>
  <si>
    <t>DWOP Elapsed Time 1m</t>
  </si>
  <si>
    <t>CI Elapsed Time 1m</t>
  </si>
  <si>
    <t>DI Elapsed Time 1m</t>
  </si>
  <si>
    <t>CWP Elapsed Time 10m</t>
  </si>
  <si>
    <t>DWP Elapsed Time 10m</t>
  </si>
  <si>
    <t>CWOP Elapsed Time 10m</t>
  </si>
  <si>
    <t>DWOP Elapsed Time 10m</t>
  </si>
  <si>
    <t>CI Elapsed Time 10m</t>
  </si>
  <si>
    <t>DI Elapsed Time 10m</t>
  </si>
  <si>
    <t>Test Type</t>
  </si>
  <si>
    <t>SD</t>
  </si>
  <si>
    <t>Range</t>
  </si>
  <si>
    <t>Median</t>
  </si>
  <si>
    <t>Mean</t>
  </si>
  <si>
    <t>SD +/- Mean %</t>
  </si>
  <si>
    <t>SD +/- Median %</t>
  </si>
  <si>
    <t xml:space="preserve"> </t>
  </si>
  <si>
    <t>Control</t>
  </si>
  <si>
    <t>Delta</t>
  </si>
  <si>
    <t>With Predicates</t>
  </si>
  <si>
    <t>Without Predicates</t>
  </si>
  <si>
    <t>Insertion</t>
  </si>
  <si>
    <t>Total Reads</t>
  </si>
  <si>
    <t>Physical Reads</t>
  </si>
  <si>
    <t>Logical Reads</t>
  </si>
  <si>
    <t>% Diff Total Reads</t>
  </si>
  <si>
    <t>100k With Predicates</t>
  </si>
  <si>
    <t>100k Without Predicates</t>
  </si>
  <si>
    <t>100k Insertion</t>
  </si>
  <si>
    <t>1m With Predicates</t>
  </si>
  <si>
    <t>1m Without Predicates</t>
  </si>
  <si>
    <t>1m Insertion</t>
  </si>
  <si>
    <t>10m With Predicates</t>
  </si>
  <si>
    <t>10m Without Predicates</t>
  </si>
  <si>
    <t>10m Insertion</t>
  </si>
  <si>
    <t>Control Used Grant KB</t>
  </si>
  <si>
    <t>Delta Used Grant KB2</t>
  </si>
  <si>
    <t>Delta Used Grant KB</t>
  </si>
  <si>
    <t>% Difference</t>
  </si>
  <si>
    <t>Percent. Diff.</t>
  </si>
  <si>
    <t>n/a</t>
  </si>
  <si>
    <t>Control - Total Subtree Cost</t>
  </si>
  <si>
    <t>Delta - Total Subtree Cost</t>
  </si>
  <si>
    <t>Average of WorkerTime</t>
  </si>
  <si>
    <t>CWP Worker Time 100k</t>
  </si>
  <si>
    <t>DWP Worker Time 100k</t>
  </si>
  <si>
    <t>CWOP Worker Time 100k</t>
  </si>
  <si>
    <t>DWOP Worker Time 100k</t>
  </si>
  <si>
    <t>CI Worker Time 100k</t>
  </si>
  <si>
    <t>DI Worker Time 100k</t>
  </si>
  <si>
    <t>CWP Worker Time 1m</t>
  </si>
  <si>
    <t>DWP Worker Time 1m</t>
  </si>
  <si>
    <t>CWOP Worker Time 1m</t>
  </si>
  <si>
    <t>DWOP Worker Time 1m</t>
  </si>
  <si>
    <t>CI Worker Time 1m</t>
  </si>
  <si>
    <t>DI Worker Time 1m</t>
  </si>
  <si>
    <t>CWP Worker Time 10m</t>
  </si>
  <si>
    <t>DWP Worker Time 10m</t>
  </si>
  <si>
    <t>CWOP Worker Time 10m</t>
  </si>
  <si>
    <t>DWOP Worker Time 10m</t>
  </si>
  <si>
    <t>CI Worker Time 10m</t>
  </si>
  <si>
    <t>DI Worker Time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</si>
</sst>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MU Typewriter Text"/>
      <family val="3"/>
    </font>
    <font>
      <b/>
      <sz val="9"/>
      <color theme="1"/>
      <name val="CMU Typewriter Text"/>
      <family val="3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MU Typewriter Text"/>
      <family val="3"/>
    </font>
    <font>
      <i/>
      <sz val="9"/>
      <color theme="1"/>
      <name val="CMU Typewriter Text"/>
      <family val="3"/>
    </font>
    <font>
      <b/>
      <sz val="11"/>
      <color theme="1"/>
      <name val="CMU Typewriter Text"/>
      <family val="3"/>
    </font>
    <font>
      <b/>
      <sz val="10"/>
      <color theme="1"/>
      <name val="CMU Typewriter Text"/>
      <family val="3"/>
    </font>
    <font>
      <sz val="10"/>
      <color theme="1"/>
      <name val="CMU Typewriter Text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10" fontId="3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[ResultsData_MSSQL.xlsx]Sheet8!PivotTable18</c:name>
    <c:fmtId val="0"/>
  </c:pivotSource>
  <c:chart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04761904761906"/>
                  <c:h val="0.11565869667135489"/>
                </c:manualLayout>
              </c15:layout>
            </c:ext>
          </c:extLst>
        </c:dLbl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862463312775556"/>
                  <c:h val="0.1203469292076887"/>
                </c:manualLayout>
              </c15:layout>
            </c:ext>
          </c:extLst>
        </c:dLbl>
      </c:pivotFmt>
      <c:pivotFmt>
        <c:idx val="2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182266009852212"/>
                  <c:h val="0.1203469292076887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62463312775556"/>
                      <c:h val="0.1203469292076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7B3B-4D01-A617-3B65D365606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Sheet8!$B$6</c:f>
              <c:numCache>
                <c:formatCode>General</c:formatCode>
                <c:ptCount val="1"/>
                <c:pt idx="0">
                  <c:v>1213193.6000000001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B-4D01-A617-3B65D365606B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82266009852212"/>
                      <c:h val="0.1203469292076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7B3B-4D01-A617-3B65D365606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Sheet8!$C$6</c:f>
              <c:numCache>
                <c:formatCode>General</c:formatCode>
                <c:ptCount val="1"/>
                <c:pt idx="0">
                  <c:v>3015382.5454545454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3B-4D01-A617-3B65D365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01055"/>
        <c:axId val="312193983"/>
      </c:barChart>
      <c:catAx>
        <c:axId val="31220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2193983"/>
        <c:crosses val="autoZero"/>
        <c:auto val="1"/>
        <c:lblAlgn val="ctr"/>
        <c:lblOffset val="100"/>
        <c:noMultiLvlLbl val="0"/>
      </c:catAx>
      <c:valAx>
        <c:axId val="312193983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122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85820306944392"/>
          <c:y val="6.300836867965344E-2"/>
          <c:w val="0.41903695227751703"/>
          <c:h val="0.23426691916674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Typewriter Text" panose="02000309000000000000" pitchFamily="50" charset="0"/>
          <a:ea typeface="CMU Typewriter Text" panose="02000309000000000000" pitchFamily="50" charset="0"/>
          <a:cs typeface="CMU Typewriter Text" panose="02000309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[ResultsData_MSSQL.xlsx]ExecutionTimePivotChart!PivotTable1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92009741267311"/>
          <c:y val="0.34518081073199181"/>
          <c:w val="0.49831421372929585"/>
          <c:h val="0.57056794983960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ExecutionTimePivotChart!$B$3:$B$4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ExecutionTimePivotChart!$A$5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ExecutionTimePivotChart!$B$5</c:f>
              <c:numCache>
                <c:formatCode>General</c:formatCode>
                <c:ptCount val="1"/>
                <c:pt idx="0">
                  <c:v>104928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A-4242-9FB5-B1A7ECABC71B}"/>
            </c:ext>
          </c:extLst>
        </c:ser>
        <c:ser>
          <c:idx val="1"/>
          <c:order val="1"/>
          <c:tx>
            <c:strRef>
              <c:f>ExecutionTimePivotChart!$C$3:$C$4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ExecutionTimePivotChart!$A$5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ExecutionTimePivotChart!$C$5</c:f>
              <c:numCache>
                <c:formatCode>General</c:formatCode>
                <c:ptCount val="1"/>
                <c:pt idx="0">
                  <c:v>52802.272727272728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A-4242-9FB5-B1A7ECAB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21183"/>
        <c:axId val="312138239"/>
      </c:barChart>
      <c:catAx>
        <c:axId val="312121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2138239"/>
        <c:crosses val="autoZero"/>
        <c:auto val="1"/>
        <c:lblAlgn val="ctr"/>
        <c:lblOffset val="100"/>
        <c:noMultiLvlLbl val="0"/>
      </c:catAx>
      <c:valAx>
        <c:axId val="312138239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121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67318889748001"/>
          <c:y val="2.9421843102945327E-3"/>
          <c:w val="0.31687416828407472"/>
          <c:h val="0.21022564887722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MemoryGrants!$C$1</c:f>
              <c:strCache>
                <c:ptCount val="1"/>
                <c:pt idx="0">
                  <c:v>Control Used Grant KB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MemoryGrants!$A$2:$A$10</c:f>
              <c:strCache>
                <c:ptCount val="9"/>
                <c:pt idx="0">
                  <c:v>100k With Predicates</c:v>
                </c:pt>
                <c:pt idx="1">
                  <c:v>100k Without Predicates</c:v>
                </c:pt>
                <c:pt idx="2">
                  <c:v>100k Insertion</c:v>
                </c:pt>
                <c:pt idx="3">
                  <c:v>1m With Predicates</c:v>
                </c:pt>
                <c:pt idx="4">
                  <c:v>1m Without Predicates</c:v>
                </c:pt>
                <c:pt idx="5">
                  <c:v>1m Insertion</c:v>
                </c:pt>
                <c:pt idx="6">
                  <c:v>10m With Predicates</c:v>
                </c:pt>
                <c:pt idx="7">
                  <c:v>10m Without Predicates</c:v>
                </c:pt>
                <c:pt idx="8">
                  <c:v>10m Insertion</c:v>
                </c:pt>
              </c:strCache>
            </c:strRef>
          </c:xVal>
          <c:yVal>
            <c:numRef>
              <c:f>MemoryGrants!$C$2:$C$10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688</c:v>
                </c:pt>
                <c:pt idx="5">
                  <c:v>688</c:v>
                </c:pt>
                <c:pt idx="6">
                  <c:v>2854</c:v>
                </c:pt>
                <c:pt idx="7">
                  <c:v>2952</c:v>
                </c:pt>
                <c:pt idx="8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58D-86D7-BEA29B6A97F4}"/>
            </c:ext>
          </c:extLst>
        </c:ser>
        <c:ser>
          <c:idx val="1"/>
          <c:order val="1"/>
          <c:tx>
            <c:strRef>
              <c:f>MemoryGrants!$D$1</c:f>
              <c:strCache>
                <c:ptCount val="1"/>
                <c:pt idx="0">
                  <c:v>Delta Used Grant KB2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MemoryGrants!$A$2:$A$10</c:f>
              <c:strCache>
                <c:ptCount val="9"/>
                <c:pt idx="0">
                  <c:v>100k With Predicates</c:v>
                </c:pt>
                <c:pt idx="1">
                  <c:v>100k Without Predicates</c:v>
                </c:pt>
                <c:pt idx="2">
                  <c:v>100k Insertion</c:v>
                </c:pt>
                <c:pt idx="3">
                  <c:v>1m With Predicates</c:v>
                </c:pt>
                <c:pt idx="4">
                  <c:v>1m Without Predicates</c:v>
                </c:pt>
                <c:pt idx="5">
                  <c:v>1m Insertion</c:v>
                </c:pt>
                <c:pt idx="6">
                  <c:v>10m With Predicates</c:v>
                </c:pt>
                <c:pt idx="7">
                  <c:v>10m Without Predicates</c:v>
                </c:pt>
                <c:pt idx="8">
                  <c:v>10m Insertion</c:v>
                </c:pt>
              </c:strCache>
            </c:strRef>
          </c:xVal>
          <c:yVal>
            <c:numRef>
              <c:f>MemoryGrants!$D$2:$D$10</c:f>
              <c:numCache>
                <c:formatCode>General</c:formatCode>
                <c:ptCount val="9"/>
                <c:pt idx="0">
                  <c:v>0</c:v>
                </c:pt>
                <c:pt idx="1">
                  <c:v>336</c:v>
                </c:pt>
                <c:pt idx="2">
                  <c:v>0</c:v>
                </c:pt>
                <c:pt idx="3">
                  <c:v>0</c:v>
                </c:pt>
                <c:pt idx="4">
                  <c:v>5639</c:v>
                </c:pt>
                <c:pt idx="5">
                  <c:v>3398</c:v>
                </c:pt>
                <c:pt idx="6">
                  <c:v>2849</c:v>
                </c:pt>
                <c:pt idx="7">
                  <c:v>6009</c:v>
                </c:pt>
                <c:pt idx="8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58D-86D7-BEA29B6A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64671"/>
        <c:axId val="303265919"/>
      </c:scatterChart>
      <c:valAx>
        <c:axId val="3032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accent1">
                <a:alpha val="52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3265919"/>
        <c:crosses val="autoZero"/>
        <c:crossBetween val="midCat"/>
      </c:valAx>
      <c:valAx>
        <c:axId val="3032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3264671"/>
        <c:crossesAt val="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53587051618551E-2"/>
          <c:y val="0.14315187453420175"/>
          <c:w val="0.8748908573928259"/>
          <c:h val="0.27082369333462947"/>
        </c:manualLayout>
      </c:layout>
      <c:lineChart>
        <c:grouping val="standard"/>
        <c:varyColors val="0"/>
        <c:ser>
          <c:idx val="0"/>
          <c:order val="0"/>
          <c:tx>
            <c:strRef>
              <c:f>MemoryGrants!$C$1</c:f>
              <c:strCache>
                <c:ptCount val="1"/>
                <c:pt idx="0">
                  <c:v>Control Used Grant KB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MemoryGrants!$A$2:$A$10</c:f>
              <c:strCache>
                <c:ptCount val="9"/>
                <c:pt idx="0">
                  <c:v>100k With Predicates</c:v>
                </c:pt>
                <c:pt idx="1">
                  <c:v>100k Without Predicates</c:v>
                </c:pt>
                <c:pt idx="2">
                  <c:v>100k Insertion</c:v>
                </c:pt>
                <c:pt idx="3">
                  <c:v>1m With Predicates</c:v>
                </c:pt>
                <c:pt idx="4">
                  <c:v>1m Without Predicates</c:v>
                </c:pt>
                <c:pt idx="5">
                  <c:v>1m Insertion</c:v>
                </c:pt>
                <c:pt idx="6">
                  <c:v>10m With Predicates</c:v>
                </c:pt>
                <c:pt idx="7">
                  <c:v>10m Without Predicates</c:v>
                </c:pt>
                <c:pt idx="8">
                  <c:v>10m Insertion</c:v>
                </c:pt>
              </c:strCache>
            </c:strRef>
          </c:cat>
          <c:val>
            <c:numRef>
              <c:f>MemoryGrants!$C$2:$C$10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688</c:v>
                </c:pt>
                <c:pt idx="5">
                  <c:v>688</c:v>
                </c:pt>
                <c:pt idx="6">
                  <c:v>2854</c:v>
                </c:pt>
                <c:pt idx="7">
                  <c:v>2952</c:v>
                </c:pt>
                <c:pt idx="8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715-A35C-DA249C5AA352}"/>
            </c:ext>
          </c:extLst>
        </c:ser>
        <c:ser>
          <c:idx val="1"/>
          <c:order val="1"/>
          <c:tx>
            <c:strRef>
              <c:f>MemoryGrants!$D$1</c:f>
              <c:strCache>
                <c:ptCount val="1"/>
                <c:pt idx="0">
                  <c:v>Delta Used Grant KB2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MemoryGrants!$A$2:$A$10</c:f>
              <c:strCache>
                <c:ptCount val="9"/>
                <c:pt idx="0">
                  <c:v>100k With Predicates</c:v>
                </c:pt>
                <c:pt idx="1">
                  <c:v>100k Without Predicates</c:v>
                </c:pt>
                <c:pt idx="2">
                  <c:v>100k Insertion</c:v>
                </c:pt>
                <c:pt idx="3">
                  <c:v>1m With Predicates</c:v>
                </c:pt>
                <c:pt idx="4">
                  <c:v>1m Without Predicates</c:v>
                </c:pt>
                <c:pt idx="5">
                  <c:v>1m Insertion</c:v>
                </c:pt>
                <c:pt idx="6">
                  <c:v>10m With Predicates</c:v>
                </c:pt>
                <c:pt idx="7">
                  <c:v>10m Without Predicates</c:v>
                </c:pt>
                <c:pt idx="8">
                  <c:v>10m Insertion</c:v>
                </c:pt>
              </c:strCache>
            </c:strRef>
          </c:cat>
          <c:val>
            <c:numRef>
              <c:f>MemoryGrants!$D$2:$D$10</c:f>
              <c:numCache>
                <c:formatCode>General</c:formatCode>
                <c:ptCount val="9"/>
                <c:pt idx="0">
                  <c:v>0</c:v>
                </c:pt>
                <c:pt idx="1">
                  <c:v>336</c:v>
                </c:pt>
                <c:pt idx="2">
                  <c:v>0</c:v>
                </c:pt>
                <c:pt idx="3">
                  <c:v>0</c:v>
                </c:pt>
                <c:pt idx="4">
                  <c:v>5639</c:v>
                </c:pt>
                <c:pt idx="5">
                  <c:v>3398</c:v>
                </c:pt>
                <c:pt idx="6">
                  <c:v>2849</c:v>
                </c:pt>
                <c:pt idx="7">
                  <c:v>6009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715-A35C-DA249C5A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64671"/>
        <c:axId val="303265919"/>
      </c:lineChart>
      <c:catAx>
        <c:axId val="3032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52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3265919"/>
        <c:crosses val="autoZero"/>
        <c:auto val="1"/>
        <c:lblAlgn val="ctr"/>
        <c:lblOffset val="100"/>
        <c:tickMarkSkip val="1"/>
        <c:noMultiLvlLbl val="0"/>
      </c:catAx>
      <c:valAx>
        <c:axId val="3032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3264671"/>
        <c:crossesAt val="0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ElapsedTimeMetricsAndGraphs!$F$2</c:f>
              <c:strCache>
                <c:ptCount val="1"/>
                <c:pt idx="0">
                  <c:v>CWP Elapsed Time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ElapsedTimeMetricsAndGraphs!$F$3:$F$12</c:f>
              <c:numCache>
                <c:formatCode>General</c:formatCode>
                <c:ptCount val="10"/>
                <c:pt idx="0">
                  <c:v>13901</c:v>
                </c:pt>
                <c:pt idx="1">
                  <c:v>13107</c:v>
                </c:pt>
                <c:pt idx="2">
                  <c:v>14290</c:v>
                </c:pt>
                <c:pt idx="3">
                  <c:v>14105</c:v>
                </c:pt>
                <c:pt idx="4">
                  <c:v>12635</c:v>
                </c:pt>
                <c:pt idx="5">
                  <c:v>12224</c:v>
                </c:pt>
                <c:pt idx="6">
                  <c:v>11448</c:v>
                </c:pt>
                <c:pt idx="7">
                  <c:v>12754</c:v>
                </c:pt>
                <c:pt idx="8">
                  <c:v>13118</c:v>
                </c:pt>
                <c:pt idx="9">
                  <c:v>15798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109-83CF-ED4CA5ABB2AF}"/>
            </c:ext>
          </c:extLst>
        </c:ser>
        <c:ser>
          <c:idx val="1"/>
          <c:order val="1"/>
          <c:tx>
            <c:strRef>
              <c:f>ElapsedTimeMetricsAndGraphs!$G$2</c:f>
              <c:strCache>
                <c:ptCount val="1"/>
                <c:pt idx="0">
                  <c:v>DWP Elapsed Time 100k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ElapsedTimeMetricsAndGraphs!$G$3:$G$12</c:f>
              <c:numCache>
                <c:formatCode>General</c:formatCode>
                <c:ptCount val="10"/>
                <c:pt idx="0">
                  <c:v>15716</c:v>
                </c:pt>
                <c:pt idx="1">
                  <c:v>11273</c:v>
                </c:pt>
                <c:pt idx="2">
                  <c:v>10986</c:v>
                </c:pt>
                <c:pt idx="3">
                  <c:v>11567</c:v>
                </c:pt>
                <c:pt idx="4">
                  <c:v>14932</c:v>
                </c:pt>
                <c:pt idx="5">
                  <c:v>14189</c:v>
                </c:pt>
                <c:pt idx="6">
                  <c:v>11053</c:v>
                </c:pt>
                <c:pt idx="7">
                  <c:v>10230</c:v>
                </c:pt>
                <c:pt idx="8">
                  <c:v>13501</c:v>
                </c:pt>
                <c:pt idx="9">
                  <c:v>18103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0-4109-83CF-ED4CA5ABB2AF}"/>
            </c:ext>
          </c:extLst>
        </c:ser>
        <c:ser>
          <c:idx val="2"/>
          <c:order val="2"/>
          <c:tx>
            <c:strRef>
              <c:f>ElapsedTimeMetricsAndGraphs!$H$2</c:f>
              <c:strCache>
                <c:ptCount val="1"/>
                <c:pt idx="0">
                  <c:v>CWOP Elapsed Time 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ElapsedTimeMetricsAndGraphs!$H$3:$H$12</c:f>
              <c:numCache>
                <c:formatCode>General</c:formatCode>
                <c:ptCount val="10"/>
                <c:pt idx="0">
                  <c:v>16909</c:v>
                </c:pt>
                <c:pt idx="1">
                  <c:v>22332</c:v>
                </c:pt>
                <c:pt idx="2">
                  <c:v>18747</c:v>
                </c:pt>
                <c:pt idx="3">
                  <c:v>16999</c:v>
                </c:pt>
                <c:pt idx="4">
                  <c:v>24899</c:v>
                </c:pt>
                <c:pt idx="5">
                  <c:v>19319</c:v>
                </c:pt>
                <c:pt idx="6">
                  <c:v>16566</c:v>
                </c:pt>
                <c:pt idx="7">
                  <c:v>17915</c:v>
                </c:pt>
                <c:pt idx="8">
                  <c:v>27135</c:v>
                </c:pt>
                <c:pt idx="9">
                  <c:v>17184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109-83CF-ED4CA5ABB2AF}"/>
            </c:ext>
          </c:extLst>
        </c:ser>
        <c:ser>
          <c:idx val="3"/>
          <c:order val="3"/>
          <c:tx>
            <c:strRef>
              <c:f>ElapsedTimeMetricsAndGraphs!$I$2</c:f>
              <c:strCache>
                <c:ptCount val="1"/>
                <c:pt idx="0">
                  <c:v>DWOP Elapsed Time 100k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ElapsedTimeMetricsAndGraphs!$I$3:$I$12</c:f>
              <c:numCache>
                <c:formatCode>General</c:formatCode>
                <c:ptCount val="10"/>
                <c:pt idx="0">
                  <c:v>41402</c:v>
                </c:pt>
                <c:pt idx="1">
                  <c:v>41798</c:v>
                </c:pt>
                <c:pt idx="2">
                  <c:v>37939</c:v>
                </c:pt>
                <c:pt idx="3">
                  <c:v>45292</c:v>
                </c:pt>
                <c:pt idx="4">
                  <c:v>43117</c:v>
                </c:pt>
                <c:pt idx="5">
                  <c:v>39356</c:v>
                </c:pt>
                <c:pt idx="6">
                  <c:v>37624</c:v>
                </c:pt>
                <c:pt idx="7">
                  <c:v>33113</c:v>
                </c:pt>
                <c:pt idx="8">
                  <c:v>45440</c:v>
                </c:pt>
                <c:pt idx="9">
                  <c:v>48946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0-4109-83CF-ED4CA5ABB2AF}"/>
            </c:ext>
          </c:extLst>
        </c:ser>
        <c:ser>
          <c:idx val="4"/>
          <c:order val="4"/>
          <c:tx>
            <c:strRef>
              <c:f>ElapsedTimeMetricsAndGraphs!$J$2</c:f>
              <c:strCache>
                <c:ptCount val="1"/>
                <c:pt idx="0">
                  <c:v>CI Elapsed Time 100k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ElapsedTimeMetricsAndGraphs!$J$3:$J$12</c:f>
              <c:numCache>
                <c:formatCode>General</c:formatCode>
                <c:ptCount val="10"/>
                <c:pt idx="0">
                  <c:v>20168</c:v>
                </c:pt>
                <c:pt idx="1">
                  <c:v>17285</c:v>
                </c:pt>
                <c:pt idx="2">
                  <c:v>26149</c:v>
                </c:pt>
                <c:pt idx="3">
                  <c:v>16921</c:v>
                </c:pt>
                <c:pt idx="4">
                  <c:v>16722</c:v>
                </c:pt>
                <c:pt idx="5">
                  <c:v>17150</c:v>
                </c:pt>
                <c:pt idx="6">
                  <c:v>21356</c:v>
                </c:pt>
                <c:pt idx="7">
                  <c:v>29291</c:v>
                </c:pt>
                <c:pt idx="8">
                  <c:v>17424</c:v>
                </c:pt>
                <c:pt idx="9">
                  <c:v>16497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0-4109-83CF-ED4CA5ABB2AF}"/>
            </c:ext>
          </c:extLst>
        </c:ser>
        <c:ser>
          <c:idx val="5"/>
          <c:order val="5"/>
          <c:tx>
            <c:strRef>
              <c:f>ElapsedTimeMetricsAndGraphs!$K$2</c:f>
              <c:strCache>
                <c:ptCount val="1"/>
                <c:pt idx="0">
                  <c:v>DI Elapsed Time 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ElapsedTimeMetricsAndGraphs!$K$3:$K$12</c:f>
              <c:numCache>
                <c:formatCode>General</c:formatCode>
                <c:ptCount val="10"/>
                <c:pt idx="0">
                  <c:v>37222</c:v>
                </c:pt>
                <c:pt idx="1">
                  <c:v>28998</c:v>
                </c:pt>
                <c:pt idx="2">
                  <c:v>27808</c:v>
                </c:pt>
                <c:pt idx="3">
                  <c:v>25274</c:v>
                </c:pt>
                <c:pt idx="4">
                  <c:v>25205</c:v>
                </c:pt>
                <c:pt idx="5">
                  <c:v>37188</c:v>
                </c:pt>
                <c:pt idx="6">
                  <c:v>27047</c:v>
                </c:pt>
                <c:pt idx="7">
                  <c:v>26979</c:v>
                </c:pt>
                <c:pt idx="8">
                  <c:v>26340</c:v>
                </c:pt>
                <c:pt idx="9">
                  <c:v>24296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109-83CF-ED4CA5ABB2AF}"/>
            </c:ext>
          </c:extLst>
        </c:ser>
        <c:ser>
          <c:idx val="6"/>
          <c:order val="6"/>
          <c:tx>
            <c:strRef>
              <c:f>ElapsedTimeMetricsAndGraphs!$L$2</c:f>
              <c:strCache>
                <c:ptCount val="1"/>
                <c:pt idx="0">
                  <c:v>CWP Elapsed Time 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ElapsedTimeMetricsAndGraphs!$L$3:$L$12</c:f>
              <c:numCache>
                <c:formatCode>General</c:formatCode>
                <c:ptCount val="10"/>
                <c:pt idx="0">
                  <c:v>167818</c:v>
                </c:pt>
                <c:pt idx="1">
                  <c:v>198470</c:v>
                </c:pt>
                <c:pt idx="2">
                  <c:v>168984</c:v>
                </c:pt>
                <c:pt idx="3">
                  <c:v>134171</c:v>
                </c:pt>
                <c:pt idx="4">
                  <c:v>181839</c:v>
                </c:pt>
                <c:pt idx="5">
                  <c:v>182309</c:v>
                </c:pt>
                <c:pt idx="6">
                  <c:v>163391</c:v>
                </c:pt>
                <c:pt idx="7">
                  <c:v>179855</c:v>
                </c:pt>
                <c:pt idx="8">
                  <c:v>148137</c:v>
                </c:pt>
                <c:pt idx="9">
                  <c:v>163488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0-4109-83CF-ED4CA5ABB2AF}"/>
            </c:ext>
          </c:extLst>
        </c:ser>
        <c:ser>
          <c:idx val="7"/>
          <c:order val="7"/>
          <c:tx>
            <c:strRef>
              <c:f>ElapsedTimeMetricsAndGraphs!$M$2</c:f>
              <c:strCache>
                <c:ptCount val="1"/>
                <c:pt idx="0">
                  <c:v>DWP Elapsed Time 1m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ElapsedTimeMetricsAndGraphs!$M$3:$M$12</c:f>
              <c:numCache>
                <c:formatCode>General</c:formatCode>
                <c:ptCount val="10"/>
                <c:pt idx="0">
                  <c:v>119982</c:v>
                </c:pt>
                <c:pt idx="1">
                  <c:v>122349</c:v>
                </c:pt>
                <c:pt idx="2">
                  <c:v>139114</c:v>
                </c:pt>
                <c:pt idx="3">
                  <c:v>116839</c:v>
                </c:pt>
                <c:pt idx="4">
                  <c:v>123306</c:v>
                </c:pt>
                <c:pt idx="5">
                  <c:v>121426</c:v>
                </c:pt>
                <c:pt idx="6">
                  <c:v>140154</c:v>
                </c:pt>
                <c:pt idx="7">
                  <c:v>147096</c:v>
                </c:pt>
                <c:pt idx="8">
                  <c:v>125497</c:v>
                </c:pt>
                <c:pt idx="9">
                  <c:v>148853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0-4109-83CF-ED4CA5ABB2AF}"/>
            </c:ext>
          </c:extLst>
        </c:ser>
        <c:ser>
          <c:idx val="8"/>
          <c:order val="8"/>
          <c:tx>
            <c:strRef>
              <c:f>ElapsedTimeMetricsAndGraphs!$N$2</c:f>
              <c:strCache>
                <c:ptCount val="1"/>
                <c:pt idx="0">
                  <c:v>CWOP Elapsed Time 1m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ElapsedTimeMetricsAndGraphs!$N$3:$N$12</c:f>
              <c:numCache>
                <c:formatCode>General</c:formatCode>
                <c:ptCount val="10"/>
                <c:pt idx="0">
                  <c:v>135811</c:v>
                </c:pt>
                <c:pt idx="1">
                  <c:v>101477</c:v>
                </c:pt>
                <c:pt idx="2">
                  <c:v>83588</c:v>
                </c:pt>
                <c:pt idx="3">
                  <c:v>126874</c:v>
                </c:pt>
                <c:pt idx="4">
                  <c:v>97505</c:v>
                </c:pt>
                <c:pt idx="5">
                  <c:v>130820</c:v>
                </c:pt>
                <c:pt idx="6">
                  <c:v>112561</c:v>
                </c:pt>
                <c:pt idx="7">
                  <c:v>128893</c:v>
                </c:pt>
                <c:pt idx="8">
                  <c:v>148139</c:v>
                </c:pt>
                <c:pt idx="9">
                  <c:v>132080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0-4109-83CF-ED4CA5ABB2AF}"/>
            </c:ext>
          </c:extLst>
        </c:ser>
        <c:ser>
          <c:idx val="9"/>
          <c:order val="9"/>
          <c:tx>
            <c:strRef>
              <c:f>ElapsedTimeMetricsAndGraphs!$O$2</c:f>
              <c:strCache>
                <c:ptCount val="1"/>
                <c:pt idx="0">
                  <c:v>DWOP Elapsed Time 1m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ElapsedTimeMetricsAndGraphs!$O$3:$O$12</c:f>
              <c:numCache>
                <c:formatCode>General</c:formatCode>
                <c:ptCount val="10"/>
                <c:pt idx="0">
                  <c:v>51792</c:v>
                </c:pt>
                <c:pt idx="1">
                  <c:v>55405</c:v>
                </c:pt>
                <c:pt idx="2">
                  <c:v>45472</c:v>
                </c:pt>
                <c:pt idx="3">
                  <c:v>43158</c:v>
                </c:pt>
                <c:pt idx="4">
                  <c:v>48049</c:v>
                </c:pt>
                <c:pt idx="5">
                  <c:v>51245</c:v>
                </c:pt>
                <c:pt idx="6">
                  <c:v>47116</c:v>
                </c:pt>
                <c:pt idx="7">
                  <c:v>65113</c:v>
                </c:pt>
                <c:pt idx="8">
                  <c:v>47112</c:v>
                </c:pt>
                <c:pt idx="9">
                  <c:v>63461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0-4109-83CF-ED4CA5ABB2AF}"/>
            </c:ext>
          </c:extLst>
        </c:ser>
        <c:ser>
          <c:idx val="10"/>
          <c:order val="10"/>
          <c:tx>
            <c:strRef>
              <c:f>ElapsedTimeMetricsAndGraphs!$P$2</c:f>
              <c:strCache>
                <c:ptCount val="1"/>
                <c:pt idx="0">
                  <c:v>CI Elapsed Time 1m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ElapsedTimeMetricsAndGraphs!$P$3:$P$12</c:f>
              <c:numCache>
                <c:formatCode>General</c:formatCode>
                <c:ptCount val="10"/>
                <c:pt idx="0">
                  <c:v>235940</c:v>
                </c:pt>
                <c:pt idx="1">
                  <c:v>217943</c:v>
                </c:pt>
                <c:pt idx="2">
                  <c:v>204633</c:v>
                </c:pt>
                <c:pt idx="3">
                  <c:v>212152</c:v>
                </c:pt>
                <c:pt idx="4">
                  <c:v>212150</c:v>
                </c:pt>
                <c:pt idx="5">
                  <c:v>204469</c:v>
                </c:pt>
                <c:pt idx="6">
                  <c:v>205084</c:v>
                </c:pt>
                <c:pt idx="7">
                  <c:v>215122</c:v>
                </c:pt>
                <c:pt idx="8">
                  <c:v>208895</c:v>
                </c:pt>
                <c:pt idx="9">
                  <c:v>218063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0-4109-83CF-ED4CA5ABB2AF}"/>
            </c:ext>
          </c:extLst>
        </c:ser>
        <c:ser>
          <c:idx val="11"/>
          <c:order val="11"/>
          <c:tx>
            <c:strRef>
              <c:f>ElapsedTimeMetricsAndGraphs!$Q$2</c:f>
              <c:strCache>
                <c:ptCount val="1"/>
                <c:pt idx="0">
                  <c:v>DI Elapsed Time 1m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ElapsedTimeMetricsAndGraphs!$Q$3:$Q$12</c:f>
              <c:numCache>
                <c:formatCode>General</c:formatCode>
                <c:ptCount val="10"/>
                <c:pt idx="0">
                  <c:v>52355</c:v>
                </c:pt>
                <c:pt idx="1">
                  <c:v>66611</c:v>
                </c:pt>
                <c:pt idx="2">
                  <c:v>47691</c:v>
                </c:pt>
                <c:pt idx="3">
                  <c:v>50183</c:v>
                </c:pt>
                <c:pt idx="4">
                  <c:v>48802</c:v>
                </c:pt>
                <c:pt idx="5">
                  <c:v>54130</c:v>
                </c:pt>
                <c:pt idx="6">
                  <c:v>48920</c:v>
                </c:pt>
                <c:pt idx="7">
                  <c:v>48374</c:v>
                </c:pt>
                <c:pt idx="8">
                  <c:v>56308</c:v>
                </c:pt>
                <c:pt idx="9">
                  <c:v>54607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E0-4109-83CF-ED4CA5ABB2AF}"/>
            </c:ext>
          </c:extLst>
        </c:ser>
        <c:ser>
          <c:idx val="12"/>
          <c:order val="12"/>
          <c:tx>
            <c:strRef>
              <c:f>ElapsedTimeMetricsAndGraphs!$R$2</c:f>
              <c:strCache>
                <c:ptCount val="1"/>
                <c:pt idx="0">
                  <c:v>CWP Elapsed Time 10m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ElapsedTimeMetricsAndGraphs!$R$3:$R$12</c:f>
              <c:numCache>
                <c:formatCode>General</c:formatCode>
                <c:ptCount val="10"/>
                <c:pt idx="0">
                  <c:v>295366</c:v>
                </c:pt>
                <c:pt idx="1">
                  <c:v>252462</c:v>
                </c:pt>
                <c:pt idx="2">
                  <c:v>244666</c:v>
                </c:pt>
                <c:pt idx="3">
                  <c:v>260138</c:v>
                </c:pt>
                <c:pt idx="4">
                  <c:v>247151</c:v>
                </c:pt>
                <c:pt idx="5">
                  <c:v>244488</c:v>
                </c:pt>
                <c:pt idx="6">
                  <c:v>250152</c:v>
                </c:pt>
                <c:pt idx="7">
                  <c:v>242867</c:v>
                </c:pt>
                <c:pt idx="8">
                  <c:v>260624</c:v>
                </c:pt>
                <c:pt idx="9">
                  <c:v>252447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E0-4109-83CF-ED4CA5ABB2AF}"/>
            </c:ext>
          </c:extLst>
        </c:ser>
        <c:ser>
          <c:idx val="13"/>
          <c:order val="13"/>
          <c:tx>
            <c:strRef>
              <c:f>ElapsedTimeMetricsAndGraphs!$S$2</c:f>
              <c:strCache>
                <c:ptCount val="1"/>
                <c:pt idx="0">
                  <c:v>DWP Elapsed Time 10m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ElapsedTimeMetricsAndGraphs!$S$3:$S$12</c:f>
              <c:numCache>
                <c:formatCode>General</c:formatCode>
                <c:ptCount val="10"/>
                <c:pt idx="0">
                  <c:v>276752</c:v>
                </c:pt>
                <c:pt idx="1">
                  <c:v>265973</c:v>
                </c:pt>
                <c:pt idx="2">
                  <c:v>269339</c:v>
                </c:pt>
                <c:pt idx="3">
                  <c:v>275290</c:v>
                </c:pt>
                <c:pt idx="4">
                  <c:v>272340</c:v>
                </c:pt>
                <c:pt idx="5">
                  <c:v>273149</c:v>
                </c:pt>
                <c:pt idx="6">
                  <c:v>272705</c:v>
                </c:pt>
                <c:pt idx="7">
                  <c:v>274537</c:v>
                </c:pt>
                <c:pt idx="8">
                  <c:v>283948</c:v>
                </c:pt>
                <c:pt idx="9">
                  <c:v>274970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E0-4109-83CF-ED4CA5ABB2AF}"/>
            </c:ext>
          </c:extLst>
        </c:ser>
        <c:ser>
          <c:idx val="14"/>
          <c:order val="14"/>
          <c:tx>
            <c:strRef>
              <c:f>ElapsedTimeMetricsAndGraphs!$T$2</c:f>
              <c:strCache>
                <c:ptCount val="1"/>
                <c:pt idx="0">
                  <c:v>CWOP Elapsed Time 10m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ElapsedTimeMetricsAndGraphs!$T$3:$T$12</c:f>
              <c:numCache>
                <c:formatCode>General</c:formatCode>
                <c:ptCount val="10"/>
                <c:pt idx="0">
                  <c:v>212377</c:v>
                </c:pt>
                <c:pt idx="1">
                  <c:v>208927</c:v>
                </c:pt>
                <c:pt idx="2">
                  <c:v>208189</c:v>
                </c:pt>
                <c:pt idx="3">
                  <c:v>235754</c:v>
                </c:pt>
                <c:pt idx="4">
                  <c:v>245725</c:v>
                </c:pt>
                <c:pt idx="5">
                  <c:v>204892</c:v>
                </c:pt>
                <c:pt idx="6">
                  <c:v>208908</c:v>
                </c:pt>
                <c:pt idx="7">
                  <c:v>207310</c:v>
                </c:pt>
                <c:pt idx="8">
                  <c:v>221924</c:v>
                </c:pt>
                <c:pt idx="9">
                  <c:v>210408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E0-4109-83CF-ED4CA5ABB2AF}"/>
            </c:ext>
          </c:extLst>
        </c:ser>
        <c:ser>
          <c:idx val="15"/>
          <c:order val="15"/>
          <c:tx>
            <c:strRef>
              <c:f>ElapsedTimeMetricsAndGraphs!$U$2</c:f>
              <c:strCache>
                <c:ptCount val="1"/>
                <c:pt idx="0">
                  <c:v>DWOP Elapsed Time 10m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ElapsedTimeMetricsAndGraphs!$U$3:$U$12</c:f>
              <c:numCache>
                <c:formatCode>General</c:formatCode>
                <c:ptCount val="10"/>
                <c:pt idx="0">
                  <c:v>336752</c:v>
                </c:pt>
                <c:pt idx="1">
                  <c:v>347459</c:v>
                </c:pt>
                <c:pt idx="2">
                  <c:v>334635</c:v>
                </c:pt>
                <c:pt idx="3">
                  <c:v>339723</c:v>
                </c:pt>
                <c:pt idx="4">
                  <c:v>327628</c:v>
                </c:pt>
                <c:pt idx="5">
                  <c:v>325343</c:v>
                </c:pt>
                <c:pt idx="6">
                  <c:v>333480</c:v>
                </c:pt>
                <c:pt idx="7">
                  <c:v>337468</c:v>
                </c:pt>
                <c:pt idx="8">
                  <c:v>346214</c:v>
                </c:pt>
                <c:pt idx="9">
                  <c:v>338822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E0-4109-83CF-ED4CA5ABB2AF}"/>
            </c:ext>
          </c:extLst>
        </c:ser>
        <c:ser>
          <c:idx val="16"/>
          <c:order val="16"/>
          <c:tx>
            <c:strRef>
              <c:f>ElapsedTimeMetricsAndGraphs!$V$2</c:f>
              <c:strCache>
                <c:ptCount val="1"/>
                <c:pt idx="0">
                  <c:v>CI Elapsed Time 10m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ElapsedTimeMetricsAndGraphs!$V$3:$V$12</c:f>
              <c:numCache>
                <c:formatCode>General</c:formatCode>
                <c:ptCount val="10"/>
                <c:pt idx="0">
                  <c:v>235940</c:v>
                </c:pt>
                <c:pt idx="1">
                  <c:v>217943</c:v>
                </c:pt>
                <c:pt idx="2">
                  <c:v>204633</c:v>
                </c:pt>
                <c:pt idx="3">
                  <c:v>212152</c:v>
                </c:pt>
                <c:pt idx="4">
                  <c:v>212150</c:v>
                </c:pt>
                <c:pt idx="5">
                  <c:v>204469</c:v>
                </c:pt>
                <c:pt idx="6">
                  <c:v>205084</c:v>
                </c:pt>
                <c:pt idx="7">
                  <c:v>215122</c:v>
                </c:pt>
                <c:pt idx="8">
                  <c:v>208895</c:v>
                </c:pt>
                <c:pt idx="9">
                  <c:v>218063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0-4109-83CF-ED4CA5ABB2AF}"/>
            </c:ext>
          </c:extLst>
        </c:ser>
        <c:ser>
          <c:idx val="17"/>
          <c:order val="17"/>
          <c:tx>
            <c:strRef>
              <c:f>ElapsedTimeMetricsAndGraphs!$W$2</c:f>
              <c:strCache>
                <c:ptCount val="1"/>
                <c:pt idx="0">
                  <c:v>DI Elapsed Time 10m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ElapsedTimeMetricsAndGraphs!$W$3:$W$12</c:f>
              <c:numCache>
                <c:formatCode>General</c:formatCode>
                <c:ptCount val="10"/>
                <c:pt idx="0">
                  <c:v>328281</c:v>
                </c:pt>
                <c:pt idx="1">
                  <c:v>451490</c:v>
                </c:pt>
                <c:pt idx="2">
                  <c:v>471722</c:v>
                </c:pt>
                <c:pt idx="3">
                  <c:v>469462</c:v>
                </c:pt>
                <c:pt idx="4">
                  <c:v>472828</c:v>
                </c:pt>
                <c:pt idx="5">
                  <c:v>474546</c:v>
                </c:pt>
                <c:pt idx="6">
                  <c:v>474107</c:v>
                </c:pt>
                <c:pt idx="7">
                  <c:v>475849</c:v>
                </c:pt>
                <c:pt idx="8">
                  <c:v>470141</c:v>
                </c:pt>
                <c:pt idx="9">
                  <c:v>474702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0-4109-83CF-ED4CA5AB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09722991"/>
        <c:axId val="309725903"/>
      </c:barChart>
      <c:catAx>
        <c:axId val="3097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5903"/>
        <c:crosses val="autoZero"/>
        <c:auto val="1"/>
        <c:lblAlgn val="ctr"/>
        <c:lblOffset val="100"/>
        <c:noMultiLvlLbl val="0"/>
      </c:catAx>
      <c:valAx>
        <c:axId val="309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WorkerTimeMetricsAndGraphs!$F$2</c:f>
              <c:strCache>
                <c:ptCount val="1"/>
                <c:pt idx="0">
                  <c:v>CWP Worker Time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WorkerTimeMetricsAndGraphs!$F$3:$F$12</c:f>
              <c:numCache>
                <c:formatCode>General</c:formatCode>
                <c:ptCount val="10"/>
                <c:pt idx="0">
                  <c:v>13528</c:v>
                </c:pt>
                <c:pt idx="1">
                  <c:v>12763</c:v>
                </c:pt>
                <c:pt idx="2">
                  <c:v>13924</c:v>
                </c:pt>
                <c:pt idx="3">
                  <c:v>13757</c:v>
                </c:pt>
                <c:pt idx="4">
                  <c:v>12304</c:v>
                </c:pt>
                <c:pt idx="5">
                  <c:v>11893</c:v>
                </c:pt>
                <c:pt idx="6">
                  <c:v>11118</c:v>
                </c:pt>
                <c:pt idx="7">
                  <c:v>12423</c:v>
                </c:pt>
                <c:pt idx="8">
                  <c:v>12774</c:v>
                </c:pt>
                <c:pt idx="9">
                  <c:v>15464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F-4AD5-AA93-088D18ACCFBC}"/>
            </c:ext>
          </c:extLst>
        </c:ser>
        <c:ser>
          <c:idx val="1"/>
          <c:order val="1"/>
          <c:tx>
            <c:strRef>
              <c:f>WorkerTimeMetricsAndGraphs!$G$2</c:f>
              <c:strCache>
                <c:ptCount val="1"/>
                <c:pt idx="0">
                  <c:v>DWP Worker Time 100k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WorkerTimeMetricsAndGraphs!$G$3:$G$12</c:f>
              <c:numCache>
                <c:formatCode>General</c:formatCode>
                <c:ptCount val="10"/>
                <c:pt idx="0">
                  <c:v>15212</c:v>
                </c:pt>
                <c:pt idx="1">
                  <c:v>10589</c:v>
                </c:pt>
                <c:pt idx="2">
                  <c:v>10271</c:v>
                </c:pt>
                <c:pt idx="3">
                  <c:v>10820</c:v>
                </c:pt>
                <c:pt idx="4">
                  <c:v>14201</c:v>
                </c:pt>
                <c:pt idx="5">
                  <c:v>13679</c:v>
                </c:pt>
                <c:pt idx="6">
                  <c:v>10550</c:v>
                </c:pt>
                <c:pt idx="7">
                  <c:v>9567</c:v>
                </c:pt>
                <c:pt idx="8">
                  <c:v>12797</c:v>
                </c:pt>
                <c:pt idx="9">
                  <c:v>17551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F-4AD5-AA93-088D18ACCFBC}"/>
            </c:ext>
          </c:extLst>
        </c:ser>
        <c:ser>
          <c:idx val="2"/>
          <c:order val="2"/>
          <c:tx>
            <c:strRef>
              <c:f>WorkerTimeMetricsAndGraphs!$H$2</c:f>
              <c:strCache>
                <c:ptCount val="1"/>
                <c:pt idx="0">
                  <c:v>CWOP Worker Time 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WorkerTimeMetricsAndGraphs!$H$3:$H$12</c:f>
              <c:numCache>
                <c:formatCode>General</c:formatCode>
                <c:ptCount val="10"/>
                <c:pt idx="0">
                  <c:v>16574</c:v>
                </c:pt>
                <c:pt idx="1">
                  <c:v>21996</c:v>
                </c:pt>
                <c:pt idx="2">
                  <c:v>18314</c:v>
                </c:pt>
                <c:pt idx="3">
                  <c:v>16665</c:v>
                </c:pt>
                <c:pt idx="4">
                  <c:v>24520</c:v>
                </c:pt>
                <c:pt idx="5">
                  <c:v>18892</c:v>
                </c:pt>
                <c:pt idx="6">
                  <c:v>16229</c:v>
                </c:pt>
                <c:pt idx="7">
                  <c:v>17583</c:v>
                </c:pt>
                <c:pt idx="8">
                  <c:v>17467</c:v>
                </c:pt>
                <c:pt idx="9">
                  <c:v>16852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F-4AD5-AA93-088D18ACCFBC}"/>
            </c:ext>
          </c:extLst>
        </c:ser>
        <c:ser>
          <c:idx val="3"/>
          <c:order val="3"/>
          <c:tx>
            <c:strRef>
              <c:f>WorkerTimeMetricsAndGraphs!$I$2</c:f>
              <c:strCache>
                <c:ptCount val="1"/>
                <c:pt idx="0">
                  <c:v>DWOP Worker Time 100k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WorkerTimeMetricsAndGraphs!$I$3:$I$12</c:f>
              <c:numCache>
                <c:formatCode>General</c:formatCode>
                <c:ptCount val="10"/>
                <c:pt idx="0">
                  <c:v>40793.111111111109</c:v>
                </c:pt>
                <c:pt idx="1">
                  <c:v>41122</c:v>
                </c:pt>
                <c:pt idx="2">
                  <c:v>37283</c:v>
                </c:pt>
                <c:pt idx="3">
                  <c:v>44781</c:v>
                </c:pt>
                <c:pt idx="4">
                  <c:v>42464</c:v>
                </c:pt>
                <c:pt idx="5">
                  <c:v>38836</c:v>
                </c:pt>
                <c:pt idx="6">
                  <c:v>36859</c:v>
                </c:pt>
                <c:pt idx="7">
                  <c:v>32551</c:v>
                </c:pt>
                <c:pt idx="8">
                  <c:v>44935</c:v>
                </c:pt>
                <c:pt idx="9">
                  <c:v>48307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F-4AD5-AA93-088D18ACCFBC}"/>
            </c:ext>
          </c:extLst>
        </c:ser>
        <c:ser>
          <c:idx val="4"/>
          <c:order val="4"/>
          <c:tx>
            <c:strRef>
              <c:f>WorkerTimeMetricsAndGraphs!$J$2</c:f>
              <c:strCache>
                <c:ptCount val="1"/>
                <c:pt idx="0">
                  <c:v>CI Worker Time 100k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WorkerTimeMetricsAndGraphs!$J$3:$J$12</c:f>
              <c:numCache>
                <c:formatCode>General</c:formatCode>
                <c:ptCount val="10"/>
                <c:pt idx="0">
                  <c:v>19733</c:v>
                </c:pt>
                <c:pt idx="1">
                  <c:v>17006</c:v>
                </c:pt>
                <c:pt idx="2">
                  <c:v>25804</c:v>
                </c:pt>
                <c:pt idx="3">
                  <c:v>16588</c:v>
                </c:pt>
                <c:pt idx="4">
                  <c:v>16388</c:v>
                </c:pt>
                <c:pt idx="5">
                  <c:v>16826</c:v>
                </c:pt>
                <c:pt idx="6">
                  <c:v>21016</c:v>
                </c:pt>
                <c:pt idx="7">
                  <c:v>28935</c:v>
                </c:pt>
                <c:pt idx="8">
                  <c:v>17090</c:v>
                </c:pt>
                <c:pt idx="9">
                  <c:v>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F-4AD5-AA93-088D18ACCFBC}"/>
            </c:ext>
          </c:extLst>
        </c:ser>
        <c:ser>
          <c:idx val="5"/>
          <c:order val="5"/>
          <c:tx>
            <c:strRef>
              <c:f>WorkerTimeMetricsAndGraphs!$K$2</c:f>
              <c:strCache>
                <c:ptCount val="1"/>
                <c:pt idx="0">
                  <c:v>DI Worker Time 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WorkerTimeMetricsAndGraphs!$K$3:$K$12</c:f>
              <c:numCache>
                <c:formatCode>General</c:formatCode>
                <c:ptCount val="10"/>
                <c:pt idx="0">
                  <c:v>36702</c:v>
                </c:pt>
                <c:pt idx="1">
                  <c:v>28424</c:v>
                </c:pt>
                <c:pt idx="2">
                  <c:v>27296</c:v>
                </c:pt>
                <c:pt idx="3">
                  <c:v>24659</c:v>
                </c:pt>
                <c:pt idx="4">
                  <c:v>24613</c:v>
                </c:pt>
                <c:pt idx="5">
                  <c:v>36699</c:v>
                </c:pt>
                <c:pt idx="6">
                  <c:v>26562</c:v>
                </c:pt>
                <c:pt idx="7">
                  <c:v>26435</c:v>
                </c:pt>
                <c:pt idx="8">
                  <c:v>25711</c:v>
                </c:pt>
                <c:pt idx="9">
                  <c:v>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F-4AD5-AA93-088D18ACCFBC}"/>
            </c:ext>
          </c:extLst>
        </c:ser>
        <c:ser>
          <c:idx val="6"/>
          <c:order val="6"/>
          <c:tx>
            <c:strRef>
              <c:f>WorkerTimeMetricsAndGraphs!$L$2</c:f>
              <c:strCache>
                <c:ptCount val="1"/>
                <c:pt idx="0">
                  <c:v>CWP Worker Time 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WorkerTimeMetricsAndGraphs!$L$3:$L$12</c:f>
              <c:numCache>
                <c:formatCode>General</c:formatCode>
                <c:ptCount val="10"/>
                <c:pt idx="0">
                  <c:v>158224</c:v>
                </c:pt>
                <c:pt idx="1">
                  <c:v>198264</c:v>
                </c:pt>
                <c:pt idx="2">
                  <c:v>168782</c:v>
                </c:pt>
                <c:pt idx="3">
                  <c:v>133960</c:v>
                </c:pt>
                <c:pt idx="4">
                  <c:v>181589</c:v>
                </c:pt>
                <c:pt idx="5">
                  <c:v>182107</c:v>
                </c:pt>
                <c:pt idx="6">
                  <c:v>163183</c:v>
                </c:pt>
                <c:pt idx="7">
                  <c:v>179652</c:v>
                </c:pt>
                <c:pt idx="8">
                  <c:v>147931</c:v>
                </c:pt>
                <c:pt idx="9">
                  <c:v>163286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F-4AD5-AA93-088D18ACCFBC}"/>
            </c:ext>
          </c:extLst>
        </c:ser>
        <c:ser>
          <c:idx val="7"/>
          <c:order val="7"/>
          <c:tx>
            <c:strRef>
              <c:f>WorkerTimeMetricsAndGraphs!$M$2</c:f>
              <c:strCache>
                <c:ptCount val="1"/>
                <c:pt idx="0">
                  <c:v>DWP Worker Time 1m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WorkerTimeMetricsAndGraphs!$M$3:$M$12</c:f>
              <c:numCache>
                <c:formatCode>General</c:formatCode>
                <c:ptCount val="10"/>
                <c:pt idx="0">
                  <c:v>119982</c:v>
                </c:pt>
                <c:pt idx="1">
                  <c:v>122349</c:v>
                </c:pt>
                <c:pt idx="2">
                  <c:v>139114</c:v>
                </c:pt>
                <c:pt idx="3">
                  <c:v>116839</c:v>
                </c:pt>
                <c:pt idx="4">
                  <c:v>123306</c:v>
                </c:pt>
                <c:pt idx="5">
                  <c:v>121426</c:v>
                </c:pt>
                <c:pt idx="6">
                  <c:v>140154</c:v>
                </c:pt>
                <c:pt idx="7">
                  <c:v>147096</c:v>
                </c:pt>
                <c:pt idx="8">
                  <c:v>125497</c:v>
                </c:pt>
                <c:pt idx="9">
                  <c:v>148853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F-4AD5-AA93-088D18ACCFBC}"/>
            </c:ext>
          </c:extLst>
        </c:ser>
        <c:ser>
          <c:idx val="8"/>
          <c:order val="8"/>
          <c:tx>
            <c:strRef>
              <c:f>WorkerTimeMetricsAndGraphs!$N$2</c:f>
              <c:strCache>
                <c:ptCount val="1"/>
                <c:pt idx="0">
                  <c:v>CWOP Worker Time 1m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WorkerTimeMetricsAndGraphs!$N$3:$N$12</c:f>
              <c:numCache>
                <c:formatCode>General</c:formatCode>
                <c:ptCount val="10"/>
                <c:pt idx="0">
                  <c:v>135609</c:v>
                </c:pt>
                <c:pt idx="1">
                  <c:v>101276</c:v>
                </c:pt>
                <c:pt idx="2">
                  <c:v>83377</c:v>
                </c:pt>
                <c:pt idx="3">
                  <c:v>126666</c:v>
                </c:pt>
                <c:pt idx="4">
                  <c:v>97308</c:v>
                </c:pt>
                <c:pt idx="5">
                  <c:v>130618</c:v>
                </c:pt>
                <c:pt idx="6">
                  <c:v>112305</c:v>
                </c:pt>
                <c:pt idx="7">
                  <c:v>128558</c:v>
                </c:pt>
                <c:pt idx="8">
                  <c:v>147939</c:v>
                </c:pt>
                <c:pt idx="9">
                  <c:v>131812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F-4AD5-AA93-088D18ACCFBC}"/>
            </c:ext>
          </c:extLst>
        </c:ser>
        <c:ser>
          <c:idx val="9"/>
          <c:order val="9"/>
          <c:tx>
            <c:strRef>
              <c:f>WorkerTimeMetricsAndGraphs!$O$2</c:f>
              <c:strCache>
                <c:ptCount val="1"/>
                <c:pt idx="0">
                  <c:v>DWOP Worker Time 1m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WorkerTimeMetricsAndGraphs!$O$3:$O$12</c:f>
              <c:numCache>
                <c:formatCode>General</c:formatCode>
                <c:ptCount val="10"/>
                <c:pt idx="0">
                  <c:v>287296.77777777775</c:v>
                </c:pt>
                <c:pt idx="1">
                  <c:v>337173</c:v>
                </c:pt>
                <c:pt idx="2">
                  <c:v>278800</c:v>
                </c:pt>
                <c:pt idx="3">
                  <c:v>254389</c:v>
                </c:pt>
                <c:pt idx="4">
                  <c:v>260451</c:v>
                </c:pt>
                <c:pt idx="5">
                  <c:v>282778</c:v>
                </c:pt>
                <c:pt idx="6">
                  <c:v>287722</c:v>
                </c:pt>
                <c:pt idx="7">
                  <c:v>244211</c:v>
                </c:pt>
                <c:pt idx="8">
                  <c:v>275030</c:v>
                </c:pt>
                <c:pt idx="9">
                  <c:v>365117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F-4AD5-AA93-088D18ACCFBC}"/>
            </c:ext>
          </c:extLst>
        </c:ser>
        <c:ser>
          <c:idx val="10"/>
          <c:order val="10"/>
          <c:tx>
            <c:strRef>
              <c:f>WorkerTimeMetricsAndGraphs!$P$2</c:f>
              <c:strCache>
                <c:ptCount val="1"/>
                <c:pt idx="0">
                  <c:v>CI Worker Time 1m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WorkerTimeMetricsAndGraphs!$P$3:$P$12</c:f>
              <c:numCache>
                <c:formatCode>General</c:formatCode>
                <c:ptCount val="10"/>
                <c:pt idx="0">
                  <c:v>112016</c:v>
                </c:pt>
                <c:pt idx="1">
                  <c:v>120148</c:v>
                </c:pt>
                <c:pt idx="2">
                  <c:v>110660</c:v>
                </c:pt>
                <c:pt idx="3">
                  <c:v>96476</c:v>
                </c:pt>
                <c:pt idx="4">
                  <c:v>93566</c:v>
                </c:pt>
                <c:pt idx="5">
                  <c:v>130669</c:v>
                </c:pt>
                <c:pt idx="6">
                  <c:v>82965</c:v>
                </c:pt>
                <c:pt idx="7">
                  <c:v>90998</c:v>
                </c:pt>
                <c:pt idx="8">
                  <c:v>126363</c:v>
                </c:pt>
                <c:pt idx="9">
                  <c:v>82774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F-4AD5-AA93-088D18ACCFBC}"/>
            </c:ext>
          </c:extLst>
        </c:ser>
        <c:ser>
          <c:idx val="11"/>
          <c:order val="11"/>
          <c:tx>
            <c:strRef>
              <c:f>WorkerTimeMetricsAndGraphs!$Q$2</c:f>
              <c:strCache>
                <c:ptCount val="1"/>
                <c:pt idx="0">
                  <c:v>DI Worker Time 1m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WorkerTimeMetricsAndGraphs!$Q$3:$Q$12</c:f>
              <c:numCache>
                <c:formatCode>General</c:formatCode>
                <c:ptCount val="10"/>
                <c:pt idx="0">
                  <c:v>293955</c:v>
                </c:pt>
                <c:pt idx="1">
                  <c:v>424069</c:v>
                </c:pt>
                <c:pt idx="2">
                  <c:v>278699</c:v>
                </c:pt>
                <c:pt idx="3">
                  <c:v>298424</c:v>
                </c:pt>
                <c:pt idx="4">
                  <c:v>284304</c:v>
                </c:pt>
                <c:pt idx="5">
                  <c:v>316592</c:v>
                </c:pt>
                <c:pt idx="6">
                  <c:v>301042</c:v>
                </c:pt>
                <c:pt idx="7">
                  <c:v>290773</c:v>
                </c:pt>
                <c:pt idx="8">
                  <c:v>327620</c:v>
                </c:pt>
                <c:pt idx="9">
                  <c:v>322953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F-4AD5-AA93-088D18ACCFBC}"/>
            </c:ext>
          </c:extLst>
        </c:ser>
        <c:ser>
          <c:idx val="12"/>
          <c:order val="12"/>
          <c:tx>
            <c:strRef>
              <c:f>WorkerTimeMetricsAndGraphs!$R$2</c:f>
              <c:strCache>
                <c:ptCount val="1"/>
                <c:pt idx="0">
                  <c:v>CWP Worker Time 10m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WorkerTimeMetricsAndGraphs!$R$3:$R$12</c:f>
              <c:numCache>
                <c:formatCode>General</c:formatCode>
                <c:ptCount val="10"/>
                <c:pt idx="0">
                  <c:v>1818054</c:v>
                </c:pt>
                <c:pt idx="1">
                  <c:v>1719293</c:v>
                </c:pt>
                <c:pt idx="2">
                  <c:v>1649042</c:v>
                </c:pt>
                <c:pt idx="3">
                  <c:v>1757645</c:v>
                </c:pt>
                <c:pt idx="4">
                  <c:v>1658791</c:v>
                </c:pt>
                <c:pt idx="5">
                  <c:v>1657666</c:v>
                </c:pt>
                <c:pt idx="6">
                  <c:v>1675327</c:v>
                </c:pt>
                <c:pt idx="7">
                  <c:v>1642144</c:v>
                </c:pt>
                <c:pt idx="8">
                  <c:v>1717762</c:v>
                </c:pt>
                <c:pt idx="9">
                  <c:v>1693769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DF-4AD5-AA93-088D18ACCFBC}"/>
            </c:ext>
          </c:extLst>
        </c:ser>
        <c:ser>
          <c:idx val="13"/>
          <c:order val="13"/>
          <c:tx>
            <c:strRef>
              <c:f>WorkerTimeMetricsAndGraphs!$S$2</c:f>
              <c:strCache>
                <c:ptCount val="1"/>
                <c:pt idx="0">
                  <c:v>DWP Worker Time 10m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WorkerTimeMetricsAndGraphs!$S$3:$S$12</c:f>
              <c:numCache>
                <c:formatCode>General</c:formatCode>
                <c:ptCount val="10"/>
                <c:pt idx="0">
                  <c:v>2011262</c:v>
                </c:pt>
                <c:pt idx="1">
                  <c:v>1581609</c:v>
                </c:pt>
                <c:pt idx="2">
                  <c:v>1606835</c:v>
                </c:pt>
                <c:pt idx="3">
                  <c:v>1629896</c:v>
                </c:pt>
                <c:pt idx="4">
                  <c:v>1646530</c:v>
                </c:pt>
                <c:pt idx="5">
                  <c:v>1641181</c:v>
                </c:pt>
                <c:pt idx="6">
                  <c:v>1612946</c:v>
                </c:pt>
                <c:pt idx="7">
                  <c:v>1631557</c:v>
                </c:pt>
                <c:pt idx="8">
                  <c:v>1672858</c:v>
                </c:pt>
                <c:pt idx="9">
                  <c:v>1670385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DF-4AD5-AA93-088D18ACCFBC}"/>
            </c:ext>
          </c:extLst>
        </c:ser>
        <c:ser>
          <c:idx val="14"/>
          <c:order val="14"/>
          <c:tx>
            <c:strRef>
              <c:f>WorkerTimeMetricsAndGraphs!$T$2</c:f>
              <c:strCache>
                <c:ptCount val="1"/>
                <c:pt idx="0">
                  <c:v>CWOP Worker Time 10m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WorkerTimeMetricsAndGraphs!$T$3:$T$12</c:f>
              <c:numCache>
                <c:formatCode>General</c:formatCode>
                <c:ptCount val="10"/>
                <c:pt idx="0">
                  <c:v>1259608</c:v>
                </c:pt>
                <c:pt idx="1">
                  <c:v>1210020</c:v>
                </c:pt>
                <c:pt idx="2">
                  <c:v>1207038</c:v>
                </c:pt>
                <c:pt idx="3">
                  <c:v>1371344</c:v>
                </c:pt>
                <c:pt idx="4">
                  <c:v>1392740</c:v>
                </c:pt>
                <c:pt idx="5">
                  <c:v>1201182</c:v>
                </c:pt>
                <c:pt idx="6">
                  <c:v>1216756</c:v>
                </c:pt>
                <c:pt idx="7">
                  <c:v>1224235</c:v>
                </c:pt>
                <c:pt idx="8">
                  <c:v>1246059</c:v>
                </c:pt>
                <c:pt idx="9">
                  <c:v>1235652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DF-4AD5-AA93-088D18ACCFBC}"/>
            </c:ext>
          </c:extLst>
        </c:ser>
        <c:ser>
          <c:idx val="15"/>
          <c:order val="15"/>
          <c:tx>
            <c:strRef>
              <c:f>WorkerTimeMetricsAndGraphs!$U$2</c:f>
              <c:strCache>
                <c:ptCount val="1"/>
                <c:pt idx="0">
                  <c:v>DWOP Worker Time 10m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WorkerTimeMetricsAndGraphs!$U$3:$U$12</c:f>
              <c:numCache>
                <c:formatCode>General</c:formatCode>
                <c:ptCount val="10"/>
                <c:pt idx="0">
                  <c:v>2338762.4444444445</c:v>
                </c:pt>
                <c:pt idx="1">
                  <c:v>2382375</c:v>
                </c:pt>
                <c:pt idx="2">
                  <c:v>2344123</c:v>
                </c:pt>
                <c:pt idx="3">
                  <c:v>2336228</c:v>
                </c:pt>
                <c:pt idx="4">
                  <c:v>2290831</c:v>
                </c:pt>
                <c:pt idx="5">
                  <c:v>2297584</c:v>
                </c:pt>
                <c:pt idx="6">
                  <c:v>2319510</c:v>
                </c:pt>
                <c:pt idx="7">
                  <c:v>2340945</c:v>
                </c:pt>
                <c:pt idx="8">
                  <c:v>2349721</c:v>
                </c:pt>
                <c:pt idx="9">
                  <c:v>2387545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DF-4AD5-AA93-088D18ACCFBC}"/>
            </c:ext>
          </c:extLst>
        </c:ser>
        <c:ser>
          <c:idx val="16"/>
          <c:order val="16"/>
          <c:tx>
            <c:strRef>
              <c:f>WorkerTimeMetricsAndGraphs!$V$2</c:f>
              <c:strCache>
                <c:ptCount val="1"/>
                <c:pt idx="0">
                  <c:v>CI Worker Time 10m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WorkerTimeMetricsAndGraphs!$V$3:$V$12</c:f>
              <c:numCache>
                <c:formatCode>General</c:formatCode>
                <c:ptCount val="10"/>
                <c:pt idx="0">
                  <c:v>1215351.7777777778</c:v>
                </c:pt>
                <c:pt idx="1">
                  <c:v>1351342</c:v>
                </c:pt>
                <c:pt idx="2">
                  <c:v>1186770</c:v>
                </c:pt>
                <c:pt idx="3">
                  <c:v>1201171</c:v>
                </c:pt>
                <c:pt idx="4">
                  <c:v>1197401</c:v>
                </c:pt>
                <c:pt idx="5">
                  <c:v>1180569</c:v>
                </c:pt>
                <c:pt idx="6">
                  <c:v>1136765</c:v>
                </c:pt>
                <c:pt idx="7">
                  <c:v>1172689</c:v>
                </c:pt>
                <c:pt idx="8">
                  <c:v>1302396</c:v>
                </c:pt>
                <c:pt idx="9">
                  <c:v>1209063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DF-4AD5-AA93-088D18ACCFBC}"/>
            </c:ext>
          </c:extLst>
        </c:ser>
        <c:ser>
          <c:idx val="17"/>
          <c:order val="17"/>
          <c:tx>
            <c:strRef>
              <c:f>WorkerTimeMetricsAndGraphs!$W$2</c:f>
              <c:strCache>
                <c:ptCount val="1"/>
                <c:pt idx="0">
                  <c:v>DI Worker Time 10m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WorkerTimeMetricsAndGraphs!$W$3:$W$12</c:f>
              <c:numCache>
                <c:formatCode>General</c:formatCode>
                <c:ptCount val="10"/>
                <c:pt idx="0">
                  <c:v>2289653</c:v>
                </c:pt>
                <c:pt idx="1">
                  <c:v>3136905</c:v>
                </c:pt>
                <c:pt idx="2">
                  <c:v>3116271</c:v>
                </c:pt>
                <c:pt idx="3">
                  <c:v>3063288</c:v>
                </c:pt>
                <c:pt idx="4">
                  <c:v>3055344</c:v>
                </c:pt>
                <c:pt idx="5">
                  <c:v>3122124</c:v>
                </c:pt>
                <c:pt idx="6">
                  <c:v>3089156</c:v>
                </c:pt>
                <c:pt idx="7">
                  <c:v>3125787</c:v>
                </c:pt>
                <c:pt idx="8">
                  <c:v>3031404</c:v>
                </c:pt>
                <c:pt idx="9">
                  <c:v>3078937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DF-4AD5-AA93-088D18AC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09722991"/>
        <c:axId val="309725903"/>
      </c:barChart>
      <c:catAx>
        <c:axId val="3097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5903"/>
        <c:crosses val="autoZero"/>
        <c:auto val="1"/>
        <c:lblAlgn val="ctr"/>
        <c:lblOffset val="100"/>
        <c:noMultiLvlLbl val="0"/>
      </c:catAx>
      <c:valAx>
        <c:axId val="309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5</xdr:row>
      <xdr:rowOff>57150</xdr:rowOff>
    </xdr:from>
    <xdr:to>
      <xdr:col>6</xdr:col>
      <xdr:colOff>1219200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48C58-0701-45CF-B206-07FF86E8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8</xdr:row>
      <xdr:rowOff>57150</xdr:rowOff>
    </xdr:from>
    <xdr:to>
      <xdr:col>6</xdr:col>
      <xdr:colOff>1074420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2861-6BA0-4B39-8C05-B945FC71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</xdr:row>
      <xdr:rowOff>95250</xdr:rowOff>
    </xdr:from>
    <xdr:to>
      <xdr:col>11</xdr:col>
      <xdr:colOff>586740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353CA-178A-4B89-9CCC-4821401D5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</xdr:colOff>
      <xdr:row>12</xdr:row>
      <xdr:rowOff>99060</xdr:rowOff>
    </xdr:from>
    <xdr:to>
      <xdr:col>4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80D83-8E46-4CA2-B02C-C4C47A3A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16</xdr:row>
      <xdr:rowOff>152400</xdr:rowOff>
    </xdr:from>
    <xdr:to>
      <xdr:col>17</xdr:col>
      <xdr:colOff>487680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60BD1-E951-47E0-B90E-7D18BA13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16</xdr:row>
      <xdr:rowOff>152400</xdr:rowOff>
    </xdr:from>
    <xdr:to>
      <xdr:col>17</xdr:col>
      <xdr:colOff>487680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C751-C91E-40E0-8302-350043C29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48.718416203701" createdVersion="7" refreshedVersion="7" minRefreshableVersion="3" recordCount="181" xr:uid="{00063800-0873-4C5F-8AA2-1867534A8B0B}">
  <cacheSource type="worksheet">
    <worksheetSource ref="A1:C1048576" sheet="ElapsedTimeMetricsAndGraphs"/>
  </cacheSource>
  <cacheFields count="3">
    <cacheField name="Type" numFmtId="0">
      <sharedItems containsBlank="1" count="7">
        <s v="Control With Predicates"/>
        <s v="Control Without Predicates"/>
        <s v="Control Insertion"/>
        <s v="Delta With Predicates"/>
        <s v="Delta Without Predicates"/>
        <s v="Delta Insertion"/>
        <m/>
      </sharedItems>
    </cacheField>
    <cacheField name="Row Count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ElapsedTime" numFmtId="0">
      <sharedItems containsString="0" containsBlank="1" containsNumber="1" containsInteger="1" minValue="10230" maxValue="475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50.672134375003" createdVersion="7" refreshedVersion="7" minRefreshableVersion="3" recordCount="181" xr:uid="{167BEFB4-02EF-4C51-8456-2B08AEC7AD98}">
  <cacheSource type="worksheet">
    <worksheetSource ref="A1:C1048576" sheet="CPUTimePivotData"/>
  </cacheSource>
  <cacheFields count="3">
    <cacheField name="Type" numFmtId="0">
      <sharedItems containsBlank="1" count="7">
        <s v="Control With Predicates"/>
        <s v="Control Without Predicates"/>
        <s v="Control Insertion"/>
        <s v="Delta With Predicates"/>
        <s v="Delta Without Predicates"/>
        <s v="Delta Insertion"/>
        <m/>
      </sharedItems>
    </cacheField>
    <cacheField name="Row Count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WorkerTime" numFmtId="0">
      <sharedItems containsString="0" containsBlank="1" containsNumber="1" containsInteger="1" minValue="9567" maxValue="3136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13901"/>
  </r>
  <r>
    <x v="0"/>
    <x v="0"/>
    <n v="13107"/>
  </r>
  <r>
    <x v="0"/>
    <x v="0"/>
    <n v="14290"/>
  </r>
  <r>
    <x v="0"/>
    <x v="0"/>
    <n v="14105"/>
  </r>
  <r>
    <x v="0"/>
    <x v="0"/>
    <n v="12635"/>
  </r>
  <r>
    <x v="0"/>
    <x v="0"/>
    <n v="12224"/>
  </r>
  <r>
    <x v="0"/>
    <x v="0"/>
    <n v="11448"/>
  </r>
  <r>
    <x v="0"/>
    <x v="0"/>
    <n v="12754"/>
  </r>
  <r>
    <x v="0"/>
    <x v="0"/>
    <n v="13118"/>
  </r>
  <r>
    <x v="0"/>
    <x v="0"/>
    <n v="15798"/>
  </r>
  <r>
    <x v="1"/>
    <x v="0"/>
    <n v="16909"/>
  </r>
  <r>
    <x v="1"/>
    <x v="0"/>
    <n v="22332"/>
  </r>
  <r>
    <x v="1"/>
    <x v="0"/>
    <n v="18747"/>
  </r>
  <r>
    <x v="1"/>
    <x v="0"/>
    <n v="16999"/>
  </r>
  <r>
    <x v="1"/>
    <x v="0"/>
    <n v="24899"/>
  </r>
  <r>
    <x v="1"/>
    <x v="0"/>
    <n v="19319"/>
  </r>
  <r>
    <x v="1"/>
    <x v="0"/>
    <n v="16566"/>
  </r>
  <r>
    <x v="1"/>
    <x v="0"/>
    <n v="17915"/>
  </r>
  <r>
    <x v="1"/>
    <x v="0"/>
    <n v="27135"/>
  </r>
  <r>
    <x v="1"/>
    <x v="0"/>
    <n v="17184"/>
  </r>
  <r>
    <x v="2"/>
    <x v="0"/>
    <n v="20168"/>
  </r>
  <r>
    <x v="2"/>
    <x v="0"/>
    <n v="17285"/>
  </r>
  <r>
    <x v="2"/>
    <x v="0"/>
    <n v="26149"/>
  </r>
  <r>
    <x v="2"/>
    <x v="0"/>
    <n v="16921"/>
  </r>
  <r>
    <x v="2"/>
    <x v="0"/>
    <n v="16722"/>
  </r>
  <r>
    <x v="2"/>
    <x v="0"/>
    <n v="17150"/>
  </r>
  <r>
    <x v="2"/>
    <x v="0"/>
    <n v="21356"/>
  </r>
  <r>
    <x v="2"/>
    <x v="0"/>
    <n v="29291"/>
  </r>
  <r>
    <x v="2"/>
    <x v="0"/>
    <n v="17424"/>
  </r>
  <r>
    <x v="2"/>
    <x v="0"/>
    <n v="16497"/>
  </r>
  <r>
    <x v="0"/>
    <x v="1"/>
    <n v="167818"/>
  </r>
  <r>
    <x v="0"/>
    <x v="1"/>
    <n v="198470"/>
  </r>
  <r>
    <x v="0"/>
    <x v="1"/>
    <n v="168984"/>
  </r>
  <r>
    <x v="0"/>
    <x v="1"/>
    <n v="134171"/>
  </r>
  <r>
    <x v="0"/>
    <x v="1"/>
    <n v="181839"/>
  </r>
  <r>
    <x v="0"/>
    <x v="1"/>
    <n v="182309"/>
  </r>
  <r>
    <x v="0"/>
    <x v="1"/>
    <n v="163391"/>
  </r>
  <r>
    <x v="0"/>
    <x v="1"/>
    <n v="179855"/>
  </r>
  <r>
    <x v="0"/>
    <x v="1"/>
    <n v="148137"/>
  </r>
  <r>
    <x v="0"/>
    <x v="1"/>
    <n v="163488"/>
  </r>
  <r>
    <x v="1"/>
    <x v="1"/>
    <n v="135811"/>
  </r>
  <r>
    <x v="1"/>
    <x v="1"/>
    <n v="101477"/>
  </r>
  <r>
    <x v="1"/>
    <x v="1"/>
    <n v="83588"/>
  </r>
  <r>
    <x v="1"/>
    <x v="1"/>
    <n v="126874"/>
  </r>
  <r>
    <x v="1"/>
    <x v="1"/>
    <n v="97505"/>
  </r>
  <r>
    <x v="1"/>
    <x v="1"/>
    <n v="130820"/>
  </r>
  <r>
    <x v="1"/>
    <x v="1"/>
    <n v="112561"/>
  </r>
  <r>
    <x v="1"/>
    <x v="1"/>
    <n v="128893"/>
  </r>
  <r>
    <x v="1"/>
    <x v="1"/>
    <n v="148139"/>
  </r>
  <r>
    <x v="1"/>
    <x v="1"/>
    <n v="132080"/>
  </r>
  <r>
    <x v="2"/>
    <x v="1"/>
    <n v="112411"/>
  </r>
  <r>
    <x v="2"/>
    <x v="1"/>
    <n v="120387"/>
  </r>
  <r>
    <x v="2"/>
    <x v="1"/>
    <n v="110993"/>
  </r>
  <r>
    <x v="2"/>
    <x v="1"/>
    <n v="96679"/>
  </r>
  <r>
    <x v="2"/>
    <x v="1"/>
    <n v="93773"/>
  </r>
  <r>
    <x v="2"/>
    <x v="1"/>
    <n v="131100"/>
  </r>
  <r>
    <x v="2"/>
    <x v="1"/>
    <n v="83164"/>
  </r>
  <r>
    <x v="2"/>
    <x v="1"/>
    <n v="91191"/>
  </r>
  <r>
    <x v="2"/>
    <x v="1"/>
    <n v="126605"/>
  </r>
  <r>
    <x v="2"/>
    <x v="1"/>
    <n v="82977"/>
  </r>
  <r>
    <x v="0"/>
    <x v="2"/>
    <n v="295366"/>
  </r>
  <r>
    <x v="0"/>
    <x v="2"/>
    <n v="252462"/>
  </r>
  <r>
    <x v="0"/>
    <x v="2"/>
    <n v="244666"/>
  </r>
  <r>
    <x v="0"/>
    <x v="2"/>
    <n v="260138"/>
  </r>
  <r>
    <x v="0"/>
    <x v="2"/>
    <n v="247151"/>
  </r>
  <r>
    <x v="0"/>
    <x v="2"/>
    <n v="244488"/>
  </r>
  <r>
    <x v="0"/>
    <x v="2"/>
    <n v="250152"/>
  </r>
  <r>
    <x v="0"/>
    <x v="2"/>
    <n v="242867"/>
  </r>
  <r>
    <x v="0"/>
    <x v="2"/>
    <n v="260624"/>
  </r>
  <r>
    <x v="0"/>
    <x v="2"/>
    <n v="252447"/>
  </r>
  <r>
    <x v="1"/>
    <x v="2"/>
    <n v="212377"/>
  </r>
  <r>
    <x v="1"/>
    <x v="2"/>
    <n v="208927"/>
  </r>
  <r>
    <x v="1"/>
    <x v="2"/>
    <n v="208189"/>
  </r>
  <r>
    <x v="1"/>
    <x v="2"/>
    <n v="235754"/>
  </r>
  <r>
    <x v="1"/>
    <x v="2"/>
    <n v="245725"/>
  </r>
  <r>
    <x v="1"/>
    <x v="2"/>
    <n v="204892"/>
  </r>
  <r>
    <x v="1"/>
    <x v="2"/>
    <n v="208908"/>
  </r>
  <r>
    <x v="1"/>
    <x v="2"/>
    <n v="207310"/>
  </r>
  <r>
    <x v="1"/>
    <x v="2"/>
    <n v="221924"/>
  </r>
  <r>
    <x v="1"/>
    <x v="2"/>
    <n v="210408"/>
  </r>
  <r>
    <x v="2"/>
    <x v="2"/>
    <n v="235940"/>
  </r>
  <r>
    <x v="2"/>
    <x v="2"/>
    <n v="217943"/>
  </r>
  <r>
    <x v="2"/>
    <x v="2"/>
    <n v="204633"/>
  </r>
  <r>
    <x v="2"/>
    <x v="2"/>
    <n v="212152"/>
  </r>
  <r>
    <x v="2"/>
    <x v="2"/>
    <n v="212150"/>
  </r>
  <r>
    <x v="2"/>
    <x v="2"/>
    <n v="204469"/>
  </r>
  <r>
    <x v="2"/>
    <x v="2"/>
    <n v="205084"/>
  </r>
  <r>
    <x v="2"/>
    <x v="2"/>
    <n v="215122"/>
  </r>
  <r>
    <x v="2"/>
    <x v="2"/>
    <n v="208895"/>
  </r>
  <r>
    <x v="2"/>
    <x v="2"/>
    <n v="218063"/>
  </r>
  <r>
    <x v="3"/>
    <x v="0"/>
    <n v="15716"/>
  </r>
  <r>
    <x v="3"/>
    <x v="0"/>
    <n v="11273"/>
  </r>
  <r>
    <x v="3"/>
    <x v="0"/>
    <n v="10986"/>
  </r>
  <r>
    <x v="3"/>
    <x v="0"/>
    <n v="11567"/>
  </r>
  <r>
    <x v="3"/>
    <x v="0"/>
    <n v="14932"/>
  </r>
  <r>
    <x v="3"/>
    <x v="0"/>
    <n v="14189"/>
  </r>
  <r>
    <x v="3"/>
    <x v="0"/>
    <n v="11053"/>
  </r>
  <r>
    <x v="3"/>
    <x v="0"/>
    <n v="10230"/>
  </r>
  <r>
    <x v="3"/>
    <x v="0"/>
    <n v="13501"/>
  </r>
  <r>
    <x v="3"/>
    <x v="0"/>
    <n v="18103"/>
  </r>
  <r>
    <x v="4"/>
    <x v="0"/>
    <n v="41798"/>
  </r>
  <r>
    <x v="4"/>
    <x v="0"/>
    <n v="37939"/>
  </r>
  <r>
    <x v="4"/>
    <x v="0"/>
    <n v="45292"/>
  </r>
  <r>
    <x v="4"/>
    <x v="0"/>
    <n v="43117"/>
  </r>
  <r>
    <x v="4"/>
    <x v="0"/>
    <n v="39356"/>
  </r>
  <r>
    <x v="4"/>
    <x v="0"/>
    <n v="37624"/>
  </r>
  <r>
    <x v="4"/>
    <x v="0"/>
    <n v="33113"/>
  </r>
  <r>
    <x v="4"/>
    <x v="0"/>
    <n v="45440"/>
  </r>
  <r>
    <x v="4"/>
    <x v="0"/>
    <n v="48946"/>
  </r>
  <r>
    <x v="5"/>
    <x v="0"/>
    <n v="37222"/>
  </r>
  <r>
    <x v="5"/>
    <x v="0"/>
    <n v="28998"/>
  </r>
  <r>
    <x v="5"/>
    <x v="0"/>
    <n v="27808"/>
  </r>
  <r>
    <x v="5"/>
    <x v="0"/>
    <n v="25274"/>
  </r>
  <r>
    <x v="5"/>
    <x v="0"/>
    <n v="25205"/>
  </r>
  <r>
    <x v="5"/>
    <x v="0"/>
    <n v="37188"/>
  </r>
  <r>
    <x v="5"/>
    <x v="0"/>
    <n v="27047"/>
  </r>
  <r>
    <x v="5"/>
    <x v="0"/>
    <n v="26979"/>
  </r>
  <r>
    <x v="5"/>
    <x v="0"/>
    <n v="26340"/>
  </r>
  <r>
    <x v="5"/>
    <x v="0"/>
    <n v="24296"/>
  </r>
  <r>
    <x v="5"/>
    <x v="0"/>
    <n v="38970"/>
  </r>
  <r>
    <x v="3"/>
    <x v="1"/>
    <n v="119982"/>
  </r>
  <r>
    <x v="3"/>
    <x v="1"/>
    <n v="122349"/>
  </r>
  <r>
    <x v="3"/>
    <x v="1"/>
    <n v="139114"/>
  </r>
  <r>
    <x v="3"/>
    <x v="1"/>
    <n v="116839"/>
  </r>
  <r>
    <x v="3"/>
    <x v="1"/>
    <n v="123306"/>
  </r>
  <r>
    <x v="3"/>
    <x v="1"/>
    <n v="121426"/>
  </r>
  <r>
    <x v="3"/>
    <x v="1"/>
    <n v="140154"/>
  </r>
  <r>
    <x v="3"/>
    <x v="1"/>
    <n v="147096"/>
  </r>
  <r>
    <x v="3"/>
    <x v="1"/>
    <n v="125497"/>
  </r>
  <r>
    <x v="3"/>
    <x v="1"/>
    <n v="148853"/>
  </r>
  <r>
    <x v="4"/>
    <x v="1"/>
    <n v="55405"/>
  </r>
  <r>
    <x v="4"/>
    <x v="1"/>
    <n v="45472"/>
  </r>
  <r>
    <x v="4"/>
    <x v="1"/>
    <n v="43158"/>
  </r>
  <r>
    <x v="4"/>
    <x v="1"/>
    <n v="48049"/>
  </r>
  <r>
    <x v="4"/>
    <x v="1"/>
    <n v="51245"/>
  </r>
  <r>
    <x v="4"/>
    <x v="1"/>
    <n v="47116"/>
  </r>
  <r>
    <x v="4"/>
    <x v="1"/>
    <n v="65113"/>
  </r>
  <r>
    <x v="4"/>
    <x v="1"/>
    <n v="47112"/>
  </r>
  <r>
    <x v="4"/>
    <x v="1"/>
    <n v="63461"/>
  </r>
  <r>
    <x v="5"/>
    <x v="1"/>
    <n v="52355"/>
  </r>
  <r>
    <x v="5"/>
    <x v="1"/>
    <n v="66611"/>
  </r>
  <r>
    <x v="5"/>
    <x v="1"/>
    <n v="47691"/>
  </r>
  <r>
    <x v="5"/>
    <x v="1"/>
    <n v="50183"/>
  </r>
  <r>
    <x v="5"/>
    <x v="1"/>
    <n v="48802"/>
  </r>
  <r>
    <x v="5"/>
    <x v="1"/>
    <n v="54130"/>
  </r>
  <r>
    <x v="5"/>
    <x v="1"/>
    <n v="48920"/>
  </r>
  <r>
    <x v="5"/>
    <x v="1"/>
    <n v="48374"/>
  </r>
  <r>
    <x v="5"/>
    <x v="1"/>
    <n v="56308"/>
  </r>
  <r>
    <x v="5"/>
    <x v="1"/>
    <n v="54607"/>
  </r>
  <r>
    <x v="5"/>
    <x v="1"/>
    <n v="52844"/>
  </r>
  <r>
    <x v="3"/>
    <x v="2"/>
    <n v="276752"/>
  </r>
  <r>
    <x v="3"/>
    <x v="2"/>
    <n v="265973"/>
  </r>
  <r>
    <x v="3"/>
    <x v="2"/>
    <n v="269339"/>
  </r>
  <r>
    <x v="3"/>
    <x v="2"/>
    <n v="275290"/>
  </r>
  <r>
    <x v="3"/>
    <x v="2"/>
    <n v="272340"/>
  </r>
  <r>
    <x v="3"/>
    <x v="2"/>
    <n v="273149"/>
  </r>
  <r>
    <x v="3"/>
    <x v="2"/>
    <n v="272705"/>
  </r>
  <r>
    <x v="3"/>
    <x v="2"/>
    <n v="274537"/>
  </r>
  <r>
    <x v="3"/>
    <x v="2"/>
    <n v="283948"/>
  </r>
  <r>
    <x v="3"/>
    <x v="2"/>
    <n v="274970"/>
  </r>
  <r>
    <x v="4"/>
    <x v="2"/>
    <n v="347459"/>
  </r>
  <r>
    <x v="4"/>
    <x v="2"/>
    <n v="334635"/>
  </r>
  <r>
    <x v="4"/>
    <x v="2"/>
    <n v="339723"/>
  </r>
  <r>
    <x v="4"/>
    <x v="2"/>
    <n v="327628"/>
  </r>
  <r>
    <x v="4"/>
    <x v="2"/>
    <n v="325343"/>
  </r>
  <r>
    <x v="4"/>
    <x v="2"/>
    <n v="333480"/>
  </r>
  <r>
    <x v="4"/>
    <x v="2"/>
    <n v="337468"/>
  </r>
  <r>
    <x v="4"/>
    <x v="2"/>
    <n v="346214"/>
  </r>
  <r>
    <x v="4"/>
    <x v="2"/>
    <n v="338822"/>
  </r>
  <r>
    <x v="5"/>
    <x v="2"/>
    <n v="328281"/>
  </r>
  <r>
    <x v="5"/>
    <x v="2"/>
    <n v="451490"/>
  </r>
  <r>
    <x v="5"/>
    <x v="2"/>
    <n v="471722"/>
  </r>
  <r>
    <x v="5"/>
    <x v="2"/>
    <n v="469462"/>
  </r>
  <r>
    <x v="5"/>
    <x v="2"/>
    <n v="472828"/>
  </r>
  <r>
    <x v="5"/>
    <x v="2"/>
    <n v="474546"/>
  </r>
  <r>
    <x v="5"/>
    <x v="2"/>
    <n v="474107"/>
  </r>
  <r>
    <x v="5"/>
    <x v="2"/>
    <n v="475849"/>
  </r>
  <r>
    <x v="5"/>
    <x v="2"/>
    <n v="470141"/>
  </r>
  <r>
    <x v="5"/>
    <x v="2"/>
    <n v="474702"/>
  </r>
  <r>
    <x v="5"/>
    <x v="2"/>
    <n v="472085"/>
  </r>
  <r>
    <x v="6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13528"/>
  </r>
  <r>
    <x v="0"/>
    <x v="0"/>
    <n v="12763"/>
  </r>
  <r>
    <x v="0"/>
    <x v="0"/>
    <n v="13924"/>
  </r>
  <r>
    <x v="0"/>
    <x v="0"/>
    <n v="13757"/>
  </r>
  <r>
    <x v="0"/>
    <x v="0"/>
    <n v="12304"/>
  </r>
  <r>
    <x v="0"/>
    <x v="0"/>
    <n v="11893"/>
  </r>
  <r>
    <x v="0"/>
    <x v="0"/>
    <n v="11118"/>
  </r>
  <r>
    <x v="0"/>
    <x v="0"/>
    <n v="12423"/>
  </r>
  <r>
    <x v="0"/>
    <x v="0"/>
    <n v="12774"/>
  </r>
  <r>
    <x v="0"/>
    <x v="0"/>
    <n v="15464"/>
  </r>
  <r>
    <x v="1"/>
    <x v="0"/>
    <n v="16574"/>
  </r>
  <r>
    <x v="1"/>
    <x v="0"/>
    <n v="21996"/>
  </r>
  <r>
    <x v="1"/>
    <x v="0"/>
    <n v="18314"/>
  </r>
  <r>
    <x v="1"/>
    <x v="0"/>
    <n v="16665"/>
  </r>
  <r>
    <x v="1"/>
    <x v="0"/>
    <n v="24520"/>
  </r>
  <r>
    <x v="1"/>
    <x v="0"/>
    <n v="18892"/>
  </r>
  <r>
    <x v="1"/>
    <x v="0"/>
    <n v="16229"/>
  </r>
  <r>
    <x v="1"/>
    <x v="0"/>
    <n v="17583"/>
  </r>
  <r>
    <x v="1"/>
    <x v="0"/>
    <n v="17467"/>
  </r>
  <r>
    <x v="1"/>
    <x v="0"/>
    <n v="16852"/>
  </r>
  <r>
    <x v="2"/>
    <x v="0"/>
    <n v="19733"/>
  </r>
  <r>
    <x v="2"/>
    <x v="0"/>
    <n v="17006"/>
  </r>
  <r>
    <x v="2"/>
    <x v="0"/>
    <n v="25804"/>
  </r>
  <r>
    <x v="2"/>
    <x v="0"/>
    <n v="16588"/>
  </r>
  <r>
    <x v="2"/>
    <x v="0"/>
    <n v="16388"/>
  </r>
  <r>
    <x v="2"/>
    <x v="0"/>
    <n v="16826"/>
  </r>
  <r>
    <x v="2"/>
    <x v="0"/>
    <n v="21016"/>
  </r>
  <r>
    <x v="2"/>
    <x v="0"/>
    <n v="28935"/>
  </r>
  <r>
    <x v="2"/>
    <x v="0"/>
    <n v="17090"/>
  </r>
  <r>
    <x v="2"/>
    <x v="0"/>
    <n v="16159"/>
  </r>
  <r>
    <x v="0"/>
    <x v="1"/>
    <n v="158224"/>
  </r>
  <r>
    <x v="0"/>
    <x v="1"/>
    <n v="198264"/>
  </r>
  <r>
    <x v="0"/>
    <x v="1"/>
    <n v="168782"/>
  </r>
  <r>
    <x v="0"/>
    <x v="1"/>
    <n v="133960"/>
  </r>
  <r>
    <x v="0"/>
    <x v="1"/>
    <n v="181589"/>
  </r>
  <r>
    <x v="0"/>
    <x v="1"/>
    <n v="182107"/>
  </r>
  <r>
    <x v="0"/>
    <x v="1"/>
    <n v="163183"/>
  </r>
  <r>
    <x v="0"/>
    <x v="1"/>
    <n v="179652"/>
  </r>
  <r>
    <x v="0"/>
    <x v="1"/>
    <n v="147931"/>
  </r>
  <r>
    <x v="0"/>
    <x v="1"/>
    <n v="163286"/>
  </r>
  <r>
    <x v="1"/>
    <x v="1"/>
    <n v="135609"/>
  </r>
  <r>
    <x v="1"/>
    <x v="1"/>
    <n v="101276"/>
  </r>
  <r>
    <x v="1"/>
    <x v="1"/>
    <n v="83377"/>
  </r>
  <r>
    <x v="1"/>
    <x v="1"/>
    <n v="126666"/>
  </r>
  <r>
    <x v="1"/>
    <x v="1"/>
    <n v="97308"/>
  </r>
  <r>
    <x v="1"/>
    <x v="1"/>
    <n v="130618"/>
  </r>
  <r>
    <x v="1"/>
    <x v="1"/>
    <n v="112305"/>
  </r>
  <r>
    <x v="1"/>
    <x v="1"/>
    <n v="128558"/>
  </r>
  <r>
    <x v="1"/>
    <x v="1"/>
    <n v="147939"/>
  </r>
  <r>
    <x v="1"/>
    <x v="1"/>
    <n v="131812"/>
  </r>
  <r>
    <x v="2"/>
    <x v="1"/>
    <n v="112016"/>
  </r>
  <r>
    <x v="2"/>
    <x v="1"/>
    <n v="120148"/>
  </r>
  <r>
    <x v="2"/>
    <x v="1"/>
    <n v="110660"/>
  </r>
  <r>
    <x v="2"/>
    <x v="1"/>
    <n v="96476"/>
  </r>
  <r>
    <x v="2"/>
    <x v="1"/>
    <n v="93566"/>
  </r>
  <r>
    <x v="2"/>
    <x v="1"/>
    <n v="130669"/>
  </r>
  <r>
    <x v="2"/>
    <x v="1"/>
    <n v="82965"/>
  </r>
  <r>
    <x v="2"/>
    <x v="1"/>
    <n v="90998"/>
  </r>
  <r>
    <x v="2"/>
    <x v="1"/>
    <n v="126363"/>
  </r>
  <r>
    <x v="2"/>
    <x v="1"/>
    <n v="82774"/>
  </r>
  <r>
    <x v="0"/>
    <x v="2"/>
    <n v="1818054"/>
  </r>
  <r>
    <x v="0"/>
    <x v="2"/>
    <n v="1719293"/>
  </r>
  <r>
    <x v="0"/>
    <x v="2"/>
    <n v="1649042"/>
  </r>
  <r>
    <x v="0"/>
    <x v="2"/>
    <n v="1757645"/>
  </r>
  <r>
    <x v="0"/>
    <x v="2"/>
    <n v="1658791"/>
  </r>
  <r>
    <x v="0"/>
    <x v="2"/>
    <n v="1657666"/>
  </r>
  <r>
    <x v="0"/>
    <x v="2"/>
    <n v="1675327"/>
  </r>
  <r>
    <x v="0"/>
    <x v="2"/>
    <n v="1642144"/>
  </r>
  <r>
    <x v="0"/>
    <x v="2"/>
    <n v="1717762"/>
  </r>
  <r>
    <x v="0"/>
    <x v="2"/>
    <n v="1693769"/>
  </r>
  <r>
    <x v="1"/>
    <x v="2"/>
    <n v="1259608"/>
  </r>
  <r>
    <x v="1"/>
    <x v="2"/>
    <n v="1210020"/>
  </r>
  <r>
    <x v="1"/>
    <x v="2"/>
    <n v="1207038"/>
  </r>
  <r>
    <x v="1"/>
    <x v="2"/>
    <n v="1371344"/>
  </r>
  <r>
    <x v="1"/>
    <x v="2"/>
    <n v="1392740"/>
  </r>
  <r>
    <x v="1"/>
    <x v="2"/>
    <n v="1201182"/>
  </r>
  <r>
    <x v="1"/>
    <x v="2"/>
    <n v="1216756"/>
  </r>
  <r>
    <x v="1"/>
    <x v="2"/>
    <n v="1224235"/>
  </r>
  <r>
    <x v="1"/>
    <x v="2"/>
    <n v="1246059"/>
  </r>
  <r>
    <x v="1"/>
    <x v="2"/>
    <n v="1235652"/>
  </r>
  <r>
    <x v="2"/>
    <x v="2"/>
    <n v="1351342"/>
  </r>
  <r>
    <x v="2"/>
    <x v="2"/>
    <n v="1186770"/>
  </r>
  <r>
    <x v="2"/>
    <x v="2"/>
    <n v="1201171"/>
  </r>
  <r>
    <x v="2"/>
    <x v="2"/>
    <n v="1197401"/>
  </r>
  <r>
    <x v="2"/>
    <x v="2"/>
    <n v="1180569"/>
  </r>
  <r>
    <x v="2"/>
    <x v="2"/>
    <n v="1136765"/>
  </r>
  <r>
    <x v="2"/>
    <x v="2"/>
    <n v="1172689"/>
  </r>
  <r>
    <x v="2"/>
    <x v="2"/>
    <n v="1302396"/>
  </r>
  <r>
    <x v="2"/>
    <x v="2"/>
    <n v="1209063"/>
  </r>
  <r>
    <x v="2"/>
    <x v="2"/>
    <n v="1193770"/>
  </r>
  <r>
    <x v="3"/>
    <x v="0"/>
    <n v="15212"/>
  </r>
  <r>
    <x v="3"/>
    <x v="0"/>
    <n v="10589"/>
  </r>
  <r>
    <x v="3"/>
    <x v="0"/>
    <n v="10271"/>
  </r>
  <r>
    <x v="3"/>
    <x v="0"/>
    <n v="10820"/>
  </r>
  <r>
    <x v="3"/>
    <x v="0"/>
    <n v="14201"/>
  </r>
  <r>
    <x v="3"/>
    <x v="0"/>
    <n v="13679"/>
  </r>
  <r>
    <x v="3"/>
    <x v="0"/>
    <n v="10550"/>
  </r>
  <r>
    <x v="3"/>
    <x v="0"/>
    <n v="9567"/>
  </r>
  <r>
    <x v="3"/>
    <x v="0"/>
    <n v="12797"/>
  </r>
  <r>
    <x v="3"/>
    <x v="0"/>
    <n v="17551"/>
  </r>
  <r>
    <x v="4"/>
    <x v="0"/>
    <n v="41122"/>
  </r>
  <r>
    <x v="4"/>
    <x v="0"/>
    <n v="37283"/>
  </r>
  <r>
    <x v="4"/>
    <x v="0"/>
    <n v="44781"/>
  </r>
  <r>
    <x v="4"/>
    <x v="0"/>
    <n v="42464"/>
  </r>
  <r>
    <x v="4"/>
    <x v="0"/>
    <n v="38836"/>
  </r>
  <r>
    <x v="4"/>
    <x v="0"/>
    <n v="36859"/>
  </r>
  <r>
    <x v="4"/>
    <x v="0"/>
    <n v="32551"/>
  </r>
  <r>
    <x v="4"/>
    <x v="0"/>
    <n v="44935"/>
  </r>
  <r>
    <x v="4"/>
    <x v="0"/>
    <n v="48307"/>
  </r>
  <r>
    <x v="5"/>
    <x v="0"/>
    <n v="36702"/>
  </r>
  <r>
    <x v="5"/>
    <x v="0"/>
    <n v="28424"/>
  </r>
  <r>
    <x v="5"/>
    <x v="0"/>
    <n v="27296"/>
  </r>
  <r>
    <x v="5"/>
    <x v="0"/>
    <n v="24659"/>
  </r>
  <r>
    <x v="5"/>
    <x v="0"/>
    <n v="24613"/>
  </r>
  <r>
    <x v="5"/>
    <x v="0"/>
    <n v="36699"/>
  </r>
  <r>
    <x v="5"/>
    <x v="0"/>
    <n v="26562"/>
  </r>
  <r>
    <x v="5"/>
    <x v="0"/>
    <n v="26435"/>
  </r>
  <r>
    <x v="5"/>
    <x v="0"/>
    <n v="25711"/>
  </r>
  <r>
    <x v="5"/>
    <x v="0"/>
    <n v="23797"/>
  </r>
  <r>
    <x v="5"/>
    <x v="0"/>
    <n v="38369"/>
  </r>
  <r>
    <x v="3"/>
    <x v="1"/>
    <n v="119979"/>
  </r>
  <r>
    <x v="3"/>
    <x v="1"/>
    <n v="121728"/>
  </r>
  <r>
    <x v="3"/>
    <x v="1"/>
    <n v="138494"/>
  </r>
  <r>
    <x v="3"/>
    <x v="1"/>
    <n v="116089"/>
  </r>
  <r>
    <x v="3"/>
    <x v="1"/>
    <n v="122289"/>
  </r>
  <r>
    <x v="3"/>
    <x v="1"/>
    <n v="120690"/>
  </r>
  <r>
    <x v="3"/>
    <x v="1"/>
    <n v="139476"/>
  </r>
  <r>
    <x v="3"/>
    <x v="1"/>
    <n v="146361"/>
  </r>
  <r>
    <x v="3"/>
    <x v="1"/>
    <n v="124778"/>
  </r>
  <r>
    <x v="3"/>
    <x v="1"/>
    <n v="147660"/>
  </r>
  <r>
    <x v="4"/>
    <x v="1"/>
    <n v="337173"/>
  </r>
  <r>
    <x v="4"/>
    <x v="1"/>
    <n v="278800"/>
  </r>
  <r>
    <x v="4"/>
    <x v="1"/>
    <n v="254389"/>
  </r>
  <r>
    <x v="4"/>
    <x v="1"/>
    <n v="260451"/>
  </r>
  <r>
    <x v="4"/>
    <x v="1"/>
    <n v="282778"/>
  </r>
  <r>
    <x v="4"/>
    <x v="1"/>
    <n v="287722"/>
  </r>
  <r>
    <x v="4"/>
    <x v="1"/>
    <n v="244211"/>
  </r>
  <r>
    <x v="4"/>
    <x v="1"/>
    <n v="275030"/>
  </r>
  <r>
    <x v="4"/>
    <x v="1"/>
    <n v="365117"/>
  </r>
  <r>
    <x v="5"/>
    <x v="1"/>
    <n v="293955"/>
  </r>
  <r>
    <x v="5"/>
    <x v="1"/>
    <n v="424069"/>
  </r>
  <r>
    <x v="5"/>
    <x v="1"/>
    <n v="278699"/>
  </r>
  <r>
    <x v="5"/>
    <x v="1"/>
    <n v="298424"/>
  </r>
  <r>
    <x v="5"/>
    <x v="1"/>
    <n v="284304"/>
  </r>
  <r>
    <x v="5"/>
    <x v="1"/>
    <n v="316592"/>
  </r>
  <r>
    <x v="5"/>
    <x v="1"/>
    <n v="301042"/>
  </r>
  <r>
    <x v="5"/>
    <x v="1"/>
    <n v="290773"/>
  </r>
  <r>
    <x v="5"/>
    <x v="1"/>
    <n v="327620"/>
  </r>
  <r>
    <x v="5"/>
    <x v="1"/>
    <n v="322953"/>
  </r>
  <r>
    <x v="5"/>
    <x v="1"/>
    <n v="319087"/>
  </r>
  <r>
    <x v="3"/>
    <x v="2"/>
    <n v="2011262"/>
  </r>
  <r>
    <x v="3"/>
    <x v="2"/>
    <n v="1581609"/>
  </r>
  <r>
    <x v="3"/>
    <x v="2"/>
    <n v="1606835"/>
  </r>
  <r>
    <x v="3"/>
    <x v="2"/>
    <n v="1629896"/>
  </r>
  <r>
    <x v="3"/>
    <x v="2"/>
    <n v="1646530"/>
  </r>
  <r>
    <x v="3"/>
    <x v="2"/>
    <n v="1641181"/>
  </r>
  <r>
    <x v="3"/>
    <x v="2"/>
    <n v="1612946"/>
  </r>
  <r>
    <x v="3"/>
    <x v="2"/>
    <n v="1631557"/>
  </r>
  <r>
    <x v="3"/>
    <x v="2"/>
    <n v="1672858"/>
  </r>
  <r>
    <x v="3"/>
    <x v="2"/>
    <n v="1670385"/>
  </r>
  <r>
    <x v="4"/>
    <x v="2"/>
    <n v="2382375"/>
  </r>
  <r>
    <x v="4"/>
    <x v="2"/>
    <n v="2344123"/>
  </r>
  <r>
    <x v="4"/>
    <x v="2"/>
    <n v="2336228"/>
  </r>
  <r>
    <x v="4"/>
    <x v="2"/>
    <n v="2290831"/>
  </r>
  <r>
    <x v="4"/>
    <x v="2"/>
    <n v="2297584"/>
  </r>
  <r>
    <x v="4"/>
    <x v="2"/>
    <n v="2319510"/>
  </r>
  <r>
    <x v="4"/>
    <x v="2"/>
    <n v="2340945"/>
  </r>
  <r>
    <x v="4"/>
    <x v="2"/>
    <n v="2349721"/>
  </r>
  <r>
    <x v="4"/>
    <x v="2"/>
    <n v="2387545"/>
  </r>
  <r>
    <x v="5"/>
    <x v="2"/>
    <n v="2289653"/>
  </r>
  <r>
    <x v="5"/>
    <x v="2"/>
    <n v="3136905"/>
  </r>
  <r>
    <x v="5"/>
    <x v="2"/>
    <n v="3116271"/>
  </r>
  <r>
    <x v="5"/>
    <x v="2"/>
    <n v="3063288"/>
  </r>
  <r>
    <x v="5"/>
    <x v="2"/>
    <n v="3055344"/>
  </r>
  <r>
    <x v="5"/>
    <x v="2"/>
    <n v="3122124"/>
  </r>
  <r>
    <x v="5"/>
    <x v="2"/>
    <n v="3089156"/>
  </r>
  <r>
    <x v="5"/>
    <x v="2"/>
    <n v="3125787"/>
  </r>
  <r>
    <x v="5"/>
    <x v="2"/>
    <n v="3031404"/>
  </r>
  <r>
    <x v="5"/>
    <x v="2"/>
    <n v="3078937"/>
  </r>
  <r>
    <x v="5"/>
    <x v="2"/>
    <n v="3060339"/>
  </r>
  <r>
    <x v="6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8624E-1CA8-4D85-909E-CD2A25C24E6A}" name="PivotTable18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6" firstHeaderRow="1" firstDataRow="2" firstDataCol="1" rowPageCount="1" colPageCount="1"/>
  <pivotFields count="3">
    <pivotField axis="axisCol" multipleItemSelectionAllowed="1" showAll="0">
      <items count="8">
        <item x="2"/>
        <item h="1" x="0"/>
        <item h="1" x="1"/>
        <item x="5"/>
        <item h="1" x="3"/>
        <item h="1" x="4"/>
        <item h="1"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2" hier="-1"/>
  </pageFields>
  <dataFields count="1">
    <dataField name="Average of WorkerTime" fld="2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ACE91-E46D-41C7-89C1-F83056B085F0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 rowPageCount="1" colPageCount="1"/>
  <pivotFields count="3">
    <pivotField axis="axisCol" showAll="0">
      <items count="8">
        <item x="2"/>
        <item h="1" x="0"/>
        <item h="1" x="1"/>
        <item x="5"/>
        <item h="1" x="3"/>
        <item h="1" x="4"/>
        <item h="1"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1" hier="-1"/>
  </pageFields>
  <dataFields count="1">
    <dataField name="Average of ElapsedTime" fld="2" subtotal="average" baseField="0" baseItem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FB141-EB5A-409A-AE6A-C381A117A2EF}" name="Table1" displayName="Table1" ref="A1:D10" totalsRowShown="0" headerRowDxfId="0" dataDxfId="1">
  <autoFilter ref="A1:D10" xr:uid="{84EFB141-EB5A-409A-AE6A-C381A117A2EF}"/>
  <tableColumns count="4">
    <tableColumn id="1" xr3:uid="{F9F60C6C-294D-4E34-9093-3CD55932BBB9}" name="Test Type" dataDxfId="5"/>
    <tableColumn id="2" xr3:uid="{78CF44DE-5ADA-4366-9144-DD8407A6CED9}" name="Row Count" dataDxfId="4"/>
    <tableColumn id="3" xr3:uid="{3940D311-4013-4C1F-8E2B-E704A71AB5DF}" name="Control Used Grant KB" dataDxfId="3"/>
    <tableColumn id="5" xr3:uid="{45C7623B-28CB-4D63-8CED-BC60EE098F04}" name="Delta Used Grant KB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8EF-507F-47FC-8A0B-6F75F041D6CB}">
  <dimension ref="A1:O181"/>
  <sheetViews>
    <sheetView topLeftCell="I153" workbookViewId="0">
      <selection activeCell="M1" activeCellId="2" sqref="C1:C1048576 D1:D1048576 M1:M1048576"/>
    </sheetView>
  </sheetViews>
  <sheetFormatPr defaultRowHeight="14.4" x14ac:dyDescent="0.3"/>
  <cols>
    <col min="3" max="3" width="23.44140625" bestFit="1" customWidth="1"/>
    <col min="4" max="4" width="23.44140625" customWidth="1"/>
    <col min="5" max="6" width="8.88671875" style="1"/>
    <col min="7" max="7" width="62.77734375" customWidth="1"/>
    <col min="8" max="8" width="11.21875" bestFit="1" customWidth="1"/>
  </cols>
  <sheetData>
    <row r="1" spans="1:15" x14ac:dyDescent="0.3">
      <c r="A1" s="2" t="s">
        <v>0</v>
      </c>
      <c r="B1" s="2" t="s">
        <v>1</v>
      </c>
      <c r="C1" s="2" t="s">
        <v>574</v>
      </c>
      <c r="D1" s="2" t="s">
        <v>578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3">
      <c r="A2" s="2">
        <v>1</v>
      </c>
      <c r="B2" s="2" t="s">
        <v>13</v>
      </c>
      <c r="C2" s="2" t="s">
        <v>575</v>
      </c>
      <c r="D2" s="2">
        <v>100000</v>
      </c>
      <c r="E2" s="3" t="s">
        <v>214</v>
      </c>
      <c r="F2" s="3" t="s">
        <v>394</v>
      </c>
      <c r="G2" s="2" t="s">
        <v>14</v>
      </c>
      <c r="H2" s="2">
        <v>13901</v>
      </c>
      <c r="I2" s="2">
        <v>0</v>
      </c>
      <c r="J2" s="2">
        <v>455</v>
      </c>
      <c r="K2" s="2">
        <v>922</v>
      </c>
      <c r="L2" s="2">
        <v>0</v>
      </c>
      <c r="M2" s="2">
        <v>13528</v>
      </c>
      <c r="N2" s="2">
        <v>0</v>
      </c>
      <c r="O2" s="2">
        <v>0</v>
      </c>
    </row>
    <row r="3" spans="1:15" x14ac:dyDescent="0.3">
      <c r="A3" s="2">
        <v>2</v>
      </c>
      <c r="B3" s="2" t="s">
        <v>15</v>
      </c>
      <c r="C3" s="2" t="s">
        <v>575</v>
      </c>
      <c r="D3" s="2">
        <v>100000</v>
      </c>
      <c r="E3" s="3" t="s">
        <v>215</v>
      </c>
      <c r="F3" s="3" t="s">
        <v>395</v>
      </c>
      <c r="G3" s="2" t="s">
        <v>14</v>
      </c>
      <c r="H3" s="2">
        <v>13107</v>
      </c>
      <c r="I3" s="2">
        <v>0</v>
      </c>
      <c r="J3" s="2">
        <v>455</v>
      </c>
      <c r="K3" s="2">
        <v>922</v>
      </c>
      <c r="L3" s="2">
        <v>0</v>
      </c>
      <c r="M3" s="2">
        <v>12763</v>
      </c>
      <c r="N3" s="2">
        <v>0</v>
      </c>
      <c r="O3" s="2">
        <v>0</v>
      </c>
    </row>
    <row r="4" spans="1:15" x14ac:dyDescent="0.3">
      <c r="A4" s="2">
        <v>3</v>
      </c>
      <c r="B4" s="2" t="s">
        <v>16</v>
      </c>
      <c r="C4" s="2" t="s">
        <v>575</v>
      </c>
      <c r="D4" s="2">
        <v>100000</v>
      </c>
      <c r="E4" s="3" t="s">
        <v>216</v>
      </c>
      <c r="F4" s="3" t="s">
        <v>396</v>
      </c>
      <c r="G4" s="2" t="s">
        <v>14</v>
      </c>
      <c r="H4" s="2">
        <v>14290</v>
      </c>
      <c r="I4" s="2">
        <v>0</v>
      </c>
      <c r="J4" s="2">
        <v>455</v>
      </c>
      <c r="K4" s="2">
        <v>922</v>
      </c>
      <c r="L4" s="2">
        <v>0</v>
      </c>
      <c r="M4" s="2">
        <v>13924</v>
      </c>
      <c r="N4" s="2">
        <v>0</v>
      </c>
      <c r="O4" s="2">
        <v>0</v>
      </c>
    </row>
    <row r="5" spans="1:15" x14ac:dyDescent="0.3">
      <c r="A5" s="2">
        <v>4</v>
      </c>
      <c r="B5" s="2" t="s">
        <v>17</v>
      </c>
      <c r="C5" s="2" t="s">
        <v>575</v>
      </c>
      <c r="D5" s="2">
        <v>100000</v>
      </c>
      <c r="E5" s="3" t="s">
        <v>217</v>
      </c>
      <c r="F5" s="3" t="s">
        <v>397</v>
      </c>
      <c r="G5" s="2" t="s">
        <v>14</v>
      </c>
      <c r="H5" s="2">
        <v>14105</v>
      </c>
      <c r="I5" s="2">
        <v>0</v>
      </c>
      <c r="J5" s="2">
        <v>455</v>
      </c>
      <c r="K5" s="2">
        <v>922</v>
      </c>
      <c r="L5" s="2">
        <v>0</v>
      </c>
      <c r="M5" s="2">
        <v>13757</v>
      </c>
      <c r="N5" s="2">
        <v>0</v>
      </c>
      <c r="O5" s="2">
        <v>0</v>
      </c>
    </row>
    <row r="6" spans="1:15" x14ac:dyDescent="0.3">
      <c r="A6" s="2">
        <v>5</v>
      </c>
      <c r="B6" s="2" t="s">
        <v>18</v>
      </c>
      <c r="C6" s="2" t="s">
        <v>575</v>
      </c>
      <c r="D6" s="2">
        <v>100000</v>
      </c>
      <c r="E6" s="3" t="s">
        <v>218</v>
      </c>
      <c r="F6" s="3" t="s">
        <v>398</v>
      </c>
      <c r="G6" s="2" t="s">
        <v>14</v>
      </c>
      <c r="H6" s="2">
        <v>12635</v>
      </c>
      <c r="I6" s="2">
        <v>0</v>
      </c>
      <c r="J6" s="2">
        <v>455</v>
      </c>
      <c r="K6" s="2">
        <v>922</v>
      </c>
      <c r="L6" s="2">
        <v>0</v>
      </c>
      <c r="M6" s="2">
        <v>12304</v>
      </c>
      <c r="N6" s="2">
        <v>0</v>
      </c>
      <c r="O6" s="2">
        <v>0</v>
      </c>
    </row>
    <row r="7" spans="1:15" x14ac:dyDescent="0.3">
      <c r="A7" s="2">
        <v>6</v>
      </c>
      <c r="B7" s="2" t="s">
        <v>19</v>
      </c>
      <c r="C7" s="2" t="s">
        <v>575</v>
      </c>
      <c r="D7" s="2">
        <v>100000</v>
      </c>
      <c r="E7" s="3" t="s">
        <v>219</v>
      </c>
      <c r="F7" s="3" t="s">
        <v>399</v>
      </c>
      <c r="G7" s="2" t="s">
        <v>14</v>
      </c>
      <c r="H7" s="2">
        <v>12224</v>
      </c>
      <c r="I7" s="2">
        <v>0</v>
      </c>
      <c r="J7" s="2">
        <v>455</v>
      </c>
      <c r="K7" s="2">
        <v>922</v>
      </c>
      <c r="L7" s="2">
        <v>0</v>
      </c>
      <c r="M7" s="2">
        <v>11893</v>
      </c>
      <c r="N7" s="2">
        <v>0</v>
      </c>
      <c r="O7" s="2">
        <v>0</v>
      </c>
    </row>
    <row r="8" spans="1:15" x14ac:dyDescent="0.3">
      <c r="A8" s="2">
        <v>7</v>
      </c>
      <c r="B8" s="2" t="s">
        <v>20</v>
      </c>
      <c r="C8" s="2" t="s">
        <v>575</v>
      </c>
      <c r="D8" s="2">
        <v>100000</v>
      </c>
      <c r="E8" s="3" t="s">
        <v>220</v>
      </c>
      <c r="F8" s="3" t="s">
        <v>400</v>
      </c>
      <c r="G8" s="2" t="s">
        <v>14</v>
      </c>
      <c r="H8" s="2">
        <v>11448</v>
      </c>
      <c r="I8" s="2">
        <v>0</v>
      </c>
      <c r="J8" s="2">
        <v>455</v>
      </c>
      <c r="K8" s="2">
        <v>922</v>
      </c>
      <c r="L8" s="2">
        <v>0</v>
      </c>
      <c r="M8" s="2">
        <v>11118</v>
      </c>
      <c r="N8" s="2">
        <v>0</v>
      </c>
      <c r="O8" s="2">
        <v>0</v>
      </c>
    </row>
    <row r="9" spans="1:15" x14ac:dyDescent="0.3">
      <c r="A9" s="2">
        <v>8</v>
      </c>
      <c r="B9" s="2" t="s">
        <v>21</v>
      </c>
      <c r="C9" s="2" t="s">
        <v>575</v>
      </c>
      <c r="D9" s="2">
        <v>100000</v>
      </c>
      <c r="E9" s="3" t="s">
        <v>221</v>
      </c>
      <c r="F9" s="3" t="s">
        <v>401</v>
      </c>
      <c r="G9" s="2" t="s">
        <v>14</v>
      </c>
      <c r="H9" s="2">
        <v>12754</v>
      </c>
      <c r="I9" s="2">
        <v>0</v>
      </c>
      <c r="J9" s="2">
        <v>455</v>
      </c>
      <c r="K9" s="2">
        <v>922</v>
      </c>
      <c r="L9" s="2">
        <v>0</v>
      </c>
      <c r="M9" s="2">
        <v>12423</v>
      </c>
      <c r="N9" s="2">
        <v>0</v>
      </c>
      <c r="O9" s="2">
        <v>0</v>
      </c>
    </row>
    <row r="10" spans="1:15" x14ac:dyDescent="0.3">
      <c r="A10" s="2">
        <v>9</v>
      </c>
      <c r="B10" s="2" t="s">
        <v>22</v>
      </c>
      <c r="C10" s="2" t="s">
        <v>575</v>
      </c>
      <c r="D10" s="2">
        <v>100000</v>
      </c>
      <c r="E10" s="3" t="s">
        <v>222</v>
      </c>
      <c r="F10" s="3" t="s">
        <v>402</v>
      </c>
      <c r="G10" s="2" t="s">
        <v>14</v>
      </c>
      <c r="H10" s="2">
        <v>13118</v>
      </c>
      <c r="I10" s="2">
        <v>0</v>
      </c>
      <c r="J10" s="2">
        <v>455</v>
      </c>
      <c r="K10" s="2">
        <v>922</v>
      </c>
      <c r="L10" s="2">
        <v>0</v>
      </c>
      <c r="M10" s="2">
        <v>12774</v>
      </c>
      <c r="N10" s="2">
        <v>0</v>
      </c>
      <c r="O10" s="2">
        <v>0</v>
      </c>
    </row>
    <row r="11" spans="1:15" x14ac:dyDescent="0.3">
      <c r="A11" s="2">
        <v>10</v>
      </c>
      <c r="B11" s="2" t="s">
        <v>23</v>
      </c>
      <c r="C11" s="2" t="s">
        <v>575</v>
      </c>
      <c r="D11" s="2">
        <v>100000</v>
      </c>
      <c r="E11" s="3" t="s">
        <v>223</v>
      </c>
      <c r="F11" s="3" t="s">
        <v>403</v>
      </c>
      <c r="G11" s="2" t="s">
        <v>14</v>
      </c>
      <c r="H11" s="2">
        <v>15798</v>
      </c>
      <c r="I11" s="2">
        <v>0</v>
      </c>
      <c r="J11" s="2">
        <v>455</v>
      </c>
      <c r="K11" s="2">
        <v>922</v>
      </c>
      <c r="L11" s="2">
        <v>0</v>
      </c>
      <c r="M11" s="2">
        <v>15464</v>
      </c>
      <c r="N11" s="2">
        <v>0</v>
      </c>
      <c r="O11" s="2">
        <v>0</v>
      </c>
    </row>
    <row r="12" spans="1:15" x14ac:dyDescent="0.3">
      <c r="A12" s="2">
        <v>11</v>
      </c>
      <c r="B12" s="2" t="s">
        <v>24</v>
      </c>
      <c r="C12" s="2" t="s">
        <v>576</v>
      </c>
      <c r="D12" s="2">
        <v>100000</v>
      </c>
      <c r="E12" s="3" t="s">
        <v>224</v>
      </c>
      <c r="F12" s="3" t="s">
        <v>404</v>
      </c>
      <c r="G12" s="2" t="s">
        <v>25</v>
      </c>
      <c r="H12" s="2">
        <v>16909</v>
      </c>
      <c r="I12" s="2">
        <v>0</v>
      </c>
      <c r="J12" s="2">
        <v>455</v>
      </c>
      <c r="K12" s="2">
        <v>922</v>
      </c>
      <c r="L12" s="2">
        <v>0</v>
      </c>
      <c r="M12" s="2">
        <v>16574</v>
      </c>
      <c r="N12" s="2">
        <v>0</v>
      </c>
      <c r="O12" s="2">
        <v>0</v>
      </c>
    </row>
    <row r="13" spans="1:15" x14ac:dyDescent="0.3">
      <c r="A13" s="2">
        <v>12</v>
      </c>
      <c r="B13" s="2" t="s">
        <v>26</v>
      </c>
      <c r="C13" s="2" t="s">
        <v>576</v>
      </c>
      <c r="D13" s="2">
        <v>100000</v>
      </c>
      <c r="E13" s="3" t="s">
        <v>225</v>
      </c>
      <c r="F13" s="3" t="s">
        <v>405</v>
      </c>
      <c r="G13" s="2" t="s">
        <v>25</v>
      </c>
      <c r="H13" s="2">
        <v>22332</v>
      </c>
      <c r="I13" s="2">
        <v>0</v>
      </c>
      <c r="J13" s="2">
        <v>455</v>
      </c>
      <c r="K13" s="2">
        <v>922</v>
      </c>
      <c r="L13" s="2">
        <v>0</v>
      </c>
      <c r="M13" s="2">
        <v>21996</v>
      </c>
      <c r="N13" s="2">
        <v>0</v>
      </c>
      <c r="O13" s="2">
        <v>0</v>
      </c>
    </row>
    <row r="14" spans="1:15" x14ac:dyDescent="0.3">
      <c r="A14" s="2">
        <v>13</v>
      </c>
      <c r="B14" s="2" t="s">
        <v>27</v>
      </c>
      <c r="C14" s="2" t="s">
        <v>576</v>
      </c>
      <c r="D14" s="2">
        <v>100000</v>
      </c>
      <c r="E14" s="3" t="s">
        <v>226</v>
      </c>
      <c r="F14" s="3" t="s">
        <v>406</v>
      </c>
      <c r="G14" s="2" t="s">
        <v>25</v>
      </c>
      <c r="H14" s="2">
        <v>18747</v>
      </c>
      <c r="I14" s="2">
        <v>0</v>
      </c>
      <c r="J14" s="2">
        <v>455</v>
      </c>
      <c r="K14" s="2">
        <v>922</v>
      </c>
      <c r="L14" s="2">
        <v>0</v>
      </c>
      <c r="M14" s="2">
        <v>18314</v>
      </c>
      <c r="N14" s="2">
        <v>0</v>
      </c>
      <c r="O14" s="2">
        <v>0</v>
      </c>
    </row>
    <row r="15" spans="1:15" x14ac:dyDescent="0.3">
      <c r="A15" s="2">
        <v>14</v>
      </c>
      <c r="B15" s="2" t="s">
        <v>28</v>
      </c>
      <c r="C15" s="2" t="s">
        <v>576</v>
      </c>
      <c r="D15" s="2">
        <v>100000</v>
      </c>
      <c r="E15" s="3" t="s">
        <v>227</v>
      </c>
      <c r="F15" s="3" t="s">
        <v>407</v>
      </c>
      <c r="G15" s="2" t="s">
        <v>25</v>
      </c>
      <c r="H15" s="2">
        <v>16999</v>
      </c>
      <c r="I15" s="2">
        <v>0</v>
      </c>
      <c r="J15" s="2">
        <v>455</v>
      </c>
      <c r="K15" s="2">
        <v>922</v>
      </c>
      <c r="L15" s="2">
        <v>0</v>
      </c>
      <c r="M15" s="2">
        <v>16665</v>
      </c>
      <c r="N15" s="2">
        <v>0</v>
      </c>
      <c r="O15" s="2">
        <v>0</v>
      </c>
    </row>
    <row r="16" spans="1:15" x14ac:dyDescent="0.3">
      <c r="A16" s="2">
        <v>15</v>
      </c>
      <c r="B16" s="2" t="s">
        <v>29</v>
      </c>
      <c r="C16" s="2" t="s">
        <v>576</v>
      </c>
      <c r="D16" s="2">
        <v>100000</v>
      </c>
      <c r="E16" s="3" t="s">
        <v>228</v>
      </c>
      <c r="F16" s="3" t="s">
        <v>408</v>
      </c>
      <c r="G16" s="2" t="s">
        <v>25</v>
      </c>
      <c r="H16" s="2">
        <v>24899</v>
      </c>
      <c r="I16" s="2">
        <v>0</v>
      </c>
      <c r="J16" s="2">
        <v>455</v>
      </c>
      <c r="K16" s="2">
        <v>922</v>
      </c>
      <c r="L16" s="2">
        <v>0</v>
      </c>
      <c r="M16" s="2">
        <v>24520</v>
      </c>
      <c r="N16" s="2">
        <v>0</v>
      </c>
      <c r="O16" s="2">
        <v>0</v>
      </c>
    </row>
    <row r="17" spans="1:15" x14ac:dyDescent="0.3">
      <c r="A17" s="2">
        <v>16</v>
      </c>
      <c r="B17" s="2" t="s">
        <v>30</v>
      </c>
      <c r="C17" s="2" t="s">
        <v>576</v>
      </c>
      <c r="D17" s="2">
        <v>100000</v>
      </c>
      <c r="E17" s="3" t="s">
        <v>229</v>
      </c>
      <c r="F17" s="3" t="s">
        <v>409</v>
      </c>
      <c r="G17" s="2" t="s">
        <v>25</v>
      </c>
      <c r="H17" s="2">
        <v>19319</v>
      </c>
      <c r="I17" s="2">
        <v>0</v>
      </c>
      <c r="J17" s="2">
        <v>455</v>
      </c>
      <c r="K17" s="2">
        <v>922</v>
      </c>
      <c r="L17" s="2">
        <v>0</v>
      </c>
      <c r="M17" s="2">
        <v>18892</v>
      </c>
      <c r="N17" s="2">
        <v>0</v>
      </c>
      <c r="O17" s="2">
        <v>0</v>
      </c>
    </row>
    <row r="18" spans="1:15" x14ac:dyDescent="0.3">
      <c r="A18" s="2">
        <v>17</v>
      </c>
      <c r="B18" s="2" t="s">
        <v>31</v>
      </c>
      <c r="C18" s="2" t="s">
        <v>576</v>
      </c>
      <c r="D18" s="2">
        <v>100000</v>
      </c>
      <c r="E18" s="3" t="s">
        <v>230</v>
      </c>
      <c r="F18" s="3" t="s">
        <v>410</v>
      </c>
      <c r="G18" s="2" t="s">
        <v>25</v>
      </c>
      <c r="H18" s="2">
        <v>16566</v>
      </c>
      <c r="I18" s="2">
        <v>0</v>
      </c>
      <c r="J18" s="2">
        <v>455</v>
      </c>
      <c r="K18" s="2">
        <v>922</v>
      </c>
      <c r="L18" s="2">
        <v>0</v>
      </c>
      <c r="M18" s="2">
        <v>16229</v>
      </c>
      <c r="N18" s="2">
        <v>0</v>
      </c>
      <c r="O18" s="2">
        <v>0</v>
      </c>
    </row>
    <row r="19" spans="1:15" x14ac:dyDescent="0.3">
      <c r="A19" s="2">
        <v>18</v>
      </c>
      <c r="B19" s="2" t="s">
        <v>32</v>
      </c>
      <c r="C19" s="2" t="s">
        <v>576</v>
      </c>
      <c r="D19" s="2">
        <v>100000</v>
      </c>
      <c r="E19" s="3" t="s">
        <v>231</v>
      </c>
      <c r="F19" s="3" t="s">
        <v>411</v>
      </c>
      <c r="G19" s="2" t="s">
        <v>25</v>
      </c>
      <c r="H19" s="2">
        <v>17915</v>
      </c>
      <c r="I19" s="2">
        <v>0</v>
      </c>
      <c r="J19" s="2">
        <v>455</v>
      </c>
      <c r="K19" s="2">
        <v>922</v>
      </c>
      <c r="L19" s="2">
        <v>0</v>
      </c>
      <c r="M19" s="2">
        <v>17583</v>
      </c>
      <c r="N19" s="2">
        <v>0</v>
      </c>
      <c r="O19" s="2">
        <v>0</v>
      </c>
    </row>
    <row r="20" spans="1:15" x14ac:dyDescent="0.3">
      <c r="A20" s="2">
        <v>19</v>
      </c>
      <c r="B20" s="2" t="s">
        <v>33</v>
      </c>
      <c r="C20" s="2" t="s">
        <v>576</v>
      </c>
      <c r="D20" s="2">
        <v>100000</v>
      </c>
      <c r="E20" s="3" t="s">
        <v>232</v>
      </c>
      <c r="F20" s="3" t="s">
        <v>412</v>
      </c>
      <c r="G20" s="2" t="s">
        <v>25</v>
      </c>
      <c r="H20" s="2">
        <v>27135</v>
      </c>
      <c r="I20" s="2">
        <v>0</v>
      </c>
      <c r="J20" s="2">
        <v>455</v>
      </c>
      <c r="K20" s="2">
        <v>922</v>
      </c>
      <c r="L20" s="2">
        <v>0</v>
      </c>
      <c r="M20" s="2">
        <v>17467</v>
      </c>
      <c r="N20" s="2">
        <v>0</v>
      </c>
      <c r="O20" s="2">
        <v>0</v>
      </c>
    </row>
    <row r="21" spans="1:15" x14ac:dyDescent="0.3">
      <c r="A21" s="2">
        <v>20</v>
      </c>
      <c r="B21" s="2" t="s">
        <v>34</v>
      </c>
      <c r="C21" s="2" t="s">
        <v>576</v>
      </c>
      <c r="D21" s="2">
        <v>100000</v>
      </c>
      <c r="E21" s="3" t="s">
        <v>233</v>
      </c>
      <c r="F21" s="3" t="s">
        <v>413</v>
      </c>
      <c r="G21" s="2" t="s">
        <v>25</v>
      </c>
      <c r="H21" s="2">
        <v>17184</v>
      </c>
      <c r="I21" s="2">
        <v>0</v>
      </c>
      <c r="J21" s="2">
        <v>455</v>
      </c>
      <c r="K21" s="2">
        <v>922</v>
      </c>
      <c r="L21" s="2">
        <v>0</v>
      </c>
      <c r="M21" s="2">
        <v>16852</v>
      </c>
      <c r="N21" s="2">
        <v>0</v>
      </c>
      <c r="O21" s="2">
        <v>0</v>
      </c>
    </row>
    <row r="22" spans="1:15" x14ac:dyDescent="0.3">
      <c r="A22" s="2">
        <v>21</v>
      </c>
      <c r="B22" s="2" t="s">
        <v>35</v>
      </c>
      <c r="C22" s="2" t="s">
        <v>577</v>
      </c>
      <c r="D22" s="2">
        <v>100000</v>
      </c>
      <c r="E22" s="3" t="s">
        <v>234</v>
      </c>
      <c r="F22" s="3" t="s">
        <v>414</v>
      </c>
      <c r="G22" s="2" t="s">
        <v>36</v>
      </c>
      <c r="H22" s="2">
        <v>20168</v>
      </c>
      <c r="I22" s="2">
        <v>0</v>
      </c>
      <c r="J22" s="2">
        <v>456</v>
      </c>
      <c r="K22" s="2">
        <v>922</v>
      </c>
      <c r="L22" s="2">
        <v>0</v>
      </c>
      <c r="M22" s="2">
        <v>19733</v>
      </c>
      <c r="N22" s="2">
        <v>0</v>
      </c>
      <c r="O22" s="2">
        <v>0</v>
      </c>
    </row>
    <row r="23" spans="1:15" x14ac:dyDescent="0.3">
      <c r="A23" s="2">
        <v>22</v>
      </c>
      <c r="B23" s="2" t="s">
        <v>37</v>
      </c>
      <c r="C23" s="2" t="s">
        <v>577</v>
      </c>
      <c r="D23" s="2">
        <v>100000</v>
      </c>
      <c r="E23" s="3" t="s">
        <v>235</v>
      </c>
      <c r="F23" s="3" t="s">
        <v>415</v>
      </c>
      <c r="G23" s="2" t="s">
        <v>36</v>
      </c>
      <c r="H23" s="2">
        <v>17285</v>
      </c>
      <c r="I23" s="2">
        <v>0</v>
      </c>
      <c r="J23" s="2">
        <v>456</v>
      </c>
      <c r="K23" s="2">
        <v>906</v>
      </c>
      <c r="L23" s="2">
        <v>0</v>
      </c>
      <c r="M23" s="2">
        <v>17006</v>
      </c>
      <c r="N23" s="2">
        <v>0</v>
      </c>
      <c r="O23" s="2">
        <v>0</v>
      </c>
    </row>
    <row r="24" spans="1:15" x14ac:dyDescent="0.3">
      <c r="A24" s="2">
        <v>23</v>
      </c>
      <c r="B24" s="2" t="s">
        <v>38</v>
      </c>
      <c r="C24" s="2" t="s">
        <v>577</v>
      </c>
      <c r="D24" s="2">
        <v>100000</v>
      </c>
      <c r="E24" s="3" t="s">
        <v>236</v>
      </c>
      <c r="F24" s="3" t="s">
        <v>416</v>
      </c>
      <c r="G24" s="2" t="s">
        <v>36</v>
      </c>
      <c r="H24" s="2">
        <v>26149</v>
      </c>
      <c r="I24" s="2">
        <v>0</v>
      </c>
      <c r="J24" s="2">
        <v>456</v>
      </c>
      <c r="K24" s="2">
        <v>922</v>
      </c>
      <c r="L24" s="2">
        <v>0</v>
      </c>
      <c r="M24" s="2">
        <v>25804</v>
      </c>
      <c r="N24" s="2">
        <v>0</v>
      </c>
      <c r="O24" s="2">
        <v>0</v>
      </c>
    </row>
    <row r="25" spans="1:15" x14ac:dyDescent="0.3">
      <c r="A25" s="2">
        <v>24</v>
      </c>
      <c r="B25" s="2" t="s">
        <v>39</v>
      </c>
      <c r="C25" s="2" t="s">
        <v>577</v>
      </c>
      <c r="D25" s="2">
        <v>100000</v>
      </c>
      <c r="E25" s="3" t="s">
        <v>237</v>
      </c>
      <c r="F25" s="3" t="s">
        <v>417</v>
      </c>
      <c r="G25" s="2" t="s">
        <v>36</v>
      </c>
      <c r="H25" s="2">
        <v>16921</v>
      </c>
      <c r="I25" s="2">
        <v>0</v>
      </c>
      <c r="J25" s="2">
        <v>456</v>
      </c>
      <c r="K25" s="2">
        <v>922</v>
      </c>
      <c r="L25" s="2">
        <v>0</v>
      </c>
      <c r="M25" s="2">
        <v>16588</v>
      </c>
      <c r="N25" s="2">
        <v>0</v>
      </c>
      <c r="O25" s="2">
        <v>0</v>
      </c>
    </row>
    <row r="26" spans="1:15" x14ac:dyDescent="0.3">
      <c r="A26" s="2">
        <v>25</v>
      </c>
      <c r="B26" s="2" t="s">
        <v>40</v>
      </c>
      <c r="C26" s="2" t="s">
        <v>577</v>
      </c>
      <c r="D26" s="2">
        <v>100000</v>
      </c>
      <c r="E26" s="3" t="s">
        <v>238</v>
      </c>
      <c r="F26" s="3" t="s">
        <v>418</v>
      </c>
      <c r="G26" s="2" t="s">
        <v>36</v>
      </c>
      <c r="H26" s="2">
        <v>16722</v>
      </c>
      <c r="I26" s="2">
        <v>0</v>
      </c>
      <c r="J26" s="2">
        <v>456</v>
      </c>
      <c r="K26" s="2">
        <v>922</v>
      </c>
      <c r="L26" s="2">
        <v>0</v>
      </c>
      <c r="M26" s="2">
        <v>16388</v>
      </c>
      <c r="N26" s="2">
        <v>0</v>
      </c>
      <c r="O26" s="2">
        <v>0</v>
      </c>
    </row>
    <row r="27" spans="1:15" x14ac:dyDescent="0.3">
      <c r="A27" s="2">
        <v>26</v>
      </c>
      <c r="B27" s="2" t="s">
        <v>41</v>
      </c>
      <c r="C27" s="2" t="s">
        <v>577</v>
      </c>
      <c r="D27" s="2">
        <v>100000</v>
      </c>
      <c r="E27" s="3" t="s">
        <v>239</v>
      </c>
      <c r="F27" s="3" t="s">
        <v>419</v>
      </c>
      <c r="G27" s="2" t="s">
        <v>36</v>
      </c>
      <c r="H27" s="2">
        <v>17150</v>
      </c>
      <c r="I27" s="2">
        <v>0</v>
      </c>
      <c r="J27" s="2">
        <v>456</v>
      </c>
      <c r="K27" s="2">
        <v>922</v>
      </c>
      <c r="L27" s="2">
        <v>0</v>
      </c>
      <c r="M27" s="2">
        <v>16826</v>
      </c>
      <c r="N27" s="2">
        <v>0</v>
      </c>
      <c r="O27" s="2">
        <v>0</v>
      </c>
    </row>
    <row r="28" spans="1:15" x14ac:dyDescent="0.3">
      <c r="A28" s="2">
        <v>27</v>
      </c>
      <c r="B28" s="2" t="s">
        <v>42</v>
      </c>
      <c r="C28" s="2" t="s">
        <v>577</v>
      </c>
      <c r="D28" s="2">
        <v>100000</v>
      </c>
      <c r="E28" s="3" t="s">
        <v>240</v>
      </c>
      <c r="F28" s="3" t="s">
        <v>420</v>
      </c>
      <c r="G28" s="2" t="s">
        <v>36</v>
      </c>
      <c r="H28" s="2">
        <v>21356</v>
      </c>
      <c r="I28" s="2">
        <v>0</v>
      </c>
      <c r="J28" s="2">
        <v>456</v>
      </c>
      <c r="K28" s="2">
        <v>922</v>
      </c>
      <c r="L28" s="2">
        <v>0</v>
      </c>
      <c r="M28" s="2">
        <v>21016</v>
      </c>
      <c r="N28" s="2">
        <v>0</v>
      </c>
      <c r="O28" s="2">
        <v>0</v>
      </c>
    </row>
    <row r="29" spans="1:15" x14ac:dyDescent="0.3">
      <c r="A29" s="2">
        <v>28</v>
      </c>
      <c r="B29" s="2" t="s">
        <v>43</v>
      </c>
      <c r="C29" s="2" t="s">
        <v>577</v>
      </c>
      <c r="D29" s="2">
        <v>100000</v>
      </c>
      <c r="E29" s="3" t="s">
        <v>241</v>
      </c>
      <c r="F29" s="3" t="s">
        <v>421</v>
      </c>
      <c r="G29" s="2" t="s">
        <v>36</v>
      </c>
      <c r="H29" s="2">
        <v>29291</v>
      </c>
      <c r="I29" s="2">
        <v>0</v>
      </c>
      <c r="J29" s="2">
        <v>456</v>
      </c>
      <c r="K29" s="2">
        <v>922</v>
      </c>
      <c r="L29" s="2">
        <v>0</v>
      </c>
      <c r="M29" s="2">
        <v>28935</v>
      </c>
      <c r="N29" s="2">
        <v>0</v>
      </c>
      <c r="O29" s="2">
        <v>0</v>
      </c>
    </row>
    <row r="30" spans="1:15" x14ac:dyDescent="0.3">
      <c r="A30" s="2">
        <v>29</v>
      </c>
      <c r="B30" s="2" t="s">
        <v>44</v>
      </c>
      <c r="C30" s="2" t="s">
        <v>577</v>
      </c>
      <c r="D30" s="2">
        <v>100000</v>
      </c>
      <c r="E30" s="3" t="s">
        <v>242</v>
      </c>
      <c r="F30" s="3" t="s">
        <v>422</v>
      </c>
      <c r="G30" s="2" t="s">
        <v>36</v>
      </c>
      <c r="H30" s="2">
        <v>17424</v>
      </c>
      <c r="I30" s="2">
        <v>0</v>
      </c>
      <c r="J30" s="2">
        <v>456</v>
      </c>
      <c r="K30" s="2">
        <v>922</v>
      </c>
      <c r="L30" s="2">
        <v>0</v>
      </c>
      <c r="M30" s="2">
        <v>17090</v>
      </c>
      <c r="N30" s="2">
        <v>0</v>
      </c>
      <c r="O30" s="2">
        <v>0</v>
      </c>
    </row>
    <row r="31" spans="1:15" x14ac:dyDescent="0.3">
      <c r="A31" s="2">
        <v>30</v>
      </c>
      <c r="B31" s="2" t="s">
        <v>45</v>
      </c>
      <c r="C31" s="2" t="s">
        <v>577</v>
      </c>
      <c r="D31" s="2">
        <v>100000</v>
      </c>
      <c r="E31" s="3" t="s">
        <v>243</v>
      </c>
      <c r="F31" s="3" t="s">
        <v>423</v>
      </c>
      <c r="G31" s="2" t="s">
        <v>36</v>
      </c>
      <c r="H31" s="2">
        <v>16497</v>
      </c>
      <c r="I31" s="2">
        <v>0</v>
      </c>
      <c r="J31" s="2">
        <v>456</v>
      </c>
      <c r="K31" s="2">
        <v>922</v>
      </c>
      <c r="L31" s="2">
        <v>0</v>
      </c>
      <c r="M31" s="2">
        <v>16159</v>
      </c>
      <c r="N31" s="2">
        <v>0</v>
      </c>
      <c r="O31" s="2">
        <v>0</v>
      </c>
    </row>
    <row r="32" spans="1:15" x14ac:dyDescent="0.3">
      <c r="A32" s="2">
        <v>31</v>
      </c>
      <c r="B32" s="2" t="s">
        <v>46</v>
      </c>
      <c r="C32" s="2" t="s">
        <v>575</v>
      </c>
      <c r="D32" s="2">
        <v>1000000</v>
      </c>
      <c r="E32" s="3" t="s">
        <v>244</v>
      </c>
      <c r="F32" s="3" t="s">
        <v>424</v>
      </c>
      <c r="G32" s="2" t="s">
        <v>47</v>
      </c>
      <c r="H32" s="2">
        <v>167818</v>
      </c>
      <c r="I32" s="2">
        <v>0</v>
      </c>
      <c r="J32" s="2">
        <v>4511</v>
      </c>
      <c r="K32" s="2">
        <v>9116</v>
      </c>
      <c r="L32" s="2">
        <v>0</v>
      </c>
      <c r="M32" s="2">
        <v>158224</v>
      </c>
      <c r="N32" s="2">
        <v>0</v>
      </c>
      <c r="O32" s="2">
        <v>0</v>
      </c>
    </row>
    <row r="33" spans="1:15" x14ac:dyDescent="0.3">
      <c r="A33" s="2">
        <v>32</v>
      </c>
      <c r="B33" s="2" t="s">
        <v>48</v>
      </c>
      <c r="C33" s="2" t="s">
        <v>575</v>
      </c>
      <c r="D33" s="2">
        <v>1000000</v>
      </c>
      <c r="E33" s="3" t="s">
        <v>245</v>
      </c>
      <c r="F33" s="3" t="s">
        <v>425</v>
      </c>
      <c r="G33" s="2" t="s">
        <v>47</v>
      </c>
      <c r="H33" s="2">
        <v>198470</v>
      </c>
      <c r="I33" s="2">
        <v>0</v>
      </c>
      <c r="J33" s="2">
        <v>4511</v>
      </c>
      <c r="K33" s="2">
        <v>9116</v>
      </c>
      <c r="L33" s="2">
        <v>0</v>
      </c>
      <c r="M33" s="2">
        <v>198264</v>
      </c>
      <c r="N33" s="2">
        <v>0</v>
      </c>
      <c r="O33" s="2">
        <v>0</v>
      </c>
    </row>
    <row r="34" spans="1:15" x14ac:dyDescent="0.3">
      <c r="A34" s="2">
        <v>33</v>
      </c>
      <c r="B34" s="2" t="s">
        <v>49</v>
      </c>
      <c r="C34" s="2" t="s">
        <v>575</v>
      </c>
      <c r="D34" s="2">
        <v>1000000</v>
      </c>
      <c r="E34" s="3" t="s">
        <v>246</v>
      </c>
      <c r="F34" s="3" t="s">
        <v>426</v>
      </c>
      <c r="G34" s="2" t="s">
        <v>47</v>
      </c>
      <c r="H34" s="2">
        <v>168984</v>
      </c>
      <c r="I34" s="2">
        <v>0</v>
      </c>
      <c r="J34" s="2">
        <v>4511</v>
      </c>
      <c r="K34" s="2">
        <v>9116</v>
      </c>
      <c r="L34" s="2">
        <v>0</v>
      </c>
      <c r="M34" s="2">
        <v>168782</v>
      </c>
      <c r="N34" s="2">
        <v>0</v>
      </c>
      <c r="O34" s="2">
        <v>0</v>
      </c>
    </row>
    <row r="35" spans="1:15" x14ac:dyDescent="0.3">
      <c r="A35" s="2">
        <v>34</v>
      </c>
      <c r="B35" s="2" t="s">
        <v>50</v>
      </c>
      <c r="C35" s="2" t="s">
        <v>575</v>
      </c>
      <c r="D35" s="2">
        <v>1000000</v>
      </c>
      <c r="E35" s="3" t="s">
        <v>247</v>
      </c>
      <c r="F35" s="3" t="s">
        <v>427</v>
      </c>
      <c r="G35" s="2" t="s">
        <v>47</v>
      </c>
      <c r="H35" s="2">
        <v>134171</v>
      </c>
      <c r="I35" s="2">
        <v>0</v>
      </c>
      <c r="J35" s="2">
        <v>4511</v>
      </c>
      <c r="K35" s="2">
        <v>9116</v>
      </c>
      <c r="L35" s="2">
        <v>0</v>
      </c>
      <c r="M35" s="2">
        <v>133960</v>
      </c>
      <c r="N35" s="2">
        <v>0</v>
      </c>
      <c r="O35" s="2">
        <v>0</v>
      </c>
    </row>
    <row r="36" spans="1:15" x14ac:dyDescent="0.3">
      <c r="A36" s="2">
        <v>35</v>
      </c>
      <c r="B36" s="2" t="s">
        <v>51</v>
      </c>
      <c r="C36" s="2" t="s">
        <v>575</v>
      </c>
      <c r="D36" s="2">
        <v>1000000</v>
      </c>
      <c r="E36" s="3" t="s">
        <v>248</v>
      </c>
      <c r="F36" s="3" t="s">
        <v>428</v>
      </c>
      <c r="G36" s="2" t="s">
        <v>47</v>
      </c>
      <c r="H36" s="2">
        <v>181839</v>
      </c>
      <c r="I36" s="2">
        <v>0</v>
      </c>
      <c r="J36" s="2">
        <v>4511</v>
      </c>
      <c r="K36" s="2">
        <v>9116</v>
      </c>
      <c r="L36" s="2">
        <v>0</v>
      </c>
      <c r="M36" s="2">
        <v>181589</v>
      </c>
      <c r="N36" s="2">
        <v>0</v>
      </c>
      <c r="O36" s="2">
        <v>0</v>
      </c>
    </row>
    <row r="37" spans="1:15" x14ac:dyDescent="0.3">
      <c r="A37" s="2">
        <v>36</v>
      </c>
      <c r="B37" s="2" t="s">
        <v>52</v>
      </c>
      <c r="C37" s="2" t="s">
        <v>575</v>
      </c>
      <c r="D37" s="2">
        <v>1000000</v>
      </c>
      <c r="E37" s="3" t="s">
        <v>249</v>
      </c>
      <c r="F37" s="3" t="s">
        <v>429</v>
      </c>
      <c r="G37" s="2" t="s">
        <v>47</v>
      </c>
      <c r="H37" s="2">
        <v>182309</v>
      </c>
      <c r="I37" s="2">
        <v>0</v>
      </c>
      <c r="J37" s="2">
        <v>4511</v>
      </c>
      <c r="K37" s="2">
        <v>9116</v>
      </c>
      <c r="L37" s="2">
        <v>0</v>
      </c>
      <c r="M37" s="2">
        <v>182107</v>
      </c>
      <c r="N37" s="2">
        <v>0</v>
      </c>
      <c r="O37" s="2">
        <v>0</v>
      </c>
    </row>
    <row r="38" spans="1:15" x14ac:dyDescent="0.3">
      <c r="A38" s="2">
        <v>37</v>
      </c>
      <c r="B38" s="2" t="s">
        <v>53</v>
      </c>
      <c r="C38" s="2" t="s">
        <v>575</v>
      </c>
      <c r="D38" s="2">
        <v>1000000</v>
      </c>
      <c r="E38" s="3" t="s">
        <v>250</v>
      </c>
      <c r="F38" s="3" t="s">
        <v>430</v>
      </c>
      <c r="G38" s="2" t="s">
        <v>47</v>
      </c>
      <c r="H38" s="2">
        <v>163391</v>
      </c>
      <c r="I38" s="2">
        <v>0</v>
      </c>
      <c r="J38" s="2">
        <v>4511</v>
      </c>
      <c r="K38" s="2">
        <v>9116</v>
      </c>
      <c r="L38" s="2">
        <v>0</v>
      </c>
      <c r="M38" s="2">
        <v>163183</v>
      </c>
      <c r="N38" s="2">
        <v>0</v>
      </c>
      <c r="O38" s="2">
        <v>0</v>
      </c>
    </row>
    <row r="39" spans="1:15" x14ac:dyDescent="0.3">
      <c r="A39" s="2">
        <v>38</v>
      </c>
      <c r="B39" s="2" t="s">
        <v>54</v>
      </c>
      <c r="C39" s="2" t="s">
        <v>575</v>
      </c>
      <c r="D39" s="2">
        <v>1000000</v>
      </c>
      <c r="E39" s="3" t="s">
        <v>251</v>
      </c>
      <c r="F39" s="3" t="s">
        <v>431</v>
      </c>
      <c r="G39" s="2" t="s">
        <v>47</v>
      </c>
      <c r="H39" s="2">
        <v>179855</v>
      </c>
      <c r="I39" s="2">
        <v>0</v>
      </c>
      <c r="J39" s="2">
        <v>4511</v>
      </c>
      <c r="K39" s="2">
        <v>9116</v>
      </c>
      <c r="L39" s="2">
        <v>0</v>
      </c>
      <c r="M39" s="2">
        <v>179652</v>
      </c>
      <c r="N39" s="2">
        <v>0</v>
      </c>
      <c r="O39" s="2">
        <v>0</v>
      </c>
    </row>
    <row r="40" spans="1:15" x14ac:dyDescent="0.3">
      <c r="A40" s="2">
        <v>39</v>
      </c>
      <c r="B40" s="2" t="s">
        <v>55</v>
      </c>
      <c r="C40" s="2" t="s">
        <v>575</v>
      </c>
      <c r="D40" s="2">
        <v>1000000</v>
      </c>
      <c r="E40" s="3" t="s">
        <v>252</v>
      </c>
      <c r="F40" s="3" t="s">
        <v>432</v>
      </c>
      <c r="G40" s="2" t="s">
        <v>47</v>
      </c>
      <c r="H40" s="2">
        <v>148137</v>
      </c>
      <c r="I40" s="2">
        <v>0</v>
      </c>
      <c r="J40" s="2">
        <v>4511</v>
      </c>
      <c r="K40" s="2">
        <v>9116</v>
      </c>
      <c r="L40" s="2">
        <v>0</v>
      </c>
      <c r="M40" s="2">
        <v>147931</v>
      </c>
      <c r="N40" s="2">
        <v>0</v>
      </c>
      <c r="O40" s="2">
        <v>0</v>
      </c>
    </row>
    <row r="41" spans="1:15" x14ac:dyDescent="0.3">
      <c r="A41" s="2">
        <v>40</v>
      </c>
      <c r="B41" s="2" t="s">
        <v>56</v>
      </c>
      <c r="C41" s="2" t="s">
        <v>575</v>
      </c>
      <c r="D41" s="2">
        <v>1000000</v>
      </c>
      <c r="E41" s="3" t="s">
        <v>253</v>
      </c>
      <c r="F41" s="3" t="s">
        <v>433</v>
      </c>
      <c r="G41" s="2" t="s">
        <v>47</v>
      </c>
      <c r="H41" s="2">
        <v>163488</v>
      </c>
      <c r="I41" s="2">
        <v>0</v>
      </c>
      <c r="J41" s="2">
        <v>4511</v>
      </c>
      <c r="K41" s="2">
        <v>9116</v>
      </c>
      <c r="L41" s="2">
        <v>0</v>
      </c>
      <c r="M41" s="2">
        <v>163286</v>
      </c>
      <c r="N41" s="2">
        <v>0</v>
      </c>
      <c r="O41" s="2">
        <v>0</v>
      </c>
    </row>
    <row r="42" spans="1:15" x14ac:dyDescent="0.3">
      <c r="A42" s="2">
        <v>41</v>
      </c>
      <c r="B42" s="2" t="s">
        <v>57</v>
      </c>
      <c r="C42" s="2" t="s">
        <v>576</v>
      </c>
      <c r="D42" s="2">
        <v>1000000</v>
      </c>
      <c r="E42" s="3" t="s">
        <v>254</v>
      </c>
      <c r="F42" s="3" t="s">
        <v>434</v>
      </c>
      <c r="G42" s="2" t="s">
        <v>58</v>
      </c>
      <c r="H42" s="2">
        <v>135811</v>
      </c>
      <c r="I42" s="2">
        <v>3104</v>
      </c>
      <c r="J42" s="2">
        <v>4511</v>
      </c>
      <c r="K42" s="2">
        <v>9116</v>
      </c>
      <c r="L42" s="2">
        <v>0</v>
      </c>
      <c r="M42" s="2">
        <v>135609</v>
      </c>
      <c r="N42" s="2">
        <v>688</v>
      </c>
      <c r="O42" s="2">
        <v>3104</v>
      </c>
    </row>
    <row r="43" spans="1:15" x14ac:dyDescent="0.3">
      <c r="A43" s="2">
        <v>42</v>
      </c>
      <c r="B43" s="2" t="s">
        <v>59</v>
      </c>
      <c r="C43" s="2" t="s">
        <v>576</v>
      </c>
      <c r="D43" s="2">
        <v>1000000</v>
      </c>
      <c r="E43" s="3" t="s">
        <v>255</v>
      </c>
      <c r="F43" s="3" t="s">
        <v>435</v>
      </c>
      <c r="G43" s="2" t="s">
        <v>58</v>
      </c>
      <c r="H43" s="2">
        <v>101477</v>
      </c>
      <c r="I43" s="2">
        <v>3104</v>
      </c>
      <c r="J43" s="2">
        <v>4511</v>
      </c>
      <c r="K43" s="2">
        <v>9116</v>
      </c>
      <c r="L43" s="2">
        <v>0</v>
      </c>
      <c r="M43" s="2">
        <v>101276</v>
      </c>
      <c r="N43" s="2">
        <v>688</v>
      </c>
      <c r="O43" s="2">
        <v>3104</v>
      </c>
    </row>
    <row r="44" spans="1:15" x14ac:dyDescent="0.3">
      <c r="A44" s="2">
        <v>43</v>
      </c>
      <c r="B44" s="2" t="s">
        <v>60</v>
      </c>
      <c r="C44" s="2" t="s">
        <v>576</v>
      </c>
      <c r="D44" s="2">
        <v>1000000</v>
      </c>
      <c r="E44" s="3" t="s">
        <v>256</v>
      </c>
      <c r="F44" s="3" t="s">
        <v>436</v>
      </c>
      <c r="G44" s="2" t="s">
        <v>58</v>
      </c>
      <c r="H44" s="2">
        <v>83588</v>
      </c>
      <c r="I44" s="2">
        <v>3104</v>
      </c>
      <c r="J44" s="2">
        <v>4511</v>
      </c>
      <c r="K44" s="2">
        <v>9116</v>
      </c>
      <c r="L44" s="2">
        <v>0</v>
      </c>
      <c r="M44" s="2">
        <v>83377</v>
      </c>
      <c r="N44" s="2">
        <v>688</v>
      </c>
      <c r="O44" s="2">
        <v>3104</v>
      </c>
    </row>
    <row r="45" spans="1:15" x14ac:dyDescent="0.3">
      <c r="A45" s="2">
        <v>44</v>
      </c>
      <c r="B45" s="2" t="s">
        <v>61</v>
      </c>
      <c r="C45" s="2" t="s">
        <v>576</v>
      </c>
      <c r="D45" s="2">
        <v>1000000</v>
      </c>
      <c r="E45" s="3" t="s">
        <v>257</v>
      </c>
      <c r="F45" s="3" t="s">
        <v>437</v>
      </c>
      <c r="G45" s="2" t="s">
        <v>58</v>
      </c>
      <c r="H45" s="2">
        <v>126874</v>
      </c>
      <c r="I45" s="2">
        <v>3104</v>
      </c>
      <c r="J45" s="2">
        <v>4511</v>
      </c>
      <c r="K45" s="2">
        <v>9116</v>
      </c>
      <c r="L45" s="2">
        <v>0</v>
      </c>
      <c r="M45" s="2">
        <v>126666</v>
      </c>
      <c r="N45" s="2">
        <v>688</v>
      </c>
      <c r="O45" s="2">
        <v>3104</v>
      </c>
    </row>
    <row r="46" spans="1:15" x14ac:dyDescent="0.3">
      <c r="A46" s="2">
        <v>45</v>
      </c>
      <c r="B46" s="2" t="s">
        <v>62</v>
      </c>
      <c r="C46" s="2" t="s">
        <v>576</v>
      </c>
      <c r="D46" s="2">
        <v>1000000</v>
      </c>
      <c r="E46" s="3" t="s">
        <v>258</v>
      </c>
      <c r="F46" s="3" t="s">
        <v>438</v>
      </c>
      <c r="G46" s="2" t="s">
        <v>58</v>
      </c>
      <c r="H46" s="2">
        <v>97505</v>
      </c>
      <c r="I46" s="2">
        <v>3104</v>
      </c>
      <c r="J46" s="2">
        <v>4511</v>
      </c>
      <c r="K46" s="2">
        <v>9102</v>
      </c>
      <c r="L46" s="2">
        <v>0</v>
      </c>
      <c r="M46" s="2">
        <v>97308</v>
      </c>
      <c r="N46" s="2">
        <v>688</v>
      </c>
      <c r="O46" s="2">
        <v>3104</v>
      </c>
    </row>
    <row r="47" spans="1:15" x14ac:dyDescent="0.3">
      <c r="A47" s="2">
        <v>46</v>
      </c>
      <c r="B47" s="2" t="s">
        <v>63</v>
      </c>
      <c r="C47" s="2" t="s">
        <v>576</v>
      </c>
      <c r="D47" s="2">
        <v>1000000</v>
      </c>
      <c r="E47" s="3" t="s">
        <v>259</v>
      </c>
      <c r="F47" s="3" t="s">
        <v>439</v>
      </c>
      <c r="G47" s="2" t="s">
        <v>58</v>
      </c>
      <c r="H47" s="2">
        <v>130820</v>
      </c>
      <c r="I47" s="2">
        <v>3104</v>
      </c>
      <c r="J47" s="2">
        <v>4511</v>
      </c>
      <c r="K47" s="2">
        <v>9102</v>
      </c>
      <c r="L47" s="2">
        <v>0</v>
      </c>
      <c r="M47" s="2">
        <v>130618</v>
      </c>
      <c r="N47" s="2">
        <v>688</v>
      </c>
      <c r="O47" s="2">
        <v>3104</v>
      </c>
    </row>
    <row r="48" spans="1:15" x14ac:dyDescent="0.3">
      <c r="A48" s="2">
        <v>47</v>
      </c>
      <c r="B48" s="2" t="s">
        <v>64</v>
      </c>
      <c r="C48" s="2" t="s">
        <v>576</v>
      </c>
      <c r="D48" s="2">
        <v>1000000</v>
      </c>
      <c r="E48" s="3" t="s">
        <v>260</v>
      </c>
      <c r="F48" s="3" t="s">
        <v>440</v>
      </c>
      <c r="G48" s="2" t="s">
        <v>58</v>
      </c>
      <c r="H48" s="2">
        <v>112561</v>
      </c>
      <c r="I48" s="2">
        <v>3104</v>
      </c>
      <c r="J48" s="2">
        <v>4511</v>
      </c>
      <c r="K48" s="2">
        <v>9102</v>
      </c>
      <c r="L48" s="2">
        <v>0</v>
      </c>
      <c r="M48" s="2">
        <v>112305</v>
      </c>
      <c r="N48" s="2">
        <v>688</v>
      </c>
      <c r="O48" s="2">
        <v>3104</v>
      </c>
    </row>
    <row r="49" spans="1:15" x14ac:dyDescent="0.3">
      <c r="A49" s="2">
        <v>48</v>
      </c>
      <c r="B49" s="2" t="s">
        <v>65</v>
      </c>
      <c r="C49" s="2" t="s">
        <v>576</v>
      </c>
      <c r="D49" s="2">
        <v>1000000</v>
      </c>
      <c r="E49" s="3" t="s">
        <v>261</v>
      </c>
      <c r="F49" s="3" t="s">
        <v>441</v>
      </c>
      <c r="G49" s="2" t="s">
        <v>58</v>
      </c>
      <c r="H49" s="2">
        <v>128893</v>
      </c>
      <c r="I49" s="2">
        <v>3104</v>
      </c>
      <c r="J49" s="2">
        <v>4511</v>
      </c>
      <c r="K49" s="2">
        <v>9102</v>
      </c>
      <c r="L49" s="2">
        <v>0</v>
      </c>
      <c r="M49" s="2">
        <v>128558</v>
      </c>
      <c r="N49" s="2">
        <v>688</v>
      </c>
      <c r="O49" s="2">
        <v>3104</v>
      </c>
    </row>
    <row r="50" spans="1:15" x14ac:dyDescent="0.3">
      <c r="A50" s="2">
        <v>49</v>
      </c>
      <c r="B50" s="2" t="s">
        <v>66</v>
      </c>
      <c r="C50" s="2" t="s">
        <v>576</v>
      </c>
      <c r="D50" s="2">
        <v>1000000</v>
      </c>
      <c r="E50" s="3" t="s">
        <v>262</v>
      </c>
      <c r="F50" s="3" t="s">
        <v>442</v>
      </c>
      <c r="G50" s="2" t="s">
        <v>58</v>
      </c>
      <c r="H50" s="2">
        <v>148139</v>
      </c>
      <c r="I50" s="2">
        <v>3104</v>
      </c>
      <c r="J50" s="2">
        <v>4511</v>
      </c>
      <c r="K50" s="2">
        <v>9102</v>
      </c>
      <c r="L50" s="2">
        <v>0</v>
      </c>
      <c r="M50" s="2">
        <v>147939</v>
      </c>
      <c r="N50" s="2">
        <v>688</v>
      </c>
      <c r="O50" s="2">
        <v>3104</v>
      </c>
    </row>
    <row r="51" spans="1:15" x14ac:dyDescent="0.3">
      <c r="A51" s="2">
        <v>50</v>
      </c>
      <c r="B51" s="2" t="s">
        <v>67</v>
      </c>
      <c r="C51" s="2" t="s">
        <v>576</v>
      </c>
      <c r="D51" s="2">
        <v>1000000</v>
      </c>
      <c r="E51" s="3" t="s">
        <v>263</v>
      </c>
      <c r="F51" s="3" t="s">
        <v>443</v>
      </c>
      <c r="G51" s="2" t="s">
        <v>58</v>
      </c>
      <c r="H51" s="2">
        <v>132080</v>
      </c>
      <c r="I51" s="2">
        <v>3104</v>
      </c>
      <c r="J51" s="2">
        <v>4511</v>
      </c>
      <c r="K51" s="2">
        <v>9102</v>
      </c>
      <c r="L51" s="2">
        <v>0</v>
      </c>
      <c r="M51" s="2">
        <v>131812</v>
      </c>
      <c r="N51" s="2">
        <v>688</v>
      </c>
      <c r="O51" s="2">
        <v>3104</v>
      </c>
    </row>
    <row r="52" spans="1:15" x14ac:dyDescent="0.3">
      <c r="A52" s="2">
        <v>51</v>
      </c>
      <c r="B52" s="2" t="s">
        <v>68</v>
      </c>
      <c r="C52" s="2" t="s">
        <v>577</v>
      </c>
      <c r="D52" s="2">
        <v>1000000</v>
      </c>
      <c r="E52" s="3" t="s">
        <v>264</v>
      </c>
      <c r="F52" s="3" t="s">
        <v>444</v>
      </c>
      <c r="G52" s="2" t="s">
        <v>69</v>
      </c>
      <c r="H52" s="2">
        <v>112411</v>
      </c>
      <c r="I52" s="2">
        <v>3104</v>
      </c>
      <c r="J52" s="2">
        <v>4512</v>
      </c>
      <c r="K52" s="2">
        <v>9102</v>
      </c>
      <c r="L52" s="2">
        <v>1</v>
      </c>
      <c r="M52" s="2">
        <v>112016</v>
      </c>
      <c r="N52" s="2">
        <v>688</v>
      </c>
      <c r="O52" s="2">
        <v>3104</v>
      </c>
    </row>
    <row r="53" spans="1:15" x14ac:dyDescent="0.3">
      <c r="A53" s="2">
        <v>52</v>
      </c>
      <c r="B53" s="2" t="s">
        <v>70</v>
      </c>
      <c r="C53" s="2" t="s">
        <v>577</v>
      </c>
      <c r="D53" s="2">
        <v>1000000</v>
      </c>
      <c r="E53" s="3" t="s">
        <v>265</v>
      </c>
      <c r="F53" s="3" t="s">
        <v>445</v>
      </c>
      <c r="G53" s="2" t="s">
        <v>69</v>
      </c>
      <c r="H53" s="2">
        <v>120387</v>
      </c>
      <c r="I53" s="2">
        <v>3104</v>
      </c>
      <c r="J53" s="2">
        <v>4512</v>
      </c>
      <c r="K53" s="2">
        <v>9086</v>
      </c>
      <c r="L53" s="2">
        <v>0</v>
      </c>
      <c r="M53" s="2">
        <v>120148</v>
      </c>
      <c r="N53" s="2">
        <v>688</v>
      </c>
      <c r="O53" s="2">
        <v>3104</v>
      </c>
    </row>
    <row r="54" spans="1:15" x14ac:dyDescent="0.3">
      <c r="A54" s="2">
        <v>53</v>
      </c>
      <c r="B54" s="2" t="s">
        <v>71</v>
      </c>
      <c r="C54" s="2" t="s">
        <v>577</v>
      </c>
      <c r="D54" s="2">
        <v>1000000</v>
      </c>
      <c r="E54" s="3" t="s">
        <v>266</v>
      </c>
      <c r="F54" s="3" t="s">
        <v>446</v>
      </c>
      <c r="G54" s="2" t="s">
        <v>69</v>
      </c>
      <c r="H54" s="2">
        <v>110993</v>
      </c>
      <c r="I54" s="2">
        <v>3104</v>
      </c>
      <c r="J54" s="2">
        <v>4512</v>
      </c>
      <c r="K54" s="2">
        <v>9086</v>
      </c>
      <c r="L54" s="2">
        <v>0</v>
      </c>
      <c r="M54" s="2">
        <v>110660</v>
      </c>
      <c r="N54" s="2">
        <v>688</v>
      </c>
      <c r="O54" s="2">
        <v>3104</v>
      </c>
    </row>
    <row r="55" spans="1:15" x14ac:dyDescent="0.3">
      <c r="A55" s="2">
        <v>54</v>
      </c>
      <c r="B55" s="2" t="s">
        <v>72</v>
      </c>
      <c r="C55" s="2" t="s">
        <v>577</v>
      </c>
      <c r="D55" s="2">
        <v>1000000</v>
      </c>
      <c r="E55" s="3" t="s">
        <v>267</v>
      </c>
      <c r="F55" s="3" t="s">
        <v>447</v>
      </c>
      <c r="G55" s="2" t="s">
        <v>69</v>
      </c>
      <c r="H55" s="2">
        <v>96679</v>
      </c>
      <c r="I55" s="2">
        <v>3104</v>
      </c>
      <c r="J55" s="2">
        <v>4512</v>
      </c>
      <c r="K55" s="2">
        <v>9086</v>
      </c>
      <c r="L55" s="2">
        <v>0</v>
      </c>
      <c r="M55" s="2">
        <v>96476</v>
      </c>
      <c r="N55" s="2">
        <v>688</v>
      </c>
      <c r="O55" s="2">
        <v>3104</v>
      </c>
    </row>
    <row r="56" spans="1:15" x14ac:dyDescent="0.3">
      <c r="A56" s="2">
        <v>55</v>
      </c>
      <c r="B56" s="2" t="s">
        <v>73</v>
      </c>
      <c r="C56" s="2" t="s">
        <v>577</v>
      </c>
      <c r="D56" s="2">
        <v>1000000</v>
      </c>
      <c r="E56" s="3" t="s">
        <v>268</v>
      </c>
      <c r="F56" s="3" t="s">
        <v>448</v>
      </c>
      <c r="G56" s="2" t="s">
        <v>69</v>
      </c>
      <c r="H56" s="2">
        <v>93773</v>
      </c>
      <c r="I56" s="2">
        <v>3104</v>
      </c>
      <c r="J56" s="2">
        <v>4512</v>
      </c>
      <c r="K56" s="2">
        <v>9086</v>
      </c>
      <c r="L56" s="2">
        <v>0</v>
      </c>
      <c r="M56" s="2">
        <v>93566</v>
      </c>
      <c r="N56" s="2">
        <v>688</v>
      </c>
      <c r="O56" s="2">
        <v>3104</v>
      </c>
    </row>
    <row r="57" spans="1:15" x14ac:dyDescent="0.3">
      <c r="A57" s="2">
        <v>56</v>
      </c>
      <c r="B57" s="2" t="s">
        <v>74</v>
      </c>
      <c r="C57" s="2" t="s">
        <v>577</v>
      </c>
      <c r="D57" s="2">
        <v>1000000</v>
      </c>
      <c r="E57" s="3" t="s">
        <v>269</v>
      </c>
      <c r="F57" s="3" t="s">
        <v>449</v>
      </c>
      <c r="G57" s="2" t="s">
        <v>69</v>
      </c>
      <c r="H57" s="2">
        <v>131100</v>
      </c>
      <c r="I57" s="2">
        <v>3104</v>
      </c>
      <c r="J57" s="2">
        <v>4512</v>
      </c>
      <c r="K57" s="2">
        <v>9086</v>
      </c>
      <c r="L57" s="2">
        <v>0</v>
      </c>
      <c r="M57" s="2">
        <v>130669</v>
      </c>
      <c r="N57" s="2">
        <v>688</v>
      </c>
      <c r="O57" s="2">
        <v>3104</v>
      </c>
    </row>
    <row r="58" spans="1:15" x14ac:dyDescent="0.3">
      <c r="A58" s="2">
        <v>57</v>
      </c>
      <c r="B58" s="2" t="s">
        <v>75</v>
      </c>
      <c r="C58" s="2" t="s">
        <v>577</v>
      </c>
      <c r="D58" s="2">
        <v>1000000</v>
      </c>
      <c r="E58" s="3" t="s">
        <v>270</v>
      </c>
      <c r="F58" s="3" t="s">
        <v>450</v>
      </c>
      <c r="G58" s="2" t="s">
        <v>69</v>
      </c>
      <c r="H58" s="2">
        <v>83164</v>
      </c>
      <c r="I58" s="2">
        <v>3104</v>
      </c>
      <c r="J58" s="2">
        <v>4512</v>
      </c>
      <c r="K58" s="2">
        <v>9100</v>
      </c>
      <c r="L58" s="2">
        <v>0</v>
      </c>
      <c r="M58" s="2">
        <v>82965</v>
      </c>
      <c r="N58" s="2">
        <v>688</v>
      </c>
      <c r="O58" s="2">
        <v>3104</v>
      </c>
    </row>
    <row r="59" spans="1:15" x14ac:dyDescent="0.3">
      <c r="A59" s="2">
        <v>58</v>
      </c>
      <c r="B59" s="2" t="s">
        <v>76</v>
      </c>
      <c r="C59" s="2" t="s">
        <v>577</v>
      </c>
      <c r="D59" s="2">
        <v>1000000</v>
      </c>
      <c r="E59" s="3" t="s">
        <v>271</v>
      </c>
      <c r="F59" s="3" t="s">
        <v>451</v>
      </c>
      <c r="G59" s="2" t="s">
        <v>69</v>
      </c>
      <c r="H59" s="2">
        <v>91191</v>
      </c>
      <c r="I59" s="2">
        <v>3104</v>
      </c>
      <c r="J59" s="2">
        <v>4512</v>
      </c>
      <c r="K59" s="2">
        <v>9086</v>
      </c>
      <c r="L59" s="2">
        <v>0</v>
      </c>
      <c r="M59" s="2">
        <v>90998</v>
      </c>
      <c r="N59" s="2">
        <v>688</v>
      </c>
      <c r="O59" s="2">
        <v>3104</v>
      </c>
    </row>
    <row r="60" spans="1:15" x14ac:dyDescent="0.3">
      <c r="A60" s="2">
        <v>59</v>
      </c>
      <c r="B60" s="2" t="s">
        <v>77</v>
      </c>
      <c r="C60" s="2" t="s">
        <v>577</v>
      </c>
      <c r="D60" s="2">
        <v>1000000</v>
      </c>
      <c r="E60" s="3" t="s">
        <v>272</v>
      </c>
      <c r="F60" s="3" t="s">
        <v>452</v>
      </c>
      <c r="G60" s="2" t="s">
        <v>69</v>
      </c>
      <c r="H60" s="2">
        <v>126605</v>
      </c>
      <c r="I60" s="2">
        <v>3104</v>
      </c>
      <c r="J60" s="2">
        <v>4512</v>
      </c>
      <c r="K60" s="2">
        <v>9086</v>
      </c>
      <c r="L60" s="2">
        <v>0</v>
      </c>
      <c r="M60" s="2">
        <v>126363</v>
      </c>
      <c r="N60" s="2">
        <v>688</v>
      </c>
      <c r="O60" s="2">
        <v>3104</v>
      </c>
    </row>
    <row r="61" spans="1:15" x14ac:dyDescent="0.3">
      <c r="A61" s="2">
        <v>60</v>
      </c>
      <c r="B61" s="2" t="s">
        <v>78</v>
      </c>
      <c r="C61" s="2" t="s">
        <v>577</v>
      </c>
      <c r="D61" s="2">
        <v>1000000</v>
      </c>
      <c r="E61" s="3" t="s">
        <v>273</v>
      </c>
      <c r="F61" s="3" t="s">
        <v>453</v>
      </c>
      <c r="G61" s="2" t="s">
        <v>69</v>
      </c>
      <c r="H61" s="2">
        <v>82977</v>
      </c>
      <c r="I61" s="2">
        <v>3104</v>
      </c>
      <c r="J61" s="2">
        <v>4512</v>
      </c>
      <c r="K61" s="2">
        <v>9086</v>
      </c>
      <c r="L61" s="2">
        <v>0</v>
      </c>
      <c r="M61" s="2">
        <v>82774</v>
      </c>
      <c r="N61" s="2">
        <v>688</v>
      </c>
      <c r="O61" s="2">
        <v>3104</v>
      </c>
    </row>
    <row r="62" spans="1:15" x14ac:dyDescent="0.3">
      <c r="A62" s="2">
        <v>61</v>
      </c>
      <c r="B62" s="2" t="s">
        <v>79</v>
      </c>
      <c r="C62" s="2" t="s">
        <v>575</v>
      </c>
      <c r="D62" s="2">
        <v>10000000</v>
      </c>
      <c r="E62" s="3" t="s">
        <v>274</v>
      </c>
      <c r="F62" s="3" t="s">
        <v>454</v>
      </c>
      <c r="G62" s="2" t="s">
        <v>80</v>
      </c>
      <c r="H62" s="2">
        <v>295366</v>
      </c>
      <c r="I62" s="2">
        <v>24776</v>
      </c>
      <c r="J62" s="2">
        <v>32974</v>
      </c>
      <c r="K62" s="2">
        <v>65942</v>
      </c>
      <c r="L62" s="2">
        <v>0</v>
      </c>
      <c r="M62" s="2">
        <v>1818054</v>
      </c>
      <c r="N62" s="2">
        <v>2840</v>
      </c>
      <c r="O62" s="2">
        <v>24776</v>
      </c>
    </row>
    <row r="63" spans="1:15" x14ac:dyDescent="0.3">
      <c r="A63" s="2">
        <v>62</v>
      </c>
      <c r="B63" s="2" t="s">
        <v>81</v>
      </c>
      <c r="C63" s="2" t="s">
        <v>575</v>
      </c>
      <c r="D63" s="2">
        <v>10000000</v>
      </c>
      <c r="E63" s="3" t="s">
        <v>275</v>
      </c>
      <c r="F63" s="3" t="s">
        <v>455</v>
      </c>
      <c r="G63" s="2" t="s">
        <v>80</v>
      </c>
      <c r="H63" s="2">
        <v>252462</v>
      </c>
      <c r="I63" s="2">
        <v>24776</v>
      </c>
      <c r="J63" s="2">
        <v>32974</v>
      </c>
      <c r="K63" s="2">
        <v>65942</v>
      </c>
      <c r="L63" s="2">
        <v>0</v>
      </c>
      <c r="M63" s="2">
        <v>1719293</v>
      </c>
      <c r="N63" s="2">
        <v>2840</v>
      </c>
      <c r="O63" s="2">
        <v>24776</v>
      </c>
    </row>
    <row r="64" spans="1:15" x14ac:dyDescent="0.3">
      <c r="A64" s="2">
        <v>63</v>
      </c>
      <c r="B64" s="2" t="s">
        <v>82</v>
      </c>
      <c r="C64" s="2" t="s">
        <v>575</v>
      </c>
      <c r="D64" s="2">
        <v>10000000</v>
      </c>
      <c r="E64" s="3" t="s">
        <v>276</v>
      </c>
      <c r="F64" s="3" t="s">
        <v>456</v>
      </c>
      <c r="G64" s="2" t="s">
        <v>80</v>
      </c>
      <c r="H64" s="2">
        <v>244666</v>
      </c>
      <c r="I64" s="2">
        <v>24776</v>
      </c>
      <c r="J64" s="2">
        <v>32974</v>
      </c>
      <c r="K64" s="2">
        <v>65942</v>
      </c>
      <c r="L64" s="2">
        <v>0</v>
      </c>
      <c r="M64" s="2">
        <v>1649042</v>
      </c>
      <c r="N64" s="2">
        <v>2840</v>
      </c>
      <c r="O64" s="2">
        <v>24776</v>
      </c>
    </row>
    <row r="65" spans="1:15" x14ac:dyDescent="0.3">
      <c r="A65" s="2">
        <v>64</v>
      </c>
      <c r="B65" s="2" t="s">
        <v>83</v>
      </c>
      <c r="C65" s="2" t="s">
        <v>575</v>
      </c>
      <c r="D65" s="2">
        <v>10000000</v>
      </c>
      <c r="E65" s="3" t="s">
        <v>277</v>
      </c>
      <c r="F65" s="3" t="s">
        <v>457</v>
      </c>
      <c r="G65" s="2" t="s">
        <v>80</v>
      </c>
      <c r="H65" s="2">
        <v>260138</v>
      </c>
      <c r="I65" s="2">
        <v>24776</v>
      </c>
      <c r="J65" s="2">
        <v>32974</v>
      </c>
      <c r="K65" s="2">
        <v>65942</v>
      </c>
      <c r="L65" s="2">
        <v>0</v>
      </c>
      <c r="M65" s="2">
        <v>1757645</v>
      </c>
      <c r="N65" s="2">
        <v>2984</v>
      </c>
      <c r="O65" s="2">
        <v>24776</v>
      </c>
    </row>
    <row r="66" spans="1:15" x14ac:dyDescent="0.3">
      <c r="A66" s="2">
        <v>65</v>
      </c>
      <c r="B66" s="2" t="s">
        <v>84</v>
      </c>
      <c r="C66" s="2" t="s">
        <v>575</v>
      </c>
      <c r="D66" s="2">
        <v>10000000</v>
      </c>
      <c r="E66" s="3" t="s">
        <v>278</v>
      </c>
      <c r="F66" s="3" t="s">
        <v>458</v>
      </c>
      <c r="G66" s="2" t="s">
        <v>80</v>
      </c>
      <c r="H66" s="2">
        <v>247151</v>
      </c>
      <c r="I66" s="2">
        <v>24776</v>
      </c>
      <c r="J66" s="2">
        <v>32974</v>
      </c>
      <c r="K66" s="2">
        <v>65942</v>
      </c>
      <c r="L66" s="2">
        <v>0</v>
      </c>
      <c r="M66" s="2">
        <v>1658791</v>
      </c>
      <c r="N66" s="2">
        <v>2840</v>
      </c>
      <c r="O66" s="2">
        <v>24776</v>
      </c>
    </row>
    <row r="67" spans="1:15" x14ac:dyDescent="0.3">
      <c r="A67" s="2">
        <v>66</v>
      </c>
      <c r="B67" s="2" t="s">
        <v>85</v>
      </c>
      <c r="C67" s="2" t="s">
        <v>575</v>
      </c>
      <c r="D67" s="2">
        <v>10000000</v>
      </c>
      <c r="E67" s="3" t="s">
        <v>279</v>
      </c>
      <c r="F67" s="3" t="s">
        <v>459</v>
      </c>
      <c r="G67" s="2" t="s">
        <v>80</v>
      </c>
      <c r="H67" s="2">
        <v>244488</v>
      </c>
      <c r="I67" s="2">
        <v>24776</v>
      </c>
      <c r="J67" s="2">
        <v>32974</v>
      </c>
      <c r="K67" s="2">
        <v>65942</v>
      </c>
      <c r="L67" s="2">
        <v>0</v>
      </c>
      <c r="M67" s="2">
        <v>1657666</v>
      </c>
      <c r="N67" s="2">
        <v>2840</v>
      </c>
      <c r="O67" s="2">
        <v>24776</v>
      </c>
    </row>
    <row r="68" spans="1:15" x14ac:dyDescent="0.3">
      <c r="A68" s="2">
        <v>67</v>
      </c>
      <c r="B68" s="2" t="s">
        <v>86</v>
      </c>
      <c r="C68" s="2" t="s">
        <v>575</v>
      </c>
      <c r="D68" s="2">
        <v>10000000</v>
      </c>
      <c r="E68" s="3" t="s">
        <v>280</v>
      </c>
      <c r="F68" s="3" t="s">
        <v>460</v>
      </c>
      <c r="G68" s="2" t="s">
        <v>80</v>
      </c>
      <c r="H68" s="2">
        <v>250152</v>
      </c>
      <c r="I68" s="2">
        <v>24776</v>
      </c>
      <c r="J68" s="2">
        <v>32974</v>
      </c>
      <c r="K68" s="2">
        <v>65942</v>
      </c>
      <c r="L68" s="2">
        <v>0</v>
      </c>
      <c r="M68" s="2">
        <v>1675327</v>
      </c>
      <c r="N68" s="2">
        <v>2840</v>
      </c>
      <c r="O68" s="2">
        <v>24776</v>
      </c>
    </row>
    <row r="69" spans="1:15" x14ac:dyDescent="0.3">
      <c r="A69" s="2">
        <v>68</v>
      </c>
      <c r="B69" s="2" t="s">
        <v>87</v>
      </c>
      <c r="C69" s="2" t="s">
        <v>575</v>
      </c>
      <c r="D69" s="2">
        <v>10000000</v>
      </c>
      <c r="E69" s="3" t="s">
        <v>281</v>
      </c>
      <c r="F69" s="3" t="s">
        <v>461</v>
      </c>
      <c r="G69" s="2" t="s">
        <v>80</v>
      </c>
      <c r="H69" s="2">
        <v>242867</v>
      </c>
      <c r="I69" s="2">
        <v>24776</v>
      </c>
      <c r="J69" s="2">
        <v>32974</v>
      </c>
      <c r="K69" s="2">
        <v>65942</v>
      </c>
      <c r="L69" s="2">
        <v>0</v>
      </c>
      <c r="M69" s="2">
        <v>1642144</v>
      </c>
      <c r="N69" s="2">
        <v>2840</v>
      </c>
      <c r="O69" s="2">
        <v>24776</v>
      </c>
    </row>
    <row r="70" spans="1:15" x14ac:dyDescent="0.3">
      <c r="A70" s="2">
        <v>69</v>
      </c>
      <c r="B70" s="2" t="s">
        <v>88</v>
      </c>
      <c r="C70" s="2" t="s">
        <v>575</v>
      </c>
      <c r="D70" s="2">
        <v>10000000</v>
      </c>
      <c r="E70" s="3" t="s">
        <v>282</v>
      </c>
      <c r="F70" s="3" t="s">
        <v>462</v>
      </c>
      <c r="G70" s="2" t="s">
        <v>80</v>
      </c>
      <c r="H70" s="2">
        <v>260624</v>
      </c>
      <c r="I70" s="2">
        <v>24776</v>
      </c>
      <c r="J70" s="2">
        <v>32974</v>
      </c>
      <c r="K70" s="2">
        <v>65942</v>
      </c>
      <c r="L70" s="2">
        <v>0</v>
      </c>
      <c r="M70" s="2">
        <v>1717762</v>
      </c>
      <c r="N70" s="2">
        <v>2840</v>
      </c>
      <c r="O70" s="2">
        <v>24776</v>
      </c>
    </row>
    <row r="71" spans="1:15" x14ac:dyDescent="0.3">
      <c r="A71" s="2">
        <v>70</v>
      </c>
      <c r="B71" s="2" t="s">
        <v>89</v>
      </c>
      <c r="C71" s="2" t="s">
        <v>575</v>
      </c>
      <c r="D71" s="2">
        <v>10000000</v>
      </c>
      <c r="E71" s="3" t="s">
        <v>283</v>
      </c>
      <c r="F71" s="3" t="s">
        <v>463</v>
      </c>
      <c r="G71" s="2" t="s">
        <v>80</v>
      </c>
      <c r="H71" s="2">
        <v>252447</v>
      </c>
      <c r="I71" s="2">
        <v>24776</v>
      </c>
      <c r="J71" s="2">
        <v>32974</v>
      </c>
      <c r="K71" s="2">
        <v>65942</v>
      </c>
      <c r="L71" s="2">
        <v>0</v>
      </c>
      <c r="M71" s="2">
        <v>1693769</v>
      </c>
      <c r="N71" s="2">
        <v>2840</v>
      </c>
      <c r="O71" s="2">
        <v>24776</v>
      </c>
    </row>
    <row r="72" spans="1:15" x14ac:dyDescent="0.3">
      <c r="A72" s="2">
        <v>71</v>
      </c>
      <c r="B72" s="2" t="s">
        <v>90</v>
      </c>
      <c r="C72" s="2" t="s">
        <v>576</v>
      </c>
      <c r="D72" s="2">
        <v>10000000</v>
      </c>
      <c r="E72" s="3" t="s">
        <v>284</v>
      </c>
      <c r="F72" s="3" t="s">
        <v>464</v>
      </c>
      <c r="G72" s="2" t="s">
        <v>91</v>
      </c>
      <c r="H72" s="2">
        <v>212377</v>
      </c>
      <c r="I72" s="2">
        <v>24776</v>
      </c>
      <c r="J72" s="2">
        <v>32974</v>
      </c>
      <c r="K72" s="2">
        <v>65942</v>
      </c>
      <c r="L72" s="2">
        <v>0</v>
      </c>
      <c r="M72" s="2">
        <v>1259608</v>
      </c>
      <c r="N72" s="2">
        <v>2952</v>
      </c>
      <c r="O72" s="2">
        <v>24776</v>
      </c>
    </row>
    <row r="73" spans="1:15" x14ac:dyDescent="0.3">
      <c r="A73" s="2">
        <v>72</v>
      </c>
      <c r="B73" s="2" t="s">
        <v>92</v>
      </c>
      <c r="C73" s="2" t="s">
        <v>576</v>
      </c>
      <c r="D73" s="2">
        <v>10000000</v>
      </c>
      <c r="E73" s="3" t="s">
        <v>285</v>
      </c>
      <c r="F73" s="3" t="s">
        <v>465</v>
      </c>
      <c r="G73" s="2" t="s">
        <v>91</v>
      </c>
      <c r="H73" s="2">
        <v>208927</v>
      </c>
      <c r="I73" s="2">
        <v>24776</v>
      </c>
      <c r="J73" s="2">
        <v>32974</v>
      </c>
      <c r="K73" s="2">
        <v>65942</v>
      </c>
      <c r="L73" s="2">
        <v>0</v>
      </c>
      <c r="M73" s="2">
        <v>1210020</v>
      </c>
      <c r="N73" s="2">
        <v>2952</v>
      </c>
      <c r="O73" s="2">
        <v>24776</v>
      </c>
    </row>
    <row r="74" spans="1:15" x14ac:dyDescent="0.3">
      <c r="A74" s="2">
        <v>73</v>
      </c>
      <c r="B74" s="2" t="s">
        <v>93</v>
      </c>
      <c r="C74" s="2" t="s">
        <v>576</v>
      </c>
      <c r="D74" s="2">
        <v>10000000</v>
      </c>
      <c r="E74" s="3" t="s">
        <v>286</v>
      </c>
      <c r="F74" s="3" t="s">
        <v>466</v>
      </c>
      <c r="G74" s="2" t="s">
        <v>91</v>
      </c>
      <c r="H74" s="2">
        <v>208189</v>
      </c>
      <c r="I74" s="2">
        <v>24776</v>
      </c>
      <c r="J74" s="2">
        <v>32974</v>
      </c>
      <c r="K74" s="2">
        <v>65942</v>
      </c>
      <c r="L74" s="2">
        <v>0</v>
      </c>
      <c r="M74" s="2">
        <v>1207038</v>
      </c>
      <c r="N74" s="2">
        <v>2952</v>
      </c>
      <c r="O74" s="2">
        <v>24776</v>
      </c>
    </row>
    <row r="75" spans="1:15" x14ac:dyDescent="0.3">
      <c r="A75" s="2">
        <v>74</v>
      </c>
      <c r="B75" s="2" t="s">
        <v>94</v>
      </c>
      <c r="C75" s="2" t="s">
        <v>576</v>
      </c>
      <c r="D75" s="2">
        <v>10000000</v>
      </c>
      <c r="E75" s="3" t="s">
        <v>287</v>
      </c>
      <c r="F75" s="3" t="s">
        <v>467</v>
      </c>
      <c r="G75" s="2" t="s">
        <v>91</v>
      </c>
      <c r="H75" s="2">
        <v>235754</v>
      </c>
      <c r="I75" s="2">
        <v>24776</v>
      </c>
      <c r="J75" s="2">
        <v>32974</v>
      </c>
      <c r="K75" s="2">
        <v>65942</v>
      </c>
      <c r="L75" s="2">
        <v>0</v>
      </c>
      <c r="M75" s="2">
        <v>1371344</v>
      </c>
      <c r="N75" s="2">
        <v>2952</v>
      </c>
      <c r="O75" s="2">
        <v>24776</v>
      </c>
    </row>
    <row r="76" spans="1:15" x14ac:dyDescent="0.3">
      <c r="A76" s="2">
        <v>75</v>
      </c>
      <c r="B76" s="2" t="s">
        <v>95</v>
      </c>
      <c r="C76" s="2" t="s">
        <v>576</v>
      </c>
      <c r="D76" s="2">
        <v>10000000</v>
      </c>
      <c r="E76" s="3" t="s">
        <v>288</v>
      </c>
      <c r="F76" s="3" t="s">
        <v>468</v>
      </c>
      <c r="G76" s="2" t="s">
        <v>91</v>
      </c>
      <c r="H76" s="2">
        <v>245725</v>
      </c>
      <c r="I76" s="2">
        <v>24776</v>
      </c>
      <c r="J76" s="2">
        <v>32974</v>
      </c>
      <c r="K76" s="2">
        <v>65942</v>
      </c>
      <c r="L76" s="2">
        <v>0</v>
      </c>
      <c r="M76" s="2">
        <v>1392740</v>
      </c>
      <c r="N76" s="2">
        <v>2952</v>
      </c>
      <c r="O76" s="2">
        <v>24776</v>
      </c>
    </row>
    <row r="77" spans="1:15" x14ac:dyDescent="0.3">
      <c r="A77" s="2">
        <v>76</v>
      </c>
      <c r="B77" s="2" t="s">
        <v>96</v>
      </c>
      <c r="C77" s="2" t="s">
        <v>576</v>
      </c>
      <c r="D77" s="2">
        <v>10000000</v>
      </c>
      <c r="E77" s="3" t="s">
        <v>289</v>
      </c>
      <c r="F77" s="3" t="s">
        <v>469</v>
      </c>
      <c r="G77" s="2" t="s">
        <v>91</v>
      </c>
      <c r="H77" s="2">
        <v>204892</v>
      </c>
      <c r="I77" s="2">
        <v>24776</v>
      </c>
      <c r="J77" s="2">
        <v>32974</v>
      </c>
      <c r="K77" s="2">
        <v>65942</v>
      </c>
      <c r="L77" s="2">
        <v>0</v>
      </c>
      <c r="M77" s="2">
        <v>1201182</v>
      </c>
      <c r="N77" s="2">
        <v>2952</v>
      </c>
      <c r="O77" s="2">
        <v>24776</v>
      </c>
    </row>
    <row r="78" spans="1:15" x14ac:dyDescent="0.3">
      <c r="A78" s="2">
        <v>77</v>
      </c>
      <c r="B78" s="2" t="s">
        <v>97</v>
      </c>
      <c r="C78" s="2" t="s">
        <v>576</v>
      </c>
      <c r="D78" s="2">
        <v>10000000</v>
      </c>
      <c r="E78" s="3" t="s">
        <v>290</v>
      </c>
      <c r="F78" s="3" t="s">
        <v>470</v>
      </c>
      <c r="G78" s="2" t="s">
        <v>91</v>
      </c>
      <c r="H78" s="2">
        <v>208908</v>
      </c>
      <c r="I78" s="2">
        <v>24776</v>
      </c>
      <c r="J78" s="2">
        <v>32974</v>
      </c>
      <c r="K78" s="2">
        <v>65942</v>
      </c>
      <c r="L78" s="2">
        <v>0</v>
      </c>
      <c r="M78" s="2">
        <v>1216756</v>
      </c>
      <c r="N78" s="2">
        <v>2952</v>
      </c>
      <c r="O78" s="2">
        <v>24776</v>
      </c>
    </row>
    <row r="79" spans="1:15" x14ac:dyDescent="0.3">
      <c r="A79" s="2">
        <v>78</v>
      </c>
      <c r="B79" s="2" t="s">
        <v>98</v>
      </c>
      <c r="C79" s="2" t="s">
        <v>576</v>
      </c>
      <c r="D79" s="2">
        <v>10000000</v>
      </c>
      <c r="E79" s="3" t="s">
        <v>291</v>
      </c>
      <c r="F79" s="3" t="s">
        <v>471</v>
      </c>
      <c r="G79" s="2" t="s">
        <v>91</v>
      </c>
      <c r="H79" s="2">
        <v>207310</v>
      </c>
      <c r="I79" s="2">
        <v>24776</v>
      </c>
      <c r="J79" s="2">
        <v>32974</v>
      </c>
      <c r="K79" s="2">
        <v>65942</v>
      </c>
      <c r="L79" s="2">
        <v>0</v>
      </c>
      <c r="M79" s="2">
        <v>1224235</v>
      </c>
      <c r="N79" s="2">
        <v>2952</v>
      </c>
      <c r="O79" s="2">
        <v>24776</v>
      </c>
    </row>
    <row r="80" spans="1:15" x14ac:dyDescent="0.3">
      <c r="A80" s="2">
        <v>79</v>
      </c>
      <c r="B80" s="2" t="s">
        <v>99</v>
      </c>
      <c r="C80" s="2" t="s">
        <v>576</v>
      </c>
      <c r="D80" s="2">
        <v>10000000</v>
      </c>
      <c r="E80" s="3" t="s">
        <v>292</v>
      </c>
      <c r="F80" s="3" t="s">
        <v>472</v>
      </c>
      <c r="G80" s="2" t="s">
        <v>91</v>
      </c>
      <c r="H80" s="2">
        <v>221924</v>
      </c>
      <c r="I80" s="2">
        <v>24776</v>
      </c>
      <c r="J80" s="2">
        <v>32974</v>
      </c>
      <c r="K80" s="2">
        <v>65942</v>
      </c>
      <c r="L80" s="2">
        <v>0</v>
      </c>
      <c r="M80" s="2">
        <v>1246059</v>
      </c>
      <c r="N80" s="2">
        <v>2952</v>
      </c>
      <c r="O80" s="2">
        <v>24776</v>
      </c>
    </row>
    <row r="81" spans="1:15" x14ac:dyDescent="0.3">
      <c r="A81" s="2">
        <v>80</v>
      </c>
      <c r="B81" s="2" t="s">
        <v>100</v>
      </c>
      <c r="C81" s="2" t="s">
        <v>576</v>
      </c>
      <c r="D81" s="2">
        <v>10000000</v>
      </c>
      <c r="E81" s="3" t="s">
        <v>293</v>
      </c>
      <c r="F81" s="3" t="s">
        <v>473</v>
      </c>
      <c r="G81" s="2" t="s">
        <v>91</v>
      </c>
      <c r="H81" s="2">
        <v>210408</v>
      </c>
      <c r="I81" s="2">
        <v>24776</v>
      </c>
      <c r="J81" s="2">
        <v>32974</v>
      </c>
      <c r="K81" s="2">
        <v>65942</v>
      </c>
      <c r="L81" s="2">
        <v>0</v>
      </c>
      <c r="M81" s="2">
        <v>1235652</v>
      </c>
      <c r="N81" s="2">
        <v>2952</v>
      </c>
      <c r="O81" s="2">
        <v>24776</v>
      </c>
    </row>
    <row r="82" spans="1:15" x14ac:dyDescent="0.3">
      <c r="A82" s="2">
        <v>81</v>
      </c>
      <c r="B82" s="2" t="s">
        <v>101</v>
      </c>
      <c r="C82" s="2" t="s">
        <v>577</v>
      </c>
      <c r="D82" s="2">
        <v>10000000</v>
      </c>
      <c r="E82" s="3" t="s">
        <v>294</v>
      </c>
      <c r="F82" s="3" t="s">
        <v>474</v>
      </c>
      <c r="G82" s="2" t="s">
        <v>102</v>
      </c>
      <c r="H82" s="2">
        <v>235940</v>
      </c>
      <c r="I82" s="2">
        <v>24776</v>
      </c>
      <c r="J82" s="2">
        <v>32975</v>
      </c>
      <c r="K82" s="2">
        <v>65942</v>
      </c>
      <c r="L82" s="2">
        <v>1</v>
      </c>
      <c r="M82" s="2">
        <v>1351342</v>
      </c>
      <c r="N82" s="2">
        <v>2952</v>
      </c>
      <c r="O82" s="2">
        <v>24776</v>
      </c>
    </row>
    <row r="83" spans="1:15" x14ac:dyDescent="0.3">
      <c r="A83" s="2">
        <v>82</v>
      </c>
      <c r="B83" s="2" t="s">
        <v>103</v>
      </c>
      <c r="C83" s="2" t="s">
        <v>577</v>
      </c>
      <c r="D83" s="2">
        <v>10000000</v>
      </c>
      <c r="E83" s="3" t="s">
        <v>295</v>
      </c>
      <c r="F83" s="3" t="s">
        <v>475</v>
      </c>
      <c r="G83" s="2" t="s">
        <v>102</v>
      </c>
      <c r="H83" s="2">
        <v>217943</v>
      </c>
      <c r="I83" s="2">
        <v>24776</v>
      </c>
      <c r="J83" s="2">
        <v>32975</v>
      </c>
      <c r="K83" s="2">
        <v>65940</v>
      </c>
      <c r="L83" s="2">
        <v>0</v>
      </c>
      <c r="M83" s="2">
        <v>1186770</v>
      </c>
      <c r="N83" s="2">
        <v>3080</v>
      </c>
      <c r="O83" s="2">
        <v>24776</v>
      </c>
    </row>
    <row r="84" spans="1:15" x14ac:dyDescent="0.3">
      <c r="A84" s="2">
        <v>83</v>
      </c>
      <c r="B84" s="2" t="s">
        <v>104</v>
      </c>
      <c r="C84" s="2" t="s">
        <v>577</v>
      </c>
      <c r="D84" s="2">
        <v>10000000</v>
      </c>
      <c r="E84" s="3" t="s">
        <v>296</v>
      </c>
      <c r="F84" s="3" t="s">
        <v>476</v>
      </c>
      <c r="G84" s="2" t="s">
        <v>102</v>
      </c>
      <c r="H84" s="2">
        <v>204633</v>
      </c>
      <c r="I84" s="2">
        <v>24776</v>
      </c>
      <c r="J84" s="2">
        <v>32975</v>
      </c>
      <c r="K84" s="2">
        <v>65940</v>
      </c>
      <c r="L84" s="2">
        <v>0</v>
      </c>
      <c r="M84" s="2">
        <v>1201171</v>
      </c>
      <c r="N84" s="2">
        <v>2952</v>
      </c>
      <c r="O84" s="2">
        <v>24776</v>
      </c>
    </row>
    <row r="85" spans="1:15" x14ac:dyDescent="0.3">
      <c r="A85" s="2">
        <v>84</v>
      </c>
      <c r="B85" s="2" t="s">
        <v>105</v>
      </c>
      <c r="C85" s="2" t="s">
        <v>577</v>
      </c>
      <c r="D85" s="2">
        <v>10000000</v>
      </c>
      <c r="E85" s="3" t="s">
        <v>297</v>
      </c>
      <c r="F85" s="3" t="s">
        <v>477</v>
      </c>
      <c r="G85" s="2" t="s">
        <v>102</v>
      </c>
      <c r="H85" s="2">
        <v>212152</v>
      </c>
      <c r="I85" s="2">
        <v>24776</v>
      </c>
      <c r="J85" s="2">
        <v>32975</v>
      </c>
      <c r="K85" s="2">
        <v>65940</v>
      </c>
      <c r="L85" s="2">
        <v>0</v>
      </c>
      <c r="M85" s="2">
        <v>1197401</v>
      </c>
      <c r="N85" s="2">
        <v>2952</v>
      </c>
      <c r="O85" s="2">
        <v>24776</v>
      </c>
    </row>
    <row r="86" spans="1:15" x14ac:dyDescent="0.3">
      <c r="A86" s="2">
        <v>85</v>
      </c>
      <c r="B86" s="2" t="s">
        <v>106</v>
      </c>
      <c r="C86" s="2" t="s">
        <v>577</v>
      </c>
      <c r="D86" s="2">
        <v>10000000</v>
      </c>
      <c r="E86" s="3" t="s">
        <v>298</v>
      </c>
      <c r="F86" s="3" t="s">
        <v>478</v>
      </c>
      <c r="G86" s="2" t="s">
        <v>102</v>
      </c>
      <c r="H86" s="2">
        <v>212150</v>
      </c>
      <c r="I86" s="2">
        <v>24776</v>
      </c>
      <c r="J86" s="2">
        <v>32975</v>
      </c>
      <c r="K86" s="2">
        <v>65940</v>
      </c>
      <c r="L86" s="2">
        <v>0</v>
      </c>
      <c r="M86" s="2">
        <v>1180569</v>
      </c>
      <c r="N86" s="2">
        <v>2952</v>
      </c>
      <c r="O86" s="2">
        <v>24776</v>
      </c>
    </row>
    <row r="87" spans="1:15" x14ac:dyDescent="0.3">
      <c r="A87" s="2">
        <v>86</v>
      </c>
      <c r="B87" s="2" t="s">
        <v>107</v>
      </c>
      <c r="C87" s="2" t="s">
        <v>577</v>
      </c>
      <c r="D87" s="2">
        <v>10000000</v>
      </c>
      <c r="E87" s="3" t="s">
        <v>299</v>
      </c>
      <c r="F87" s="3" t="s">
        <v>479</v>
      </c>
      <c r="G87" s="2" t="s">
        <v>102</v>
      </c>
      <c r="H87" s="2">
        <v>204469</v>
      </c>
      <c r="I87" s="2">
        <v>24776</v>
      </c>
      <c r="J87" s="2">
        <v>32975</v>
      </c>
      <c r="K87" s="2">
        <v>65940</v>
      </c>
      <c r="L87" s="2">
        <v>0</v>
      </c>
      <c r="M87" s="2">
        <v>1136765</v>
      </c>
      <c r="N87" s="2">
        <v>2952</v>
      </c>
      <c r="O87" s="2">
        <v>24776</v>
      </c>
    </row>
    <row r="88" spans="1:15" x14ac:dyDescent="0.3">
      <c r="A88" s="2">
        <v>87</v>
      </c>
      <c r="B88" s="2" t="s">
        <v>108</v>
      </c>
      <c r="C88" s="2" t="s">
        <v>577</v>
      </c>
      <c r="D88" s="2">
        <v>10000000</v>
      </c>
      <c r="E88" s="3" t="s">
        <v>300</v>
      </c>
      <c r="F88" s="3" t="s">
        <v>480</v>
      </c>
      <c r="G88" s="2" t="s">
        <v>102</v>
      </c>
      <c r="H88" s="2">
        <v>205084</v>
      </c>
      <c r="I88" s="2">
        <v>24776</v>
      </c>
      <c r="J88" s="2">
        <v>32975</v>
      </c>
      <c r="K88" s="2">
        <v>65940</v>
      </c>
      <c r="L88" s="2">
        <v>0</v>
      </c>
      <c r="M88" s="2">
        <v>1172689</v>
      </c>
      <c r="N88" s="2">
        <v>2952</v>
      </c>
      <c r="O88" s="2">
        <v>24776</v>
      </c>
    </row>
    <row r="89" spans="1:15" x14ac:dyDescent="0.3">
      <c r="A89" s="2">
        <v>88</v>
      </c>
      <c r="B89" s="2" t="s">
        <v>109</v>
      </c>
      <c r="C89" s="2" t="s">
        <v>577</v>
      </c>
      <c r="D89" s="2">
        <v>10000000</v>
      </c>
      <c r="E89" s="3" t="s">
        <v>301</v>
      </c>
      <c r="F89" s="3" t="s">
        <v>481</v>
      </c>
      <c r="G89" s="2" t="s">
        <v>102</v>
      </c>
      <c r="H89" s="2">
        <v>215122</v>
      </c>
      <c r="I89" s="2">
        <v>24776</v>
      </c>
      <c r="J89" s="2">
        <v>32975</v>
      </c>
      <c r="K89" s="2">
        <v>65940</v>
      </c>
      <c r="L89" s="2">
        <v>0</v>
      </c>
      <c r="M89" s="2">
        <v>1302396</v>
      </c>
      <c r="N89" s="2">
        <v>2952</v>
      </c>
      <c r="O89" s="2">
        <v>24776</v>
      </c>
    </row>
    <row r="90" spans="1:15" x14ac:dyDescent="0.3">
      <c r="A90" s="2">
        <v>89</v>
      </c>
      <c r="B90" s="2" t="s">
        <v>110</v>
      </c>
      <c r="C90" s="2" t="s">
        <v>577</v>
      </c>
      <c r="D90" s="2">
        <v>10000000</v>
      </c>
      <c r="E90" s="3" t="s">
        <v>302</v>
      </c>
      <c r="F90" s="3" t="s">
        <v>482</v>
      </c>
      <c r="G90" s="2" t="s">
        <v>102</v>
      </c>
      <c r="H90" s="2">
        <v>208895</v>
      </c>
      <c r="I90" s="2">
        <v>24776</v>
      </c>
      <c r="J90" s="2">
        <v>32975</v>
      </c>
      <c r="K90" s="2">
        <v>65940</v>
      </c>
      <c r="L90" s="2">
        <v>0</v>
      </c>
      <c r="M90" s="2">
        <v>1209063</v>
      </c>
      <c r="N90" s="2">
        <v>3000</v>
      </c>
      <c r="O90" s="2">
        <v>24776</v>
      </c>
    </row>
    <row r="91" spans="1:15" x14ac:dyDescent="0.3">
      <c r="A91" s="2">
        <v>90</v>
      </c>
      <c r="B91" s="2" t="s">
        <v>111</v>
      </c>
      <c r="C91" s="2" t="s">
        <v>577</v>
      </c>
      <c r="D91" s="2">
        <v>10000000</v>
      </c>
      <c r="E91" s="3" t="s">
        <v>303</v>
      </c>
      <c r="F91" s="3" t="s">
        <v>483</v>
      </c>
      <c r="G91" s="2" t="s">
        <v>102</v>
      </c>
      <c r="H91" s="2">
        <v>218063</v>
      </c>
      <c r="I91" s="2">
        <v>24776</v>
      </c>
      <c r="J91" s="2">
        <v>32975</v>
      </c>
      <c r="K91" s="2">
        <v>65940</v>
      </c>
      <c r="L91" s="2">
        <v>0</v>
      </c>
      <c r="M91" s="2">
        <v>1193770</v>
      </c>
      <c r="N91" s="2">
        <v>2952</v>
      </c>
      <c r="O91" s="2">
        <v>24776</v>
      </c>
    </row>
    <row r="92" spans="1:15" x14ac:dyDescent="0.3">
      <c r="A92" s="2">
        <v>91</v>
      </c>
      <c r="B92" s="2" t="s">
        <v>112</v>
      </c>
      <c r="C92" s="2" t="s">
        <v>579</v>
      </c>
      <c r="D92" s="2">
        <v>100000</v>
      </c>
      <c r="E92" s="3" t="s">
        <v>304</v>
      </c>
      <c r="F92" s="3" t="s">
        <v>484</v>
      </c>
      <c r="G92" s="2" t="s">
        <v>113</v>
      </c>
      <c r="H92" s="2">
        <v>15716</v>
      </c>
      <c r="I92" s="2">
        <v>0</v>
      </c>
      <c r="J92" s="2">
        <v>330</v>
      </c>
      <c r="K92" s="2">
        <v>684</v>
      </c>
      <c r="L92" s="2">
        <v>0</v>
      </c>
      <c r="M92" s="2">
        <v>15212</v>
      </c>
      <c r="N92" s="2">
        <v>0</v>
      </c>
      <c r="O92" s="2">
        <v>0</v>
      </c>
    </row>
    <row r="93" spans="1:15" x14ac:dyDescent="0.3">
      <c r="A93" s="2">
        <v>92</v>
      </c>
      <c r="B93" s="2" t="s">
        <v>114</v>
      </c>
      <c r="C93" s="2" t="s">
        <v>579</v>
      </c>
      <c r="D93" s="2">
        <v>100000</v>
      </c>
      <c r="E93" s="3" t="s">
        <v>305</v>
      </c>
      <c r="F93" s="3" t="s">
        <v>485</v>
      </c>
      <c r="G93" s="2" t="s">
        <v>113</v>
      </c>
      <c r="H93" s="2">
        <v>11273</v>
      </c>
      <c r="I93" s="2">
        <v>0</v>
      </c>
      <c r="J93" s="2">
        <v>330</v>
      </c>
      <c r="K93" s="2">
        <v>684</v>
      </c>
      <c r="L93" s="2">
        <v>0</v>
      </c>
      <c r="M93" s="2">
        <v>10589</v>
      </c>
      <c r="N93" s="2">
        <v>0</v>
      </c>
      <c r="O93" s="2">
        <v>0</v>
      </c>
    </row>
    <row r="94" spans="1:15" x14ac:dyDescent="0.3">
      <c r="A94" s="2">
        <v>93</v>
      </c>
      <c r="B94" s="2" t="s">
        <v>115</v>
      </c>
      <c r="C94" s="2" t="s">
        <v>579</v>
      </c>
      <c r="D94" s="2">
        <v>100000</v>
      </c>
      <c r="E94" s="3" t="s">
        <v>306</v>
      </c>
      <c r="F94" s="3" t="s">
        <v>486</v>
      </c>
      <c r="G94" s="2" t="s">
        <v>113</v>
      </c>
      <c r="H94" s="2">
        <v>10986</v>
      </c>
      <c r="I94" s="2">
        <v>0</v>
      </c>
      <c r="J94" s="2">
        <v>330</v>
      </c>
      <c r="K94" s="2">
        <v>684</v>
      </c>
      <c r="L94" s="2">
        <v>0</v>
      </c>
      <c r="M94" s="2">
        <v>10271</v>
      </c>
      <c r="N94" s="2">
        <v>0</v>
      </c>
      <c r="O94" s="2">
        <v>0</v>
      </c>
    </row>
    <row r="95" spans="1:15" x14ac:dyDescent="0.3">
      <c r="A95" s="2">
        <v>94</v>
      </c>
      <c r="B95" s="2" t="s">
        <v>116</v>
      </c>
      <c r="C95" s="2" t="s">
        <v>579</v>
      </c>
      <c r="D95" s="2">
        <v>100000</v>
      </c>
      <c r="E95" s="3" t="s">
        <v>307</v>
      </c>
      <c r="F95" s="3" t="s">
        <v>487</v>
      </c>
      <c r="G95" s="2" t="s">
        <v>113</v>
      </c>
      <c r="H95" s="2">
        <v>11567</v>
      </c>
      <c r="I95" s="2">
        <v>0</v>
      </c>
      <c r="J95" s="2">
        <v>330</v>
      </c>
      <c r="K95" s="2">
        <v>684</v>
      </c>
      <c r="L95" s="2">
        <v>0</v>
      </c>
      <c r="M95" s="2">
        <v>10820</v>
      </c>
      <c r="N95" s="2">
        <v>0</v>
      </c>
      <c r="O95" s="2">
        <v>0</v>
      </c>
    </row>
    <row r="96" spans="1:15" x14ac:dyDescent="0.3">
      <c r="A96" s="2">
        <v>95</v>
      </c>
      <c r="B96" s="2" t="s">
        <v>117</v>
      </c>
      <c r="C96" s="2" t="s">
        <v>579</v>
      </c>
      <c r="D96" s="2">
        <v>100000</v>
      </c>
      <c r="E96" s="3" t="s">
        <v>308</v>
      </c>
      <c r="F96" s="3" t="s">
        <v>488</v>
      </c>
      <c r="G96" s="2" t="s">
        <v>113</v>
      </c>
      <c r="H96" s="2">
        <v>14932</v>
      </c>
      <c r="I96" s="2">
        <v>0</v>
      </c>
      <c r="J96" s="2">
        <v>330</v>
      </c>
      <c r="K96" s="2">
        <v>684</v>
      </c>
      <c r="L96" s="2">
        <v>0</v>
      </c>
      <c r="M96" s="2">
        <v>14201</v>
      </c>
      <c r="N96" s="2">
        <v>0</v>
      </c>
      <c r="O96" s="2">
        <v>0</v>
      </c>
    </row>
    <row r="97" spans="1:15" x14ac:dyDescent="0.3">
      <c r="A97" s="2">
        <v>96</v>
      </c>
      <c r="B97" s="2" t="s">
        <v>118</v>
      </c>
      <c r="C97" s="2" t="s">
        <v>579</v>
      </c>
      <c r="D97" s="2">
        <v>100000</v>
      </c>
      <c r="E97" s="3" t="s">
        <v>309</v>
      </c>
      <c r="F97" s="3" t="s">
        <v>489</v>
      </c>
      <c r="G97" s="2" t="s">
        <v>113</v>
      </c>
      <c r="H97" s="2">
        <v>14189</v>
      </c>
      <c r="I97" s="2">
        <v>0</v>
      </c>
      <c r="J97" s="2">
        <v>330</v>
      </c>
      <c r="K97" s="2">
        <v>684</v>
      </c>
      <c r="L97" s="2">
        <v>0</v>
      </c>
      <c r="M97" s="2">
        <v>13679</v>
      </c>
      <c r="N97" s="2">
        <v>0</v>
      </c>
      <c r="O97" s="2">
        <v>0</v>
      </c>
    </row>
    <row r="98" spans="1:15" x14ac:dyDescent="0.3">
      <c r="A98" s="2">
        <v>97</v>
      </c>
      <c r="B98" s="2" t="s">
        <v>119</v>
      </c>
      <c r="C98" s="2" t="s">
        <v>579</v>
      </c>
      <c r="D98" s="2">
        <v>100000</v>
      </c>
      <c r="E98" s="3" t="s">
        <v>310</v>
      </c>
      <c r="F98" s="3" t="s">
        <v>490</v>
      </c>
      <c r="G98" s="2" t="s">
        <v>113</v>
      </c>
      <c r="H98" s="2">
        <v>11053</v>
      </c>
      <c r="I98" s="2">
        <v>0</v>
      </c>
      <c r="J98" s="2">
        <v>330</v>
      </c>
      <c r="K98" s="2">
        <v>684</v>
      </c>
      <c r="L98" s="2">
        <v>0</v>
      </c>
      <c r="M98" s="2">
        <v>10550</v>
      </c>
      <c r="N98" s="2">
        <v>0</v>
      </c>
      <c r="O98" s="2">
        <v>0</v>
      </c>
    </row>
    <row r="99" spans="1:15" x14ac:dyDescent="0.3">
      <c r="A99" s="2">
        <v>98</v>
      </c>
      <c r="B99" s="2" t="s">
        <v>120</v>
      </c>
      <c r="C99" s="2" t="s">
        <v>579</v>
      </c>
      <c r="D99" s="2">
        <v>100000</v>
      </c>
      <c r="E99" s="3" t="s">
        <v>311</v>
      </c>
      <c r="F99" s="3" t="s">
        <v>491</v>
      </c>
      <c r="G99" s="2" t="s">
        <v>113</v>
      </c>
      <c r="H99" s="2">
        <v>10230</v>
      </c>
      <c r="I99" s="2">
        <v>0</v>
      </c>
      <c r="J99" s="2">
        <v>330</v>
      </c>
      <c r="K99" s="2">
        <v>684</v>
      </c>
      <c r="L99" s="2">
        <v>0</v>
      </c>
      <c r="M99" s="2">
        <v>9567</v>
      </c>
      <c r="N99" s="2">
        <v>0</v>
      </c>
      <c r="O99" s="2">
        <v>0</v>
      </c>
    </row>
    <row r="100" spans="1:15" x14ac:dyDescent="0.3">
      <c r="A100" s="2">
        <v>99</v>
      </c>
      <c r="B100" s="2" t="s">
        <v>121</v>
      </c>
      <c r="C100" s="2" t="s">
        <v>579</v>
      </c>
      <c r="D100" s="2">
        <v>100000</v>
      </c>
      <c r="E100" s="3" t="s">
        <v>312</v>
      </c>
      <c r="F100" s="3" t="s">
        <v>492</v>
      </c>
      <c r="G100" s="2" t="s">
        <v>113</v>
      </c>
      <c r="H100" s="2">
        <v>13501</v>
      </c>
      <c r="I100" s="2">
        <v>0</v>
      </c>
      <c r="J100" s="2">
        <v>330</v>
      </c>
      <c r="K100" s="2">
        <v>684</v>
      </c>
      <c r="L100" s="2">
        <v>0</v>
      </c>
      <c r="M100" s="2">
        <v>12797</v>
      </c>
      <c r="N100" s="2">
        <v>0</v>
      </c>
      <c r="O100" s="2">
        <v>0</v>
      </c>
    </row>
    <row r="101" spans="1:15" x14ac:dyDescent="0.3">
      <c r="A101" s="2">
        <v>100</v>
      </c>
      <c r="B101" s="2" t="s">
        <v>122</v>
      </c>
      <c r="C101" s="2" t="s">
        <v>579</v>
      </c>
      <c r="D101" s="2">
        <v>100000</v>
      </c>
      <c r="E101" s="3" t="s">
        <v>313</v>
      </c>
      <c r="F101" s="3" t="s">
        <v>493</v>
      </c>
      <c r="G101" s="2" t="s">
        <v>113</v>
      </c>
      <c r="H101" s="2">
        <v>18103</v>
      </c>
      <c r="I101" s="2">
        <v>0</v>
      </c>
      <c r="J101" s="2">
        <v>330</v>
      </c>
      <c r="K101" s="2">
        <v>684</v>
      </c>
      <c r="L101" s="2">
        <v>0</v>
      </c>
      <c r="M101" s="2">
        <v>17551</v>
      </c>
      <c r="N101" s="2">
        <v>0</v>
      </c>
      <c r="O101" s="2">
        <v>0</v>
      </c>
    </row>
    <row r="102" spans="1:15" x14ac:dyDescent="0.3">
      <c r="A102" s="2">
        <v>101</v>
      </c>
      <c r="B102" s="2" t="s">
        <v>123</v>
      </c>
      <c r="C102" s="2" t="s">
        <v>580</v>
      </c>
      <c r="D102" s="2">
        <v>100000</v>
      </c>
      <c r="E102" s="3" t="s">
        <v>314</v>
      </c>
      <c r="F102" s="3" t="s">
        <v>494</v>
      </c>
      <c r="G102" s="2" t="s">
        <v>124</v>
      </c>
      <c r="H102" s="2">
        <v>41798</v>
      </c>
      <c r="I102" s="2">
        <v>1064</v>
      </c>
      <c r="J102" s="2">
        <v>330</v>
      </c>
      <c r="K102" s="2">
        <v>684</v>
      </c>
      <c r="L102" s="2">
        <v>0</v>
      </c>
      <c r="M102" s="2">
        <v>41122</v>
      </c>
      <c r="N102" s="2">
        <v>336</v>
      </c>
      <c r="O102" s="2">
        <v>1064</v>
      </c>
    </row>
    <row r="103" spans="1:15" x14ac:dyDescent="0.3">
      <c r="A103" s="2">
        <v>102</v>
      </c>
      <c r="B103" s="2" t="s">
        <v>125</v>
      </c>
      <c r="C103" s="2" t="s">
        <v>580</v>
      </c>
      <c r="D103" s="2">
        <v>100000</v>
      </c>
      <c r="E103" s="3" t="s">
        <v>315</v>
      </c>
      <c r="F103" s="3" t="s">
        <v>495</v>
      </c>
      <c r="G103" s="2" t="s">
        <v>124</v>
      </c>
      <c r="H103" s="2">
        <v>37939</v>
      </c>
      <c r="I103" s="2">
        <v>1064</v>
      </c>
      <c r="J103" s="2">
        <v>330</v>
      </c>
      <c r="K103" s="2">
        <v>684</v>
      </c>
      <c r="L103" s="2">
        <v>0</v>
      </c>
      <c r="M103" s="2">
        <v>37283</v>
      </c>
      <c r="N103" s="2">
        <v>336</v>
      </c>
      <c r="O103" s="2">
        <v>1064</v>
      </c>
    </row>
    <row r="104" spans="1:15" x14ac:dyDescent="0.3">
      <c r="A104" s="2">
        <v>103</v>
      </c>
      <c r="B104" s="2" t="s">
        <v>126</v>
      </c>
      <c r="C104" s="2" t="s">
        <v>580</v>
      </c>
      <c r="D104" s="2">
        <v>100000</v>
      </c>
      <c r="E104" s="3" t="s">
        <v>316</v>
      </c>
      <c r="F104" s="3" t="s">
        <v>496</v>
      </c>
      <c r="G104" s="2" t="s">
        <v>124</v>
      </c>
      <c r="H104" s="2">
        <v>45292</v>
      </c>
      <c r="I104" s="2">
        <v>1064</v>
      </c>
      <c r="J104" s="2">
        <v>330</v>
      </c>
      <c r="K104" s="2">
        <v>684</v>
      </c>
      <c r="L104" s="2">
        <v>0</v>
      </c>
      <c r="M104" s="2">
        <v>44781</v>
      </c>
      <c r="N104" s="2">
        <v>336</v>
      </c>
      <c r="O104" s="2">
        <v>1064</v>
      </c>
    </row>
    <row r="105" spans="1:15" x14ac:dyDescent="0.3">
      <c r="A105" s="2">
        <v>104</v>
      </c>
      <c r="B105" s="2" t="s">
        <v>127</v>
      </c>
      <c r="C105" s="2" t="s">
        <v>580</v>
      </c>
      <c r="D105" s="2">
        <v>100000</v>
      </c>
      <c r="E105" s="3" t="s">
        <v>317</v>
      </c>
      <c r="F105" s="3" t="s">
        <v>497</v>
      </c>
      <c r="G105" s="2" t="s">
        <v>124</v>
      </c>
      <c r="H105" s="2">
        <v>43117</v>
      </c>
      <c r="I105" s="2">
        <v>1064</v>
      </c>
      <c r="J105" s="2">
        <v>330</v>
      </c>
      <c r="K105" s="2">
        <v>684</v>
      </c>
      <c r="L105" s="2">
        <v>0</v>
      </c>
      <c r="M105" s="2">
        <v>42464</v>
      </c>
      <c r="N105" s="2">
        <v>336</v>
      </c>
      <c r="O105" s="2">
        <v>1064</v>
      </c>
    </row>
    <row r="106" spans="1:15" x14ac:dyDescent="0.3">
      <c r="A106" s="2">
        <v>105</v>
      </c>
      <c r="B106" s="2" t="s">
        <v>128</v>
      </c>
      <c r="C106" s="2" t="s">
        <v>580</v>
      </c>
      <c r="D106" s="2">
        <v>100000</v>
      </c>
      <c r="E106" s="3" t="s">
        <v>318</v>
      </c>
      <c r="F106" s="3" t="s">
        <v>498</v>
      </c>
      <c r="G106" s="2" t="s">
        <v>124</v>
      </c>
      <c r="H106" s="2">
        <v>39356</v>
      </c>
      <c r="I106" s="2">
        <v>1064</v>
      </c>
      <c r="J106" s="2">
        <v>330</v>
      </c>
      <c r="K106" s="2">
        <v>684</v>
      </c>
      <c r="L106" s="2">
        <v>0</v>
      </c>
      <c r="M106" s="2">
        <v>38836</v>
      </c>
      <c r="N106" s="2">
        <v>336</v>
      </c>
      <c r="O106" s="2">
        <v>1064</v>
      </c>
    </row>
    <row r="107" spans="1:15" x14ac:dyDescent="0.3">
      <c r="A107" s="2">
        <v>106</v>
      </c>
      <c r="B107" s="2" t="s">
        <v>129</v>
      </c>
      <c r="C107" s="2" t="s">
        <v>580</v>
      </c>
      <c r="D107" s="2">
        <v>100000</v>
      </c>
      <c r="E107" s="3" t="s">
        <v>319</v>
      </c>
      <c r="F107" s="3" t="s">
        <v>499</v>
      </c>
      <c r="G107" s="2" t="s">
        <v>124</v>
      </c>
      <c r="H107" s="2">
        <v>37624</v>
      </c>
      <c r="I107" s="2">
        <v>1064</v>
      </c>
      <c r="J107" s="2">
        <v>330</v>
      </c>
      <c r="K107" s="2">
        <v>684</v>
      </c>
      <c r="L107" s="2">
        <v>0</v>
      </c>
      <c r="M107" s="2">
        <v>36859</v>
      </c>
      <c r="N107" s="2">
        <v>336</v>
      </c>
      <c r="O107" s="2">
        <v>1064</v>
      </c>
    </row>
    <row r="108" spans="1:15" x14ac:dyDescent="0.3">
      <c r="A108" s="2">
        <v>107</v>
      </c>
      <c r="B108" s="2" t="s">
        <v>130</v>
      </c>
      <c r="C108" s="2" t="s">
        <v>580</v>
      </c>
      <c r="D108" s="2">
        <v>100000</v>
      </c>
      <c r="E108" s="3" t="s">
        <v>320</v>
      </c>
      <c r="F108" s="3" t="s">
        <v>500</v>
      </c>
      <c r="G108" s="2" t="s">
        <v>124</v>
      </c>
      <c r="H108" s="2">
        <v>33113</v>
      </c>
      <c r="I108" s="2">
        <v>1064</v>
      </c>
      <c r="J108" s="2">
        <v>330</v>
      </c>
      <c r="K108" s="2">
        <v>684</v>
      </c>
      <c r="L108" s="2">
        <v>0</v>
      </c>
      <c r="M108" s="2">
        <v>32551</v>
      </c>
      <c r="N108" s="2">
        <v>336</v>
      </c>
      <c r="O108" s="2">
        <v>1064</v>
      </c>
    </row>
    <row r="109" spans="1:15" x14ac:dyDescent="0.3">
      <c r="A109" s="2">
        <v>108</v>
      </c>
      <c r="B109" s="2" t="s">
        <v>131</v>
      </c>
      <c r="C109" s="2" t="s">
        <v>580</v>
      </c>
      <c r="D109" s="2">
        <v>100000</v>
      </c>
      <c r="E109" s="3" t="s">
        <v>321</v>
      </c>
      <c r="F109" s="3" t="s">
        <v>501</v>
      </c>
      <c r="G109" s="2" t="s">
        <v>124</v>
      </c>
      <c r="H109" s="2">
        <v>45440</v>
      </c>
      <c r="I109" s="2">
        <v>1064</v>
      </c>
      <c r="J109" s="2">
        <v>330</v>
      </c>
      <c r="K109" s="2">
        <v>684</v>
      </c>
      <c r="L109" s="2">
        <v>0</v>
      </c>
      <c r="M109" s="2">
        <v>44935</v>
      </c>
      <c r="N109" s="2">
        <v>336</v>
      </c>
      <c r="O109" s="2">
        <v>1064</v>
      </c>
    </row>
    <row r="110" spans="1:15" x14ac:dyDescent="0.3">
      <c r="A110" s="2">
        <v>109</v>
      </c>
      <c r="B110" s="2" t="s">
        <v>132</v>
      </c>
      <c r="C110" s="2" t="s">
        <v>580</v>
      </c>
      <c r="D110" s="2">
        <v>100000</v>
      </c>
      <c r="E110" s="3" t="s">
        <v>322</v>
      </c>
      <c r="F110" s="3" t="s">
        <v>502</v>
      </c>
      <c r="G110" s="2" t="s">
        <v>124</v>
      </c>
      <c r="H110" s="2">
        <v>48946</v>
      </c>
      <c r="I110" s="2">
        <v>1064</v>
      </c>
      <c r="J110" s="2">
        <v>330</v>
      </c>
      <c r="K110" s="2">
        <v>680</v>
      </c>
      <c r="L110" s="2">
        <v>0</v>
      </c>
      <c r="M110" s="2">
        <v>48307</v>
      </c>
      <c r="N110" s="2">
        <v>336</v>
      </c>
      <c r="O110" s="2">
        <v>1064</v>
      </c>
    </row>
    <row r="111" spans="1:15" x14ac:dyDescent="0.3">
      <c r="A111" s="2">
        <v>110</v>
      </c>
      <c r="B111" s="2" t="s">
        <v>133</v>
      </c>
      <c r="C111" s="2" t="s">
        <v>581</v>
      </c>
      <c r="D111" s="2">
        <v>100000</v>
      </c>
      <c r="E111" s="3" t="s">
        <v>323</v>
      </c>
      <c r="F111" s="3" t="s">
        <v>503</v>
      </c>
      <c r="G111" s="2" t="s">
        <v>124</v>
      </c>
      <c r="H111" s="2">
        <v>37222</v>
      </c>
      <c r="I111" s="2">
        <v>1064</v>
      </c>
      <c r="J111" s="2">
        <v>330</v>
      </c>
      <c r="K111" s="2">
        <v>680</v>
      </c>
      <c r="L111" s="2">
        <v>0</v>
      </c>
      <c r="M111" s="2">
        <v>36702</v>
      </c>
      <c r="N111" s="2">
        <v>336</v>
      </c>
      <c r="O111" s="2">
        <v>1064</v>
      </c>
    </row>
    <row r="112" spans="1:15" x14ac:dyDescent="0.3">
      <c r="A112" s="2">
        <v>111</v>
      </c>
      <c r="B112" s="2" t="s">
        <v>134</v>
      </c>
      <c r="C112" s="2" t="s">
        <v>581</v>
      </c>
      <c r="D112" s="2">
        <v>100000</v>
      </c>
      <c r="E112" s="3" t="s">
        <v>324</v>
      </c>
      <c r="F112" s="3" t="s">
        <v>504</v>
      </c>
      <c r="G112" s="2" t="s">
        <v>135</v>
      </c>
      <c r="H112" s="2">
        <v>28998</v>
      </c>
      <c r="I112" s="2">
        <v>0</v>
      </c>
      <c r="J112" s="2">
        <v>664</v>
      </c>
      <c r="K112" s="2">
        <v>680</v>
      </c>
      <c r="L112" s="2">
        <v>1</v>
      </c>
      <c r="M112" s="2">
        <v>28424</v>
      </c>
      <c r="N112" s="2">
        <v>0</v>
      </c>
      <c r="O112" s="2">
        <v>0</v>
      </c>
    </row>
    <row r="113" spans="1:15" x14ac:dyDescent="0.3">
      <c r="A113" s="2">
        <v>112</v>
      </c>
      <c r="B113" s="2" t="s">
        <v>136</v>
      </c>
      <c r="C113" s="2" t="s">
        <v>581</v>
      </c>
      <c r="D113" s="2">
        <v>100000</v>
      </c>
      <c r="E113" s="3" t="s">
        <v>325</v>
      </c>
      <c r="F113" s="3" t="s">
        <v>505</v>
      </c>
      <c r="G113" s="2" t="s">
        <v>135</v>
      </c>
      <c r="H113" s="2">
        <v>27808</v>
      </c>
      <c r="I113" s="2">
        <v>0</v>
      </c>
      <c r="J113" s="2">
        <v>661</v>
      </c>
      <c r="K113" s="2">
        <v>678</v>
      </c>
      <c r="L113" s="2">
        <v>0</v>
      </c>
      <c r="M113" s="2">
        <v>27296</v>
      </c>
      <c r="N113" s="2">
        <v>0</v>
      </c>
      <c r="O113" s="2">
        <v>0</v>
      </c>
    </row>
    <row r="114" spans="1:15" x14ac:dyDescent="0.3">
      <c r="A114" s="2">
        <v>113</v>
      </c>
      <c r="B114" s="2" t="s">
        <v>137</v>
      </c>
      <c r="C114" s="2" t="s">
        <v>581</v>
      </c>
      <c r="D114" s="2">
        <v>100000</v>
      </c>
      <c r="E114" s="3" t="s">
        <v>326</v>
      </c>
      <c r="F114" s="3" t="s">
        <v>506</v>
      </c>
      <c r="G114" s="2" t="s">
        <v>135</v>
      </c>
      <c r="H114" s="2">
        <v>25274</v>
      </c>
      <c r="I114" s="2">
        <v>0</v>
      </c>
      <c r="J114" s="2">
        <v>661</v>
      </c>
      <c r="K114" s="2">
        <v>678</v>
      </c>
      <c r="L114" s="2">
        <v>0</v>
      </c>
      <c r="M114" s="2">
        <v>24659</v>
      </c>
      <c r="N114" s="2">
        <v>0</v>
      </c>
      <c r="O114" s="2">
        <v>0</v>
      </c>
    </row>
    <row r="115" spans="1:15" x14ac:dyDescent="0.3">
      <c r="A115" s="2">
        <v>114</v>
      </c>
      <c r="B115" s="2" t="s">
        <v>138</v>
      </c>
      <c r="C115" s="2" t="s">
        <v>581</v>
      </c>
      <c r="D115" s="2">
        <v>100000</v>
      </c>
      <c r="E115" s="3" t="s">
        <v>327</v>
      </c>
      <c r="F115" s="3" t="s">
        <v>507</v>
      </c>
      <c r="G115" s="2" t="s">
        <v>135</v>
      </c>
      <c r="H115" s="2">
        <v>25205</v>
      </c>
      <c r="I115" s="2">
        <v>0</v>
      </c>
      <c r="J115" s="2">
        <v>661</v>
      </c>
      <c r="K115" s="2">
        <v>678</v>
      </c>
      <c r="L115" s="2">
        <v>0</v>
      </c>
      <c r="M115" s="2">
        <v>24613</v>
      </c>
      <c r="N115" s="2">
        <v>0</v>
      </c>
      <c r="O115" s="2">
        <v>0</v>
      </c>
    </row>
    <row r="116" spans="1:15" x14ac:dyDescent="0.3">
      <c r="A116" s="2">
        <v>115</v>
      </c>
      <c r="B116" s="2" t="s">
        <v>139</v>
      </c>
      <c r="C116" s="2" t="s">
        <v>581</v>
      </c>
      <c r="D116" s="2">
        <v>100000</v>
      </c>
      <c r="E116" s="3" t="s">
        <v>328</v>
      </c>
      <c r="F116" s="3" t="s">
        <v>508</v>
      </c>
      <c r="G116" s="2" t="s">
        <v>135</v>
      </c>
      <c r="H116" s="2">
        <v>37188</v>
      </c>
      <c r="I116" s="2">
        <v>0</v>
      </c>
      <c r="J116" s="2">
        <v>661</v>
      </c>
      <c r="K116" s="2">
        <v>678</v>
      </c>
      <c r="L116" s="2">
        <v>0</v>
      </c>
      <c r="M116" s="2">
        <v>36699</v>
      </c>
      <c r="N116" s="2">
        <v>0</v>
      </c>
      <c r="O116" s="2">
        <v>0</v>
      </c>
    </row>
    <row r="117" spans="1:15" x14ac:dyDescent="0.3">
      <c r="A117" s="2">
        <v>116</v>
      </c>
      <c r="B117" s="2" t="s">
        <v>140</v>
      </c>
      <c r="C117" s="2" t="s">
        <v>581</v>
      </c>
      <c r="D117" s="2">
        <v>100000</v>
      </c>
      <c r="E117" s="3" t="s">
        <v>329</v>
      </c>
      <c r="F117" s="3" t="s">
        <v>509</v>
      </c>
      <c r="G117" s="2" t="s">
        <v>135</v>
      </c>
      <c r="H117" s="2">
        <v>27047</v>
      </c>
      <c r="I117" s="2">
        <v>0</v>
      </c>
      <c r="J117" s="2">
        <v>661</v>
      </c>
      <c r="K117" s="2">
        <v>678</v>
      </c>
      <c r="L117" s="2">
        <v>0</v>
      </c>
      <c r="M117" s="2">
        <v>26562</v>
      </c>
      <c r="N117" s="2">
        <v>0</v>
      </c>
      <c r="O117" s="2">
        <v>0</v>
      </c>
    </row>
    <row r="118" spans="1:15" x14ac:dyDescent="0.3">
      <c r="A118" s="2">
        <v>117</v>
      </c>
      <c r="B118" s="2" t="s">
        <v>141</v>
      </c>
      <c r="C118" s="2" t="s">
        <v>581</v>
      </c>
      <c r="D118" s="2">
        <v>100000</v>
      </c>
      <c r="E118" s="3" t="s">
        <v>330</v>
      </c>
      <c r="F118" s="3" t="s">
        <v>510</v>
      </c>
      <c r="G118" s="2" t="s">
        <v>135</v>
      </c>
      <c r="H118" s="2">
        <v>26979</v>
      </c>
      <c r="I118" s="2">
        <v>0</v>
      </c>
      <c r="J118" s="2">
        <v>661</v>
      </c>
      <c r="K118" s="2">
        <v>678</v>
      </c>
      <c r="L118" s="2">
        <v>0</v>
      </c>
      <c r="M118" s="2">
        <v>26435</v>
      </c>
      <c r="N118" s="2">
        <v>0</v>
      </c>
      <c r="O118" s="2">
        <v>0</v>
      </c>
    </row>
    <row r="119" spans="1:15" x14ac:dyDescent="0.3">
      <c r="A119" s="2">
        <v>118</v>
      </c>
      <c r="B119" s="2" t="s">
        <v>142</v>
      </c>
      <c r="C119" s="2" t="s">
        <v>581</v>
      </c>
      <c r="D119" s="2">
        <v>100000</v>
      </c>
      <c r="E119" s="3" t="s">
        <v>331</v>
      </c>
      <c r="F119" s="3" t="s">
        <v>511</v>
      </c>
      <c r="G119" s="2" t="s">
        <v>135</v>
      </c>
      <c r="H119" s="2">
        <v>26340</v>
      </c>
      <c r="I119" s="2">
        <v>0</v>
      </c>
      <c r="J119" s="2">
        <v>661</v>
      </c>
      <c r="K119" s="2">
        <v>678</v>
      </c>
      <c r="L119" s="2">
        <v>0</v>
      </c>
      <c r="M119" s="2">
        <v>25711</v>
      </c>
      <c r="N119" s="2">
        <v>0</v>
      </c>
      <c r="O119" s="2">
        <v>0</v>
      </c>
    </row>
    <row r="120" spans="1:15" x14ac:dyDescent="0.3">
      <c r="A120" s="2">
        <v>119</v>
      </c>
      <c r="B120" s="2" t="s">
        <v>143</v>
      </c>
      <c r="C120" s="2" t="s">
        <v>581</v>
      </c>
      <c r="D120" s="2">
        <v>100000</v>
      </c>
      <c r="E120" s="3" t="s">
        <v>332</v>
      </c>
      <c r="F120" s="3" t="s">
        <v>512</v>
      </c>
      <c r="G120" s="2" t="s">
        <v>135</v>
      </c>
      <c r="H120" s="2">
        <v>24296</v>
      </c>
      <c r="I120" s="2">
        <v>0</v>
      </c>
      <c r="J120" s="2">
        <v>661</v>
      </c>
      <c r="K120" s="2">
        <v>678</v>
      </c>
      <c r="L120" s="2">
        <v>0</v>
      </c>
      <c r="M120" s="2">
        <v>23797</v>
      </c>
      <c r="N120" s="2">
        <v>0</v>
      </c>
      <c r="O120" s="2">
        <v>0</v>
      </c>
    </row>
    <row r="121" spans="1:15" x14ac:dyDescent="0.3">
      <c r="A121" s="2">
        <v>120</v>
      </c>
      <c r="B121" s="2" t="s">
        <v>144</v>
      </c>
      <c r="C121" s="2" t="s">
        <v>581</v>
      </c>
      <c r="D121" s="2">
        <v>100000</v>
      </c>
      <c r="E121" s="3" t="s">
        <v>333</v>
      </c>
      <c r="F121" s="3" t="s">
        <v>513</v>
      </c>
      <c r="G121" s="2" t="s">
        <v>135</v>
      </c>
      <c r="H121" s="2">
        <v>38970</v>
      </c>
      <c r="I121" s="2">
        <v>0</v>
      </c>
      <c r="J121" s="2">
        <v>661</v>
      </c>
      <c r="K121" s="2">
        <v>678</v>
      </c>
      <c r="L121" s="2">
        <v>0</v>
      </c>
      <c r="M121" s="2">
        <v>38369</v>
      </c>
      <c r="N121" s="2">
        <v>0</v>
      </c>
      <c r="O121" s="2">
        <v>0</v>
      </c>
    </row>
    <row r="122" spans="1:15" x14ac:dyDescent="0.3">
      <c r="A122" s="2">
        <v>121</v>
      </c>
      <c r="B122" s="2" t="s">
        <v>145</v>
      </c>
      <c r="C122" s="2" t="s">
        <v>579</v>
      </c>
      <c r="D122" s="2">
        <v>1000000</v>
      </c>
      <c r="E122" s="3" t="s">
        <v>334</v>
      </c>
      <c r="F122" s="3" t="s">
        <v>514</v>
      </c>
      <c r="G122" s="2" t="s">
        <v>146</v>
      </c>
      <c r="H122" s="2">
        <v>119982</v>
      </c>
      <c r="I122" s="2">
        <v>0</v>
      </c>
      <c r="J122" s="2">
        <v>3262</v>
      </c>
      <c r="K122" s="2">
        <v>2108</v>
      </c>
      <c r="L122" s="2">
        <v>0</v>
      </c>
      <c r="M122" s="2">
        <v>119979</v>
      </c>
      <c r="N122" s="2">
        <v>0</v>
      </c>
      <c r="O122" s="2">
        <v>0</v>
      </c>
    </row>
    <row r="123" spans="1:15" x14ac:dyDescent="0.3">
      <c r="A123" s="2">
        <v>122</v>
      </c>
      <c r="B123" s="2" t="s">
        <v>147</v>
      </c>
      <c r="C123" s="2" t="s">
        <v>579</v>
      </c>
      <c r="D123" s="2">
        <v>1000000</v>
      </c>
      <c r="E123" s="3" t="s">
        <v>335</v>
      </c>
      <c r="F123" s="3" t="s">
        <v>515</v>
      </c>
      <c r="G123" s="2" t="s">
        <v>146</v>
      </c>
      <c r="H123" s="2">
        <v>122349</v>
      </c>
      <c r="I123" s="2">
        <v>0</v>
      </c>
      <c r="J123" s="2">
        <v>3262</v>
      </c>
      <c r="K123" s="2">
        <v>6556</v>
      </c>
      <c r="L123" s="2">
        <v>0</v>
      </c>
      <c r="M123" s="2">
        <v>121728</v>
      </c>
      <c r="N123" s="2">
        <v>0</v>
      </c>
      <c r="O123" s="2">
        <v>0</v>
      </c>
    </row>
    <row r="124" spans="1:15" x14ac:dyDescent="0.3">
      <c r="A124" s="2">
        <v>123</v>
      </c>
      <c r="B124" s="2" t="s">
        <v>148</v>
      </c>
      <c r="C124" s="2" t="s">
        <v>579</v>
      </c>
      <c r="D124" s="2">
        <v>1000000</v>
      </c>
      <c r="E124" s="3" t="s">
        <v>336</v>
      </c>
      <c r="F124" s="3" t="s">
        <v>516</v>
      </c>
      <c r="G124" s="2" t="s">
        <v>146</v>
      </c>
      <c r="H124" s="2">
        <v>139114</v>
      </c>
      <c r="I124" s="2">
        <v>0</v>
      </c>
      <c r="J124" s="2">
        <v>3262</v>
      </c>
      <c r="K124" s="2">
        <v>6556</v>
      </c>
      <c r="L124" s="2">
        <v>0</v>
      </c>
      <c r="M124" s="2">
        <v>138494</v>
      </c>
      <c r="N124" s="2">
        <v>0</v>
      </c>
      <c r="O124" s="2">
        <v>0</v>
      </c>
    </row>
    <row r="125" spans="1:15" x14ac:dyDescent="0.3">
      <c r="A125" s="2">
        <v>124</v>
      </c>
      <c r="B125" s="2" t="s">
        <v>149</v>
      </c>
      <c r="C125" s="2" t="s">
        <v>579</v>
      </c>
      <c r="D125" s="2">
        <v>1000000</v>
      </c>
      <c r="E125" s="3" t="s">
        <v>337</v>
      </c>
      <c r="F125" s="3" t="s">
        <v>517</v>
      </c>
      <c r="G125" s="2" t="s">
        <v>146</v>
      </c>
      <c r="H125" s="2">
        <v>116839</v>
      </c>
      <c r="I125" s="2">
        <v>0</v>
      </c>
      <c r="J125" s="2">
        <v>3262</v>
      </c>
      <c r="K125" s="2">
        <v>6556</v>
      </c>
      <c r="L125" s="2">
        <v>0</v>
      </c>
      <c r="M125" s="2">
        <v>116089</v>
      </c>
      <c r="N125" s="2">
        <v>0</v>
      </c>
      <c r="O125" s="2">
        <v>0</v>
      </c>
    </row>
    <row r="126" spans="1:15" x14ac:dyDescent="0.3">
      <c r="A126" s="2">
        <v>125</v>
      </c>
      <c r="B126" s="2" t="s">
        <v>150</v>
      </c>
      <c r="C126" s="2" t="s">
        <v>579</v>
      </c>
      <c r="D126" s="2">
        <v>1000000</v>
      </c>
      <c r="E126" s="3" t="s">
        <v>338</v>
      </c>
      <c r="F126" s="3" t="s">
        <v>518</v>
      </c>
      <c r="G126" s="2" t="s">
        <v>146</v>
      </c>
      <c r="H126" s="2">
        <v>123306</v>
      </c>
      <c r="I126" s="2">
        <v>0</v>
      </c>
      <c r="J126" s="2">
        <v>3262</v>
      </c>
      <c r="K126" s="2">
        <v>6556</v>
      </c>
      <c r="L126" s="2">
        <v>0</v>
      </c>
      <c r="M126" s="2">
        <v>122289</v>
      </c>
      <c r="N126" s="2">
        <v>0</v>
      </c>
      <c r="O126" s="2">
        <v>0</v>
      </c>
    </row>
    <row r="127" spans="1:15" x14ac:dyDescent="0.3">
      <c r="A127" s="2">
        <v>126</v>
      </c>
      <c r="B127" s="2" t="s">
        <v>151</v>
      </c>
      <c r="C127" s="2" t="s">
        <v>579</v>
      </c>
      <c r="D127" s="2">
        <v>1000000</v>
      </c>
      <c r="E127" s="3" t="s">
        <v>339</v>
      </c>
      <c r="F127" s="3" t="s">
        <v>519</v>
      </c>
      <c r="G127" s="2" t="s">
        <v>146</v>
      </c>
      <c r="H127" s="2">
        <v>121426</v>
      </c>
      <c r="I127" s="2">
        <v>0</v>
      </c>
      <c r="J127" s="2">
        <v>3262</v>
      </c>
      <c r="K127" s="2">
        <v>6556</v>
      </c>
      <c r="L127" s="2">
        <v>0</v>
      </c>
      <c r="M127" s="2">
        <v>120690</v>
      </c>
      <c r="N127" s="2">
        <v>0</v>
      </c>
      <c r="O127" s="2">
        <v>0</v>
      </c>
    </row>
    <row r="128" spans="1:15" x14ac:dyDescent="0.3">
      <c r="A128" s="2">
        <v>127</v>
      </c>
      <c r="B128" s="2" t="s">
        <v>152</v>
      </c>
      <c r="C128" s="2" t="s">
        <v>579</v>
      </c>
      <c r="D128" s="2">
        <v>1000000</v>
      </c>
      <c r="E128" s="3" t="s">
        <v>340</v>
      </c>
      <c r="F128" s="3" t="s">
        <v>520</v>
      </c>
      <c r="G128" s="2" t="s">
        <v>146</v>
      </c>
      <c r="H128" s="2">
        <v>140154</v>
      </c>
      <c r="I128" s="2">
        <v>0</v>
      </c>
      <c r="J128" s="2">
        <v>3262</v>
      </c>
      <c r="K128" s="2">
        <v>6556</v>
      </c>
      <c r="L128" s="2">
        <v>0</v>
      </c>
      <c r="M128" s="2">
        <v>139476</v>
      </c>
      <c r="N128" s="2">
        <v>0</v>
      </c>
      <c r="O128" s="2">
        <v>0</v>
      </c>
    </row>
    <row r="129" spans="1:15" x14ac:dyDescent="0.3">
      <c r="A129" s="2">
        <v>128</v>
      </c>
      <c r="B129" s="2" t="s">
        <v>153</v>
      </c>
      <c r="C129" s="2" t="s">
        <v>579</v>
      </c>
      <c r="D129" s="2">
        <v>1000000</v>
      </c>
      <c r="E129" s="3" t="s">
        <v>341</v>
      </c>
      <c r="F129" s="3" t="s">
        <v>521</v>
      </c>
      <c r="G129" s="2" t="s">
        <v>146</v>
      </c>
      <c r="H129" s="2">
        <v>147096</v>
      </c>
      <c r="I129" s="2">
        <v>0</v>
      </c>
      <c r="J129" s="2">
        <v>3262</v>
      </c>
      <c r="K129" s="2">
        <v>6556</v>
      </c>
      <c r="L129" s="2">
        <v>0</v>
      </c>
      <c r="M129" s="2">
        <v>146361</v>
      </c>
      <c r="N129" s="2">
        <v>0</v>
      </c>
      <c r="O129" s="2">
        <v>0</v>
      </c>
    </row>
    <row r="130" spans="1:15" x14ac:dyDescent="0.3">
      <c r="A130" s="2">
        <v>129</v>
      </c>
      <c r="B130" s="2" t="s">
        <v>154</v>
      </c>
      <c r="C130" s="2" t="s">
        <v>579</v>
      </c>
      <c r="D130" s="2">
        <v>1000000</v>
      </c>
      <c r="E130" s="3" t="s">
        <v>342</v>
      </c>
      <c r="F130" s="3" t="s">
        <v>522</v>
      </c>
      <c r="G130" s="2" t="s">
        <v>146</v>
      </c>
      <c r="H130" s="2">
        <v>125497</v>
      </c>
      <c r="I130" s="2">
        <v>0</v>
      </c>
      <c r="J130" s="2">
        <v>3262</v>
      </c>
      <c r="K130" s="2">
        <v>6556</v>
      </c>
      <c r="L130" s="2">
        <v>0</v>
      </c>
      <c r="M130" s="2">
        <v>124778</v>
      </c>
      <c r="N130" s="2">
        <v>0</v>
      </c>
      <c r="O130" s="2">
        <v>0</v>
      </c>
    </row>
    <row r="131" spans="1:15" x14ac:dyDescent="0.3">
      <c r="A131" s="2">
        <v>130</v>
      </c>
      <c r="B131" s="2" t="s">
        <v>155</v>
      </c>
      <c r="C131" s="2" t="s">
        <v>579</v>
      </c>
      <c r="D131" s="2">
        <v>1000000</v>
      </c>
      <c r="E131" s="3" t="s">
        <v>343</v>
      </c>
      <c r="F131" s="3" t="s">
        <v>523</v>
      </c>
      <c r="G131" s="2" t="s">
        <v>146</v>
      </c>
      <c r="H131" s="2">
        <v>148853</v>
      </c>
      <c r="I131" s="2">
        <v>0</v>
      </c>
      <c r="J131" s="2">
        <v>3262</v>
      </c>
      <c r="K131" s="2">
        <v>6556</v>
      </c>
      <c r="L131" s="2">
        <v>0</v>
      </c>
      <c r="M131" s="2">
        <v>147660</v>
      </c>
      <c r="N131" s="2">
        <v>0</v>
      </c>
      <c r="O131" s="2">
        <v>0</v>
      </c>
    </row>
    <row r="132" spans="1:15" x14ac:dyDescent="0.3">
      <c r="A132" s="2">
        <v>131</v>
      </c>
      <c r="B132" s="2" t="s">
        <v>156</v>
      </c>
      <c r="C132" s="2" t="s">
        <v>580</v>
      </c>
      <c r="D132" s="2">
        <v>1000000</v>
      </c>
      <c r="E132" s="3" t="s">
        <v>344</v>
      </c>
      <c r="F132" s="3" t="s">
        <v>524</v>
      </c>
      <c r="G132" s="2" t="s">
        <v>157</v>
      </c>
      <c r="H132" s="2">
        <v>55405</v>
      </c>
      <c r="I132" s="2">
        <v>92616</v>
      </c>
      <c r="J132" s="2">
        <v>3262</v>
      </c>
      <c r="K132" s="2">
        <v>6556</v>
      </c>
      <c r="L132" s="2">
        <v>0</v>
      </c>
      <c r="M132" s="2">
        <v>337173</v>
      </c>
      <c r="N132" s="2">
        <v>5568</v>
      </c>
      <c r="O132" s="2">
        <v>92616</v>
      </c>
    </row>
    <row r="133" spans="1:15" x14ac:dyDescent="0.3">
      <c r="A133" s="2">
        <v>132</v>
      </c>
      <c r="B133" s="2" t="s">
        <v>158</v>
      </c>
      <c r="C133" s="2" t="s">
        <v>580</v>
      </c>
      <c r="D133" s="2">
        <v>1000000</v>
      </c>
      <c r="E133" s="3" t="s">
        <v>345</v>
      </c>
      <c r="F133" s="3" t="s">
        <v>525</v>
      </c>
      <c r="G133" s="2" t="s">
        <v>157</v>
      </c>
      <c r="H133" s="2">
        <v>45472</v>
      </c>
      <c r="I133" s="2">
        <v>92616</v>
      </c>
      <c r="J133" s="2">
        <v>3262</v>
      </c>
      <c r="K133" s="2">
        <v>6556</v>
      </c>
      <c r="L133" s="2">
        <v>0</v>
      </c>
      <c r="M133" s="2">
        <v>278800</v>
      </c>
      <c r="N133" s="2">
        <v>5504</v>
      </c>
      <c r="O133" s="2">
        <v>92616</v>
      </c>
    </row>
    <row r="134" spans="1:15" x14ac:dyDescent="0.3">
      <c r="A134" s="2">
        <v>133</v>
      </c>
      <c r="B134" s="2" t="s">
        <v>159</v>
      </c>
      <c r="C134" s="2" t="s">
        <v>580</v>
      </c>
      <c r="D134" s="2">
        <v>1000000</v>
      </c>
      <c r="E134" s="3" t="s">
        <v>346</v>
      </c>
      <c r="F134" s="3" t="s">
        <v>526</v>
      </c>
      <c r="G134" s="2" t="s">
        <v>157</v>
      </c>
      <c r="H134" s="2">
        <v>43158</v>
      </c>
      <c r="I134" s="2">
        <v>92616</v>
      </c>
      <c r="J134" s="2">
        <v>3262</v>
      </c>
      <c r="K134" s="2">
        <v>6556</v>
      </c>
      <c r="L134" s="2">
        <v>0</v>
      </c>
      <c r="M134" s="2">
        <v>254389</v>
      </c>
      <c r="N134" s="2">
        <v>5504</v>
      </c>
      <c r="O134" s="2">
        <v>92616</v>
      </c>
    </row>
    <row r="135" spans="1:15" x14ac:dyDescent="0.3">
      <c r="A135" s="2">
        <v>134</v>
      </c>
      <c r="B135" s="2" t="s">
        <v>160</v>
      </c>
      <c r="C135" s="2" t="s">
        <v>580</v>
      </c>
      <c r="D135" s="2">
        <v>1000000</v>
      </c>
      <c r="E135" s="3" t="s">
        <v>347</v>
      </c>
      <c r="F135" s="3" t="s">
        <v>527</v>
      </c>
      <c r="G135" s="2" t="s">
        <v>157</v>
      </c>
      <c r="H135" s="2">
        <v>48049</v>
      </c>
      <c r="I135" s="2">
        <v>92616</v>
      </c>
      <c r="J135" s="2">
        <v>3262</v>
      </c>
      <c r="K135" s="2">
        <v>6556</v>
      </c>
      <c r="L135" s="2">
        <v>0</v>
      </c>
      <c r="M135" s="2">
        <v>260451</v>
      </c>
      <c r="N135" s="2">
        <v>6592</v>
      </c>
      <c r="O135" s="2">
        <v>92616</v>
      </c>
    </row>
    <row r="136" spans="1:15" x14ac:dyDescent="0.3">
      <c r="A136" s="2">
        <v>135</v>
      </c>
      <c r="B136" s="2" t="s">
        <v>161</v>
      </c>
      <c r="C136" s="2" t="s">
        <v>580</v>
      </c>
      <c r="D136" s="2">
        <v>1000000</v>
      </c>
      <c r="E136" s="3" t="s">
        <v>348</v>
      </c>
      <c r="F136" s="3" t="s">
        <v>528</v>
      </c>
      <c r="G136" s="2" t="s">
        <v>157</v>
      </c>
      <c r="H136" s="2">
        <v>51245</v>
      </c>
      <c r="I136" s="2">
        <v>92616</v>
      </c>
      <c r="J136" s="2">
        <v>3262</v>
      </c>
      <c r="K136" s="2">
        <v>6556</v>
      </c>
      <c r="L136" s="2">
        <v>0</v>
      </c>
      <c r="M136" s="2">
        <v>282778</v>
      </c>
      <c r="N136" s="2">
        <v>5504</v>
      </c>
      <c r="O136" s="2">
        <v>92616</v>
      </c>
    </row>
    <row r="137" spans="1:15" x14ac:dyDescent="0.3">
      <c r="A137" s="2">
        <v>136</v>
      </c>
      <c r="B137" s="2" t="s">
        <v>162</v>
      </c>
      <c r="C137" s="2" t="s">
        <v>580</v>
      </c>
      <c r="D137" s="2">
        <v>1000000</v>
      </c>
      <c r="E137" s="3" t="s">
        <v>349</v>
      </c>
      <c r="F137" s="3" t="s">
        <v>529</v>
      </c>
      <c r="G137" s="2" t="s">
        <v>157</v>
      </c>
      <c r="H137" s="2">
        <v>47116</v>
      </c>
      <c r="I137" s="2">
        <v>92616</v>
      </c>
      <c r="J137" s="2">
        <v>3262</v>
      </c>
      <c r="K137" s="2">
        <v>6556</v>
      </c>
      <c r="L137" s="2">
        <v>0</v>
      </c>
      <c r="M137" s="2">
        <v>287722</v>
      </c>
      <c r="N137" s="2">
        <v>6080</v>
      </c>
      <c r="O137" s="2">
        <v>92616</v>
      </c>
    </row>
    <row r="138" spans="1:15" x14ac:dyDescent="0.3">
      <c r="A138" s="2">
        <v>137</v>
      </c>
      <c r="B138" s="2" t="s">
        <v>163</v>
      </c>
      <c r="C138" s="2" t="s">
        <v>580</v>
      </c>
      <c r="D138" s="2">
        <v>1000000</v>
      </c>
      <c r="E138" s="3" t="s">
        <v>350</v>
      </c>
      <c r="F138" s="3" t="s">
        <v>530</v>
      </c>
      <c r="G138" s="2" t="s">
        <v>157</v>
      </c>
      <c r="H138" s="2">
        <v>65113</v>
      </c>
      <c r="I138" s="2">
        <v>92616</v>
      </c>
      <c r="J138" s="2">
        <v>3262</v>
      </c>
      <c r="K138" s="2">
        <v>6556</v>
      </c>
      <c r="L138" s="2">
        <v>0</v>
      </c>
      <c r="M138" s="2">
        <v>244211</v>
      </c>
      <c r="N138" s="2">
        <v>5504</v>
      </c>
      <c r="O138" s="2">
        <v>92616</v>
      </c>
    </row>
    <row r="139" spans="1:15" x14ac:dyDescent="0.3">
      <c r="A139" s="2">
        <v>138</v>
      </c>
      <c r="B139" s="2" t="s">
        <v>164</v>
      </c>
      <c r="C139" s="2" t="s">
        <v>580</v>
      </c>
      <c r="D139" s="2">
        <v>1000000</v>
      </c>
      <c r="E139" s="3" t="s">
        <v>351</v>
      </c>
      <c r="F139" s="3" t="s">
        <v>531</v>
      </c>
      <c r="G139" s="2" t="s">
        <v>157</v>
      </c>
      <c r="H139" s="2">
        <v>47112</v>
      </c>
      <c r="I139" s="2">
        <v>92616</v>
      </c>
      <c r="J139" s="2">
        <v>3262</v>
      </c>
      <c r="K139" s="2">
        <v>6556</v>
      </c>
      <c r="L139" s="2">
        <v>0</v>
      </c>
      <c r="M139" s="2">
        <v>275030</v>
      </c>
      <c r="N139" s="2">
        <v>5568</v>
      </c>
      <c r="O139" s="2">
        <v>92616</v>
      </c>
    </row>
    <row r="140" spans="1:15" x14ac:dyDescent="0.3">
      <c r="A140" s="2">
        <v>139</v>
      </c>
      <c r="B140" s="2" t="s">
        <v>165</v>
      </c>
      <c r="C140" s="2" t="s">
        <v>580</v>
      </c>
      <c r="D140" s="2">
        <v>1000000</v>
      </c>
      <c r="E140" s="3" t="s">
        <v>352</v>
      </c>
      <c r="F140" s="3" t="s">
        <v>532</v>
      </c>
      <c r="G140" s="2" t="s">
        <v>157</v>
      </c>
      <c r="H140" s="2">
        <v>63461</v>
      </c>
      <c r="I140" s="2">
        <v>92616</v>
      </c>
      <c r="J140" s="2">
        <v>3262</v>
      </c>
      <c r="K140" s="2">
        <v>6556</v>
      </c>
      <c r="L140" s="2">
        <v>0</v>
      </c>
      <c r="M140" s="2">
        <v>365117</v>
      </c>
      <c r="N140" s="2">
        <v>4928</v>
      </c>
      <c r="O140" s="2">
        <v>92616</v>
      </c>
    </row>
    <row r="141" spans="1:15" x14ac:dyDescent="0.3">
      <c r="A141" s="2">
        <v>140</v>
      </c>
      <c r="B141" s="2" t="s">
        <v>166</v>
      </c>
      <c r="C141" s="2" t="s">
        <v>581</v>
      </c>
      <c r="D141" s="2">
        <v>1000000</v>
      </c>
      <c r="E141" s="3" t="s">
        <v>353</v>
      </c>
      <c r="F141" s="3" t="s">
        <v>533</v>
      </c>
      <c r="G141" s="2" t="s">
        <v>157</v>
      </c>
      <c r="H141" s="2">
        <v>52355</v>
      </c>
      <c r="I141" s="2">
        <v>92616</v>
      </c>
      <c r="J141" s="2">
        <v>3262</v>
      </c>
      <c r="K141" s="2">
        <v>6556</v>
      </c>
      <c r="L141" s="2">
        <v>0</v>
      </c>
      <c r="M141" s="2">
        <v>293955</v>
      </c>
      <c r="N141" s="2">
        <v>6016</v>
      </c>
      <c r="O141" s="2">
        <v>92616</v>
      </c>
    </row>
    <row r="142" spans="1:15" x14ac:dyDescent="0.3">
      <c r="A142" s="2">
        <v>141</v>
      </c>
      <c r="B142" s="2" t="s">
        <v>167</v>
      </c>
      <c r="C142" s="2" t="s">
        <v>581</v>
      </c>
      <c r="D142" s="2">
        <v>1000000</v>
      </c>
      <c r="E142" s="3" t="s">
        <v>354</v>
      </c>
      <c r="F142" s="3" t="s">
        <v>534</v>
      </c>
      <c r="G142" s="2" t="s">
        <v>168</v>
      </c>
      <c r="H142" s="2">
        <v>66611</v>
      </c>
      <c r="I142" s="2">
        <v>49488</v>
      </c>
      <c r="J142" s="2">
        <v>6530</v>
      </c>
      <c r="K142" s="2">
        <v>2010</v>
      </c>
      <c r="L142" s="2">
        <v>1</v>
      </c>
      <c r="M142" s="2">
        <v>424069</v>
      </c>
      <c r="N142" s="2">
        <v>3136</v>
      </c>
      <c r="O142" s="2">
        <v>49488</v>
      </c>
    </row>
    <row r="143" spans="1:15" x14ac:dyDescent="0.3">
      <c r="A143" s="2">
        <v>142</v>
      </c>
      <c r="B143" s="2" t="s">
        <v>169</v>
      </c>
      <c r="C143" s="2" t="s">
        <v>581</v>
      </c>
      <c r="D143" s="2">
        <v>1000000</v>
      </c>
      <c r="E143" s="3" t="s">
        <v>355</v>
      </c>
      <c r="F143" s="3" t="s">
        <v>535</v>
      </c>
      <c r="G143" s="2" t="s">
        <v>170</v>
      </c>
      <c r="H143" s="2">
        <v>47691</v>
      </c>
      <c r="I143" s="2">
        <v>49488</v>
      </c>
      <c r="J143" s="2">
        <v>6525</v>
      </c>
      <c r="K143" s="2">
        <v>6552</v>
      </c>
      <c r="L143" s="2">
        <v>0</v>
      </c>
      <c r="M143" s="2">
        <v>278699</v>
      </c>
      <c r="N143" s="2">
        <v>3136</v>
      </c>
      <c r="O143" s="2">
        <v>49488</v>
      </c>
    </row>
    <row r="144" spans="1:15" x14ac:dyDescent="0.3">
      <c r="A144" s="2">
        <v>143</v>
      </c>
      <c r="B144" s="2" t="s">
        <v>171</v>
      </c>
      <c r="C144" s="2" t="s">
        <v>581</v>
      </c>
      <c r="D144" s="2">
        <v>1000000</v>
      </c>
      <c r="E144" s="3" t="s">
        <v>356</v>
      </c>
      <c r="F144" s="3" t="s">
        <v>536</v>
      </c>
      <c r="G144" s="2" t="s">
        <v>170</v>
      </c>
      <c r="H144" s="2">
        <v>50183</v>
      </c>
      <c r="I144" s="2">
        <v>49488</v>
      </c>
      <c r="J144" s="2">
        <v>6525</v>
      </c>
      <c r="K144" s="2">
        <v>6552</v>
      </c>
      <c r="L144" s="2">
        <v>0</v>
      </c>
      <c r="M144" s="2">
        <v>298424</v>
      </c>
      <c r="N144" s="2">
        <v>3104</v>
      </c>
      <c r="O144" s="2">
        <v>49488</v>
      </c>
    </row>
    <row r="145" spans="1:15" x14ac:dyDescent="0.3">
      <c r="A145" s="2">
        <v>144</v>
      </c>
      <c r="B145" s="2" t="s">
        <v>172</v>
      </c>
      <c r="C145" s="2" t="s">
        <v>581</v>
      </c>
      <c r="D145" s="2">
        <v>1000000</v>
      </c>
      <c r="E145" s="3" t="s">
        <v>357</v>
      </c>
      <c r="F145" s="3" t="s">
        <v>537</v>
      </c>
      <c r="G145" s="2" t="s">
        <v>170</v>
      </c>
      <c r="H145" s="2">
        <v>48802</v>
      </c>
      <c r="I145" s="2">
        <v>49488</v>
      </c>
      <c r="J145" s="2">
        <v>6525</v>
      </c>
      <c r="K145" s="2">
        <v>6552</v>
      </c>
      <c r="L145" s="2">
        <v>0</v>
      </c>
      <c r="M145" s="2">
        <v>284304</v>
      </c>
      <c r="N145" s="2">
        <v>3136</v>
      </c>
      <c r="O145" s="2">
        <v>49488</v>
      </c>
    </row>
    <row r="146" spans="1:15" x14ac:dyDescent="0.3">
      <c r="A146" s="2">
        <v>145</v>
      </c>
      <c r="B146" s="2" t="s">
        <v>173</v>
      </c>
      <c r="C146" s="2" t="s">
        <v>581</v>
      </c>
      <c r="D146" s="2">
        <v>1000000</v>
      </c>
      <c r="E146" s="3" t="s">
        <v>358</v>
      </c>
      <c r="F146" s="3" t="s">
        <v>538</v>
      </c>
      <c r="G146" s="2" t="s">
        <v>170</v>
      </c>
      <c r="H146" s="2">
        <v>54130</v>
      </c>
      <c r="I146" s="2">
        <v>49488</v>
      </c>
      <c r="J146" s="2">
        <v>6525</v>
      </c>
      <c r="K146" s="2">
        <v>6552</v>
      </c>
      <c r="L146" s="2">
        <v>0</v>
      </c>
      <c r="M146" s="2">
        <v>316592</v>
      </c>
      <c r="N146" s="2">
        <v>3104</v>
      </c>
      <c r="O146" s="2">
        <v>49488</v>
      </c>
    </row>
    <row r="147" spans="1:15" x14ac:dyDescent="0.3">
      <c r="A147" s="2">
        <v>146</v>
      </c>
      <c r="B147" s="2" t="s">
        <v>174</v>
      </c>
      <c r="C147" s="2" t="s">
        <v>581</v>
      </c>
      <c r="D147" s="2">
        <v>1000000</v>
      </c>
      <c r="E147" s="3" t="s">
        <v>359</v>
      </c>
      <c r="F147" s="3" t="s">
        <v>539</v>
      </c>
      <c r="G147" s="2" t="s">
        <v>170</v>
      </c>
      <c r="H147" s="2">
        <v>48920</v>
      </c>
      <c r="I147" s="2">
        <v>49488</v>
      </c>
      <c r="J147" s="2">
        <v>6525</v>
      </c>
      <c r="K147" s="2">
        <v>6552</v>
      </c>
      <c r="L147" s="2">
        <v>0</v>
      </c>
      <c r="M147" s="2">
        <v>301042</v>
      </c>
      <c r="N147" s="2">
        <v>3168</v>
      </c>
      <c r="O147" s="2">
        <v>49488</v>
      </c>
    </row>
    <row r="148" spans="1:15" x14ac:dyDescent="0.3">
      <c r="A148" s="2">
        <v>147</v>
      </c>
      <c r="B148" s="2" t="s">
        <v>175</v>
      </c>
      <c r="C148" s="2" t="s">
        <v>581</v>
      </c>
      <c r="D148" s="2">
        <v>1000000</v>
      </c>
      <c r="E148" s="3" t="s">
        <v>360</v>
      </c>
      <c r="F148" s="3" t="s">
        <v>540</v>
      </c>
      <c r="G148" s="2" t="s">
        <v>170</v>
      </c>
      <c r="H148" s="2">
        <v>48374</v>
      </c>
      <c r="I148" s="2">
        <v>49488</v>
      </c>
      <c r="J148" s="2">
        <v>6525</v>
      </c>
      <c r="K148" s="2">
        <v>6552</v>
      </c>
      <c r="L148" s="2">
        <v>0</v>
      </c>
      <c r="M148" s="2">
        <v>290773</v>
      </c>
      <c r="N148" s="2">
        <v>3136</v>
      </c>
      <c r="O148" s="2">
        <v>49488</v>
      </c>
    </row>
    <row r="149" spans="1:15" x14ac:dyDescent="0.3">
      <c r="A149" s="2">
        <v>148</v>
      </c>
      <c r="B149" s="2" t="s">
        <v>176</v>
      </c>
      <c r="C149" s="2" t="s">
        <v>581</v>
      </c>
      <c r="D149" s="2">
        <v>1000000</v>
      </c>
      <c r="E149" s="3" t="s">
        <v>361</v>
      </c>
      <c r="F149" s="3" t="s">
        <v>541</v>
      </c>
      <c r="G149" s="2" t="s">
        <v>177</v>
      </c>
      <c r="H149" s="2">
        <v>56308</v>
      </c>
      <c r="I149" s="2">
        <v>49488</v>
      </c>
      <c r="J149" s="2">
        <v>6525</v>
      </c>
      <c r="K149" s="2">
        <v>6552</v>
      </c>
      <c r="L149" s="2">
        <v>0</v>
      </c>
      <c r="M149" s="2">
        <v>327620</v>
      </c>
      <c r="N149" s="2">
        <v>3168</v>
      </c>
      <c r="O149" s="2">
        <v>49488</v>
      </c>
    </row>
    <row r="150" spans="1:15" x14ac:dyDescent="0.3">
      <c r="A150" s="2">
        <v>149</v>
      </c>
      <c r="B150" s="2" t="s">
        <v>178</v>
      </c>
      <c r="C150" s="2" t="s">
        <v>581</v>
      </c>
      <c r="D150" s="2">
        <v>1000000</v>
      </c>
      <c r="E150" s="3" t="s">
        <v>362</v>
      </c>
      <c r="F150" s="3" t="s">
        <v>542</v>
      </c>
      <c r="G150" s="2" t="s">
        <v>170</v>
      </c>
      <c r="H150" s="2">
        <v>54607</v>
      </c>
      <c r="I150" s="2">
        <v>49488</v>
      </c>
      <c r="J150" s="2">
        <v>6525</v>
      </c>
      <c r="K150" s="2">
        <v>6552</v>
      </c>
      <c r="L150" s="2">
        <v>0</v>
      </c>
      <c r="M150" s="2">
        <v>322953</v>
      </c>
      <c r="N150" s="2">
        <v>3136</v>
      </c>
      <c r="O150" s="2">
        <v>49488</v>
      </c>
    </row>
    <row r="151" spans="1:15" x14ac:dyDescent="0.3">
      <c r="A151" s="2">
        <v>150</v>
      </c>
      <c r="B151" s="2" t="s">
        <v>179</v>
      </c>
      <c r="C151" s="2" t="s">
        <v>581</v>
      </c>
      <c r="D151" s="2">
        <v>1000000</v>
      </c>
      <c r="E151" s="3" t="s">
        <v>363</v>
      </c>
      <c r="F151" s="3" t="s">
        <v>543</v>
      </c>
      <c r="G151" s="2" t="s">
        <v>170</v>
      </c>
      <c r="H151" s="2">
        <v>52844</v>
      </c>
      <c r="I151" s="2">
        <v>49488</v>
      </c>
      <c r="J151" s="2">
        <v>6525</v>
      </c>
      <c r="K151" s="2">
        <v>6552</v>
      </c>
      <c r="L151" s="2">
        <v>0</v>
      </c>
      <c r="M151" s="2">
        <v>319087</v>
      </c>
      <c r="N151" s="2">
        <v>3136</v>
      </c>
      <c r="O151" s="2">
        <v>49488</v>
      </c>
    </row>
    <row r="152" spans="1:15" x14ac:dyDescent="0.3">
      <c r="A152" s="2">
        <v>151</v>
      </c>
      <c r="B152" s="2" t="s">
        <v>180</v>
      </c>
      <c r="C152" s="2" t="s">
        <v>579</v>
      </c>
      <c r="D152" s="2">
        <v>10000000</v>
      </c>
      <c r="E152" s="3" t="s">
        <v>364</v>
      </c>
      <c r="F152" s="3" t="s">
        <v>544</v>
      </c>
      <c r="G152" s="2" t="s">
        <v>181</v>
      </c>
      <c r="H152" s="2">
        <v>276752</v>
      </c>
      <c r="I152" s="2">
        <v>24776</v>
      </c>
      <c r="J152" s="2">
        <v>32564</v>
      </c>
      <c r="K152" s="2">
        <v>52551</v>
      </c>
      <c r="L152" s="2">
        <v>0</v>
      </c>
      <c r="M152" s="2">
        <v>2011262</v>
      </c>
      <c r="N152" s="2">
        <v>2840</v>
      </c>
      <c r="O152" s="2">
        <v>24776</v>
      </c>
    </row>
    <row r="153" spans="1:15" x14ac:dyDescent="0.3">
      <c r="A153" s="2">
        <v>152</v>
      </c>
      <c r="B153" s="2" t="s">
        <v>182</v>
      </c>
      <c r="C153" s="2" t="s">
        <v>579</v>
      </c>
      <c r="D153" s="2">
        <v>10000000</v>
      </c>
      <c r="E153" s="3" t="s">
        <v>365</v>
      </c>
      <c r="F153" s="3" t="s">
        <v>545</v>
      </c>
      <c r="G153" s="2" t="s">
        <v>181</v>
      </c>
      <c r="H153" s="2">
        <v>265973</v>
      </c>
      <c r="I153" s="2">
        <v>24776</v>
      </c>
      <c r="J153" s="2">
        <v>32564</v>
      </c>
      <c r="K153" s="2">
        <v>65230</v>
      </c>
      <c r="L153" s="2">
        <v>0</v>
      </c>
      <c r="M153" s="2">
        <v>1581609</v>
      </c>
      <c r="N153" s="2">
        <v>2840</v>
      </c>
      <c r="O153" s="2">
        <v>24776</v>
      </c>
    </row>
    <row r="154" spans="1:15" x14ac:dyDescent="0.3">
      <c r="A154" s="2">
        <v>153</v>
      </c>
      <c r="B154" s="2" t="s">
        <v>183</v>
      </c>
      <c r="C154" s="2" t="s">
        <v>579</v>
      </c>
      <c r="D154" s="2">
        <v>10000000</v>
      </c>
      <c r="E154" s="3" t="s">
        <v>366</v>
      </c>
      <c r="F154" s="3" t="s">
        <v>546</v>
      </c>
      <c r="G154" s="2" t="s">
        <v>181</v>
      </c>
      <c r="H154" s="2">
        <v>269339</v>
      </c>
      <c r="I154" s="2">
        <v>24776</v>
      </c>
      <c r="J154" s="2">
        <v>32564</v>
      </c>
      <c r="K154" s="2">
        <v>65230</v>
      </c>
      <c r="L154" s="2">
        <v>0</v>
      </c>
      <c r="M154" s="2">
        <v>1606835</v>
      </c>
      <c r="N154" s="2">
        <v>2840</v>
      </c>
      <c r="O154" s="2">
        <v>24776</v>
      </c>
    </row>
    <row r="155" spans="1:15" x14ac:dyDescent="0.3">
      <c r="A155" s="2">
        <v>154</v>
      </c>
      <c r="B155" s="2" t="s">
        <v>184</v>
      </c>
      <c r="C155" s="2" t="s">
        <v>579</v>
      </c>
      <c r="D155" s="2">
        <v>10000000</v>
      </c>
      <c r="E155" s="3" t="s">
        <v>367</v>
      </c>
      <c r="F155" s="3" t="s">
        <v>547</v>
      </c>
      <c r="G155" s="2" t="s">
        <v>181</v>
      </c>
      <c r="H155" s="2">
        <v>275290</v>
      </c>
      <c r="I155" s="2">
        <v>24776</v>
      </c>
      <c r="J155" s="2">
        <v>32564</v>
      </c>
      <c r="K155" s="2">
        <v>65230</v>
      </c>
      <c r="L155" s="2">
        <v>0</v>
      </c>
      <c r="M155" s="2">
        <v>1629896</v>
      </c>
      <c r="N155" s="2">
        <v>2840</v>
      </c>
      <c r="O155" s="2">
        <v>24776</v>
      </c>
    </row>
    <row r="156" spans="1:15" x14ac:dyDescent="0.3">
      <c r="A156" s="2">
        <v>155</v>
      </c>
      <c r="B156" s="2" t="s">
        <v>185</v>
      </c>
      <c r="C156" s="2" t="s">
        <v>579</v>
      </c>
      <c r="D156" s="2">
        <v>10000000</v>
      </c>
      <c r="E156" s="3" t="s">
        <v>368</v>
      </c>
      <c r="F156" s="3" t="s">
        <v>548</v>
      </c>
      <c r="G156" s="2" t="s">
        <v>181</v>
      </c>
      <c r="H156" s="2">
        <v>272340</v>
      </c>
      <c r="I156" s="2">
        <v>24776</v>
      </c>
      <c r="J156" s="2">
        <v>32564</v>
      </c>
      <c r="K156" s="2">
        <v>65230</v>
      </c>
      <c r="L156" s="2">
        <v>0</v>
      </c>
      <c r="M156" s="2">
        <v>1646530</v>
      </c>
      <c r="N156" s="2">
        <v>2840</v>
      </c>
      <c r="O156" s="2">
        <v>24776</v>
      </c>
    </row>
    <row r="157" spans="1:15" x14ac:dyDescent="0.3">
      <c r="A157" s="2">
        <v>156</v>
      </c>
      <c r="B157" s="2" t="s">
        <v>186</v>
      </c>
      <c r="C157" s="2" t="s">
        <v>579</v>
      </c>
      <c r="D157" s="2">
        <v>10000000</v>
      </c>
      <c r="E157" s="3" t="s">
        <v>369</v>
      </c>
      <c r="F157" s="3" t="s">
        <v>549</v>
      </c>
      <c r="G157" s="2" t="s">
        <v>181</v>
      </c>
      <c r="H157" s="2">
        <v>273149</v>
      </c>
      <c r="I157" s="2">
        <v>24776</v>
      </c>
      <c r="J157" s="2">
        <v>32564</v>
      </c>
      <c r="K157" s="2">
        <v>65230</v>
      </c>
      <c r="L157" s="2">
        <v>0</v>
      </c>
      <c r="M157" s="2">
        <v>1641181</v>
      </c>
      <c r="N157" s="2">
        <v>2840</v>
      </c>
      <c r="O157" s="2">
        <v>24776</v>
      </c>
    </row>
    <row r="158" spans="1:15" x14ac:dyDescent="0.3">
      <c r="A158" s="2">
        <v>157</v>
      </c>
      <c r="B158" s="2" t="s">
        <v>187</v>
      </c>
      <c r="C158" s="2" t="s">
        <v>579</v>
      </c>
      <c r="D158" s="2">
        <v>10000000</v>
      </c>
      <c r="E158" s="3" t="s">
        <v>370</v>
      </c>
      <c r="F158" s="3" t="s">
        <v>550</v>
      </c>
      <c r="G158" s="2" t="s">
        <v>181</v>
      </c>
      <c r="H158" s="2">
        <v>272705</v>
      </c>
      <c r="I158" s="2">
        <v>24776</v>
      </c>
      <c r="J158" s="2">
        <v>32564</v>
      </c>
      <c r="K158" s="2">
        <v>65230</v>
      </c>
      <c r="L158" s="2">
        <v>0</v>
      </c>
      <c r="M158" s="2">
        <v>1612946</v>
      </c>
      <c r="N158" s="2">
        <v>2872</v>
      </c>
      <c r="O158" s="2">
        <v>24776</v>
      </c>
    </row>
    <row r="159" spans="1:15" x14ac:dyDescent="0.3">
      <c r="A159" s="2">
        <v>158</v>
      </c>
      <c r="B159" s="2" t="s">
        <v>188</v>
      </c>
      <c r="C159" s="2" t="s">
        <v>579</v>
      </c>
      <c r="D159" s="2">
        <v>10000000</v>
      </c>
      <c r="E159" s="3" t="s">
        <v>371</v>
      </c>
      <c r="F159" s="3" t="s">
        <v>551</v>
      </c>
      <c r="G159" s="2" t="s">
        <v>181</v>
      </c>
      <c r="H159" s="2">
        <v>274537</v>
      </c>
      <c r="I159" s="2">
        <v>24776</v>
      </c>
      <c r="J159" s="2">
        <v>32564</v>
      </c>
      <c r="K159" s="2">
        <v>65230</v>
      </c>
      <c r="L159" s="2">
        <v>0</v>
      </c>
      <c r="M159" s="2">
        <v>1631557</v>
      </c>
      <c r="N159" s="2">
        <v>2840</v>
      </c>
      <c r="O159" s="2">
        <v>24776</v>
      </c>
    </row>
    <row r="160" spans="1:15" x14ac:dyDescent="0.3">
      <c r="A160" s="2">
        <v>159</v>
      </c>
      <c r="B160" s="2" t="s">
        <v>189</v>
      </c>
      <c r="C160" s="2" t="s">
        <v>579</v>
      </c>
      <c r="D160" s="2">
        <v>10000000</v>
      </c>
      <c r="E160" s="3" t="s">
        <v>372</v>
      </c>
      <c r="F160" s="3" t="s">
        <v>552</v>
      </c>
      <c r="G160" s="2" t="s">
        <v>181</v>
      </c>
      <c r="H160" s="2">
        <v>283948</v>
      </c>
      <c r="I160" s="2">
        <v>24776</v>
      </c>
      <c r="J160" s="2">
        <v>32564</v>
      </c>
      <c r="K160" s="2">
        <v>65230</v>
      </c>
      <c r="L160" s="2">
        <v>0</v>
      </c>
      <c r="M160" s="2">
        <v>1672858</v>
      </c>
      <c r="N160" s="2">
        <v>2840</v>
      </c>
      <c r="O160" s="2">
        <v>24776</v>
      </c>
    </row>
    <row r="161" spans="1:15" x14ac:dyDescent="0.3">
      <c r="A161" s="2">
        <v>160</v>
      </c>
      <c r="B161" s="2" t="s">
        <v>190</v>
      </c>
      <c r="C161" s="2" t="s">
        <v>579</v>
      </c>
      <c r="D161" s="2">
        <v>10000000</v>
      </c>
      <c r="E161" s="3" t="s">
        <v>373</v>
      </c>
      <c r="F161" s="3" t="s">
        <v>553</v>
      </c>
      <c r="G161" s="2" t="s">
        <v>181</v>
      </c>
      <c r="H161" s="2">
        <v>274970</v>
      </c>
      <c r="I161" s="2">
        <v>24776</v>
      </c>
      <c r="J161" s="2">
        <v>32564</v>
      </c>
      <c r="K161" s="2">
        <v>65230</v>
      </c>
      <c r="L161" s="2">
        <v>0</v>
      </c>
      <c r="M161" s="2">
        <v>1670385</v>
      </c>
      <c r="N161" s="2">
        <v>2856</v>
      </c>
      <c r="O161" s="2">
        <v>24776</v>
      </c>
    </row>
    <row r="162" spans="1:15" x14ac:dyDescent="0.3">
      <c r="A162" s="2">
        <v>161</v>
      </c>
      <c r="B162" s="2" t="s">
        <v>191</v>
      </c>
      <c r="C162" s="2" t="s">
        <v>580</v>
      </c>
      <c r="D162" s="2">
        <v>10000000</v>
      </c>
      <c r="E162" s="3" t="s">
        <v>374</v>
      </c>
      <c r="F162" s="3" t="s">
        <v>554</v>
      </c>
      <c r="G162" s="2" t="s">
        <v>192</v>
      </c>
      <c r="H162" s="2">
        <v>347459</v>
      </c>
      <c r="I162" s="2">
        <v>92616</v>
      </c>
      <c r="J162" s="2">
        <v>32564</v>
      </c>
      <c r="K162" s="2">
        <v>65230</v>
      </c>
      <c r="L162" s="2">
        <v>0</v>
      </c>
      <c r="M162" s="2">
        <v>2382375</v>
      </c>
      <c r="N162" s="2">
        <v>6144</v>
      </c>
      <c r="O162" s="2">
        <v>92616</v>
      </c>
    </row>
    <row r="163" spans="1:15" x14ac:dyDescent="0.3">
      <c r="A163" s="2">
        <v>162</v>
      </c>
      <c r="B163" s="2" t="s">
        <v>193</v>
      </c>
      <c r="C163" s="2" t="s">
        <v>580</v>
      </c>
      <c r="D163" s="2">
        <v>10000000</v>
      </c>
      <c r="E163" s="3" t="s">
        <v>375</v>
      </c>
      <c r="F163" s="3" t="s">
        <v>555</v>
      </c>
      <c r="G163" s="2" t="s">
        <v>192</v>
      </c>
      <c r="H163" s="2">
        <v>334635</v>
      </c>
      <c r="I163" s="2">
        <v>92616</v>
      </c>
      <c r="J163" s="2">
        <v>32564</v>
      </c>
      <c r="K163" s="2">
        <v>65230</v>
      </c>
      <c r="L163" s="2">
        <v>0</v>
      </c>
      <c r="M163" s="2">
        <v>2344123</v>
      </c>
      <c r="N163" s="2">
        <v>5504</v>
      </c>
      <c r="O163" s="2">
        <v>92616</v>
      </c>
    </row>
    <row r="164" spans="1:15" x14ac:dyDescent="0.3">
      <c r="A164" s="2">
        <v>163</v>
      </c>
      <c r="B164" s="2" t="s">
        <v>194</v>
      </c>
      <c r="C164" s="2" t="s">
        <v>580</v>
      </c>
      <c r="D164" s="2">
        <v>10000000</v>
      </c>
      <c r="E164" s="3" t="s">
        <v>376</v>
      </c>
      <c r="F164" s="3" t="s">
        <v>556</v>
      </c>
      <c r="G164" s="2" t="s">
        <v>192</v>
      </c>
      <c r="H164" s="2">
        <v>339723</v>
      </c>
      <c r="I164" s="2">
        <v>92616</v>
      </c>
      <c r="J164" s="2">
        <v>32564</v>
      </c>
      <c r="K164" s="2">
        <v>65230</v>
      </c>
      <c r="L164" s="2">
        <v>0</v>
      </c>
      <c r="M164" s="2">
        <v>2336228</v>
      </c>
      <c r="N164" s="2">
        <v>6080</v>
      </c>
      <c r="O164" s="2">
        <v>92616</v>
      </c>
    </row>
    <row r="165" spans="1:15" x14ac:dyDescent="0.3">
      <c r="A165" s="2">
        <v>164</v>
      </c>
      <c r="B165" s="2" t="s">
        <v>195</v>
      </c>
      <c r="C165" s="2" t="s">
        <v>580</v>
      </c>
      <c r="D165" s="2">
        <v>10000000</v>
      </c>
      <c r="E165" s="3" t="s">
        <v>377</v>
      </c>
      <c r="F165" s="3" t="s">
        <v>557</v>
      </c>
      <c r="G165" s="2" t="s">
        <v>192</v>
      </c>
      <c r="H165" s="2">
        <v>327628</v>
      </c>
      <c r="I165" s="2">
        <v>92616</v>
      </c>
      <c r="J165" s="2">
        <v>32564</v>
      </c>
      <c r="K165" s="2">
        <v>65230</v>
      </c>
      <c r="L165" s="2">
        <v>0</v>
      </c>
      <c r="M165" s="2">
        <v>2290831</v>
      </c>
      <c r="N165" s="2">
        <v>6208</v>
      </c>
      <c r="O165" s="2">
        <v>92616</v>
      </c>
    </row>
    <row r="166" spans="1:15" x14ac:dyDescent="0.3">
      <c r="A166" s="2">
        <v>165</v>
      </c>
      <c r="B166" s="2" t="s">
        <v>196</v>
      </c>
      <c r="C166" s="2" t="s">
        <v>580</v>
      </c>
      <c r="D166" s="2">
        <v>10000000</v>
      </c>
      <c r="E166" s="3" t="s">
        <v>378</v>
      </c>
      <c r="F166" s="3" t="s">
        <v>558</v>
      </c>
      <c r="G166" s="2" t="s">
        <v>192</v>
      </c>
      <c r="H166" s="2">
        <v>325343</v>
      </c>
      <c r="I166" s="2">
        <v>92616</v>
      </c>
      <c r="J166" s="2">
        <v>32564</v>
      </c>
      <c r="K166" s="2">
        <v>65230</v>
      </c>
      <c r="L166" s="2">
        <v>0</v>
      </c>
      <c r="M166" s="2">
        <v>2297584</v>
      </c>
      <c r="N166" s="2">
        <v>5568</v>
      </c>
      <c r="O166" s="2">
        <v>92616</v>
      </c>
    </row>
    <row r="167" spans="1:15" x14ac:dyDescent="0.3">
      <c r="A167" s="2">
        <v>166</v>
      </c>
      <c r="B167" s="2" t="s">
        <v>197</v>
      </c>
      <c r="C167" s="2" t="s">
        <v>580</v>
      </c>
      <c r="D167" s="2">
        <v>10000000</v>
      </c>
      <c r="E167" s="3" t="s">
        <v>379</v>
      </c>
      <c r="F167" s="3" t="s">
        <v>559</v>
      </c>
      <c r="G167" s="2" t="s">
        <v>192</v>
      </c>
      <c r="H167" s="2">
        <v>333480</v>
      </c>
      <c r="I167" s="2">
        <v>92616</v>
      </c>
      <c r="J167" s="2">
        <v>32564</v>
      </c>
      <c r="K167" s="2">
        <v>65230</v>
      </c>
      <c r="L167" s="2">
        <v>0</v>
      </c>
      <c r="M167" s="2">
        <v>2319510</v>
      </c>
      <c r="N167" s="2">
        <v>6720</v>
      </c>
      <c r="O167" s="2">
        <v>92616</v>
      </c>
    </row>
    <row r="168" spans="1:15" x14ac:dyDescent="0.3">
      <c r="A168" s="2">
        <v>167</v>
      </c>
      <c r="B168" s="2" t="s">
        <v>198</v>
      </c>
      <c r="C168" s="2" t="s">
        <v>580</v>
      </c>
      <c r="D168" s="2">
        <v>10000000</v>
      </c>
      <c r="E168" s="3" t="s">
        <v>380</v>
      </c>
      <c r="F168" s="3" t="s">
        <v>560</v>
      </c>
      <c r="G168" s="2" t="s">
        <v>192</v>
      </c>
      <c r="H168" s="2">
        <v>337468</v>
      </c>
      <c r="I168" s="2">
        <v>92616</v>
      </c>
      <c r="J168" s="2">
        <v>32564</v>
      </c>
      <c r="K168" s="2">
        <v>65230</v>
      </c>
      <c r="L168" s="2">
        <v>0</v>
      </c>
      <c r="M168" s="2">
        <v>2340945</v>
      </c>
      <c r="N168" s="2">
        <v>5568</v>
      </c>
      <c r="O168" s="2">
        <v>92616</v>
      </c>
    </row>
    <row r="169" spans="1:15" x14ac:dyDescent="0.3">
      <c r="A169" s="2">
        <v>168</v>
      </c>
      <c r="B169" s="2" t="s">
        <v>199</v>
      </c>
      <c r="C169" s="2" t="s">
        <v>580</v>
      </c>
      <c r="D169" s="2">
        <v>10000000</v>
      </c>
      <c r="E169" s="3" t="s">
        <v>381</v>
      </c>
      <c r="F169" s="3" t="s">
        <v>561</v>
      </c>
      <c r="G169" s="2" t="s">
        <v>192</v>
      </c>
      <c r="H169" s="2">
        <v>346214</v>
      </c>
      <c r="I169" s="2">
        <v>92616</v>
      </c>
      <c r="J169" s="2">
        <v>32564</v>
      </c>
      <c r="K169" s="2">
        <v>65230</v>
      </c>
      <c r="L169" s="2">
        <v>0</v>
      </c>
      <c r="M169" s="2">
        <v>2349721</v>
      </c>
      <c r="N169" s="2">
        <v>5568</v>
      </c>
      <c r="O169" s="2">
        <v>92616</v>
      </c>
    </row>
    <row r="170" spans="1:15" x14ac:dyDescent="0.3">
      <c r="A170" s="2">
        <v>169</v>
      </c>
      <c r="B170" s="2" t="s">
        <v>200</v>
      </c>
      <c r="C170" s="2" t="s">
        <v>580</v>
      </c>
      <c r="D170" s="2">
        <v>10000000</v>
      </c>
      <c r="E170" s="3" t="s">
        <v>382</v>
      </c>
      <c r="F170" s="3" t="s">
        <v>562</v>
      </c>
      <c r="G170" s="2" t="s">
        <v>192</v>
      </c>
      <c r="H170" s="2">
        <v>338822</v>
      </c>
      <c r="I170" s="2">
        <v>92616</v>
      </c>
      <c r="J170" s="2">
        <v>32564</v>
      </c>
      <c r="K170" s="2">
        <v>65230</v>
      </c>
      <c r="L170" s="2">
        <v>0</v>
      </c>
      <c r="M170" s="2">
        <v>2387545</v>
      </c>
      <c r="N170" s="2">
        <v>6720</v>
      </c>
      <c r="O170" s="2">
        <v>92616</v>
      </c>
    </row>
    <row r="171" spans="1:15" x14ac:dyDescent="0.3">
      <c r="A171" s="2">
        <v>170</v>
      </c>
      <c r="B171" s="2" t="s">
        <v>201</v>
      </c>
      <c r="C171" s="2" t="s">
        <v>581</v>
      </c>
      <c r="D171" s="2">
        <v>10000000</v>
      </c>
      <c r="E171" s="3" t="s">
        <v>383</v>
      </c>
      <c r="F171" s="3" t="s">
        <v>563</v>
      </c>
      <c r="G171" s="2" t="s">
        <v>192</v>
      </c>
      <c r="H171" s="2">
        <v>328281</v>
      </c>
      <c r="I171" s="2">
        <v>92616</v>
      </c>
      <c r="J171" s="2">
        <v>32564</v>
      </c>
      <c r="K171" s="2">
        <v>65230</v>
      </c>
      <c r="L171" s="2">
        <v>0</v>
      </c>
      <c r="M171" s="2">
        <v>2289653</v>
      </c>
      <c r="N171" s="2">
        <v>6080</v>
      </c>
      <c r="O171" s="2">
        <v>92616</v>
      </c>
    </row>
    <row r="172" spans="1:15" x14ac:dyDescent="0.3">
      <c r="A172" s="2">
        <v>171</v>
      </c>
      <c r="B172" s="2" t="s">
        <v>202</v>
      </c>
      <c r="C172" s="2" t="s">
        <v>581</v>
      </c>
      <c r="D172" s="2">
        <v>10000000</v>
      </c>
      <c r="E172" s="3" t="s">
        <v>384</v>
      </c>
      <c r="F172" s="3" t="s">
        <v>564</v>
      </c>
      <c r="G172" s="2" t="s">
        <v>203</v>
      </c>
      <c r="H172" s="2">
        <v>451490</v>
      </c>
      <c r="I172" s="2">
        <v>49488</v>
      </c>
      <c r="J172" s="2">
        <v>65134</v>
      </c>
      <c r="K172" s="2">
        <v>52551</v>
      </c>
      <c r="L172" s="2">
        <v>1</v>
      </c>
      <c r="M172" s="2">
        <v>3136905</v>
      </c>
      <c r="N172" s="2">
        <v>3200</v>
      </c>
      <c r="O172" s="2">
        <v>49488</v>
      </c>
    </row>
    <row r="173" spans="1:15" x14ac:dyDescent="0.3">
      <c r="A173" s="2">
        <v>172</v>
      </c>
      <c r="B173" s="2" t="s">
        <v>204</v>
      </c>
      <c r="C173" s="2" t="s">
        <v>581</v>
      </c>
      <c r="D173" s="2">
        <v>10000000</v>
      </c>
      <c r="E173" s="3" t="s">
        <v>385</v>
      </c>
      <c r="F173" s="3" t="s">
        <v>565</v>
      </c>
      <c r="G173" s="2" t="s">
        <v>205</v>
      </c>
      <c r="H173" s="2">
        <v>471722</v>
      </c>
      <c r="I173" s="2">
        <v>49488</v>
      </c>
      <c r="J173" s="2">
        <v>65129</v>
      </c>
      <c r="K173" s="2">
        <v>65228</v>
      </c>
      <c r="L173" s="2">
        <v>1</v>
      </c>
      <c r="M173" s="2">
        <v>3116271</v>
      </c>
      <c r="N173" s="2">
        <v>3200</v>
      </c>
      <c r="O173" s="2">
        <v>49488</v>
      </c>
    </row>
    <row r="174" spans="1:15" x14ac:dyDescent="0.3">
      <c r="A174" s="2">
        <v>173</v>
      </c>
      <c r="B174" s="2" t="s">
        <v>206</v>
      </c>
      <c r="C174" s="2" t="s">
        <v>581</v>
      </c>
      <c r="D174" s="2">
        <v>10000000</v>
      </c>
      <c r="E174" s="3" t="s">
        <v>386</v>
      </c>
      <c r="F174" s="3" t="s">
        <v>566</v>
      </c>
      <c r="G174" s="2" t="s">
        <v>203</v>
      </c>
      <c r="H174" s="2">
        <v>469462</v>
      </c>
      <c r="I174" s="2">
        <v>49488</v>
      </c>
      <c r="J174" s="2">
        <v>65129</v>
      </c>
      <c r="K174" s="2">
        <v>65226</v>
      </c>
      <c r="L174" s="2">
        <v>0</v>
      </c>
      <c r="M174" s="2">
        <v>3063288</v>
      </c>
      <c r="N174" s="2">
        <v>3200</v>
      </c>
      <c r="O174" s="2">
        <v>49488</v>
      </c>
    </row>
    <row r="175" spans="1:15" x14ac:dyDescent="0.3">
      <c r="A175" s="2">
        <v>174</v>
      </c>
      <c r="B175" s="2" t="s">
        <v>207</v>
      </c>
      <c r="C175" s="2" t="s">
        <v>581</v>
      </c>
      <c r="D175" s="2">
        <v>10000000</v>
      </c>
      <c r="E175" s="3" t="s">
        <v>387</v>
      </c>
      <c r="F175" s="3" t="s">
        <v>567</v>
      </c>
      <c r="G175" s="2" t="s">
        <v>205</v>
      </c>
      <c r="H175" s="2">
        <v>472828</v>
      </c>
      <c r="I175" s="2">
        <v>49488</v>
      </c>
      <c r="J175" s="2">
        <v>65129</v>
      </c>
      <c r="K175" s="2">
        <v>65226</v>
      </c>
      <c r="L175" s="2">
        <v>0</v>
      </c>
      <c r="M175" s="2">
        <v>3055344</v>
      </c>
      <c r="N175" s="2">
        <v>3200</v>
      </c>
      <c r="O175" s="2">
        <v>49488</v>
      </c>
    </row>
    <row r="176" spans="1:15" x14ac:dyDescent="0.3">
      <c r="A176" s="2">
        <v>175</v>
      </c>
      <c r="B176" s="2" t="s">
        <v>208</v>
      </c>
      <c r="C176" s="2" t="s">
        <v>581</v>
      </c>
      <c r="D176" s="2">
        <v>10000000</v>
      </c>
      <c r="E176" s="3" t="s">
        <v>388</v>
      </c>
      <c r="F176" s="3" t="s">
        <v>568</v>
      </c>
      <c r="G176" s="2" t="s">
        <v>205</v>
      </c>
      <c r="H176" s="2">
        <v>474546</v>
      </c>
      <c r="I176" s="2">
        <v>49488</v>
      </c>
      <c r="J176" s="2">
        <v>65129</v>
      </c>
      <c r="K176" s="2">
        <v>65226</v>
      </c>
      <c r="L176" s="2">
        <v>0</v>
      </c>
      <c r="M176" s="2">
        <v>3122124</v>
      </c>
      <c r="N176" s="2">
        <v>3200</v>
      </c>
      <c r="O176" s="2">
        <v>49488</v>
      </c>
    </row>
    <row r="177" spans="1:15" x14ac:dyDescent="0.3">
      <c r="A177" s="2">
        <v>176</v>
      </c>
      <c r="B177" s="2" t="s">
        <v>209</v>
      </c>
      <c r="C177" s="2" t="s">
        <v>581</v>
      </c>
      <c r="D177" s="2">
        <v>10000000</v>
      </c>
      <c r="E177" s="3" t="s">
        <v>389</v>
      </c>
      <c r="F177" s="3" t="s">
        <v>569</v>
      </c>
      <c r="G177" s="2" t="s">
        <v>205</v>
      </c>
      <c r="H177" s="2">
        <v>474107</v>
      </c>
      <c r="I177" s="2">
        <v>49488</v>
      </c>
      <c r="J177" s="2">
        <v>65129</v>
      </c>
      <c r="K177" s="2">
        <v>65226</v>
      </c>
      <c r="L177" s="2">
        <v>0</v>
      </c>
      <c r="M177" s="2">
        <v>3089156</v>
      </c>
      <c r="N177" s="2">
        <v>3200</v>
      </c>
      <c r="O177" s="2">
        <v>49488</v>
      </c>
    </row>
    <row r="178" spans="1:15" x14ac:dyDescent="0.3">
      <c r="A178" s="2">
        <v>177</v>
      </c>
      <c r="B178" s="2" t="s">
        <v>210</v>
      </c>
      <c r="C178" s="2" t="s">
        <v>581</v>
      </c>
      <c r="D178" s="2">
        <v>10000000</v>
      </c>
      <c r="E178" s="3" t="s">
        <v>390</v>
      </c>
      <c r="F178" s="3" t="s">
        <v>570</v>
      </c>
      <c r="G178" s="2" t="s">
        <v>205</v>
      </c>
      <c r="H178" s="2">
        <v>475849</v>
      </c>
      <c r="I178" s="2">
        <v>49488</v>
      </c>
      <c r="J178" s="2">
        <v>65129</v>
      </c>
      <c r="K178" s="2">
        <v>65226</v>
      </c>
      <c r="L178" s="2">
        <v>0</v>
      </c>
      <c r="M178" s="2">
        <v>3125787</v>
      </c>
      <c r="N178" s="2">
        <v>3200</v>
      </c>
      <c r="O178" s="2">
        <v>49488</v>
      </c>
    </row>
    <row r="179" spans="1:15" x14ac:dyDescent="0.3">
      <c r="A179" s="2">
        <v>178</v>
      </c>
      <c r="B179" s="2" t="s">
        <v>211</v>
      </c>
      <c r="C179" s="2" t="s">
        <v>581</v>
      </c>
      <c r="D179" s="2">
        <v>10000000</v>
      </c>
      <c r="E179" s="3" t="s">
        <v>391</v>
      </c>
      <c r="F179" s="3" t="s">
        <v>571</v>
      </c>
      <c r="G179" s="2" t="s">
        <v>205</v>
      </c>
      <c r="H179" s="2">
        <v>470141</v>
      </c>
      <c r="I179" s="2">
        <v>49488</v>
      </c>
      <c r="J179" s="2">
        <v>65129</v>
      </c>
      <c r="K179" s="2">
        <v>65226</v>
      </c>
      <c r="L179" s="2">
        <v>0</v>
      </c>
      <c r="M179" s="2">
        <v>3031404</v>
      </c>
      <c r="N179" s="2">
        <v>3200</v>
      </c>
      <c r="O179" s="2">
        <v>49488</v>
      </c>
    </row>
    <row r="180" spans="1:15" x14ac:dyDescent="0.3">
      <c r="A180" s="2">
        <v>179</v>
      </c>
      <c r="B180" s="2" t="s">
        <v>212</v>
      </c>
      <c r="C180" s="2" t="s">
        <v>581</v>
      </c>
      <c r="D180" s="2">
        <v>10000000</v>
      </c>
      <c r="E180" s="3" t="s">
        <v>392</v>
      </c>
      <c r="F180" s="3" t="s">
        <v>572</v>
      </c>
      <c r="G180" s="2" t="s">
        <v>205</v>
      </c>
      <c r="H180" s="2">
        <v>474702</v>
      </c>
      <c r="I180" s="2">
        <v>49488</v>
      </c>
      <c r="J180" s="2">
        <v>65129</v>
      </c>
      <c r="K180" s="2">
        <v>65226</v>
      </c>
      <c r="L180" s="2">
        <v>0</v>
      </c>
      <c r="M180" s="2">
        <v>3078937</v>
      </c>
      <c r="N180" s="2">
        <v>3200</v>
      </c>
      <c r="O180" s="2">
        <v>49488</v>
      </c>
    </row>
    <row r="181" spans="1:15" x14ac:dyDescent="0.3">
      <c r="A181" s="2">
        <v>180</v>
      </c>
      <c r="B181" s="2" t="s">
        <v>213</v>
      </c>
      <c r="C181" s="2" t="s">
        <v>581</v>
      </c>
      <c r="D181" s="2">
        <v>10000000</v>
      </c>
      <c r="E181" s="3" t="s">
        <v>393</v>
      </c>
      <c r="F181" s="3" t="s">
        <v>573</v>
      </c>
      <c r="G181" s="2" t="s">
        <v>205</v>
      </c>
      <c r="H181" s="2">
        <v>472085</v>
      </c>
      <c r="I181" s="2">
        <v>49488</v>
      </c>
      <c r="J181" s="2">
        <v>65129</v>
      </c>
      <c r="K181" s="2">
        <v>65226</v>
      </c>
      <c r="L181" s="2">
        <v>0</v>
      </c>
      <c r="M181" s="2">
        <v>3060339</v>
      </c>
      <c r="N181" s="2">
        <v>3200</v>
      </c>
      <c r="O181" s="2">
        <v>49488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4B20-C725-47AE-AF2C-1D2A461C4476}">
  <dimension ref="A2:AH182"/>
  <sheetViews>
    <sheetView showGridLines="0" tabSelected="1" topLeftCell="O1" workbookViewId="0">
      <selection activeCell="AH6" sqref="AH6"/>
    </sheetView>
  </sheetViews>
  <sheetFormatPr defaultRowHeight="14.4" x14ac:dyDescent="0.3"/>
  <cols>
    <col min="1" max="1" width="23.44140625" bestFit="1" customWidth="1"/>
    <col min="2" max="2" width="23.44140625" customWidth="1"/>
    <col min="26" max="26" width="22.77734375" customWidth="1"/>
    <col min="27" max="27" width="9.21875" customWidth="1"/>
    <col min="28" max="28" width="10.5546875" style="7" bestFit="1" customWidth="1"/>
    <col min="29" max="30" width="11.33203125" style="7" customWidth="1"/>
    <col min="31" max="31" width="15.44140625" customWidth="1"/>
    <col min="32" max="32" width="16.77734375" customWidth="1"/>
  </cols>
  <sheetData>
    <row r="2" spans="1:34" x14ac:dyDescent="0.3">
      <c r="A2" s="2" t="s">
        <v>574</v>
      </c>
      <c r="B2" s="2" t="s">
        <v>578</v>
      </c>
      <c r="C2" s="2" t="s">
        <v>10</v>
      </c>
      <c r="E2" s="2" t="s">
        <v>585</v>
      </c>
      <c r="F2" s="2" t="s">
        <v>639</v>
      </c>
      <c r="G2" s="2" t="s">
        <v>640</v>
      </c>
      <c r="H2" s="2" t="s">
        <v>641</v>
      </c>
      <c r="I2" s="2" t="s">
        <v>642</v>
      </c>
      <c r="J2" s="2" t="s">
        <v>643</v>
      </c>
      <c r="K2" s="2" t="s">
        <v>644</v>
      </c>
      <c r="L2" s="2" t="s">
        <v>645</v>
      </c>
      <c r="M2" s="2" t="s">
        <v>646</v>
      </c>
      <c r="N2" s="2" t="s">
        <v>647</v>
      </c>
      <c r="O2" s="2" t="s">
        <v>648</v>
      </c>
      <c r="P2" s="2" t="s">
        <v>649</v>
      </c>
      <c r="Q2" s="2" t="s">
        <v>650</v>
      </c>
      <c r="R2" s="2" t="s">
        <v>651</v>
      </c>
      <c r="S2" s="2" t="s">
        <v>652</v>
      </c>
      <c r="T2" s="2" t="s">
        <v>653</v>
      </c>
      <c r="U2" s="2" t="s">
        <v>654</v>
      </c>
      <c r="V2" s="2" t="s">
        <v>655</v>
      </c>
      <c r="W2" s="2" t="s">
        <v>656</v>
      </c>
      <c r="Z2" s="8" t="s">
        <v>604</v>
      </c>
      <c r="AA2" s="8" t="s">
        <v>606</v>
      </c>
      <c r="AB2" s="9" t="s">
        <v>605</v>
      </c>
      <c r="AC2" s="9" t="s">
        <v>608</v>
      </c>
      <c r="AD2" s="9" t="s">
        <v>607</v>
      </c>
      <c r="AE2" s="8" t="s">
        <v>609</v>
      </c>
      <c r="AF2" s="8" t="s">
        <v>610</v>
      </c>
    </row>
    <row r="3" spans="1:34" ht="15" x14ac:dyDescent="0.35">
      <c r="A3" s="2" t="s">
        <v>575</v>
      </c>
      <c r="B3" s="2">
        <v>100000</v>
      </c>
      <c r="C3" s="2">
        <v>13528</v>
      </c>
      <c r="E3">
        <v>1</v>
      </c>
      <c r="F3" s="2">
        <v>13528</v>
      </c>
      <c r="G3" s="2">
        <v>15212</v>
      </c>
      <c r="H3" s="2">
        <v>16574</v>
      </c>
      <c r="I3" s="6">
        <f>AVERAGE(I4:I12)</f>
        <v>40793.111111111109</v>
      </c>
      <c r="J3" s="2">
        <v>19733</v>
      </c>
      <c r="K3" s="2">
        <v>36702</v>
      </c>
      <c r="L3" s="2">
        <v>158224</v>
      </c>
      <c r="M3" s="2">
        <v>119982</v>
      </c>
      <c r="N3" s="2">
        <v>135609</v>
      </c>
      <c r="O3" s="6">
        <f>AVERAGE(O4:O12)</f>
        <v>287296.77777777775</v>
      </c>
      <c r="P3" s="2">
        <v>112016</v>
      </c>
      <c r="Q3" s="2">
        <v>293955</v>
      </c>
      <c r="R3" s="2">
        <v>1818054</v>
      </c>
      <c r="S3" s="2">
        <v>2011262</v>
      </c>
      <c r="T3" s="2">
        <v>1259608</v>
      </c>
      <c r="U3" s="2">
        <f>AVERAGE(U4:U12)</f>
        <v>2338762.4444444445</v>
      </c>
      <c r="V3" s="6">
        <f>AVERAGE(V4:V12)</f>
        <v>1215351.7777777778</v>
      </c>
      <c r="W3" s="2">
        <v>2289653</v>
      </c>
      <c r="Z3" s="10" t="s">
        <v>639</v>
      </c>
      <c r="AA3" s="10">
        <f>MAX(F$3:F$12)-MIN(F$3:F$12)</f>
        <v>4346</v>
      </c>
      <c r="AB3" s="11">
        <f>_xlfn.STDEV.P(F$3:F$12)</f>
        <v>1160.5428729693704</v>
      </c>
      <c r="AC3" s="11">
        <f t="shared" ref="AC3:AC20" si="0">AVERAGE(S3:AB3)</f>
        <v>1302877.6807278844</v>
      </c>
      <c r="AD3" s="11">
        <f t="shared" ref="AD3:AD20" si="1">MEDIAN(S3:AB3)</f>
        <v>1259608</v>
      </c>
      <c r="AE3" s="10">
        <f>ROUND(((AB3/2)/AC3)*100,2)</f>
        <v>0.04</v>
      </c>
      <c r="AF3" s="10">
        <f>ROUND(((AB3/2)/AD3)*100,2)</f>
        <v>0.05</v>
      </c>
    </row>
    <row r="4" spans="1:34" ht="15" x14ac:dyDescent="0.35">
      <c r="A4" s="2" t="s">
        <v>575</v>
      </c>
      <c r="B4" s="2">
        <v>100000</v>
      </c>
      <c r="C4" s="2">
        <v>12763</v>
      </c>
      <c r="E4">
        <v>2</v>
      </c>
      <c r="F4" s="2">
        <v>12763</v>
      </c>
      <c r="G4" s="2">
        <v>10589</v>
      </c>
      <c r="H4" s="2">
        <v>21996</v>
      </c>
      <c r="I4" s="2">
        <v>41122</v>
      </c>
      <c r="J4" s="2">
        <v>17006</v>
      </c>
      <c r="K4" s="2">
        <v>28424</v>
      </c>
      <c r="L4" s="2">
        <v>198264</v>
      </c>
      <c r="M4" s="2">
        <v>122349</v>
      </c>
      <c r="N4" s="2">
        <v>101276</v>
      </c>
      <c r="O4" s="2">
        <v>337173</v>
      </c>
      <c r="P4" s="2">
        <v>120148</v>
      </c>
      <c r="Q4" s="2">
        <v>424069</v>
      </c>
      <c r="R4" s="2">
        <v>1719293</v>
      </c>
      <c r="S4" s="2">
        <v>1581609</v>
      </c>
      <c r="T4" s="2">
        <v>1210020</v>
      </c>
      <c r="U4" s="2">
        <v>2382375</v>
      </c>
      <c r="V4" s="2">
        <v>1351342</v>
      </c>
      <c r="W4" s="2">
        <v>3136905</v>
      </c>
      <c r="Z4" s="10" t="s">
        <v>641</v>
      </c>
      <c r="AA4" s="10">
        <f>MAX(G$3:G$12)-MIN(G$3:G$12)</f>
        <v>7984</v>
      </c>
      <c r="AB4" s="11">
        <f>_xlfn.STDEV.P(G$3:G$12)</f>
        <v>2471.4637383542572</v>
      </c>
      <c r="AC4" s="11">
        <f t="shared" si="0"/>
        <v>1381815.2091054791</v>
      </c>
      <c r="AD4" s="11">
        <f t="shared" si="1"/>
        <v>1351342</v>
      </c>
      <c r="AE4" s="10">
        <f t="shared" ref="AE4:AE20" si="2">ROUND(((AB4/2)/AC4)*100,2)</f>
        <v>0.09</v>
      </c>
      <c r="AF4" s="10">
        <f t="shared" ref="AF4:AF20" si="3">ROUND(((AB4/2)/AD4)*100,2)</f>
        <v>0.09</v>
      </c>
    </row>
    <row r="5" spans="1:34" ht="15" x14ac:dyDescent="0.35">
      <c r="A5" s="2" t="s">
        <v>575</v>
      </c>
      <c r="B5" s="2">
        <v>100000</v>
      </c>
      <c r="C5" s="2">
        <v>13924</v>
      </c>
      <c r="E5">
        <v>3</v>
      </c>
      <c r="F5" s="2">
        <v>13924</v>
      </c>
      <c r="G5" s="2">
        <v>10271</v>
      </c>
      <c r="H5" s="2">
        <v>18314</v>
      </c>
      <c r="I5" s="2">
        <v>37283</v>
      </c>
      <c r="J5" s="2">
        <v>25804</v>
      </c>
      <c r="K5" s="2">
        <v>27296</v>
      </c>
      <c r="L5" s="2">
        <v>168782</v>
      </c>
      <c r="M5" s="2">
        <v>139114</v>
      </c>
      <c r="N5" s="2">
        <v>83377</v>
      </c>
      <c r="O5" s="2">
        <v>278800</v>
      </c>
      <c r="P5" s="2">
        <v>110660</v>
      </c>
      <c r="Q5" s="2">
        <v>278699</v>
      </c>
      <c r="R5" s="2">
        <v>1649042</v>
      </c>
      <c r="S5" s="2">
        <v>1606835</v>
      </c>
      <c r="T5" s="2">
        <v>1207038</v>
      </c>
      <c r="U5" s="2">
        <v>2344123</v>
      </c>
      <c r="V5" s="2">
        <v>1186770</v>
      </c>
      <c r="W5" s="2">
        <v>3116271</v>
      </c>
      <c r="Z5" s="10" t="s">
        <v>643</v>
      </c>
      <c r="AA5" s="10">
        <f>MAX(H$3:H$12)-MIN(H$3:H$12)</f>
        <v>8291</v>
      </c>
      <c r="AB5" s="11">
        <f>_xlfn.STDEV.P(H$3:H$12)</f>
        <v>2559.4502065873444</v>
      </c>
      <c r="AC5" s="11">
        <f t="shared" si="0"/>
        <v>1353126.7786009409</v>
      </c>
      <c r="AD5" s="11">
        <f t="shared" si="1"/>
        <v>1207038</v>
      </c>
      <c r="AE5" s="10">
        <f t="shared" si="2"/>
        <v>0.09</v>
      </c>
      <c r="AF5" s="10">
        <f t="shared" si="3"/>
        <v>0.11</v>
      </c>
    </row>
    <row r="6" spans="1:34" ht="15" x14ac:dyDescent="0.35">
      <c r="A6" s="2" t="s">
        <v>575</v>
      </c>
      <c r="B6" s="2">
        <v>100000</v>
      </c>
      <c r="C6" s="2">
        <v>13757</v>
      </c>
      <c r="E6">
        <v>4</v>
      </c>
      <c r="F6" s="2">
        <v>13757</v>
      </c>
      <c r="G6" s="2">
        <v>10820</v>
      </c>
      <c r="H6" s="2">
        <v>16665</v>
      </c>
      <c r="I6" s="2">
        <v>44781</v>
      </c>
      <c r="J6" s="2">
        <v>16588</v>
      </c>
      <c r="K6" s="2">
        <v>24659</v>
      </c>
      <c r="L6" s="2">
        <v>133960</v>
      </c>
      <c r="M6" s="2">
        <v>116839</v>
      </c>
      <c r="N6" s="2">
        <v>126666</v>
      </c>
      <c r="O6" s="2">
        <v>254389</v>
      </c>
      <c r="P6" s="2">
        <v>96476</v>
      </c>
      <c r="Q6" s="2">
        <v>298424</v>
      </c>
      <c r="R6" s="2">
        <v>1757645</v>
      </c>
      <c r="S6" s="2">
        <v>1629896</v>
      </c>
      <c r="T6" s="2">
        <v>1371344</v>
      </c>
      <c r="U6" s="2">
        <v>2336228</v>
      </c>
      <c r="V6" s="2">
        <v>1201171</v>
      </c>
      <c r="W6" s="2">
        <v>3063288</v>
      </c>
      <c r="Z6" s="10" t="s">
        <v>640</v>
      </c>
      <c r="AA6" s="10">
        <f>MAX(I$3:I$12)-MIN(I$3:I$12)</f>
        <v>15756</v>
      </c>
      <c r="AB6" s="11">
        <f>_xlfn.STDEV.P(I$3:I$12)</f>
        <v>4381.5277574024967</v>
      </c>
      <c r="AC6" s="11">
        <f t="shared" si="0"/>
        <v>1374580.6468224861</v>
      </c>
      <c r="AD6" s="11">
        <f t="shared" si="1"/>
        <v>1371344</v>
      </c>
      <c r="AE6" s="10">
        <f t="shared" si="2"/>
        <v>0.16</v>
      </c>
      <c r="AF6" s="10">
        <f t="shared" si="3"/>
        <v>0.16</v>
      </c>
    </row>
    <row r="7" spans="1:34" ht="15" x14ac:dyDescent="0.35">
      <c r="A7" s="2" t="s">
        <v>575</v>
      </c>
      <c r="B7" s="2">
        <v>100000</v>
      </c>
      <c r="C7" s="2">
        <v>12304</v>
      </c>
      <c r="E7">
        <v>5</v>
      </c>
      <c r="F7" s="2">
        <v>12304</v>
      </c>
      <c r="G7" s="2">
        <v>14201</v>
      </c>
      <c r="H7" s="2">
        <v>24520</v>
      </c>
      <c r="I7" s="2">
        <v>42464</v>
      </c>
      <c r="J7" s="2">
        <v>16388</v>
      </c>
      <c r="K7" s="2">
        <v>24613</v>
      </c>
      <c r="L7" s="2">
        <v>181589</v>
      </c>
      <c r="M7" s="2">
        <v>123306</v>
      </c>
      <c r="N7" s="2">
        <v>97308</v>
      </c>
      <c r="O7" s="2">
        <v>260451</v>
      </c>
      <c r="P7" s="2">
        <v>93566</v>
      </c>
      <c r="Q7" s="2">
        <v>284304</v>
      </c>
      <c r="R7" s="2">
        <v>1658791</v>
      </c>
      <c r="S7" s="2">
        <v>1646530</v>
      </c>
      <c r="T7" s="2">
        <v>1392740</v>
      </c>
      <c r="U7" s="2">
        <v>2290831</v>
      </c>
      <c r="V7" s="2">
        <v>1197401</v>
      </c>
      <c r="W7" s="2">
        <v>3055344</v>
      </c>
      <c r="Z7" s="10" t="s">
        <v>642</v>
      </c>
      <c r="AA7" s="10">
        <f>MAX(J$3:J$12)-MIN(J$3:J$12)</f>
        <v>12776</v>
      </c>
      <c r="AB7" s="11">
        <f>_xlfn.STDEV.P(J$3:J$12)</f>
        <v>4237.7761207973217</v>
      </c>
      <c r="AC7" s="11">
        <f t="shared" si="0"/>
        <v>1371408.5394458282</v>
      </c>
      <c r="AD7" s="11">
        <f t="shared" si="1"/>
        <v>1392740</v>
      </c>
      <c r="AE7" s="10">
        <f t="shared" si="2"/>
        <v>0.15</v>
      </c>
      <c r="AF7" s="10">
        <f t="shared" si="3"/>
        <v>0.15</v>
      </c>
      <c r="AH7" t="s">
        <v>611</v>
      </c>
    </row>
    <row r="8" spans="1:34" ht="15" x14ac:dyDescent="0.35">
      <c r="A8" s="2" t="s">
        <v>575</v>
      </c>
      <c r="B8" s="2">
        <v>100000</v>
      </c>
      <c r="C8" s="2">
        <v>11893</v>
      </c>
      <c r="E8">
        <v>6</v>
      </c>
      <c r="F8" s="2">
        <v>11893</v>
      </c>
      <c r="G8" s="2">
        <v>13679</v>
      </c>
      <c r="H8" s="2">
        <v>18892</v>
      </c>
      <c r="I8" s="2">
        <v>38836</v>
      </c>
      <c r="J8" s="2">
        <v>16826</v>
      </c>
      <c r="K8" s="2">
        <v>36699</v>
      </c>
      <c r="L8" s="2">
        <v>182107</v>
      </c>
      <c r="M8" s="2">
        <v>121426</v>
      </c>
      <c r="N8" s="2">
        <v>130618</v>
      </c>
      <c r="O8" s="2">
        <v>282778</v>
      </c>
      <c r="P8" s="2">
        <v>130669</v>
      </c>
      <c r="Q8" s="2">
        <v>316592</v>
      </c>
      <c r="R8" s="2">
        <v>1657666</v>
      </c>
      <c r="S8" s="2">
        <v>1641181</v>
      </c>
      <c r="T8" s="2">
        <v>1201182</v>
      </c>
      <c r="U8" s="2">
        <v>2297584</v>
      </c>
      <c r="V8" s="2">
        <v>1180569</v>
      </c>
      <c r="W8" s="2">
        <v>3122124</v>
      </c>
      <c r="Z8" s="10" t="s">
        <v>644</v>
      </c>
      <c r="AA8" s="10">
        <f>MAX(K$3:K$12)-MIN(K$3:K$12)</f>
        <v>12905</v>
      </c>
      <c r="AB8" s="11">
        <f>_xlfn.STDEV.P(F$3:F$12)</f>
        <v>1160.5428729693704</v>
      </c>
      <c r="AC8" s="11">
        <f t="shared" si="0"/>
        <v>1350957.9346961384</v>
      </c>
      <c r="AD8" s="11">
        <f t="shared" si="1"/>
        <v>1201182</v>
      </c>
      <c r="AE8" s="10">
        <f t="shared" si="2"/>
        <v>0.04</v>
      </c>
      <c r="AF8" s="10">
        <f t="shared" si="3"/>
        <v>0.05</v>
      </c>
    </row>
    <row r="9" spans="1:34" ht="15" x14ac:dyDescent="0.35">
      <c r="A9" s="2" t="s">
        <v>575</v>
      </c>
      <c r="B9" s="2">
        <v>100000</v>
      </c>
      <c r="C9" s="2">
        <v>11118</v>
      </c>
      <c r="E9">
        <v>7</v>
      </c>
      <c r="F9" s="2">
        <v>11118</v>
      </c>
      <c r="G9" s="2">
        <v>10550</v>
      </c>
      <c r="H9" s="2">
        <v>16229</v>
      </c>
      <c r="I9" s="2">
        <v>36859</v>
      </c>
      <c r="J9" s="2">
        <v>21016</v>
      </c>
      <c r="K9" s="2">
        <v>26562</v>
      </c>
      <c r="L9" s="2">
        <v>163183</v>
      </c>
      <c r="M9" s="2">
        <v>140154</v>
      </c>
      <c r="N9" s="2">
        <v>112305</v>
      </c>
      <c r="O9" s="2">
        <v>287722</v>
      </c>
      <c r="P9" s="2">
        <v>82965</v>
      </c>
      <c r="Q9" s="2">
        <v>301042</v>
      </c>
      <c r="R9" s="2">
        <v>1675327</v>
      </c>
      <c r="S9" s="2">
        <v>1612946</v>
      </c>
      <c r="T9" s="2">
        <v>1216756</v>
      </c>
      <c r="U9" s="2">
        <v>2319510</v>
      </c>
      <c r="V9" s="2">
        <v>1136765</v>
      </c>
      <c r="W9" s="2">
        <v>3089156</v>
      </c>
      <c r="Z9" s="10" t="s">
        <v>645</v>
      </c>
      <c r="AA9" s="10">
        <f>MAX(L$3:L$12)-MIN(L$3:L$12)</f>
        <v>64304</v>
      </c>
      <c r="AB9" s="11">
        <f>_xlfn.STDEV.P(K$3:K$12)</f>
        <v>4494.9750344134281</v>
      </c>
      <c r="AC9" s="11">
        <f t="shared" si="0"/>
        <v>1349133.1392906306</v>
      </c>
      <c r="AD9" s="11">
        <f t="shared" si="1"/>
        <v>1216756</v>
      </c>
      <c r="AE9" s="10">
        <f t="shared" si="2"/>
        <v>0.17</v>
      </c>
      <c r="AF9" s="10">
        <f t="shared" si="3"/>
        <v>0.18</v>
      </c>
    </row>
    <row r="10" spans="1:34" ht="15" x14ac:dyDescent="0.35">
      <c r="A10" s="2" t="s">
        <v>575</v>
      </c>
      <c r="B10" s="2">
        <v>100000</v>
      </c>
      <c r="C10" s="2">
        <v>12423</v>
      </c>
      <c r="E10">
        <v>8</v>
      </c>
      <c r="F10" s="2">
        <v>12423</v>
      </c>
      <c r="G10" s="2">
        <v>9567</v>
      </c>
      <c r="H10" s="2">
        <v>17583</v>
      </c>
      <c r="I10" s="2">
        <v>32551</v>
      </c>
      <c r="J10" s="2">
        <v>28935</v>
      </c>
      <c r="K10" s="2">
        <v>26435</v>
      </c>
      <c r="L10" s="2">
        <v>179652</v>
      </c>
      <c r="M10" s="2">
        <v>147096</v>
      </c>
      <c r="N10" s="2">
        <v>128558</v>
      </c>
      <c r="O10" s="2">
        <v>244211</v>
      </c>
      <c r="P10" s="2">
        <v>90998</v>
      </c>
      <c r="Q10" s="2">
        <v>290773</v>
      </c>
      <c r="R10" s="2">
        <v>1642144</v>
      </c>
      <c r="S10" s="2">
        <v>1631557</v>
      </c>
      <c r="T10" s="2">
        <v>1224235</v>
      </c>
      <c r="U10" s="2">
        <v>2340945</v>
      </c>
      <c r="V10" s="2">
        <v>1172689</v>
      </c>
      <c r="W10" s="2">
        <v>3125787</v>
      </c>
      <c r="Z10" s="10" t="s">
        <v>647</v>
      </c>
      <c r="AA10" s="10">
        <f>MAX(M$3:M$12)-MIN(M$3:M$12)</f>
        <v>32014</v>
      </c>
      <c r="AB10" s="11">
        <f>_xlfn.STDEV.P(L$3:L$12)</f>
        <v>17713.066554382953</v>
      </c>
      <c r="AC10" s="11">
        <f t="shared" si="0"/>
        <v>1363562.8666506261</v>
      </c>
      <c r="AD10" s="11">
        <f t="shared" si="1"/>
        <v>1224235</v>
      </c>
      <c r="AE10" s="10">
        <f t="shared" si="2"/>
        <v>0.65</v>
      </c>
      <c r="AF10" s="10">
        <f t="shared" si="3"/>
        <v>0.72</v>
      </c>
    </row>
    <row r="11" spans="1:34" ht="15" x14ac:dyDescent="0.35">
      <c r="A11" s="2" t="s">
        <v>575</v>
      </c>
      <c r="B11" s="2">
        <v>100000</v>
      </c>
      <c r="C11" s="2">
        <v>12774</v>
      </c>
      <c r="E11">
        <v>9</v>
      </c>
      <c r="F11" s="2">
        <v>12774</v>
      </c>
      <c r="G11" s="2">
        <v>12797</v>
      </c>
      <c r="H11" s="2">
        <v>17467</v>
      </c>
      <c r="I11" s="2">
        <v>44935</v>
      </c>
      <c r="J11" s="2">
        <v>17090</v>
      </c>
      <c r="K11" s="2">
        <v>25711</v>
      </c>
      <c r="L11" s="2">
        <v>147931</v>
      </c>
      <c r="M11" s="2">
        <v>125497</v>
      </c>
      <c r="N11" s="2">
        <v>147939</v>
      </c>
      <c r="O11" s="2">
        <v>275030</v>
      </c>
      <c r="P11" s="2">
        <v>126363</v>
      </c>
      <c r="Q11" s="2">
        <v>327620</v>
      </c>
      <c r="R11" s="2">
        <v>1717762</v>
      </c>
      <c r="S11" s="2">
        <v>1672858</v>
      </c>
      <c r="T11" s="2">
        <v>1246059</v>
      </c>
      <c r="U11" s="2">
        <v>2349721</v>
      </c>
      <c r="V11" s="2">
        <v>1302396</v>
      </c>
      <c r="W11" s="2">
        <v>3031404</v>
      </c>
      <c r="Z11" s="10" t="s">
        <v>649</v>
      </c>
      <c r="AA11" s="10">
        <f>MAX(N$3:N$12)-MIN(N$3:N$12)</f>
        <v>64562</v>
      </c>
      <c r="AB11" s="11">
        <f>_xlfn.STDEV.P(M$3:M$12)</f>
        <v>11412.523640282197</v>
      </c>
      <c r="AC11" s="11">
        <f t="shared" si="0"/>
        <v>1382630.3605200404</v>
      </c>
      <c r="AD11" s="11">
        <f t="shared" si="1"/>
        <v>1302396</v>
      </c>
      <c r="AE11" s="10">
        <f t="shared" si="2"/>
        <v>0.41</v>
      </c>
      <c r="AF11" s="10">
        <f t="shared" si="3"/>
        <v>0.44</v>
      </c>
    </row>
    <row r="12" spans="1:34" ht="15" x14ac:dyDescent="0.35">
      <c r="A12" s="2" t="s">
        <v>575</v>
      </c>
      <c r="B12" s="2">
        <v>100000</v>
      </c>
      <c r="C12" s="2">
        <v>15464</v>
      </c>
      <c r="E12">
        <v>10</v>
      </c>
      <c r="F12" s="2">
        <v>15464</v>
      </c>
      <c r="G12" s="2">
        <v>17551</v>
      </c>
      <c r="H12" s="2">
        <v>16852</v>
      </c>
      <c r="I12" s="2">
        <v>48307</v>
      </c>
      <c r="J12" s="2">
        <v>16159</v>
      </c>
      <c r="K12" s="2">
        <v>23797</v>
      </c>
      <c r="L12" s="2">
        <v>163286</v>
      </c>
      <c r="M12" s="2">
        <v>148853</v>
      </c>
      <c r="N12" s="2">
        <v>131812</v>
      </c>
      <c r="O12" s="2">
        <v>365117</v>
      </c>
      <c r="P12" s="2">
        <v>82774</v>
      </c>
      <c r="Q12" s="2">
        <v>322953</v>
      </c>
      <c r="R12" s="2">
        <v>1693769</v>
      </c>
      <c r="S12" s="2">
        <v>1670385</v>
      </c>
      <c r="T12" s="2">
        <v>1235652</v>
      </c>
      <c r="U12" s="2">
        <v>2387545</v>
      </c>
      <c r="V12" s="2">
        <v>1209063</v>
      </c>
      <c r="W12" s="2">
        <v>3078937</v>
      </c>
      <c r="Z12" s="10" t="s">
        <v>646</v>
      </c>
      <c r="AA12" s="10">
        <f>MAX(O$3:O$12)-MIN(O$3:O$12)</f>
        <v>120906</v>
      </c>
      <c r="AB12" s="11">
        <f>_xlfn.STDEV.P(N$3:N$12)</f>
        <v>19126.126323958022</v>
      </c>
      <c r="AC12" s="11">
        <f t="shared" si="0"/>
        <v>1388802.0180462799</v>
      </c>
      <c r="AD12" s="11">
        <f t="shared" si="1"/>
        <v>1235652</v>
      </c>
      <c r="AE12" s="10">
        <f t="shared" si="2"/>
        <v>0.69</v>
      </c>
      <c r="AF12" s="10">
        <f t="shared" si="3"/>
        <v>0.77</v>
      </c>
    </row>
    <row r="13" spans="1:34" ht="15" x14ac:dyDescent="0.35">
      <c r="A13" s="2" t="s">
        <v>576</v>
      </c>
      <c r="B13" s="2">
        <v>100000</v>
      </c>
      <c r="C13" s="2">
        <v>16574</v>
      </c>
      <c r="E13" t="s">
        <v>608</v>
      </c>
      <c r="F13" s="2">
        <f>AVERAGE(F3:F12)</f>
        <v>12994.8</v>
      </c>
      <c r="G13" s="2">
        <f t="shared" ref="G13:W13" si="4">AVERAGE(G3:G12)</f>
        <v>12523.7</v>
      </c>
      <c r="H13" s="2">
        <f t="shared" si="4"/>
        <v>18509.2</v>
      </c>
      <c r="I13" s="2">
        <f t="shared" si="4"/>
        <v>40793.111111111109</v>
      </c>
      <c r="J13" s="2">
        <f t="shared" si="4"/>
        <v>19554.5</v>
      </c>
      <c r="K13" s="2">
        <f t="shared" si="4"/>
        <v>28089.8</v>
      </c>
      <c r="L13" s="2">
        <f t="shared" si="4"/>
        <v>167697.79999999999</v>
      </c>
      <c r="M13" s="2">
        <f t="shared" si="4"/>
        <v>130461.6</v>
      </c>
      <c r="N13" s="2">
        <f t="shared" si="4"/>
        <v>119546.8</v>
      </c>
      <c r="O13" s="2">
        <f t="shared" si="4"/>
        <v>287296.77777777781</v>
      </c>
      <c r="P13" s="2">
        <f t="shared" si="4"/>
        <v>104663.5</v>
      </c>
      <c r="Q13" s="2">
        <f t="shared" si="4"/>
        <v>313843.09999999998</v>
      </c>
      <c r="R13" s="2">
        <f t="shared" si="4"/>
        <v>1698949.3</v>
      </c>
      <c r="S13" s="2">
        <f t="shared" si="4"/>
        <v>1670505.9</v>
      </c>
      <c r="T13" s="2">
        <f t="shared" si="4"/>
        <v>1256463.3999999999</v>
      </c>
      <c r="U13" s="2">
        <f t="shared" si="4"/>
        <v>2338762.4444444445</v>
      </c>
      <c r="V13" s="2">
        <v>1193770</v>
      </c>
      <c r="W13" s="2">
        <f t="shared" si="4"/>
        <v>3010886.9</v>
      </c>
      <c r="Z13" s="10" t="s">
        <v>648</v>
      </c>
      <c r="AA13" s="10">
        <f>MAX(P$3:P$12)-MIN(P$3:P$12)</f>
        <v>47895</v>
      </c>
      <c r="AB13" s="11">
        <f>_xlfn.STDEV.P(O$3:O$12)</f>
        <v>35280.15821330082</v>
      </c>
      <c r="AC13" s="11">
        <f t="shared" si="0"/>
        <v>1364794.8289511066</v>
      </c>
      <c r="AD13" s="11">
        <f t="shared" si="1"/>
        <v>1256463.3999999999</v>
      </c>
      <c r="AE13" s="10">
        <f t="shared" si="2"/>
        <v>1.29</v>
      </c>
      <c r="AF13" s="10">
        <f t="shared" si="3"/>
        <v>1.4</v>
      </c>
    </row>
    <row r="14" spans="1:34" ht="15" x14ac:dyDescent="0.35">
      <c r="A14" s="2" t="s">
        <v>576</v>
      </c>
      <c r="B14" s="2">
        <v>100000</v>
      </c>
      <c r="C14" s="2">
        <v>21996</v>
      </c>
      <c r="E14" s="2" t="s">
        <v>607</v>
      </c>
      <c r="F14" s="2">
        <f>MEDIAN(F3:F12)</f>
        <v>12768.5</v>
      </c>
      <c r="G14" s="2">
        <f t="shared" ref="G14:W14" si="5">MEDIAN(G3:G12)</f>
        <v>11808.5</v>
      </c>
      <c r="H14" s="2">
        <f t="shared" si="5"/>
        <v>17525</v>
      </c>
      <c r="I14" s="2">
        <f t="shared" si="5"/>
        <v>40957.555555555555</v>
      </c>
      <c r="J14" s="2">
        <f t="shared" si="5"/>
        <v>17048</v>
      </c>
      <c r="K14" s="2">
        <f t="shared" si="5"/>
        <v>26498.5</v>
      </c>
      <c r="L14" s="2">
        <f t="shared" si="5"/>
        <v>166034</v>
      </c>
      <c r="M14" s="2">
        <f t="shared" si="5"/>
        <v>124401.5</v>
      </c>
      <c r="N14" s="2">
        <f t="shared" si="5"/>
        <v>127612</v>
      </c>
      <c r="O14" s="2">
        <f t="shared" si="5"/>
        <v>280789</v>
      </c>
      <c r="P14" s="2">
        <f t="shared" si="5"/>
        <v>103568</v>
      </c>
      <c r="Q14" s="2">
        <f t="shared" si="5"/>
        <v>299733</v>
      </c>
      <c r="R14" s="2">
        <f t="shared" si="5"/>
        <v>1684548</v>
      </c>
      <c r="S14" s="2">
        <f t="shared" si="5"/>
        <v>1636369</v>
      </c>
      <c r="T14" s="2">
        <f t="shared" si="5"/>
        <v>1229943.5</v>
      </c>
      <c r="U14" s="2">
        <f t="shared" si="5"/>
        <v>2339853.722222222</v>
      </c>
      <c r="V14" s="2">
        <f t="shared" si="5"/>
        <v>1199286</v>
      </c>
      <c r="W14" s="2">
        <f t="shared" si="5"/>
        <v>3084046.5</v>
      </c>
      <c r="Z14" s="10" t="s">
        <v>650</v>
      </c>
      <c r="AA14" s="10">
        <f>MAX(Q$3:Q$12)-MIN(Q$3:Q$12)</f>
        <v>145370</v>
      </c>
      <c r="AB14" s="11">
        <f>_xlfn.STDEV.P(P$3:P$12)</f>
        <v>16744.706639711549</v>
      </c>
      <c r="AC14" s="11">
        <f t="shared" si="0"/>
        <v>1378801.9184088476</v>
      </c>
      <c r="AD14" s="11">
        <f t="shared" si="1"/>
        <v>1229943.5</v>
      </c>
      <c r="AE14" s="10">
        <f t="shared" si="2"/>
        <v>0.61</v>
      </c>
      <c r="AF14" s="10">
        <f t="shared" si="3"/>
        <v>0.68</v>
      </c>
    </row>
    <row r="15" spans="1:34" ht="15" x14ac:dyDescent="0.35">
      <c r="A15" s="2" t="s">
        <v>576</v>
      </c>
      <c r="B15" s="2">
        <v>100000</v>
      </c>
      <c r="C15" s="2">
        <v>18314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Z15" s="10" t="s">
        <v>651</v>
      </c>
      <c r="AA15" s="10">
        <f>MAX(R$3:R$12)-MIN(R$3:R$12)</f>
        <v>175910</v>
      </c>
      <c r="AB15" s="11">
        <f>_xlfn.STDEV.P(Q$3:Q$12)</f>
        <v>39833.588551497596</v>
      </c>
      <c r="AC15" s="11">
        <f t="shared" si="0"/>
        <v>107871.79427574881</v>
      </c>
      <c r="AD15" s="11">
        <f t="shared" si="1"/>
        <v>107871.79427574879</v>
      </c>
      <c r="AE15" s="10">
        <f t="shared" si="2"/>
        <v>18.46</v>
      </c>
      <c r="AF15" s="10">
        <f t="shared" si="3"/>
        <v>18.46</v>
      </c>
    </row>
    <row r="16" spans="1:34" ht="15" x14ac:dyDescent="0.35">
      <c r="A16" s="2" t="s">
        <v>576</v>
      </c>
      <c r="B16" s="2">
        <v>100000</v>
      </c>
      <c r="C16" s="2">
        <v>16665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T16" s="2"/>
      <c r="Z16" s="10" t="s">
        <v>653</v>
      </c>
      <c r="AA16" s="10">
        <f>MAX(S$3:S$12)-MIN(S$3:S$12)</f>
        <v>429653</v>
      </c>
      <c r="AB16" s="11">
        <f>_xlfn.STDEV.P(R$3:R$12)</f>
        <v>52932.341489962448</v>
      </c>
      <c r="AC16" s="11">
        <f t="shared" si="0"/>
        <v>241292.67074498121</v>
      </c>
      <c r="AD16" s="11">
        <f t="shared" si="1"/>
        <v>241292.67074498124</v>
      </c>
      <c r="AE16" s="10">
        <f t="shared" si="2"/>
        <v>10.97</v>
      </c>
      <c r="AF16" s="10">
        <f t="shared" si="3"/>
        <v>10.97</v>
      </c>
    </row>
    <row r="17" spans="1:32" ht="15" x14ac:dyDescent="0.35">
      <c r="A17" s="2" t="s">
        <v>576</v>
      </c>
      <c r="B17" s="2">
        <v>100000</v>
      </c>
      <c r="C17" s="2">
        <v>24520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T17" s="2"/>
      <c r="Z17" s="10" t="s">
        <v>655</v>
      </c>
      <c r="AA17" s="10">
        <f>MAX(T$3:T$12)-MIN(T$3:T$12)</f>
        <v>191558</v>
      </c>
      <c r="AB17" s="11">
        <f>_xlfn.STDEV.P(S$3:S$12)</f>
        <v>116615.19001952534</v>
      </c>
      <c r="AC17" s="11">
        <f t="shared" si="0"/>
        <v>154086.59500976268</v>
      </c>
      <c r="AD17" s="11">
        <f t="shared" si="1"/>
        <v>154086.59500976268</v>
      </c>
      <c r="AE17" s="10">
        <f t="shared" si="2"/>
        <v>37.840000000000003</v>
      </c>
      <c r="AF17" s="10">
        <f t="shared" si="3"/>
        <v>37.840000000000003</v>
      </c>
    </row>
    <row r="18" spans="1:32" ht="15" x14ac:dyDescent="0.35">
      <c r="A18" s="2" t="s">
        <v>576</v>
      </c>
      <c r="B18" s="2">
        <v>100000</v>
      </c>
      <c r="C18" s="2">
        <v>18892</v>
      </c>
      <c r="E18" s="2"/>
      <c r="F18" s="6"/>
      <c r="G18" s="2"/>
      <c r="H18" s="2"/>
      <c r="I18" s="2"/>
      <c r="J18" s="2"/>
      <c r="K18" s="2"/>
      <c r="L18" s="2"/>
      <c r="M18" s="2"/>
      <c r="N18" s="2"/>
      <c r="O18" s="2"/>
      <c r="T18" s="2"/>
      <c r="Z18" s="10" t="s">
        <v>652</v>
      </c>
      <c r="AA18" s="10">
        <f>MAX(U$3:U$12)-MIN(U$3:U$12)</f>
        <v>96714</v>
      </c>
      <c r="AB18" s="11">
        <f>_xlfn.STDEV.P(T$3:T$12)</f>
        <v>65262.055222311239</v>
      </c>
      <c r="AC18" s="11">
        <f t="shared" si="0"/>
        <v>80988.027611155616</v>
      </c>
      <c r="AD18" s="11">
        <f t="shared" si="1"/>
        <v>80988.027611155616</v>
      </c>
      <c r="AE18" s="10">
        <f t="shared" si="2"/>
        <v>40.29</v>
      </c>
      <c r="AF18" s="10">
        <f t="shared" si="3"/>
        <v>40.29</v>
      </c>
    </row>
    <row r="19" spans="1:32" ht="15" x14ac:dyDescent="0.35">
      <c r="A19" s="2" t="s">
        <v>576</v>
      </c>
      <c r="B19" s="2">
        <v>100000</v>
      </c>
      <c r="C19" s="2">
        <v>16229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T19" s="2"/>
      <c r="Z19" s="10" t="s">
        <v>654</v>
      </c>
      <c r="AA19" s="10">
        <f>MAX(V$3:V$12)-MIN(V$3:V$12)</f>
        <v>214577</v>
      </c>
      <c r="AB19" s="11">
        <f>_xlfn.STDEV.P(U$3:U$12)</f>
        <v>29674.146074019081</v>
      </c>
      <c r="AC19" s="11">
        <f t="shared" si="0"/>
        <v>122125.57303700954</v>
      </c>
      <c r="AD19" s="11">
        <f t="shared" si="1"/>
        <v>122125.57303700954</v>
      </c>
      <c r="AE19" s="10">
        <f t="shared" si="2"/>
        <v>12.15</v>
      </c>
      <c r="AF19" s="10">
        <f t="shared" si="3"/>
        <v>12.15</v>
      </c>
    </row>
    <row r="20" spans="1:32" ht="15" x14ac:dyDescent="0.35">
      <c r="A20" s="2" t="s">
        <v>576</v>
      </c>
      <c r="B20" s="2">
        <v>100000</v>
      </c>
      <c r="C20" s="2">
        <v>17583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T20" s="2"/>
      <c r="Z20" s="10" t="s">
        <v>656</v>
      </c>
      <c r="AA20" s="10">
        <f>MAX(W$3:W$12)-MIN(W$3:W$12)</f>
        <v>847252</v>
      </c>
      <c r="AB20" s="11">
        <f>_xlfn.STDEV.P(V$3:V$12)</f>
        <v>60543.92180025635</v>
      </c>
      <c r="AC20" s="11">
        <f t="shared" si="0"/>
        <v>453897.96090012818</v>
      </c>
      <c r="AD20" s="11">
        <f t="shared" si="1"/>
        <v>453897.96090012818</v>
      </c>
      <c r="AE20" s="10">
        <f t="shared" si="2"/>
        <v>6.67</v>
      </c>
      <c r="AF20" s="10">
        <f t="shared" si="3"/>
        <v>6.67</v>
      </c>
    </row>
    <row r="21" spans="1:32" x14ac:dyDescent="0.3">
      <c r="A21" s="2" t="s">
        <v>576</v>
      </c>
      <c r="B21" s="2">
        <v>100000</v>
      </c>
      <c r="C21" s="2">
        <v>17467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T21" s="2"/>
    </row>
    <row r="22" spans="1:32" x14ac:dyDescent="0.3">
      <c r="A22" s="2" t="s">
        <v>576</v>
      </c>
      <c r="B22" s="2">
        <v>100000</v>
      </c>
      <c r="C22" s="2">
        <v>16852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T22" s="2"/>
    </row>
    <row r="23" spans="1:32" x14ac:dyDescent="0.3">
      <c r="A23" s="2" t="s">
        <v>577</v>
      </c>
      <c r="B23" s="2">
        <v>100000</v>
      </c>
      <c r="C23" s="2">
        <v>19733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T23" s="2"/>
    </row>
    <row r="24" spans="1:32" x14ac:dyDescent="0.3">
      <c r="A24" s="2" t="s">
        <v>577</v>
      </c>
      <c r="B24" s="2">
        <v>100000</v>
      </c>
      <c r="C24" s="2">
        <v>17006</v>
      </c>
      <c r="E24" s="2"/>
      <c r="F24" s="6"/>
      <c r="G24" s="2"/>
      <c r="H24" s="2"/>
      <c r="I24" s="2"/>
      <c r="J24" s="2"/>
      <c r="K24" s="2"/>
      <c r="L24" s="2"/>
      <c r="M24" s="2"/>
      <c r="N24" s="2"/>
      <c r="O24" s="2"/>
      <c r="T24" s="2"/>
    </row>
    <row r="25" spans="1:32" x14ac:dyDescent="0.3">
      <c r="A25" s="2" t="s">
        <v>577</v>
      </c>
      <c r="B25" s="2">
        <v>100000</v>
      </c>
      <c r="C25" s="2">
        <v>25804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T25" s="2"/>
    </row>
    <row r="26" spans="1:32" x14ac:dyDescent="0.3">
      <c r="A26" s="2" t="s">
        <v>577</v>
      </c>
      <c r="B26" s="2">
        <v>100000</v>
      </c>
      <c r="C26" s="2">
        <v>16588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T26" s="2"/>
    </row>
    <row r="27" spans="1:32" x14ac:dyDescent="0.3">
      <c r="A27" s="2" t="s">
        <v>577</v>
      </c>
      <c r="B27" s="2">
        <v>100000</v>
      </c>
      <c r="C27" s="2">
        <v>16388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32" x14ac:dyDescent="0.3">
      <c r="A28" s="2" t="s">
        <v>577</v>
      </c>
      <c r="B28" s="2">
        <v>100000</v>
      </c>
      <c r="C28" s="2">
        <v>16826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32" x14ac:dyDescent="0.3">
      <c r="A29" s="2" t="s">
        <v>577</v>
      </c>
      <c r="B29" s="2">
        <v>100000</v>
      </c>
      <c r="C29" s="2">
        <v>21016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32" x14ac:dyDescent="0.3">
      <c r="A30" s="2" t="s">
        <v>577</v>
      </c>
      <c r="B30" s="2">
        <v>100000</v>
      </c>
      <c r="C30" s="2">
        <v>28935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32" x14ac:dyDescent="0.3">
      <c r="A31" s="2" t="s">
        <v>577</v>
      </c>
      <c r="B31" s="2">
        <v>100000</v>
      </c>
      <c r="C31" s="2">
        <v>17090</v>
      </c>
      <c r="E31" s="2"/>
      <c r="F31" s="6"/>
      <c r="G31" s="2"/>
      <c r="H31" s="2"/>
      <c r="I31" s="2"/>
      <c r="J31" s="2"/>
      <c r="K31" s="2"/>
      <c r="L31" s="2"/>
      <c r="M31" s="2"/>
      <c r="N31" s="2"/>
      <c r="O31" s="2"/>
    </row>
    <row r="32" spans="1:32" x14ac:dyDescent="0.3">
      <c r="A32" s="2" t="s">
        <v>577</v>
      </c>
      <c r="B32" s="2">
        <v>100000</v>
      </c>
      <c r="C32" s="2">
        <v>16159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3" x14ac:dyDescent="0.3">
      <c r="A33" s="2" t="s">
        <v>575</v>
      </c>
      <c r="B33" s="2">
        <v>1000000</v>
      </c>
      <c r="C33" s="2">
        <v>158224</v>
      </c>
    </row>
    <row r="34" spans="1:3" x14ac:dyDescent="0.3">
      <c r="A34" s="2" t="s">
        <v>575</v>
      </c>
      <c r="B34" s="2">
        <v>1000000</v>
      </c>
      <c r="C34" s="2">
        <v>198264</v>
      </c>
    </row>
    <row r="35" spans="1:3" x14ac:dyDescent="0.3">
      <c r="A35" s="2" t="s">
        <v>575</v>
      </c>
      <c r="B35" s="2">
        <v>1000000</v>
      </c>
      <c r="C35" s="2">
        <v>168782</v>
      </c>
    </row>
    <row r="36" spans="1:3" x14ac:dyDescent="0.3">
      <c r="A36" s="2" t="s">
        <v>575</v>
      </c>
      <c r="B36" s="2">
        <v>1000000</v>
      </c>
      <c r="C36" s="2">
        <v>133960</v>
      </c>
    </row>
    <row r="37" spans="1:3" x14ac:dyDescent="0.3">
      <c r="A37" s="2" t="s">
        <v>575</v>
      </c>
      <c r="B37" s="2">
        <v>1000000</v>
      </c>
      <c r="C37" s="2">
        <v>181589</v>
      </c>
    </row>
    <row r="38" spans="1:3" x14ac:dyDescent="0.3">
      <c r="A38" s="2" t="s">
        <v>575</v>
      </c>
      <c r="B38" s="2">
        <v>1000000</v>
      </c>
      <c r="C38" s="2">
        <v>182107</v>
      </c>
    </row>
    <row r="39" spans="1:3" x14ac:dyDescent="0.3">
      <c r="A39" s="2" t="s">
        <v>575</v>
      </c>
      <c r="B39" s="2">
        <v>1000000</v>
      </c>
      <c r="C39" s="2">
        <v>163183</v>
      </c>
    </row>
    <row r="40" spans="1:3" x14ac:dyDescent="0.3">
      <c r="A40" s="2" t="s">
        <v>575</v>
      </c>
      <c r="B40" s="2">
        <v>1000000</v>
      </c>
      <c r="C40" s="2">
        <v>179652</v>
      </c>
    </row>
    <row r="41" spans="1:3" x14ac:dyDescent="0.3">
      <c r="A41" s="2" t="s">
        <v>575</v>
      </c>
      <c r="B41" s="2">
        <v>1000000</v>
      </c>
      <c r="C41" s="2">
        <v>147931</v>
      </c>
    </row>
    <row r="42" spans="1:3" x14ac:dyDescent="0.3">
      <c r="A42" s="2" t="s">
        <v>575</v>
      </c>
      <c r="B42" s="2">
        <v>1000000</v>
      </c>
      <c r="C42" s="2">
        <v>163286</v>
      </c>
    </row>
    <row r="43" spans="1:3" x14ac:dyDescent="0.3">
      <c r="A43" s="2" t="s">
        <v>576</v>
      </c>
      <c r="B43" s="2">
        <v>1000000</v>
      </c>
      <c r="C43" s="2">
        <v>135609</v>
      </c>
    </row>
    <row r="44" spans="1:3" x14ac:dyDescent="0.3">
      <c r="A44" s="2" t="s">
        <v>576</v>
      </c>
      <c r="B44" s="2">
        <v>1000000</v>
      </c>
      <c r="C44" s="2">
        <v>101276</v>
      </c>
    </row>
    <row r="45" spans="1:3" x14ac:dyDescent="0.3">
      <c r="A45" s="2" t="s">
        <v>576</v>
      </c>
      <c r="B45" s="2">
        <v>1000000</v>
      </c>
      <c r="C45" s="2">
        <v>83377</v>
      </c>
    </row>
    <row r="46" spans="1:3" x14ac:dyDescent="0.3">
      <c r="A46" s="2" t="s">
        <v>576</v>
      </c>
      <c r="B46" s="2">
        <v>1000000</v>
      </c>
      <c r="C46" s="2">
        <v>126666</v>
      </c>
    </row>
    <row r="47" spans="1:3" x14ac:dyDescent="0.3">
      <c r="A47" s="2" t="s">
        <v>576</v>
      </c>
      <c r="B47" s="2">
        <v>1000000</v>
      </c>
      <c r="C47" s="2">
        <v>97308</v>
      </c>
    </row>
    <row r="48" spans="1:3" x14ac:dyDescent="0.3">
      <c r="A48" s="2" t="s">
        <v>576</v>
      </c>
      <c r="B48" s="2">
        <v>1000000</v>
      </c>
      <c r="C48" s="2">
        <v>130618</v>
      </c>
    </row>
    <row r="49" spans="1:3" x14ac:dyDescent="0.3">
      <c r="A49" s="2" t="s">
        <v>576</v>
      </c>
      <c r="B49" s="2">
        <v>1000000</v>
      </c>
      <c r="C49" s="2">
        <v>112305</v>
      </c>
    </row>
    <row r="50" spans="1:3" x14ac:dyDescent="0.3">
      <c r="A50" s="2" t="s">
        <v>576</v>
      </c>
      <c r="B50" s="2">
        <v>1000000</v>
      </c>
      <c r="C50" s="2">
        <v>128558</v>
      </c>
    </row>
    <row r="51" spans="1:3" x14ac:dyDescent="0.3">
      <c r="A51" s="2" t="s">
        <v>576</v>
      </c>
      <c r="B51" s="2">
        <v>1000000</v>
      </c>
      <c r="C51" s="2">
        <v>147939</v>
      </c>
    </row>
    <row r="52" spans="1:3" x14ac:dyDescent="0.3">
      <c r="A52" s="2" t="s">
        <v>576</v>
      </c>
      <c r="B52" s="2">
        <v>1000000</v>
      </c>
      <c r="C52" s="2">
        <v>131812</v>
      </c>
    </row>
    <row r="53" spans="1:3" x14ac:dyDescent="0.3">
      <c r="A53" s="2" t="s">
        <v>577</v>
      </c>
      <c r="B53" s="2">
        <v>1000000</v>
      </c>
      <c r="C53" s="2">
        <v>112016</v>
      </c>
    </row>
    <row r="54" spans="1:3" x14ac:dyDescent="0.3">
      <c r="A54" s="2" t="s">
        <v>577</v>
      </c>
      <c r="B54" s="2">
        <v>1000000</v>
      </c>
      <c r="C54" s="2">
        <v>120148</v>
      </c>
    </row>
    <row r="55" spans="1:3" x14ac:dyDescent="0.3">
      <c r="A55" s="2" t="s">
        <v>577</v>
      </c>
      <c r="B55" s="2">
        <v>1000000</v>
      </c>
      <c r="C55" s="2">
        <v>110660</v>
      </c>
    </row>
    <row r="56" spans="1:3" x14ac:dyDescent="0.3">
      <c r="A56" s="2" t="s">
        <v>577</v>
      </c>
      <c r="B56" s="2">
        <v>1000000</v>
      </c>
      <c r="C56" s="2">
        <v>96476</v>
      </c>
    </row>
    <row r="57" spans="1:3" x14ac:dyDescent="0.3">
      <c r="A57" s="2" t="s">
        <v>577</v>
      </c>
      <c r="B57" s="2">
        <v>1000000</v>
      </c>
      <c r="C57" s="2">
        <v>93566</v>
      </c>
    </row>
    <row r="58" spans="1:3" x14ac:dyDescent="0.3">
      <c r="A58" s="2" t="s">
        <v>577</v>
      </c>
      <c r="B58" s="2">
        <v>1000000</v>
      </c>
      <c r="C58" s="2">
        <v>130669</v>
      </c>
    </row>
    <row r="59" spans="1:3" x14ac:dyDescent="0.3">
      <c r="A59" s="2" t="s">
        <v>577</v>
      </c>
      <c r="B59" s="2">
        <v>1000000</v>
      </c>
      <c r="C59" s="2">
        <v>82965</v>
      </c>
    </row>
    <row r="60" spans="1:3" x14ac:dyDescent="0.3">
      <c r="A60" s="2" t="s">
        <v>577</v>
      </c>
      <c r="B60" s="2">
        <v>1000000</v>
      </c>
      <c r="C60" s="2">
        <v>90998</v>
      </c>
    </row>
    <row r="61" spans="1:3" x14ac:dyDescent="0.3">
      <c r="A61" s="2" t="s">
        <v>577</v>
      </c>
      <c r="B61" s="2">
        <v>1000000</v>
      </c>
      <c r="C61" s="2">
        <v>126363</v>
      </c>
    </row>
    <row r="62" spans="1:3" x14ac:dyDescent="0.3">
      <c r="A62" s="2" t="s">
        <v>577</v>
      </c>
      <c r="B62" s="2">
        <v>1000000</v>
      </c>
      <c r="C62" s="2">
        <v>82774</v>
      </c>
    </row>
    <row r="63" spans="1:3" x14ac:dyDescent="0.3">
      <c r="A63" s="2" t="s">
        <v>575</v>
      </c>
      <c r="B63" s="2">
        <v>10000000</v>
      </c>
      <c r="C63" s="2">
        <v>1818054</v>
      </c>
    </row>
    <row r="64" spans="1:3" x14ac:dyDescent="0.3">
      <c r="A64" s="2" t="s">
        <v>575</v>
      </c>
      <c r="B64" s="2">
        <v>10000000</v>
      </c>
      <c r="C64" s="2">
        <v>1719293</v>
      </c>
    </row>
    <row r="65" spans="1:3" x14ac:dyDescent="0.3">
      <c r="A65" s="2" t="s">
        <v>575</v>
      </c>
      <c r="B65" s="2">
        <v>10000000</v>
      </c>
      <c r="C65" s="2">
        <v>1649042</v>
      </c>
    </row>
    <row r="66" spans="1:3" x14ac:dyDescent="0.3">
      <c r="A66" s="2" t="s">
        <v>575</v>
      </c>
      <c r="B66" s="2">
        <v>10000000</v>
      </c>
      <c r="C66" s="2">
        <v>1757645</v>
      </c>
    </row>
    <row r="67" spans="1:3" x14ac:dyDescent="0.3">
      <c r="A67" s="2" t="s">
        <v>575</v>
      </c>
      <c r="B67" s="2">
        <v>10000000</v>
      </c>
      <c r="C67" s="2">
        <v>1658791</v>
      </c>
    </row>
    <row r="68" spans="1:3" x14ac:dyDescent="0.3">
      <c r="A68" s="2" t="s">
        <v>575</v>
      </c>
      <c r="B68" s="2">
        <v>10000000</v>
      </c>
      <c r="C68" s="2">
        <v>1657666</v>
      </c>
    </row>
    <row r="69" spans="1:3" x14ac:dyDescent="0.3">
      <c r="A69" s="2" t="s">
        <v>575</v>
      </c>
      <c r="B69" s="2">
        <v>10000000</v>
      </c>
      <c r="C69" s="2">
        <v>1675327</v>
      </c>
    </row>
    <row r="70" spans="1:3" x14ac:dyDescent="0.3">
      <c r="A70" s="2" t="s">
        <v>575</v>
      </c>
      <c r="B70" s="2">
        <v>10000000</v>
      </c>
      <c r="C70" s="2">
        <v>1642144</v>
      </c>
    </row>
    <row r="71" spans="1:3" x14ac:dyDescent="0.3">
      <c r="A71" s="2" t="s">
        <v>575</v>
      </c>
      <c r="B71" s="2">
        <v>10000000</v>
      </c>
      <c r="C71" s="2">
        <v>1717762</v>
      </c>
    </row>
    <row r="72" spans="1:3" x14ac:dyDescent="0.3">
      <c r="A72" s="2" t="s">
        <v>575</v>
      </c>
      <c r="B72" s="2">
        <v>10000000</v>
      </c>
      <c r="C72" s="2">
        <v>1693769</v>
      </c>
    </row>
    <row r="73" spans="1:3" x14ac:dyDescent="0.3">
      <c r="A73" s="2" t="s">
        <v>576</v>
      </c>
      <c r="B73" s="2">
        <v>10000000</v>
      </c>
      <c r="C73" s="2">
        <v>1259608</v>
      </c>
    </row>
    <row r="74" spans="1:3" x14ac:dyDescent="0.3">
      <c r="A74" s="2" t="s">
        <v>576</v>
      </c>
      <c r="B74" s="2">
        <v>10000000</v>
      </c>
      <c r="C74" s="2">
        <v>1210020</v>
      </c>
    </row>
    <row r="75" spans="1:3" x14ac:dyDescent="0.3">
      <c r="A75" s="2" t="s">
        <v>576</v>
      </c>
      <c r="B75" s="2">
        <v>10000000</v>
      </c>
      <c r="C75" s="2">
        <v>1207038</v>
      </c>
    </row>
    <row r="76" spans="1:3" x14ac:dyDescent="0.3">
      <c r="A76" s="2" t="s">
        <v>576</v>
      </c>
      <c r="B76" s="2">
        <v>10000000</v>
      </c>
      <c r="C76" s="2">
        <v>1371344</v>
      </c>
    </row>
    <row r="77" spans="1:3" x14ac:dyDescent="0.3">
      <c r="A77" s="2" t="s">
        <v>576</v>
      </c>
      <c r="B77" s="2">
        <v>10000000</v>
      </c>
      <c r="C77" s="2">
        <v>1392740</v>
      </c>
    </row>
    <row r="78" spans="1:3" x14ac:dyDescent="0.3">
      <c r="A78" s="2" t="s">
        <v>576</v>
      </c>
      <c r="B78" s="2">
        <v>10000000</v>
      </c>
      <c r="C78" s="2">
        <v>1201182</v>
      </c>
    </row>
    <row r="79" spans="1:3" x14ac:dyDescent="0.3">
      <c r="A79" s="2" t="s">
        <v>576</v>
      </c>
      <c r="B79" s="2">
        <v>10000000</v>
      </c>
      <c r="C79" s="2">
        <v>1216756</v>
      </c>
    </row>
    <row r="80" spans="1:3" x14ac:dyDescent="0.3">
      <c r="A80" s="2" t="s">
        <v>576</v>
      </c>
      <c r="B80" s="2">
        <v>10000000</v>
      </c>
      <c r="C80" s="2">
        <v>1224235</v>
      </c>
    </row>
    <row r="81" spans="1:3" x14ac:dyDescent="0.3">
      <c r="A81" s="2" t="s">
        <v>576</v>
      </c>
      <c r="B81" s="2">
        <v>10000000</v>
      </c>
      <c r="C81" s="2">
        <v>1246059</v>
      </c>
    </row>
    <row r="82" spans="1:3" x14ac:dyDescent="0.3">
      <c r="A82" s="2" t="s">
        <v>576</v>
      </c>
      <c r="B82" s="2">
        <v>10000000</v>
      </c>
      <c r="C82" s="2">
        <v>1235652</v>
      </c>
    </row>
    <row r="83" spans="1:3" x14ac:dyDescent="0.3">
      <c r="A83" s="2" t="s">
        <v>577</v>
      </c>
      <c r="B83" s="2">
        <v>10000000</v>
      </c>
      <c r="C83" s="2">
        <v>1351342</v>
      </c>
    </row>
    <row r="84" spans="1:3" x14ac:dyDescent="0.3">
      <c r="A84" s="2" t="s">
        <v>577</v>
      </c>
      <c r="B84" s="2">
        <v>10000000</v>
      </c>
      <c r="C84" s="2">
        <v>1186770</v>
      </c>
    </row>
    <row r="85" spans="1:3" x14ac:dyDescent="0.3">
      <c r="A85" s="2" t="s">
        <v>577</v>
      </c>
      <c r="B85" s="2">
        <v>10000000</v>
      </c>
      <c r="C85" s="2">
        <v>1201171</v>
      </c>
    </row>
    <row r="86" spans="1:3" x14ac:dyDescent="0.3">
      <c r="A86" s="2" t="s">
        <v>577</v>
      </c>
      <c r="B86" s="2">
        <v>10000000</v>
      </c>
      <c r="C86" s="2">
        <v>1197401</v>
      </c>
    </row>
    <row r="87" spans="1:3" x14ac:dyDescent="0.3">
      <c r="A87" s="2" t="s">
        <v>577</v>
      </c>
      <c r="B87" s="2">
        <v>10000000</v>
      </c>
      <c r="C87" s="2">
        <v>1180569</v>
      </c>
    </row>
    <row r="88" spans="1:3" x14ac:dyDescent="0.3">
      <c r="A88" s="2" t="s">
        <v>577</v>
      </c>
      <c r="B88" s="2">
        <v>10000000</v>
      </c>
      <c r="C88" s="2">
        <v>1136765</v>
      </c>
    </row>
    <row r="89" spans="1:3" x14ac:dyDescent="0.3">
      <c r="A89" s="2" t="s">
        <v>577</v>
      </c>
      <c r="B89" s="2">
        <v>10000000</v>
      </c>
      <c r="C89" s="2">
        <v>1172689</v>
      </c>
    </row>
    <row r="90" spans="1:3" x14ac:dyDescent="0.3">
      <c r="A90" s="2" t="s">
        <v>577</v>
      </c>
      <c r="B90" s="2">
        <v>10000000</v>
      </c>
      <c r="C90" s="2">
        <v>1302396</v>
      </c>
    </row>
    <row r="91" spans="1:3" x14ac:dyDescent="0.3">
      <c r="A91" s="2" t="s">
        <v>577</v>
      </c>
      <c r="B91" s="2">
        <v>10000000</v>
      </c>
      <c r="C91" s="2">
        <v>1209063</v>
      </c>
    </row>
    <row r="92" spans="1:3" x14ac:dyDescent="0.3">
      <c r="A92" s="2" t="s">
        <v>577</v>
      </c>
      <c r="B92" s="2">
        <v>10000000</v>
      </c>
      <c r="C92" s="2">
        <v>1193770</v>
      </c>
    </row>
    <row r="93" spans="1:3" x14ac:dyDescent="0.3">
      <c r="A93" s="2" t="s">
        <v>579</v>
      </c>
      <c r="B93" s="2">
        <v>100000</v>
      </c>
      <c r="C93" s="2">
        <v>15212</v>
      </c>
    </row>
    <row r="94" spans="1:3" x14ac:dyDescent="0.3">
      <c r="A94" s="2" t="s">
        <v>579</v>
      </c>
      <c r="B94" s="2">
        <v>100000</v>
      </c>
      <c r="C94" s="2">
        <v>10589</v>
      </c>
    </row>
    <row r="95" spans="1:3" x14ac:dyDescent="0.3">
      <c r="A95" s="2" t="s">
        <v>579</v>
      </c>
      <c r="B95" s="2">
        <v>100000</v>
      </c>
      <c r="C95" s="2">
        <v>10271</v>
      </c>
    </row>
    <row r="96" spans="1:3" x14ac:dyDescent="0.3">
      <c r="A96" s="2" t="s">
        <v>579</v>
      </c>
      <c r="B96" s="2">
        <v>100000</v>
      </c>
      <c r="C96" s="2">
        <v>10820</v>
      </c>
    </row>
    <row r="97" spans="1:3" x14ac:dyDescent="0.3">
      <c r="A97" s="2" t="s">
        <v>579</v>
      </c>
      <c r="B97" s="2">
        <v>100000</v>
      </c>
      <c r="C97" s="2">
        <v>14201</v>
      </c>
    </row>
    <row r="98" spans="1:3" x14ac:dyDescent="0.3">
      <c r="A98" s="2" t="s">
        <v>579</v>
      </c>
      <c r="B98" s="2">
        <v>100000</v>
      </c>
      <c r="C98" s="2">
        <v>13679</v>
      </c>
    </row>
    <row r="99" spans="1:3" x14ac:dyDescent="0.3">
      <c r="A99" s="2" t="s">
        <v>579</v>
      </c>
      <c r="B99" s="2">
        <v>100000</v>
      </c>
      <c r="C99" s="2">
        <v>10550</v>
      </c>
    </row>
    <row r="100" spans="1:3" x14ac:dyDescent="0.3">
      <c r="A100" s="2" t="s">
        <v>579</v>
      </c>
      <c r="B100" s="2">
        <v>100000</v>
      </c>
      <c r="C100" s="2">
        <v>9567</v>
      </c>
    </row>
    <row r="101" spans="1:3" x14ac:dyDescent="0.3">
      <c r="A101" s="2" t="s">
        <v>579</v>
      </c>
      <c r="B101" s="2">
        <v>100000</v>
      </c>
      <c r="C101" s="2">
        <v>12797</v>
      </c>
    </row>
    <row r="102" spans="1:3" x14ac:dyDescent="0.3">
      <c r="A102" s="2" t="s">
        <v>579</v>
      </c>
      <c r="B102" s="2">
        <v>100000</v>
      </c>
      <c r="C102" s="2">
        <v>17551</v>
      </c>
    </row>
    <row r="103" spans="1:3" x14ac:dyDescent="0.3">
      <c r="A103" s="2" t="s">
        <v>580</v>
      </c>
      <c r="B103" s="2">
        <v>100000</v>
      </c>
      <c r="C103" s="2">
        <v>41122</v>
      </c>
    </row>
    <row r="104" spans="1:3" x14ac:dyDescent="0.3">
      <c r="A104" s="2" t="s">
        <v>580</v>
      </c>
      <c r="B104" s="2">
        <v>100000</v>
      </c>
      <c r="C104" s="2">
        <v>37283</v>
      </c>
    </row>
    <row r="105" spans="1:3" x14ac:dyDescent="0.3">
      <c r="A105" s="2" t="s">
        <v>580</v>
      </c>
      <c r="B105" s="2">
        <v>100000</v>
      </c>
      <c r="C105" s="2">
        <v>44781</v>
      </c>
    </row>
    <row r="106" spans="1:3" x14ac:dyDescent="0.3">
      <c r="A106" s="2" t="s">
        <v>580</v>
      </c>
      <c r="B106" s="2">
        <v>100000</v>
      </c>
      <c r="C106" s="2">
        <v>42464</v>
      </c>
    </row>
    <row r="107" spans="1:3" x14ac:dyDescent="0.3">
      <c r="A107" s="2" t="s">
        <v>580</v>
      </c>
      <c r="B107" s="2">
        <v>100000</v>
      </c>
      <c r="C107" s="2">
        <v>38836</v>
      </c>
    </row>
    <row r="108" spans="1:3" x14ac:dyDescent="0.3">
      <c r="A108" s="2" t="s">
        <v>580</v>
      </c>
      <c r="B108" s="2">
        <v>100000</v>
      </c>
      <c r="C108" s="2">
        <v>36859</v>
      </c>
    </row>
    <row r="109" spans="1:3" x14ac:dyDescent="0.3">
      <c r="A109" s="2" t="s">
        <v>580</v>
      </c>
      <c r="B109" s="2">
        <v>100000</v>
      </c>
      <c r="C109" s="2">
        <v>32551</v>
      </c>
    </row>
    <row r="110" spans="1:3" x14ac:dyDescent="0.3">
      <c r="A110" s="2" t="s">
        <v>580</v>
      </c>
      <c r="B110" s="2">
        <v>100000</v>
      </c>
      <c r="C110" s="2">
        <v>44935</v>
      </c>
    </row>
    <row r="111" spans="1:3" x14ac:dyDescent="0.3">
      <c r="A111" s="2" t="s">
        <v>580</v>
      </c>
      <c r="B111" s="2">
        <v>100000</v>
      </c>
      <c r="C111" s="2">
        <v>48307</v>
      </c>
    </row>
    <row r="112" spans="1:3" x14ac:dyDescent="0.3">
      <c r="A112" s="2" t="s">
        <v>581</v>
      </c>
      <c r="B112" s="2">
        <v>100000</v>
      </c>
      <c r="C112" s="2">
        <v>36702</v>
      </c>
    </row>
    <row r="113" spans="1:3" x14ac:dyDescent="0.3">
      <c r="A113" s="2" t="s">
        <v>581</v>
      </c>
      <c r="B113" s="2">
        <v>100000</v>
      </c>
      <c r="C113" s="2">
        <v>28424</v>
      </c>
    </row>
    <row r="114" spans="1:3" x14ac:dyDescent="0.3">
      <c r="A114" s="2" t="s">
        <v>581</v>
      </c>
      <c r="B114" s="2">
        <v>100000</v>
      </c>
      <c r="C114" s="2">
        <v>27296</v>
      </c>
    </row>
    <row r="115" spans="1:3" x14ac:dyDescent="0.3">
      <c r="A115" s="2" t="s">
        <v>581</v>
      </c>
      <c r="B115" s="2">
        <v>100000</v>
      </c>
      <c r="C115" s="2">
        <v>24659</v>
      </c>
    </row>
    <row r="116" spans="1:3" x14ac:dyDescent="0.3">
      <c r="A116" s="2" t="s">
        <v>581</v>
      </c>
      <c r="B116" s="2">
        <v>100000</v>
      </c>
      <c r="C116" s="2">
        <v>24613</v>
      </c>
    </row>
    <row r="117" spans="1:3" x14ac:dyDescent="0.3">
      <c r="A117" s="2" t="s">
        <v>581</v>
      </c>
      <c r="B117" s="2">
        <v>100000</v>
      </c>
      <c r="C117" s="2">
        <v>36699</v>
      </c>
    </row>
    <row r="118" spans="1:3" x14ac:dyDescent="0.3">
      <c r="A118" s="2" t="s">
        <v>581</v>
      </c>
      <c r="B118" s="2">
        <v>100000</v>
      </c>
      <c r="C118" s="2">
        <v>26562</v>
      </c>
    </row>
    <row r="119" spans="1:3" x14ac:dyDescent="0.3">
      <c r="A119" s="2" t="s">
        <v>581</v>
      </c>
      <c r="B119" s="2">
        <v>100000</v>
      </c>
      <c r="C119" s="2">
        <v>26435</v>
      </c>
    </row>
    <row r="120" spans="1:3" x14ac:dyDescent="0.3">
      <c r="A120" s="2" t="s">
        <v>581</v>
      </c>
      <c r="B120" s="2">
        <v>100000</v>
      </c>
      <c r="C120" s="2">
        <v>25711</v>
      </c>
    </row>
    <row r="121" spans="1:3" x14ac:dyDescent="0.3">
      <c r="A121" s="2" t="s">
        <v>581</v>
      </c>
      <c r="B121" s="2">
        <v>100000</v>
      </c>
      <c r="C121" s="2">
        <v>23797</v>
      </c>
    </row>
    <row r="122" spans="1:3" x14ac:dyDescent="0.3">
      <c r="A122" s="2" t="s">
        <v>581</v>
      </c>
      <c r="B122" s="2">
        <v>100000</v>
      </c>
      <c r="C122" s="2">
        <v>38369</v>
      </c>
    </row>
    <row r="123" spans="1:3" x14ac:dyDescent="0.3">
      <c r="A123" s="2" t="s">
        <v>579</v>
      </c>
      <c r="B123" s="2">
        <v>1000000</v>
      </c>
      <c r="C123" s="2">
        <v>119979</v>
      </c>
    </row>
    <row r="124" spans="1:3" x14ac:dyDescent="0.3">
      <c r="A124" s="2" t="s">
        <v>579</v>
      </c>
      <c r="B124" s="2">
        <v>1000000</v>
      </c>
      <c r="C124" s="2">
        <v>121728</v>
      </c>
    </row>
    <row r="125" spans="1:3" x14ac:dyDescent="0.3">
      <c r="A125" s="2" t="s">
        <v>579</v>
      </c>
      <c r="B125" s="2">
        <v>1000000</v>
      </c>
      <c r="C125" s="2">
        <v>138494</v>
      </c>
    </row>
    <row r="126" spans="1:3" x14ac:dyDescent="0.3">
      <c r="A126" s="2" t="s">
        <v>579</v>
      </c>
      <c r="B126" s="2">
        <v>1000000</v>
      </c>
      <c r="C126" s="2">
        <v>116089</v>
      </c>
    </row>
    <row r="127" spans="1:3" x14ac:dyDescent="0.3">
      <c r="A127" s="2" t="s">
        <v>579</v>
      </c>
      <c r="B127" s="2">
        <v>1000000</v>
      </c>
      <c r="C127" s="2">
        <v>122289</v>
      </c>
    </row>
    <row r="128" spans="1:3" x14ac:dyDescent="0.3">
      <c r="A128" s="2" t="s">
        <v>579</v>
      </c>
      <c r="B128" s="2">
        <v>1000000</v>
      </c>
      <c r="C128" s="2">
        <v>120690</v>
      </c>
    </row>
    <row r="129" spans="1:3" x14ac:dyDescent="0.3">
      <c r="A129" s="2" t="s">
        <v>579</v>
      </c>
      <c r="B129" s="2">
        <v>1000000</v>
      </c>
      <c r="C129" s="2">
        <v>139476</v>
      </c>
    </row>
    <row r="130" spans="1:3" x14ac:dyDescent="0.3">
      <c r="A130" s="2" t="s">
        <v>579</v>
      </c>
      <c r="B130" s="2">
        <v>1000000</v>
      </c>
      <c r="C130" s="2">
        <v>146361</v>
      </c>
    </row>
    <row r="131" spans="1:3" x14ac:dyDescent="0.3">
      <c r="A131" s="2" t="s">
        <v>579</v>
      </c>
      <c r="B131" s="2">
        <v>1000000</v>
      </c>
      <c r="C131" s="2">
        <v>124778</v>
      </c>
    </row>
    <row r="132" spans="1:3" x14ac:dyDescent="0.3">
      <c r="A132" s="2" t="s">
        <v>579</v>
      </c>
      <c r="B132" s="2">
        <v>1000000</v>
      </c>
      <c r="C132" s="2">
        <v>147660</v>
      </c>
    </row>
    <row r="133" spans="1:3" x14ac:dyDescent="0.3">
      <c r="A133" s="2" t="s">
        <v>580</v>
      </c>
      <c r="B133" s="2">
        <v>1000000</v>
      </c>
      <c r="C133" s="2">
        <v>337173</v>
      </c>
    </row>
    <row r="134" spans="1:3" x14ac:dyDescent="0.3">
      <c r="A134" s="2" t="s">
        <v>580</v>
      </c>
      <c r="B134" s="2">
        <v>1000000</v>
      </c>
      <c r="C134" s="2">
        <v>278800</v>
      </c>
    </row>
    <row r="135" spans="1:3" x14ac:dyDescent="0.3">
      <c r="A135" s="2" t="s">
        <v>580</v>
      </c>
      <c r="B135" s="2">
        <v>1000000</v>
      </c>
      <c r="C135" s="2">
        <v>254389</v>
      </c>
    </row>
    <row r="136" spans="1:3" x14ac:dyDescent="0.3">
      <c r="A136" s="2" t="s">
        <v>580</v>
      </c>
      <c r="B136" s="2">
        <v>1000000</v>
      </c>
      <c r="C136" s="2">
        <v>260451</v>
      </c>
    </row>
    <row r="137" spans="1:3" x14ac:dyDescent="0.3">
      <c r="A137" s="2" t="s">
        <v>580</v>
      </c>
      <c r="B137" s="2">
        <v>1000000</v>
      </c>
      <c r="C137" s="2">
        <v>282778</v>
      </c>
    </row>
    <row r="138" spans="1:3" x14ac:dyDescent="0.3">
      <c r="A138" s="2" t="s">
        <v>580</v>
      </c>
      <c r="B138" s="2">
        <v>1000000</v>
      </c>
      <c r="C138" s="2">
        <v>287722</v>
      </c>
    </row>
    <row r="139" spans="1:3" x14ac:dyDescent="0.3">
      <c r="A139" s="2" t="s">
        <v>580</v>
      </c>
      <c r="B139" s="2">
        <v>1000000</v>
      </c>
      <c r="C139" s="2">
        <v>244211</v>
      </c>
    </row>
    <row r="140" spans="1:3" x14ac:dyDescent="0.3">
      <c r="A140" s="2" t="s">
        <v>580</v>
      </c>
      <c r="B140" s="2">
        <v>1000000</v>
      </c>
      <c r="C140" s="2">
        <v>275030</v>
      </c>
    </row>
    <row r="141" spans="1:3" x14ac:dyDescent="0.3">
      <c r="A141" s="2" t="s">
        <v>580</v>
      </c>
      <c r="B141" s="2">
        <v>1000000</v>
      </c>
      <c r="C141" s="2">
        <v>365117</v>
      </c>
    </row>
    <row r="142" spans="1:3" x14ac:dyDescent="0.3">
      <c r="A142" s="2" t="s">
        <v>581</v>
      </c>
      <c r="B142" s="2">
        <v>1000000</v>
      </c>
      <c r="C142" s="2">
        <v>293955</v>
      </c>
    </row>
    <row r="143" spans="1:3" x14ac:dyDescent="0.3">
      <c r="A143" s="2" t="s">
        <v>581</v>
      </c>
      <c r="B143" s="2">
        <v>1000000</v>
      </c>
      <c r="C143" s="2">
        <v>424069</v>
      </c>
    </row>
    <row r="144" spans="1:3" x14ac:dyDescent="0.3">
      <c r="A144" s="2" t="s">
        <v>581</v>
      </c>
      <c r="B144" s="2">
        <v>1000000</v>
      </c>
      <c r="C144" s="2">
        <v>278699</v>
      </c>
    </row>
    <row r="145" spans="1:3" x14ac:dyDescent="0.3">
      <c r="A145" s="2" t="s">
        <v>581</v>
      </c>
      <c r="B145" s="2">
        <v>1000000</v>
      </c>
      <c r="C145" s="2">
        <v>298424</v>
      </c>
    </row>
    <row r="146" spans="1:3" x14ac:dyDescent="0.3">
      <c r="A146" s="2" t="s">
        <v>581</v>
      </c>
      <c r="B146" s="2">
        <v>1000000</v>
      </c>
      <c r="C146" s="2">
        <v>284304</v>
      </c>
    </row>
    <row r="147" spans="1:3" x14ac:dyDescent="0.3">
      <c r="A147" s="2" t="s">
        <v>581</v>
      </c>
      <c r="B147" s="2">
        <v>1000000</v>
      </c>
      <c r="C147" s="2">
        <v>316592</v>
      </c>
    </row>
    <row r="148" spans="1:3" x14ac:dyDescent="0.3">
      <c r="A148" s="2" t="s">
        <v>581</v>
      </c>
      <c r="B148" s="2">
        <v>1000000</v>
      </c>
      <c r="C148" s="2">
        <v>301042</v>
      </c>
    </row>
    <row r="149" spans="1:3" x14ac:dyDescent="0.3">
      <c r="A149" s="2" t="s">
        <v>581</v>
      </c>
      <c r="B149" s="2">
        <v>1000000</v>
      </c>
      <c r="C149" s="2">
        <v>290773</v>
      </c>
    </row>
    <row r="150" spans="1:3" x14ac:dyDescent="0.3">
      <c r="A150" s="2" t="s">
        <v>581</v>
      </c>
      <c r="B150" s="2">
        <v>1000000</v>
      </c>
      <c r="C150" s="2">
        <v>327620</v>
      </c>
    </row>
    <row r="151" spans="1:3" x14ac:dyDescent="0.3">
      <c r="A151" s="2" t="s">
        <v>581</v>
      </c>
      <c r="B151" s="2">
        <v>1000000</v>
      </c>
      <c r="C151" s="2">
        <v>322953</v>
      </c>
    </row>
    <row r="152" spans="1:3" x14ac:dyDescent="0.3">
      <c r="A152" s="2" t="s">
        <v>581</v>
      </c>
      <c r="B152" s="2">
        <v>1000000</v>
      </c>
      <c r="C152" s="2">
        <v>319087</v>
      </c>
    </row>
    <row r="153" spans="1:3" x14ac:dyDescent="0.3">
      <c r="A153" s="2" t="s">
        <v>579</v>
      </c>
      <c r="B153" s="2">
        <v>10000000</v>
      </c>
      <c r="C153" s="2">
        <v>2011262</v>
      </c>
    </row>
    <row r="154" spans="1:3" x14ac:dyDescent="0.3">
      <c r="A154" s="2" t="s">
        <v>579</v>
      </c>
      <c r="B154" s="2">
        <v>10000000</v>
      </c>
      <c r="C154" s="2">
        <v>1581609</v>
      </c>
    </row>
    <row r="155" spans="1:3" x14ac:dyDescent="0.3">
      <c r="A155" s="2" t="s">
        <v>579</v>
      </c>
      <c r="B155" s="2">
        <v>10000000</v>
      </c>
      <c r="C155" s="2">
        <v>1606835</v>
      </c>
    </row>
    <row r="156" spans="1:3" x14ac:dyDescent="0.3">
      <c r="A156" s="2" t="s">
        <v>579</v>
      </c>
      <c r="B156" s="2">
        <v>10000000</v>
      </c>
      <c r="C156" s="2">
        <v>1629896</v>
      </c>
    </row>
    <row r="157" spans="1:3" x14ac:dyDescent="0.3">
      <c r="A157" s="2" t="s">
        <v>579</v>
      </c>
      <c r="B157" s="2">
        <v>10000000</v>
      </c>
      <c r="C157" s="2">
        <v>1646530</v>
      </c>
    </row>
    <row r="158" spans="1:3" x14ac:dyDescent="0.3">
      <c r="A158" s="2" t="s">
        <v>579</v>
      </c>
      <c r="B158" s="2">
        <v>10000000</v>
      </c>
      <c r="C158" s="2">
        <v>1641181</v>
      </c>
    </row>
    <row r="159" spans="1:3" x14ac:dyDescent="0.3">
      <c r="A159" s="2" t="s">
        <v>579</v>
      </c>
      <c r="B159" s="2">
        <v>10000000</v>
      </c>
      <c r="C159" s="2">
        <v>1612946</v>
      </c>
    </row>
    <row r="160" spans="1:3" x14ac:dyDescent="0.3">
      <c r="A160" s="2" t="s">
        <v>579</v>
      </c>
      <c r="B160" s="2">
        <v>10000000</v>
      </c>
      <c r="C160" s="2">
        <v>1631557</v>
      </c>
    </row>
    <row r="161" spans="1:3" x14ac:dyDescent="0.3">
      <c r="A161" s="2" t="s">
        <v>579</v>
      </c>
      <c r="B161" s="2">
        <v>10000000</v>
      </c>
      <c r="C161" s="2">
        <v>1672858</v>
      </c>
    </row>
    <row r="162" spans="1:3" x14ac:dyDescent="0.3">
      <c r="A162" s="2" t="s">
        <v>579</v>
      </c>
      <c r="B162" s="2">
        <v>10000000</v>
      </c>
      <c r="C162" s="2">
        <v>1670385</v>
      </c>
    </row>
    <row r="163" spans="1:3" x14ac:dyDescent="0.3">
      <c r="A163" s="2" t="s">
        <v>580</v>
      </c>
      <c r="B163" s="2">
        <v>10000000</v>
      </c>
      <c r="C163" s="2">
        <v>2382375</v>
      </c>
    </row>
    <row r="164" spans="1:3" x14ac:dyDescent="0.3">
      <c r="A164" s="2" t="s">
        <v>580</v>
      </c>
      <c r="B164" s="2">
        <v>10000000</v>
      </c>
      <c r="C164" s="2">
        <v>2344123</v>
      </c>
    </row>
    <row r="165" spans="1:3" x14ac:dyDescent="0.3">
      <c r="A165" s="2" t="s">
        <v>580</v>
      </c>
      <c r="B165" s="2">
        <v>10000000</v>
      </c>
      <c r="C165" s="2">
        <v>2336228</v>
      </c>
    </row>
    <row r="166" spans="1:3" x14ac:dyDescent="0.3">
      <c r="A166" s="2" t="s">
        <v>580</v>
      </c>
      <c r="B166" s="2">
        <v>10000000</v>
      </c>
      <c r="C166" s="2">
        <v>2290831</v>
      </c>
    </row>
    <row r="167" spans="1:3" x14ac:dyDescent="0.3">
      <c r="A167" s="2" t="s">
        <v>580</v>
      </c>
      <c r="B167" s="2">
        <v>10000000</v>
      </c>
      <c r="C167" s="2">
        <v>2297584</v>
      </c>
    </row>
    <row r="168" spans="1:3" x14ac:dyDescent="0.3">
      <c r="A168" s="2" t="s">
        <v>580</v>
      </c>
      <c r="B168" s="2">
        <v>10000000</v>
      </c>
      <c r="C168" s="2">
        <v>2319510</v>
      </c>
    </row>
    <row r="169" spans="1:3" x14ac:dyDescent="0.3">
      <c r="A169" s="2" t="s">
        <v>580</v>
      </c>
      <c r="B169" s="2">
        <v>10000000</v>
      </c>
      <c r="C169" s="2">
        <v>2340945</v>
      </c>
    </row>
    <row r="170" spans="1:3" x14ac:dyDescent="0.3">
      <c r="A170" s="2" t="s">
        <v>580</v>
      </c>
      <c r="B170" s="2">
        <v>10000000</v>
      </c>
      <c r="C170" s="2">
        <v>2349721</v>
      </c>
    </row>
    <row r="171" spans="1:3" x14ac:dyDescent="0.3">
      <c r="A171" s="2" t="s">
        <v>580</v>
      </c>
      <c r="B171" s="2">
        <v>10000000</v>
      </c>
      <c r="C171" s="2">
        <v>2387545</v>
      </c>
    </row>
    <row r="172" spans="1:3" x14ac:dyDescent="0.3">
      <c r="A172" s="2" t="s">
        <v>581</v>
      </c>
      <c r="B172" s="2">
        <v>10000000</v>
      </c>
      <c r="C172" s="2">
        <v>2289653</v>
      </c>
    </row>
    <row r="173" spans="1:3" x14ac:dyDescent="0.3">
      <c r="A173" s="2" t="s">
        <v>581</v>
      </c>
      <c r="B173" s="2">
        <v>10000000</v>
      </c>
      <c r="C173" s="2">
        <v>3136905</v>
      </c>
    </row>
    <row r="174" spans="1:3" x14ac:dyDescent="0.3">
      <c r="A174" s="2" t="s">
        <v>581</v>
      </c>
      <c r="B174" s="2">
        <v>10000000</v>
      </c>
      <c r="C174" s="2">
        <v>3116271</v>
      </c>
    </row>
    <row r="175" spans="1:3" x14ac:dyDescent="0.3">
      <c r="A175" s="2" t="s">
        <v>581</v>
      </c>
      <c r="B175" s="2">
        <v>10000000</v>
      </c>
      <c r="C175" s="2">
        <v>3063288</v>
      </c>
    </row>
    <row r="176" spans="1:3" x14ac:dyDescent="0.3">
      <c r="A176" s="2" t="s">
        <v>581</v>
      </c>
      <c r="B176" s="2">
        <v>10000000</v>
      </c>
      <c r="C176" s="2">
        <v>3055344</v>
      </c>
    </row>
    <row r="177" spans="1:3" x14ac:dyDescent="0.3">
      <c r="A177" s="2" t="s">
        <v>581</v>
      </c>
      <c r="B177" s="2">
        <v>10000000</v>
      </c>
      <c r="C177" s="2">
        <v>3122124</v>
      </c>
    </row>
    <row r="178" spans="1:3" x14ac:dyDescent="0.3">
      <c r="A178" s="2" t="s">
        <v>581</v>
      </c>
      <c r="B178" s="2">
        <v>10000000</v>
      </c>
      <c r="C178" s="2">
        <v>3089156</v>
      </c>
    </row>
    <row r="179" spans="1:3" x14ac:dyDescent="0.3">
      <c r="A179" s="2" t="s">
        <v>581</v>
      </c>
      <c r="B179" s="2">
        <v>10000000</v>
      </c>
      <c r="C179" s="2">
        <v>3125787</v>
      </c>
    </row>
    <row r="180" spans="1:3" x14ac:dyDescent="0.3">
      <c r="A180" s="2" t="s">
        <v>581</v>
      </c>
      <c r="B180" s="2">
        <v>10000000</v>
      </c>
      <c r="C180" s="2">
        <v>3031404</v>
      </c>
    </row>
    <row r="181" spans="1:3" x14ac:dyDescent="0.3">
      <c r="A181" s="2" t="s">
        <v>581</v>
      </c>
      <c r="B181" s="2">
        <v>10000000</v>
      </c>
      <c r="C181" s="2">
        <v>3078937</v>
      </c>
    </row>
    <row r="182" spans="1:3" x14ac:dyDescent="0.3">
      <c r="A182" s="2" t="s">
        <v>581</v>
      </c>
      <c r="B182" s="2">
        <v>10000000</v>
      </c>
      <c r="C182" s="2">
        <v>3060339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CB89-1615-441D-AD18-9D6B2CC826F7}">
  <dimension ref="A2:D6"/>
  <sheetViews>
    <sheetView showGridLines="0" workbookViewId="0">
      <selection activeCell="I17" sqref="I17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13.33203125" bestFit="1" customWidth="1"/>
    <col min="4" max="4" width="12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7" bestFit="1" customWidth="1"/>
    <col min="9" max="9" width="10.77734375" bestFit="1" customWidth="1"/>
    <col min="10" max="10" width="26" bestFit="1" customWidth="1"/>
    <col min="11" max="11" width="9" bestFit="1" customWidth="1"/>
    <col min="12" max="12" width="10" bestFit="1" customWidth="1"/>
    <col min="13" max="13" width="28.77734375" bestFit="1" customWidth="1"/>
    <col min="14" max="14" width="15.33203125" bestFit="1" customWidth="1"/>
    <col min="15" max="16" width="12" bestFit="1" customWidth="1"/>
    <col min="17" max="17" width="18.109375" bestFit="1" customWidth="1"/>
    <col min="18" max="18" width="21.109375" bestFit="1" customWidth="1"/>
    <col min="19" max="19" width="9" bestFit="1" customWidth="1"/>
    <col min="20" max="20" width="10" bestFit="1" customWidth="1"/>
    <col min="21" max="21" width="23.88671875" bestFit="1" customWidth="1"/>
    <col min="22" max="22" width="24.109375" bestFit="1" customWidth="1"/>
    <col min="23" max="24" width="12" bestFit="1" customWidth="1"/>
    <col min="25" max="25" width="26.88671875" bestFit="1" customWidth="1"/>
    <col min="26" max="26" width="9" bestFit="1" customWidth="1"/>
    <col min="27" max="27" width="11.6640625" bestFit="1" customWidth="1"/>
    <col min="28" max="28" width="10.77734375" bestFit="1" customWidth="1"/>
  </cols>
  <sheetData>
    <row r="2" spans="1:4" x14ac:dyDescent="0.3">
      <c r="A2" s="5" t="s">
        <v>578</v>
      </c>
      <c r="B2" s="2">
        <v>10000000</v>
      </c>
    </row>
    <row r="4" spans="1:4" x14ac:dyDescent="0.3">
      <c r="B4" s="5" t="s">
        <v>582</v>
      </c>
    </row>
    <row r="5" spans="1:4" x14ac:dyDescent="0.3">
      <c r="B5" t="s">
        <v>577</v>
      </c>
      <c r="C5" t="s">
        <v>581</v>
      </c>
      <c r="D5" t="s">
        <v>583</v>
      </c>
    </row>
    <row r="6" spans="1:4" x14ac:dyDescent="0.3">
      <c r="A6" t="s">
        <v>638</v>
      </c>
      <c r="B6" s="4">
        <v>1213193.6000000001</v>
      </c>
      <c r="C6" s="4">
        <v>3015382.5454545454</v>
      </c>
      <c r="D6" s="4">
        <v>2157197.3333333335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FE3D-9F06-41CD-9366-244A6F5CDB4E}">
  <dimension ref="A1:D5"/>
  <sheetViews>
    <sheetView showGridLines="0" workbookViewId="0">
      <selection activeCell="F4" sqref="F4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13.33203125" bestFit="1" customWidth="1"/>
    <col min="4" max="4" width="12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7" bestFit="1" customWidth="1"/>
    <col min="9" max="9" width="10.77734375" bestFit="1" customWidth="1"/>
  </cols>
  <sheetData>
    <row r="1" spans="1:4" x14ac:dyDescent="0.3">
      <c r="A1" s="5" t="s">
        <v>578</v>
      </c>
      <c r="B1" s="2">
        <v>1000000</v>
      </c>
    </row>
    <row r="3" spans="1:4" x14ac:dyDescent="0.3">
      <c r="B3" s="5" t="s">
        <v>582</v>
      </c>
    </row>
    <row r="4" spans="1:4" x14ac:dyDescent="0.3">
      <c r="B4" t="s">
        <v>577</v>
      </c>
      <c r="C4" t="s">
        <v>581</v>
      </c>
      <c r="D4" t="s">
        <v>583</v>
      </c>
    </row>
    <row r="5" spans="1:4" x14ac:dyDescent="0.3">
      <c r="A5" t="s">
        <v>584</v>
      </c>
      <c r="B5" s="4">
        <v>104928</v>
      </c>
      <c r="C5" s="4">
        <v>52802.272727272728</v>
      </c>
      <c r="D5" s="4">
        <v>77624.047619047618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C83D-B2AD-4496-A1D8-220286520A51}">
  <dimension ref="A1:C181"/>
  <sheetViews>
    <sheetView workbookViewId="0">
      <selection activeCell="C1" sqref="C1:C1048576"/>
    </sheetView>
  </sheetViews>
  <sheetFormatPr defaultRowHeight="14.4" x14ac:dyDescent="0.3"/>
  <cols>
    <col min="1" max="1" width="23.44140625" bestFit="1" customWidth="1"/>
    <col min="2" max="2" width="23.44140625" customWidth="1"/>
  </cols>
  <sheetData>
    <row r="1" spans="1:3" x14ac:dyDescent="0.3">
      <c r="A1" s="2" t="s">
        <v>574</v>
      </c>
      <c r="B1" s="2" t="s">
        <v>578</v>
      </c>
      <c r="C1" s="2" t="s">
        <v>10</v>
      </c>
    </row>
    <row r="2" spans="1:3" x14ac:dyDescent="0.3">
      <c r="A2" s="2" t="s">
        <v>575</v>
      </c>
      <c r="B2" s="2">
        <v>100000</v>
      </c>
      <c r="C2" s="2">
        <v>13528</v>
      </c>
    </row>
    <row r="3" spans="1:3" x14ac:dyDescent="0.3">
      <c r="A3" s="2" t="s">
        <v>575</v>
      </c>
      <c r="B3" s="2">
        <v>100000</v>
      </c>
      <c r="C3" s="2">
        <v>12763</v>
      </c>
    </row>
    <row r="4" spans="1:3" x14ac:dyDescent="0.3">
      <c r="A4" s="2" t="s">
        <v>575</v>
      </c>
      <c r="B4" s="2">
        <v>100000</v>
      </c>
      <c r="C4" s="2">
        <v>13924</v>
      </c>
    </row>
    <row r="5" spans="1:3" x14ac:dyDescent="0.3">
      <c r="A5" s="2" t="s">
        <v>575</v>
      </c>
      <c r="B5" s="2">
        <v>100000</v>
      </c>
      <c r="C5" s="2">
        <v>13757</v>
      </c>
    </row>
    <row r="6" spans="1:3" x14ac:dyDescent="0.3">
      <c r="A6" s="2" t="s">
        <v>575</v>
      </c>
      <c r="B6" s="2">
        <v>100000</v>
      </c>
      <c r="C6" s="2">
        <v>12304</v>
      </c>
    </row>
    <row r="7" spans="1:3" x14ac:dyDescent="0.3">
      <c r="A7" s="2" t="s">
        <v>575</v>
      </c>
      <c r="B7" s="2">
        <v>100000</v>
      </c>
      <c r="C7" s="2">
        <v>11893</v>
      </c>
    </row>
    <row r="8" spans="1:3" x14ac:dyDescent="0.3">
      <c r="A8" s="2" t="s">
        <v>575</v>
      </c>
      <c r="B8" s="2">
        <v>100000</v>
      </c>
      <c r="C8" s="2">
        <v>11118</v>
      </c>
    </row>
    <row r="9" spans="1:3" x14ac:dyDescent="0.3">
      <c r="A9" s="2" t="s">
        <v>575</v>
      </c>
      <c r="B9" s="2">
        <v>100000</v>
      </c>
      <c r="C9" s="2">
        <v>12423</v>
      </c>
    </row>
    <row r="10" spans="1:3" x14ac:dyDescent="0.3">
      <c r="A10" s="2" t="s">
        <v>575</v>
      </c>
      <c r="B10" s="2">
        <v>100000</v>
      </c>
      <c r="C10" s="2">
        <v>12774</v>
      </c>
    </row>
    <row r="11" spans="1:3" x14ac:dyDescent="0.3">
      <c r="A11" s="2" t="s">
        <v>575</v>
      </c>
      <c r="B11" s="2">
        <v>100000</v>
      </c>
      <c r="C11" s="2">
        <v>15464</v>
      </c>
    </row>
    <row r="12" spans="1:3" x14ac:dyDescent="0.3">
      <c r="A12" s="2" t="s">
        <v>576</v>
      </c>
      <c r="B12" s="2">
        <v>100000</v>
      </c>
      <c r="C12" s="2">
        <v>16574</v>
      </c>
    </row>
    <row r="13" spans="1:3" x14ac:dyDescent="0.3">
      <c r="A13" s="2" t="s">
        <v>576</v>
      </c>
      <c r="B13" s="2">
        <v>100000</v>
      </c>
      <c r="C13" s="2">
        <v>21996</v>
      </c>
    </row>
    <row r="14" spans="1:3" x14ac:dyDescent="0.3">
      <c r="A14" s="2" t="s">
        <v>576</v>
      </c>
      <c r="B14" s="2">
        <v>100000</v>
      </c>
      <c r="C14" s="2">
        <v>18314</v>
      </c>
    </row>
    <row r="15" spans="1:3" x14ac:dyDescent="0.3">
      <c r="A15" s="2" t="s">
        <v>576</v>
      </c>
      <c r="B15" s="2">
        <v>100000</v>
      </c>
      <c r="C15" s="2">
        <v>16665</v>
      </c>
    </row>
    <row r="16" spans="1:3" x14ac:dyDescent="0.3">
      <c r="A16" s="2" t="s">
        <v>576</v>
      </c>
      <c r="B16" s="2">
        <v>100000</v>
      </c>
      <c r="C16" s="2">
        <v>24520</v>
      </c>
    </row>
    <row r="17" spans="1:3" x14ac:dyDescent="0.3">
      <c r="A17" s="2" t="s">
        <v>576</v>
      </c>
      <c r="B17" s="2">
        <v>100000</v>
      </c>
      <c r="C17" s="2">
        <v>18892</v>
      </c>
    </row>
    <row r="18" spans="1:3" x14ac:dyDescent="0.3">
      <c r="A18" s="2" t="s">
        <v>576</v>
      </c>
      <c r="B18" s="2">
        <v>100000</v>
      </c>
      <c r="C18" s="2">
        <v>16229</v>
      </c>
    </row>
    <row r="19" spans="1:3" x14ac:dyDescent="0.3">
      <c r="A19" s="2" t="s">
        <v>576</v>
      </c>
      <c r="B19" s="2">
        <v>100000</v>
      </c>
      <c r="C19" s="2">
        <v>17583</v>
      </c>
    </row>
    <row r="20" spans="1:3" x14ac:dyDescent="0.3">
      <c r="A20" s="2" t="s">
        <v>576</v>
      </c>
      <c r="B20" s="2">
        <v>100000</v>
      </c>
      <c r="C20" s="2">
        <v>17467</v>
      </c>
    </row>
    <row r="21" spans="1:3" x14ac:dyDescent="0.3">
      <c r="A21" s="2" t="s">
        <v>576</v>
      </c>
      <c r="B21" s="2">
        <v>100000</v>
      </c>
      <c r="C21" s="2">
        <v>16852</v>
      </c>
    </row>
    <row r="22" spans="1:3" x14ac:dyDescent="0.3">
      <c r="A22" s="2" t="s">
        <v>577</v>
      </c>
      <c r="B22" s="2">
        <v>100000</v>
      </c>
      <c r="C22" s="2">
        <v>19733</v>
      </c>
    </row>
    <row r="23" spans="1:3" x14ac:dyDescent="0.3">
      <c r="A23" s="2" t="s">
        <v>577</v>
      </c>
      <c r="B23" s="2">
        <v>100000</v>
      </c>
      <c r="C23" s="2">
        <v>17006</v>
      </c>
    </row>
    <row r="24" spans="1:3" x14ac:dyDescent="0.3">
      <c r="A24" s="2" t="s">
        <v>577</v>
      </c>
      <c r="B24" s="2">
        <v>100000</v>
      </c>
      <c r="C24" s="2">
        <v>25804</v>
      </c>
    </row>
    <row r="25" spans="1:3" x14ac:dyDescent="0.3">
      <c r="A25" s="2" t="s">
        <v>577</v>
      </c>
      <c r="B25" s="2">
        <v>100000</v>
      </c>
      <c r="C25" s="2">
        <v>16588</v>
      </c>
    </row>
    <row r="26" spans="1:3" x14ac:dyDescent="0.3">
      <c r="A26" s="2" t="s">
        <v>577</v>
      </c>
      <c r="B26" s="2">
        <v>100000</v>
      </c>
      <c r="C26" s="2">
        <v>16388</v>
      </c>
    </row>
    <row r="27" spans="1:3" x14ac:dyDescent="0.3">
      <c r="A27" s="2" t="s">
        <v>577</v>
      </c>
      <c r="B27" s="2">
        <v>100000</v>
      </c>
      <c r="C27" s="2">
        <v>16826</v>
      </c>
    </row>
    <row r="28" spans="1:3" x14ac:dyDescent="0.3">
      <c r="A28" s="2" t="s">
        <v>577</v>
      </c>
      <c r="B28" s="2">
        <v>100000</v>
      </c>
      <c r="C28" s="2">
        <v>21016</v>
      </c>
    </row>
    <row r="29" spans="1:3" x14ac:dyDescent="0.3">
      <c r="A29" s="2" t="s">
        <v>577</v>
      </c>
      <c r="B29" s="2">
        <v>100000</v>
      </c>
      <c r="C29" s="2">
        <v>28935</v>
      </c>
    </row>
    <row r="30" spans="1:3" x14ac:dyDescent="0.3">
      <c r="A30" s="2" t="s">
        <v>577</v>
      </c>
      <c r="B30" s="2">
        <v>100000</v>
      </c>
      <c r="C30" s="2">
        <v>17090</v>
      </c>
    </row>
    <row r="31" spans="1:3" x14ac:dyDescent="0.3">
      <c r="A31" s="2" t="s">
        <v>577</v>
      </c>
      <c r="B31" s="2">
        <v>100000</v>
      </c>
      <c r="C31" s="2">
        <v>16159</v>
      </c>
    </row>
    <row r="32" spans="1:3" x14ac:dyDescent="0.3">
      <c r="A32" s="2" t="s">
        <v>575</v>
      </c>
      <c r="B32" s="2">
        <v>1000000</v>
      </c>
      <c r="C32" s="2">
        <v>158224</v>
      </c>
    </row>
    <row r="33" spans="1:3" x14ac:dyDescent="0.3">
      <c r="A33" s="2" t="s">
        <v>575</v>
      </c>
      <c r="B33" s="2">
        <v>1000000</v>
      </c>
      <c r="C33" s="2">
        <v>198264</v>
      </c>
    </row>
    <row r="34" spans="1:3" x14ac:dyDescent="0.3">
      <c r="A34" s="2" t="s">
        <v>575</v>
      </c>
      <c r="B34" s="2">
        <v>1000000</v>
      </c>
      <c r="C34" s="2">
        <v>168782</v>
      </c>
    </row>
    <row r="35" spans="1:3" x14ac:dyDescent="0.3">
      <c r="A35" s="2" t="s">
        <v>575</v>
      </c>
      <c r="B35" s="2">
        <v>1000000</v>
      </c>
      <c r="C35" s="2">
        <v>133960</v>
      </c>
    </row>
    <row r="36" spans="1:3" x14ac:dyDescent="0.3">
      <c r="A36" s="2" t="s">
        <v>575</v>
      </c>
      <c r="B36" s="2">
        <v>1000000</v>
      </c>
      <c r="C36" s="2">
        <v>181589</v>
      </c>
    </row>
    <row r="37" spans="1:3" x14ac:dyDescent="0.3">
      <c r="A37" s="2" t="s">
        <v>575</v>
      </c>
      <c r="B37" s="2">
        <v>1000000</v>
      </c>
      <c r="C37" s="2">
        <v>182107</v>
      </c>
    </row>
    <row r="38" spans="1:3" x14ac:dyDescent="0.3">
      <c r="A38" s="2" t="s">
        <v>575</v>
      </c>
      <c r="B38" s="2">
        <v>1000000</v>
      </c>
      <c r="C38" s="2">
        <v>163183</v>
      </c>
    </row>
    <row r="39" spans="1:3" x14ac:dyDescent="0.3">
      <c r="A39" s="2" t="s">
        <v>575</v>
      </c>
      <c r="B39" s="2">
        <v>1000000</v>
      </c>
      <c r="C39" s="2">
        <v>179652</v>
      </c>
    </row>
    <row r="40" spans="1:3" x14ac:dyDescent="0.3">
      <c r="A40" s="2" t="s">
        <v>575</v>
      </c>
      <c r="B40" s="2">
        <v>1000000</v>
      </c>
      <c r="C40" s="2">
        <v>147931</v>
      </c>
    </row>
    <row r="41" spans="1:3" x14ac:dyDescent="0.3">
      <c r="A41" s="2" t="s">
        <v>575</v>
      </c>
      <c r="B41" s="2">
        <v>1000000</v>
      </c>
      <c r="C41" s="2">
        <v>163286</v>
      </c>
    </row>
    <row r="42" spans="1:3" x14ac:dyDescent="0.3">
      <c r="A42" s="2" t="s">
        <v>576</v>
      </c>
      <c r="B42" s="2">
        <v>1000000</v>
      </c>
      <c r="C42" s="2">
        <v>135609</v>
      </c>
    </row>
    <row r="43" spans="1:3" x14ac:dyDescent="0.3">
      <c r="A43" s="2" t="s">
        <v>576</v>
      </c>
      <c r="B43" s="2">
        <v>1000000</v>
      </c>
      <c r="C43" s="2">
        <v>101276</v>
      </c>
    </row>
    <row r="44" spans="1:3" x14ac:dyDescent="0.3">
      <c r="A44" s="2" t="s">
        <v>576</v>
      </c>
      <c r="B44" s="2">
        <v>1000000</v>
      </c>
      <c r="C44" s="2">
        <v>83377</v>
      </c>
    </row>
    <row r="45" spans="1:3" x14ac:dyDescent="0.3">
      <c r="A45" s="2" t="s">
        <v>576</v>
      </c>
      <c r="B45" s="2">
        <v>1000000</v>
      </c>
      <c r="C45" s="2">
        <v>126666</v>
      </c>
    </row>
    <row r="46" spans="1:3" x14ac:dyDescent="0.3">
      <c r="A46" s="2" t="s">
        <v>576</v>
      </c>
      <c r="B46" s="2">
        <v>1000000</v>
      </c>
      <c r="C46" s="2">
        <v>97308</v>
      </c>
    </row>
    <row r="47" spans="1:3" x14ac:dyDescent="0.3">
      <c r="A47" s="2" t="s">
        <v>576</v>
      </c>
      <c r="B47" s="2">
        <v>1000000</v>
      </c>
      <c r="C47" s="2">
        <v>130618</v>
      </c>
    </row>
    <row r="48" spans="1:3" x14ac:dyDescent="0.3">
      <c r="A48" s="2" t="s">
        <v>576</v>
      </c>
      <c r="B48" s="2">
        <v>1000000</v>
      </c>
      <c r="C48" s="2">
        <v>112305</v>
      </c>
    </row>
    <row r="49" spans="1:3" x14ac:dyDescent="0.3">
      <c r="A49" s="2" t="s">
        <v>576</v>
      </c>
      <c r="B49" s="2">
        <v>1000000</v>
      </c>
      <c r="C49" s="2">
        <v>128558</v>
      </c>
    </row>
    <row r="50" spans="1:3" x14ac:dyDescent="0.3">
      <c r="A50" s="2" t="s">
        <v>576</v>
      </c>
      <c r="B50" s="2">
        <v>1000000</v>
      </c>
      <c r="C50" s="2">
        <v>147939</v>
      </c>
    </row>
    <row r="51" spans="1:3" x14ac:dyDescent="0.3">
      <c r="A51" s="2" t="s">
        <v>576</v>
      </c>
      <c r="B51" s="2">
        <v>1000000</v>
      </c>
      <c r="C51" s="2">
        <v>131812</v>
      </c>
    </row>
    <row r="52" spans="1:3" x14ac:dyDescent="0.3">
      <c r="A52" s="2" t="s">
        <v>577</v>
      </c>
      <c r="B52" s="2">
        <v>1000000</v>
      </c>
      <c r="C52" s="2">
        <v>112016</v>
      </c>
    </row>
    <row r="53" spans="1:3" x14ac:dyDescent="0.3">
      <c r="A53" s="2" t="s">
        <v>577</v>
      </c>
      <c r="B53" s="2">
        <v>1000000</v>
      </c>
      <c r="C53" s="2">
        <v>120148</v>
      </c>
    </row>
    <row r="54" spans="1:3" x14ac:dyDescent="0.3">
      <c r="A54" s="2" t="s">
        <v>577</v>
      </c>
      <c r="B54" s="2">
        <v>1000000</v>
      </c>
      <c r="C54" s="2">
        <v>110660</v>
      </c>
    </row>
    <row r="55" spans="1:3" x14ac:dyDescent="0.3">
      <c r="A55" s="2" t="s">
        <v>577</v>
      </c>
      <c r="B55" s="2">
        <v>1000000</v>
      </c>
      <c r="C55" s="2">
        <v>96476</v>
      </c>
    </row>
    <row r="56" spans="1:3" x14ac:dyDescent="0.3">
      <c r="A56" s="2" t="s">
        <v>577</v>
      </c>
      <c r="B56" s="2">
        <v>1000000</v>
      </c>
      <c r="C56" s="2">
        <v>93566</v>
      </c>
    </row>
    <row r="57" spans="1:3" x14ac:dyDescent="0.3">
      <c r="A57" s="2" t="s">
        <v>577</v>
      </c>
      <c r="B57" s="2">
        <v>1000000</v>
      </c>
      <c r="C57" s="2">
        <v>130669</v>
      </c>
    </row>
    <row r="58" spans="1:3" x14ac:dyDescent="0.3">
      <c r="A58" s="2" t="s">
        <v>577</v>
      </c>
      <c r="B58" s="2">
        <v>1000000</v>
      </c>
      <c r="C58" s="2">
        <v>82965</v>
      </c>
    </row>
    <row r="59" spans="1:3" x14ac:dyDescent="0.3">
      <c r="A59" s="2" t="s">
        <v>577</v>
      </c>
      <c r="B59" s="2">
        <v>1000000</v>
      </c>
      <c r="C59" s="2">
        <v>90998</v>
      </c>
    </row>
    <row r="60" spans="1:3" x14ac:dyDescent="0.3">
      <c r="A60" s="2" t="s">
        <v>577</v>
      </c>
      <c r="B60" s="2">
        <v>1000000</v>
      </c>
      <c r="C60" s="2">
        <v>126363</v>
      </c>
    </row>
    <row r="61" spans="1:3" x14ac:dyDescent="0.3">
      <c r="A61" s="2" t="s">
        <v>577</v>
      </c>
      <c r="B61" s="2">
        <v>1000000</v>
      </c>
      <c r="C61" s="2">
        <v>82774</v>
      </c>
    </row>
    <row r="62" spans="1:3" x14ac:dyDescent="0.3">
      <c r="A62" s="2" t="s">
        <v>575</v>
      </c>
      <c r="B62" s="2">
        <v>10000000</v>
      </c>
      <c r="C62" s="2">
        <v>1818054</v>
      </c>
    </row>
    <row r="63" spans="1:3" x14ac:dyDescent="0.3">
      <c r="A63" s="2" t="s">
        <v>575</v>
      </c>
      <c r="B63" s="2">
        <v>10000000</v>
      </c>
      <c r="C63" s="2">
        <v>1719293</v>
      </c>
    </row>
    <row r="64" spans="1:3" x14ac:dyDescent="0.3">
      <c r="A64" s="2" t="s">
        <v>575</v>
      </c>
      <c r="B64" s="2">
        <v>10000000</v>
      </c>
      <c r="C64" s="2">
        <v>1649042</v>
      </c>
    </row>
    <row r="65" spans="1:3" x14ac:dyDescent="0.3">
      <c r="A65" s="2" t="s">
        <v>575</v>
      </c>
      <c r="B65" s="2">
        <v>10000000</v>
      </c>
      <c r="C65" s="2">
        <v>1757645</v>
      </c>
    </row>
    <row r="66" spans="1:3" x14ac:dyDescent="0.3">
      <c r="A66" s="2" t="s">
        <v>575</v>
      </c>
      <c r="B66" s="2">
        <v>10000000</v>
      </c>
      <c r="C66" s="2">
        <v>1658791</v>
      </c>
    </row>
    <row r="67" spans="1:3" x14ac:dyDescent="0.3">
      <c r="A67" s="2" t="s">
        <v>575</v>
      </c>
      <c r="B67" s="2">
        <v>10000000</v>
      </c>
      <c r="C67" s="2">
        <v>1657666</v>
      </c>
    </row>
    <row r="68" spans="1:3" x14ac:dyDescent="0.3">
      <c r="A68" s="2" t="s">
        <v>575</v>
      </c>
      <c r="B68" s="2">
        <v>10000000</v>
      </c>
      <c r="C68" s="2">
        <v>1675327</v>
      </c>
    </row>
    <row r="69" spans="1:3" x14ac:dyDescent="0.3">
      <c r="A69" s="2" t="s">
        <v>575</v>
      </c>
      <c r="B69" s="2">
        <v>10000000</v>
      </c>
      <c r="C69" s="2">
        <v>1642144</v>
      </c>
    </row>
    <row r="70" spans="1:3" x14ac:dyDescent="0.3">
      <c r="A70" s="2" t="s">
        <v>575</v>
      </c>
      <c r="B70" s="2">
        <v>10000000</v>
      </c>
      <c r="C70" s="2">
        <v>1717762</v>
      </c>
    </row>
    <row r="71" spans="1:3" x14ac:dyDescent="0.3">
      <c r="A71" s="2" t="s">
        <v>575</v>
      </c>
      <c r="B71" s="2">
        <v>10000000</v>
      </c>
      <c r="C71" s="2">
        <v>1693769</v>
      </c>
    </row>
    <row r="72" spans="1:3" x14ac:dyDescent="0.3">
      <c r="A72" s="2" t="s">
        <v>576</v>
      </c>
      <c r="B72" s="2">
        <v>10000000</v>
      </c>
      <c r="C72" s="2">
        <v>1259608</v>
      </c>
    </row>
    <row r="73" spans="1:3" x14ac:dyDescent="0.3">
      <c r="A73" s="2" t="s">
        <v>576</v>
      </c>
      <c r="B73" s="2">
        <v>10000000</v>
      </c>
      <c r="C73" s="2">
        <v>1210020</v>
      </c>
    </row>
    <row r="74" spans="1:3" x14ac:dyDescent="0.3">
      <c r="A74" s="2" t="s">
        <v>576</v>
      </c>
      <c r="B74" s="2">
        <v>10000000</v>
      </c>
      <c r="C74" s="2">
        <v>1207038</v>
      </c>
    </row>
    <row r="75" spans="1:3" x14ac:dyDescent="0.3">
      <c r="A75" s="2" t="s">
        <v>576</v>
      </c>
      <c r="B75" s="2">
        <v>10000000</v>
      </c>
      <c r="C75" s="2">
        <v>1371344</v>
      </c>
    </row>
    <row r="76" spans="1:3" x14ac:dyDescent="0.3">
      <c r="A76" s="2" t="s">
        <v>576</v>
      </c>
      <c r="B76" s="2">
        <v>10000000</v>
      </c>
      <c r="C76" s="2">
        <v>1392740</v>
      </c>
    </row>
    <row r="77" spans="1:3" x14ac:dyDescent="0.3">
      <c r="A77" s="2" t="s">
        <v>576</v>
      </c>
      <c r="B77" s="2">
        <v>10000000</v>
      </c>
      <c r="C77" s="2">
        <v>1201182</v>
      </c>
    </row>
    <row r="78" spans="1:3" x14ac:dyDescent="0.3">
      <c r="A78" s="2" t="s">
        <v>576</v>
      </c>
      <c r="B78" s="2">
        <v>10000000</v>
      </c>
      <c r="C78" s="2">
        <v>1216756</v>
      </c>
    </row>
    <row r="79" spans="1:3" x14ac:dyDescent="0.3">
      <c r="A79" s="2" t="s">
        <v>576</v>
      </c>
      <c r="B79" s="2">
        <v>10000000</v>
      </c>
      <c r="C79" s="2">
        <v>1224235</v>
      </c>
    </row>
    <row r="80" spans="1:3" x14ac:dyDescent="0.3">
      <c r="A80" s="2" t="s">
        <v>576</v>
      </c>
      <c r="B80" s="2">
        <v>10000000</v>
      </c>
      <c r="C80" s="2">
        <v>1246059</v>
      </c>
    </row>
    <row r="81" spans="1:3" x14ac:dyDescent="0.3">
      <c r="A81" s="2" t="s">
        <v>576</v>
      </c>
      <c r="B81" s="2">
        <v>10000000</v>
      </c>
      <c r="C81" s="2">
        <v>1235652</v>
      </c>
    </row>
    <row r="82" spans="1:3" x14ac:dyDescent="0.3">
      <c r="A82" s="2" t="s">
        <v>577</v>
      </c>
      <c r="B82" s="2">
        <v>10000000</v>
      </c>
      <c r="C82" s="2">
        <v>1351342</v>
      </c>
    </row>
    <row r="83" spans="1:3" x14ac:dyDescent="0.3">
      <c r="A83" s="2" t="s">
        <v>577</v>
      </c>
      <c r="B83" s="2">
        <v>10000000</v>
      </c>
      <c r="C83" s="2">
        <v>1186770</v>
      </c>
    </row>
    <row r="84" spans="1:3" x14ac:dyDescent="0.3">
      <c r="A84" s="2" t="s">
        <v>577</v>
      </c>
      <c r="B84" s="2">
        <v>10000000</v>
      </c>
      <c r="C84" s="2">
        <v>1201171</v>
      </c>
    </row>
    <row r="85" spans="1:3" x14ac:dyDescent="0.3">
      <c r="A85" s="2" t="s">
        <v>577</v>
      </c>
      <c r="B85" s="2">
        <v>10000000</v>
      </c>
      <c r="C85" s="2">
        <v>1197401</v>
      </c>
    </row>
    <row r="86" spans="1:3" x14ac:dyDescent="0.3">
      <c r="A86" s="2" t="s">
        <v>577</v>
      </c>
      <c r="B86" s="2">
        <v>10000000</v>
      </c>
      <c r="C86" s="2">
        <v>1180569</v>
      </c>
    </row>
    <row r="87" spans="1:3" x14ac:dyDescent="0.3">
      <c r="A87" s="2" t="s">
        <v>577</v>
      </c>
      <c r="B87" s="2">
        <v>10000000</v>
      </c>
      <c r="C87" s="2">
        <v>1136765</v>
      </c>
    </row>
    <row r="88" spans="1:3" x14ac:dyDescent="0.3">
      <c r="A88" s="2" t="s">
        <v>577</v>
      </c>
      <c r="B88" s="2">
        <v>10000000</v>
      </c>
      <c r="C88" s="2">
        <v>1172689</v>
      </c>
    </row>
    <row r="89" spans="1:3" x14ac:dyDescent="0.3">
      <c r="A89" s="2" t="s">
        <v>577</v>
      </c>
      <c r="B89" s="2">
        <v>10000000</v>
      </c>
      <c r="C89" s="2">
        <v>1302396</v>
      </c>
    </row>
    <row r="90" spans="1:3" x14ac:dyDescent="0.3">
      <c r="A90" s="2" t="s">
        <v>577</v>
      </c>
      <c r="B90" s="2">
        <v>10000000</v>
      </c>
      <c r="C90" s="2">
        <v>1209063</v>
      </c>
    </row>
    <row r="91" spans="1:3" x14ac:dyDescent="0.3">
      <c r="A91" s="2" t="s">
        <v>577</v>
      </c>
      <c r="B91" s="2">
        <v>10000000</v>
      </c>
      <c r="C91" s="2">
        <v>1193770</v>
      </c>
    </row>
    <row r="92" spans="1:3" x14ac:dyDescent="0.3">
      <c r="A92" s="2" t="s">
        <v>579</v>
      </c>
      <c r="B92" s="2">
        <v>100000</v>
      </c>
      <c r="C92" s="2">
        <v>15212</v>
      </c>
    </row>
    <row r="93" spans="1:3" x14ac:dyDescent="0.3">
      <c r="A93" s="2" t="s">
        <v>579</v>
      </c>
      <c r="B93" s="2">
        <v>100000</v>
      </c>
      <c r="C93" s="2">
        <v>10589</v>
      </c>
    </row>
    <row r="94" spans="1:3" x14ac:dyDescent="0.3">
      <c r="A94" s="2" t="s">
        <v>579</v>
      </c>
      <c r="B94" s="2">
        <v>100000</v>
      </c>
      <c r="C94" s="2">
        <v>10271</v>
      </c>
    </row>
    <row r="95" spans="1:3" x14ac:dyDescent="0.3">
      <c r="A95" s="2" t="s">
        <v>579</v>
      </c>
      <c r="B95" s="2">
        <v>100000</v>
      </c>
      <c r="C95" s="2">
        <v>10820</v>
      </c>
    </row>
    <row r="96" spans="1:3" x14ac:dyDescent="0.3">
      <c r="A96" s="2" t="s">
        <v>579</v>
      </c>
      <c r="B96" s="2">
        <v>100000</v>
      </c>
      <c r="C96" s="2">
        <v>14201</v>
      </c>
    </row>
    <row r="97" spans="1:3" x14ac:dyDescent="0.3">
      <c r="A97" s="2" t="s">
        <v>579</v>
      </c>
      <c r="B97" s="2">
        <v>100000</v>
      </c>
      <c r="C97" s="2">
        <v>13679</v>
      </c>
    </row>
    <row r="98" spans="1:3" x14ac:dyDescent="0.3">
      <c r="A98" s="2" t="s">
        <v>579</v>
      </c>
      <c r="B98" s="2">
        <v>100000</v>
      </c>
      <c r="C98" s="2">
        <v>10550</v>
      </c>
    </row>
    <row r="99" spans="1:3" x14ac:dyDescent="0.3">
      <c r="A99" s="2" t="s">
        <v>579</v>
      </c>
      <c r="B99" s="2">
        <v>100000</v>
      </c>
      <c r="C99" s="2">
        <v>9567</v>
      </c>
    </row>
    <row r="100" spans="1:3" x14ac:dyDescent="0.3">
      <c r="A100" s="2" t="s">
        <v>579</v>
      </c>
      <c r="B100" s="2">
        <v>100000</v>
      </c>
      <c r="C100" s="2">
        <v>12797</v>
      </c>
    </row>
    <row r="101" spans="1:3" x14ac:dyDescent="0.3">
      <c r="A101" s="2" t="s">
        <v>579</v>
      </c>
      <c r="B101" s="2">
        <v>100000</v>
      </c>
      <c r="C101" s="2">
        <v>17551</v>
      </c>
    </row>
    <row r="102" spans="1:3" x14ac:dyDescent="0.3">
      <c r="A102" s="2" t="s">
        <v>580</v>
      </c>
      <c r="B102" s="2">
        <v>100000</v>
      </c>
      <c r="C102" s="2">
        <v>41122</v>
      </c>
    </row>
    <row r="103" spans="1:3" x14ac:dyDescent="0.3">
      <c r="A103" s="2" t="s">
        <v>580</v>
      </c>
      <c r="B103" s="2">
        <v>100000</v>
      </c>
      <c r="C103" s="2">
        <v>37283</v>
      </c>
    </row>
    <row r="104" spans="1:3" x14ac:dyDescent="0.3">
      <c r="A104" s="2" t="s">
        <v>580</v>
      </c>
      <c r="B104" s="2">
        <v>100000</v>
      </c>
      <c r="C104" s="2">
        <v>44781</v>
      </c>
    </row>
    <row r="105" spans="1:3" x14ac:dyDescent="0.3">
      <c r="A105" s="2" t="s">
        <v>580</v>
      </c>
      <c r="B105" s="2">
        <v>100000</v>
      </c>
      <c r="C105" s="2">
        <v>42464</v>
      </c>
    </row>
    <row r="106" spans="1:3" x14ac:dyDescent="0.3">
      <c r="A106" s="2" t="s">
        <v>580</v>
      </c>
      <c r="B106" s="2">
        <v>100000</v>
      </c>
      <c r="C106" s="2">
        <v>38836</v>
      </c>
    </row>
    <row r="107" spans="1:3" x14ac:dyDescent="0.3">
      <c r="A107" s="2" t="s">
        <v>580</v>
      </c>
      <c r="B107" s="2">
        <v>100000</v>
      </c>
      <c r="C107" s="2">
        <v>36859</v>
      </c>
    </row>
    <row r="108" spans="1:3" x14ac:dyDescent="0.3">
      <c r="A108" s="2" t="s">
        <v>580</v>
      </c>
      <c r="B108" s="2">
        <v>100000</v>
      </c>
      <c r="C108" s="2">
        <v>32551</v>
      </c>
    </row>
    <row r="109" spans="1:3" x14ac:dyDescent="0.3">
      <c r="A109" s="2" t="s">
        <v>580</v>
      </c>
      <c r="B109" s="2">
        <v>100000</v>
      </c>
      <c r="C109" s="2">
        <v>44935</v>
      </c>
    </row>
    <row r="110" spans="1:3" x14ac:dyDescent="0.3">
      <c r="A110" s="2" t="s">
        <v>580</v>
      </c>
      <c r="B110" s="2">
        <v>100000</v>
      </c>
      <c r="C110" s="2">
        <v>48307</v>
      </c>
    </row>
    <row r="111" spans="1:3" x14ac:dyDescent="0.3">
      <c r="A111" s="2" t="s">
        <v>581</v>
      </c>
      <c r="B111" s="2">
        <v>100000</v>
      </c>
      <c r="C111" s="2">
        <v>36702</v>
      </c>
    </row>
    <row r="112" spans="1:3" x14ac:dyDescent="0.3">
      <c r="A112" s="2" t="s">
        <v>581</v>
      </c>
      <c r="B112" s="2">
        <v>100000</v>
      </c>
      <c r="C112" s="2">
        <v>28424</v>
      </c>
    </row>
    <row r="113" spans="1:3" x14ac:dyDescent="0.3">
      <c r="A113" s="2" t="s">
        <v>581</v>
      </c>
      <c r="B113" s="2">
        <v>100000</v>
      </c>
      <c r="C113" s="2">
        <v>27296</v>
      </c>
    </row>
    <row r="114" spans="1:3" x14ac:dyDescent="0.3">
      <c r="A114" s="2" t="s">
        <v>581</v>
      </c>
      <c r="B114" s="2">
        <v>100000</v>
      </c>
      <c r="C114" s="2">
        <v>24659</v>
      </c>
    </row>
    <row r="115" spans="1:3" x14ac:dyDescent="0.3">
      <c r="A115" s="2" t="s">
        <v>581</v>
      </c>
      <c r="B115" s="2">
        <v>100000</v>
      </c>
      <c r="C115" s="2">
        <v>24613</v>
      </c>
    </row>
    <row r="116" spans="1:3" x14ac:dyDescent="0.3">
      <c r="A116" s="2" t="s">
        <v>581</v>
      </c>
      <c r="B116" s="2">
        <v>100000</v>
      </c>
      <c r="C116" s="2">
        <v>36699</v>
      </c>
    </row>
    <row r="117" spans="1:3" x14ac:dyDescent="0.3">
      <c r="A117" s="2" t="s">
        <v>581</v>
      </c>
      <c r="B117" s="2">
        <v>100000</v>
      </c>
      <c r="C117" s="2">
        <v>26562</v>
      </c>
    </row>
    <row r="118" spans="1:3" x14ac:dyDescent="0.3">
      <c r="A118" s="2" t="s">
        <v>581</v>
      </c>
      <c r="B118" s="2">
        <v>100000</v>
      </c>
      <c r="C118" s="2">
        <v>26435</v>
      </c>
    </row>
    <row r="119" spans="1:3" x14ac:dyDescent="0.3">
      <c r="A119" s="2" t="s">
        <v>581</v>
      </c>
      <c r="B119" s="2">
        <v>100000</v>
      </c>
      <c r="C119" s="2">
        <v>25711</v>
      </c>
    </row>
    <row r="120" spans="1:3" x14ac:dyDescent="0.3">
      <c r="A120" s="2" t="s">
        <v>581</v>
      </c>
      <c r="B120" s="2">
        <v>100000</v>
      </c>
      <c r="C120" s="2">
        <v>23797</v>
      </c>
    </row>
    <row r="121" spans="1:3" x14ac:dyDescent="0.3">
      <c r="A121" s="2" t="s">
        <v>581</v>
      </c>
      <c r="B121" s="2">
        <v>100000</v>
      </c>
      <c r="C121" s="2">
        <v>38369</v>
      </c>
    </row>
    <row r="122" spans="1:3" x14ac:dyDescent="0.3">
      <c r="A122" s="2" t="s">
        <v>579</v>
      </c>
      <c r="B122" s="2">
        <v>1000000</v>
      </c>
      <c r="C122" s="2">
        <v>119979</v>
      </c>
    </row>
    <row r="123" spans="1:3" x14ac:dyDescent="0.3">
      <c r="A123" s="2" t="s">
        <v>579</v>
      </c>
      <c r="B123" s="2">
        <v>1000000</v>
      </c>
      <c r="C123" s="2">
        <v>121728</v>
      </c>
    </row>
    <row r="124" spans="1:3" x14ac:dyDescent="0.3">
      <c r="A124" s="2" t="s">
        <v>579</v>
      </c>
      <c r="B124" s="2">
        <v>1000000</v>
      </c>
      <c r="C124" s="2">
        <v>138494</v>
      </c>
    </row>
    <row r="125" spans="1:3" x14ac:dyDescent="0.3">
      <c r="A125" s="2" t="s">
        <v>579</v>
      </c>
      <c r="B125" s="2">
        <v>1000000</v>
      </c>
      <c r="C125" s="2">
        <v>116089</v>
      </c>
    </row>
    <row r="126" spans="1:3" x14ac:dyDescent="0.3">
      <c r="A126" s="2" t="s">
        <v>579</v>
      </c>
      <c r="B126" s="2">
        <v>1000000</v>
      </c>
      <c r="C126" s="2">
        <v>122289</v>
      </c>
    </row>
    <row r="127" spans="1:3" x14ac:dyDescent="0.3">
      <c r="A127" s="2" t="s">
        <v>579</v>
      </c>
      <c r="B127" s="2">
        <v>1000000</v>
      </c>
      <c r="C127" s="2">
        <v>120690</v>
      </c>
    </row>
    <row r="128" spans="1:3" x14ac:dyDescent="0.3">
      <c r="A128" s="2" t="s">
        <v>579</v>
      </c>
      <c r="B128" s="2">
        <v>1000000</v>
      </c>
      <c r="C128" s="2">
        <v>139476</v>
      </c>
    </row>
    <row r="129" spans="1:3" x14ac:dyDescent="0.3">
      <c r="A129" s="2" t="s">
        <v>579</v>
      </c>
      <c r="B129" s="2">
        <v>1000000</v>
      </c>
      <c r="C129" s="2">
        <v>146361</v>
      </c>
    </row>
    <row r="130" spans="1:3" x14ac:dyDescent="0.3">
      <c r="A130" s="2" t="s">
        <v>579</v>
      </c>
      <c r="B130" s="2">
        <v>1000000</v>
      </c>
      <c r="C130" s="2">
        <v>124778</v>
      </c>
    </row>
    <row r="131" spans="1:3" x14ac:dyDescent="0.3">
      <c r="A131" s="2" t="s">
        <v>579</v>
      </c>
      <c r="B131" s="2">
        <v>1000000</v>
      </c>
      <c r="C131" s="2">
        <v>147660</v>
      </c>
    </row>
    <row r="132" spans="1:3" x14ac:dyDescent="0.3">
      <c r="A132" s="2" t="s">
        <v>580</v>
      </c>
      <c r="B132" s="2">
        <v>1000000</v>
      </c>
      <c r="C132" s="2">
        <v>337173</v>
      </c>
    </row>
    <row r="133" spans="1:3" x14ac:dyDescent="0.3">
      <c r="A133" s="2" t="s">
        <v>580</v>
      </c>
      <c r="B133" s="2">
        <v>1000000</v>
      </c>
      <c r="C133" s="2">
        <v>278800</v>
      </c>
    </row>
    <row r="134" spans="1:3" x14ac:dyDescent="0.3">
      <c r="A134" s="2" t="s">
        <v>580</v>
      </c>
      <c r="B134" s="2">
        <v>1000000</v>
      </c>
      <c r="C134" s="2">
        <v>254389</v>
      </c>
    </row>
    <row r="135" spans="1:3" x14ac:dyDescent="0.3">
      <c r="A135" s="2" t="s">
        <v>580</v>
      </c>
      <c r="B135" s="2">
        <v>1000000</v>
      </c>
      <c r="C135" s="2">
        <v>260451</v>
      </c>
    </row>
    <row r="136" spans="1:3" x14ac:dyDescent="0.3">
      <c r="A136" s="2" t="s">
        <v>580</v>
      </c>
      <c r="B136" s="2">
        <v>1000000</v>
      </c>
      <c r="C136" s="2">
        <v>282778</v>
      </c>
    </row>
    <row r="137" spans="1:3" x14ac:dyDescent="0.3">
      <c r="A137" s="2" t="s">
        <v>580</v>
      </c>
      <c r="B137" s="2">
        <v>1000000</v>
      </c>
      <c r="C137" s="2">
        <v>287722</v>
      </c>
    </row>
    <row r="138" spans="1:3" x14ac:dyDescent="0.3">
      <c r="A138" s="2" t="s">
        <v>580</v>
      </c>
      <c r="B138" s="2">
        <v>1000000</v>
      </c>
      <c r="C138" s="2">
        <v>244211</v>
      </c>
    </row>
    <row r="139" spans="1:3" x14ac:dyDescent="0.3">
      <c r="A139" s="2" t="s">
        <v>580</v>
      </c>
      <c r="B139" s="2">
        <v>1000000</v>
      </c>
      <c r="C139" s="2">
        <v>275030</v>
      </c>
    </row>
    <row r="140" spans="1:3" x14ac:dyDescent="0.3">
      <c r="A140" s="2" t="s">
        <v>580</v>
      </c>
      <c r="B140" s="2">
        <v>1000000</v>
      </c>
      <c r="C140" s="2">
        <v>365117</v>
      </c>
    </row>
    <row r="141" spans="1:3" x14ac:dyDescent="0.3">
      <c r="A141" s="2" t="s">
        <v>581</v>
      </c>
      <c r="B141" s="2">
        <v>1000000</v>
      </c>
      <c r="C141" s="2">
        <v>293955</v>
      </c>
    </row>
    <row r="142" spans="1:3" x14ac:dyDescent="0.3">
      <c r="A142" s="2" t="s">
        <v>581</v>
      </c>
      <c r="B142" s="2">
        <v>1000000</v>
      </c>
      <c r="C142" s="2">
        <v>424069</v>
      </c>
    </row>
    <row r="143" spans="1:3" x14ac:dyDescent="0.3">
      <c r="A143" s="2" t="s">
        <v>581</v>
      </c>
      <c r="B143" s="2">
        <v>1000000</v>
      </c>
      <c r="C143" s="2">
        <v>278699</v>
      </c>
    </row>
    <row r="144" spans="1:3" x14ac:dyDescent="0.3">
      <c r="A144" s="2" t="s">
        <v>581</v>
      </c>
      <c r="B144" s="2">
        <v>1000000</v>
      </c>
      <c r="C144" s="2">
        <v>298424</v>
      </c>
    </row>
    <row r="145" spans="1:3" x14ac:dyDescent="0.3">
      <c r="A145" s="2" t="s">
        <v>581</v>
      </c>
      <c r="B145" s="2">
        <v>1000000</v>
      </c>
      <c r="C145" s="2">
        <v>284304</v>
      </c>
    </row>
    <row r="146" spans="1:3" x14ac:dyDescent="0.3">
      <c r="A146" s="2" t="s">
        <v>581</v>
      </c>
      <c r="B146" s="2">
        <v>1000000</v>
      </c>
      <c r="C146" s="2">
        <v>316592</v>
      </c>
    </row>
    <row r="147" spans="1:3" x14ac:dyDescent="0.3">
      <c r="A147" s="2" t="s">
        <v>581</v>
      </c>
      <c r="B147" s="2">
        <v>1000000</v>
      </c>
      <c r="C147" s="2">
        <v>301042</v>
      </c>
    </row>
    <row r="148" spans="1:3" x14ac:dyDescent="0.3">
      <c r="A148" s="2" t="s">
        <v>581</v>
      </c>
      <c r="B148" s="2">
        <v>1000000</v>
      </c>
      <c r="C148" s="2">
        <v>290773</v>
      </c>
    </row>
    <row r="149" spans="1:3" x14ac:dyDescent="0.3">
      <c r="A149" s="2" t="s">
        <v>581</v>
      </c>
      <c r="B149" s="2">
        <v>1000000</v>
      </c>
      <c r="C149" s="2">
        <v>327620</v>
      </c>
    </row>
    <row r="150" spans="1:3" x14ac:dyDescent="0.3">
      <c r="A150" s="2" t="s">
        <v>581</v>
      </c>
      <c r="B150" s="2">
        <v>1000000</v>
      </c>
      <c r="C150" s="2">
        <v>322953</v>
      </c>
    </row>
    <row r="151" spans="1:3" x14ac:dyDescent="0.3">
      <c r="A151" s="2" t="s">
        <v>581</v>
      </c>
      <c r="B151" s="2">
        <v>1000000</v>
      </c>
      <c r="C151" s="2">
        <v>319087</v>
      </c>
    </row>
    <row r="152" spans="1:3" x14ac:dyDescent="0.3">
      <c r="A152" s="2" t="s">
        <v>579</v>
      </c>
      <c r="B152" s="2">
        <v>10000000</v>
      </c>
      <c r="C152" s="2">
        <v>2011262</v>
      </c>
    </row>
    <row r="153" spans="1:3" x14ac:dyDescent="0.3">
      <c r="A153" s="2" t="s">
        <v>579</v>
      </c>
      <c r="B153" s="2">
        <v>10000000</v>
      </c>
      <c r="C153" s="2">
        <v>1581609</v>
      </c>
    </row>
    <row r="154" spans="1:3" x14ac:dyDescent="0.3">
      <c r="A154" s="2" t="s">
        <v>579</v>
      </c>
      <c r="B154" s="2">
        <v>10000000</v>
      </c>
      <c r="C154" s="2">
        <v>1606835</v>
      </c>
    </row>
    <row r="155" spans="1:3" x14ac:dyDescent="0.3">
      <c r="A155" s="2" t="s">
        <v>579</v>
      </c>
      <c r="B155" s="2">
        <v>10000000</v>
      </c>
      <c r="C155" s="2">
        <v>1629896</v>
      </c>
    </row>
    <row r="156" spans="1:3" x14ac:dyDescent="0.3">
      <c r="A156" s="2" t="s">
        <v>579</v>
      </c>
      <c r="B156" s="2">
        <v>10000000</v>
      </c>
      <c r="C156" s="2">
        <v>1646530</v>
      </c>
    </row>
    <row r="157" spans="1:3" x14ac:dyDescent="0.3">
      <c r="A157" s="2" t="s">
        <v>579</v>
      </c>
      <c r="B157" s="2">
        <v>10000000</v>
      </c>
      <c r="C157" s="2">
        <v>1641181</v>
      </c>
    </row>
    <row r="158" spans="1:3" x14ac:dyDescent="0.3">
      <c r="A158" s="2" t="s">
        <v>579</v>
      </c>
      <c r="B158" s="2">
        <v>10000000</v>
      </c>
      <c r="C158" s="2">
        <v>1612946</v>
      </c>
    </row>
    <row r="159" spans="1:3" x14ac:dyDescent="0.3">
      <c r="A159" s="2" t="s">
        <v>579</v>
      </c>
      <c r="B159" s="2">
        <v>10000000</v>
      </c>
      <c r="C159" s="2">
        <v>1631557</v>
      </c>
    </row>
    <row r="160" spans="1:3" x14ac:dyDescent="0.3">
      <c r="A160" s="2" t="s">
        <v>579</v>
      </c>
      <c r="B160" s="2">
        <v>10000000</v>
      </c>
      <c r="C160" s="2">
        <v>1672858</v>
      </c>
    </row>
    <row r="161" spans="1:3" x14ac:dyDescent="0.3">
      <c r="A161" s="2" t="s">
        <v>579</v>
      </c>
      <c r="B161" s="2">
        <v>10000000</v>
      </c>
      <c r="C161" s="2">
        <v>1670385</v>
      </c>
    </row>
    <row r="162" spans="1:3" x14ac:dyDescent="0.3">
      <c r="A162" s="2" t="s">
        <v>580</v>
      </c>
      <c r="B162" s="2">
        <v>10000000</v>
      </c>
      <c r="C162" s="2">
        <v>2382375</v>
      </c>
    </row>
    <row r="163" spans="1:3" x14ac:dyDescent="0.3">
      <c r="A163" s="2" t="s">
        <v>580</v>
      </c>
      <c r="B163" s="2">
        <v>10000000</v>
      </c>
      <c r="C163" s="2">
        <v>2344123</v>
      </c>
    </row>
    <row r="164" spans="1:3" x14ac:dyDescent="0.3">
      <c r="A164" s="2" t="s">
        <v>580</v>
      </c>
      <c r="B164" s="2">
        <v>10000000</v>
      </c>
      <c r="C164" s="2">
        <v>2336228</v>
      </c>
    </row>
    <row r="165" spans="1:3" x14ac:dyDescent="0.3">
      <c r="A165" s="2" t="s">
        <v>580</v>
      </c>
      <c r="B165" s="2">
        <v>10000000</v>
      </c>
      <c r="C165" s="2">
        <v>2290831</v>
      </c>
    </row>
    <row r="166" spans="1:3" x14ac:dyDescent="0.3">
      <c r="A166" s="2" t="s">
        <v>580</v>
      </c>
      <c r="B166" s="2">
        <v>10000000</v>
      </c>
      <c r="C166" s="2">
        <v>2297584</v>
      </c>
    </row>
    <row r="167" spans="1:3" x14ac:dyDescent="0.3">
      <c r="A167" s="2" t="s">
        <v>580</v>
      </c>
      <c r="B167" s="2">
        <v>10000000</v>
      </c>
      <c r="C167" s="2">
        <v>2319510</v>
      </c>
    </row>
    <row r="168" spans="1:3" x14ac:dyDescent="0.3">
      <c r="A168" s="2" t="s">
        <v>580</v>
      </c>
      <c r="B168" s="2">
        <v>10000000</v>
      </c>
      <c r="C168" s="2">
        <v>2340945</v>
      </c>
    </row>
    <row r="169" spans="1:3" x14ac:dyDescent="0.3">
      <c r="A169" s="2" t="s">
        <v>580</v>
      </c>
      <c r="B169" s="2">
        <v>10000000</v>
      </c>
      <c r="C169" s="2">
        <v>2349721</v>
      </c>
    </row>
    <row r="170" spans="1:3" x14ac:dyDescent="0.3">
      <c r="A170" s="2" t="s">
        <v>580</v>
      </c>
      <c r="B170" s="2">
        <v>10000000</v>
      </c>
      <c r="C170" s="2">
        <v>2387545</v>
      </c>
    </row>
    <row r="171" spans="1:3" x14ac:dyDescent="0.3">
      <c r="A171" s="2" t="s">
        <v>581</v>
      </c>
      <c r="B171" s="2">
        <v>10000000</v>
      </c>
      <c r="C171" s="2">
        <v>2289653</v>
      </c>
    </row>
    <row r="172" spans="1:3" x14ac:dyDescent="0.3">
      <c r="A172" s="2" t="s">
        <v>581</v>
      </c>
      <c r="B172" s="2">
        <v>10000000</v>
      </c>
      <c r="C172" s="2">
        <v>3136905</v>
      </c>
    </row>
    <row r="173" spans="1:3" x14ac:dyDescent="0.3">
      <c r="A173" s="2" t="s">
        <v>581</v>
      </c>
      <c r="B173" s="2">
        <v>10000000</v>
      </c>
      <c r="C173" s="2">
        <v>3116271</v>
      </c>
    </row>
    <row r="174" spans="1:3" x14ac:dyDescent="0.3">
      <c r="A174" s="2" t="s">
        <v>581</v>
      </c>
      <c r="B174" s="2">
        <v>10000000</v>
      </c>
      <c r="C174" s="2">
        <v>3063288</v>
      </c>
    </row>
    <row r="175" spans="1:3" x14ac:dyDescent="0.3">
      <c r="A175" s="2" t="s">
        <v>581</v>
      </c>
      <c r="B175" s="2">
        <v>10000000</v>
      </c>
      <c r="C175" s="2">
        <v>3055344</v>
      </c>
    </row>
    <row r="176" spans="1:3" x14ac:dyDescent="0.3">
      <c r="A176" s="2" t="s">
        <v>581</v>
      </c>
      <c r="B176" s="2">
        <v>10000000</v>
      </c>
      <c r="C176" s="2">
        <v>3122124</v>
      </c>
    </row>
    <row r="177" spans="1:3" x14ac:dyDescent="0.3">
      <c r="A177" s="2" t="s">
        <v>581</v>
      </c>
      <c r="B177" s="2">
        <v>10000000</v>
      </c>
      <c r="C177" s="2">
        <v>3089156</v>
      </c>
    </row>
    <row r="178" spans="1:3" x14ac:dyDescent="0.3">
      <c r="A178" s="2" t="s">
        <v>581</v>
      </c>
      <c r="B178" s="2">
        <v>10000000</v>
      </c>
      <c r="C178" s="2">
        <v>3125787</v>
      </c>
    </row>
    <row r="179" spans="1:3" x14ac:dyDescent="0.3">
      <c r="A179" s="2" t="s">
        <v>581</v>
      </c>
      <c r="B179" s="2">
        <v>10000000</v>
      </c>
      <c r="C179" s="2">
        <v>3031404</v>
      </c>
    </row>
    <row r="180" spans="1:3" x14ac:dyDescent="0.3">
      <c r="A180" s="2" t="s">
        <v>581</v>
      </c>
      <c r="B180" s="2">
        <v>10000000</v>
      </c>
      <c r="C180" s="2">
        <v>3078937</v>
      </c>
    </row>
    <row r="181" spans="1:3" x14ac:dyDescent="0.3">
      <c r="A181" s="2" t="s">
        <v>581</v>
      </c>
      <c r="B181" s="2">
        <v>10000000</v>
      </c>
      <c r="C181" s="2">
        <v>3060339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24ED-5C5A-425F-98B4-2448AC641104}">
  <dimension ref="B2:F11"/>
  <sheetViews>
    <sheetView showGridLines="0" workbookViewId="0">
      <selection activeCell="H5" sqref="H5"/>
    </sheetView>
  </sheetViews>
  <sheetFormatPr defaultRowHeight="14.4" x14ac:dyDescent="0.3"/>
  <cols>
    <col min="2" max="2" width="19.88671875" customWidth="1"/>
    <col min="3" max="3" width="12.21875" customWidth="1"/>
    <col min="4" max="4" width="29.5546875" bestFit="1" customWidth="1"/>
    <col min="5" max="5" width="27.44140625" bestFit="1" customWidth="1"/>
    <col min="6" max="6" width="12.5546875" customWidth="1"/>
  </cols>
  <sheetData>
    <row r="2" spans="2:6" x14ac:dyDescent="0.3">
      <c r="B2" s="8" t="s">
        <v>604</v>
      </c>
      <c r="C2" s="8" t="s">
        <v>578</v>
      </c>
      <c r="D2" s="8" t="s">
        <v>636</v>
      </c>
      <c r="E2" s="8" t="s">
        <v>637</v>
      </c>
      <c r="F2" s="8" t="s">
        <v>633</v>
      </c>
    </row>
    <row r="3" spans="2:6" ht="15" x14ac:dyDescent="0.35">
      <c r="B3" s="10" t="s">
        <v>614</v>
      </c>
      <c r="C3" s="10">
        <v>100000</v>
      </c>
      <c r="D3" s="11">
        <v>0.5</v>
      </c>
      <c r="E3" s="11">
        <v>0.37</v>
      </c>
      <c r="F3" s="15">
        <f>((D3-E3)/D3)*-1</f>
        <v>-0.26</v>
      </c>
    </row>
    <row r="4" spans="2:6" ht="15" x14ac:dyDescent="0.35">
      <c r="B4" s="10" t="s">
        <v>615</v>
      </c>
      <c r="C4" s="10">
        <v>100000</v>
      </c>
      <c r="D4" s="11">
        <v>0.5</v>
      </c>
      <c r="E4" s="11">
        <v>0.41</v>
      </c>
      <c r="F4" s="15">
        <f t="shared" ref="F4:F11" si="0">((D4-E4)/D4)*-1</f>
        <v>-0.18000000000000005</v>
      </c>
    </row>
    <row r="5" spans="2:6" ht="15" x14ac:dyDescent="0.35">
      <c r="B5" s="23" t="s">
        <v>616</v>
      </c>
      <c r="C5" s="23">
        <v>100000</v>
      </c>
      <c r="D5" s="24">
        <v>0.52</v>
      </c>
      <c r="E5" s="24">
        <v>0.83</v>
      </c>
      <c r="F5" s="25">
        <f t="shared" si="0"/>
        <v>0.59615384615384603</v>
      </c>
    </row>
    <row r="6" spans="2:6" ht="15" x14ac:dyDescent="0.35">
      <c r="B6" s="10" t="s">
        <v>614</v>
      </c>
      <c r="C6" s="10">
        <v>1000000</v>
      </c>
      <c r="D6" s="11">
        <v>4.9800000000000004</v>
      </c>
      <c r="E6" s="11">
        <v>3.75</v>
      </c>
      <c r="F6" s="15">
        <f t="shared" si="0"/>
        <v>-0.24698795180722899</v>
      </c>
    </row>
    <row r="7" spans="2:6" ht="15" x14ac:dyDescent="0.35">
      <c r="B7" s="10" t="s">
        <v>615</v>
      </c>
      <c r="C7" s="10">
        <v>1000000</v>
      </c>
      <c r="D7" s="11">
        <v>4.5</v>
      </c>
      <c r="E7" s="11">
        <v>4.1100000000000003</v>
      </c>
      <c r="F7" s="15">
        <f t="shared" si="0"/>
        <v>-8.66666666666666E-2</v>
      </c>
    </row>
    <row r="8" spans="2:6" ht="15" x14ac:dyDescent="0.35">
      <c r="B8" s="23" t="s">
        <v>616</v>
      </c>
      <c r="C8" s="23">
        <v>1000000</v>
      </c>
      <c r="D8" s="24">
        <v>4.5</v>
      </c>
      <c r="E8" s="24">
        <v>5.58</v>
      </c>
      <c r="F8" s="25">
        <f t="shared" si="0"/>
        <v>0.24000000000000002</v>
      </c>
    </row>
    <row r="9" spans="2:6" ht="15" x14ac:dyDescent="0.35">
      <c r="B9" s="10" t="s">
        <v>614</v>
      </c>
      <c r="C9" s="10">
        <v>10000000</v>
      </c>
      <c r="D9" s="11">
        <v>28.4</v>
      </c>
      <c r="E9" s="11">
        <v>28.1</v>
      </c>
      <c r="F9" s="15">
        <f t="shared" si="0"/>
        <v>-1.0563380281690042E-2</v>
      </c>
    </row>
    <row r="10" spans="2:6" ht="15" x14ac:dyDescent="0.35">
      <c r="B10" s="10" t="s">
        <v>615</v>
      </c>
      <c r="C10" s="10">
        <v>10000000</v>
      </c>
      <c r="D10" s="11">
        <v>27.3</v>
      </c>
      <c r="E10" s="11">
        <v>27</v>
      </c>
      <c r="F10" s="15">
        <f t="shared" si="0"/>
        <v>-1.0989010989011014E-2</v>
      </c>
    </row>
    <row r="11" spans="2:6" ht="15" x14ac:dyDescent="0.35">
      <c r="B11" s="23" t="s">
        <v>616</v>
      </c>
      <c r="C11" s="23">
        <v>10000000</v>
      </c>
      <c r="D11" s="24">
        <v>27.3</v>
      </c>
      <c r="E11" s="24">
        <v>55.1</v>
      </c>
      <c r="F11" s="25">
        <f t="shared" si="0"/>
        <v>1.0183150183150182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3BBF-28AB-4A69-983B-A576A7B4758E}">
  <dimension ref="A1:D10"/>
  <sheetViews>
    <sheetView showGridLines="0" workbookViewId="0">
      <selection sqref="A1:D10"/>
    </sheetView>
  </sheetViews>
  <sheetFormatPr defaultRowHeight="14.4" x14ac:dyDescent="0.3"/>
  <cols>
    <col min="1" max="1" width="20.6640625" customWidth="1"/>
    <col min="2" max="2" width="13.21875" customWidth="1"/>
    <col min="3" max="3" width="22.109375" bestFit="1" customWidth="1"/>
    <col min="4" max="4" width="21.21875" bestFit="1" customWidth="1"/>
  </cols>
  <sheetData>
    <row r="1" spans="1:4" x14ac:dyDescent="0.3">
      <c r="A1" s="2" t="s">
        <v>604</v>
      </c>
      <c r="B1" s="2" t="s">
        <v>578</v>
      </c>
      <c r="C1" s="2" t="s">
        <v>630</v>
      </c>
      <c r="D1" s="2" t="s">
        <v>631</v>
      </c>
    </row>
    <row r="2" spans="1:4" x14ac:dyDescent="0.3">
      <c r="A2" s="2" t="s">
        <v>621</v>
      </c>
      <c r="B2" s="2">
        <v>100000</v>
      </c>
      <c r="C2" s="2">
        <v>0</v>
      </c>
      <c r="D2" s="2">
        <v>0</v>
      </c>
    </row>
    <row r="3" spans="1:4" x14ac:dyDescent="0.3">
      <c r="A3" s="2" t="s">
        <v>622</v>
      </c>
      <c r="B3" s="2">
        <v>100000</v>
      </c>
      <c r="C3" s="2">
        <v>0</v>
      </c>
      <c r="D3" s="2">
        <v>336</v>
      </c>
    </row>
    <row r="4" spans="1:4" x14ac:dyDescent="0.3">
      <c r="A4" s="2" t="s">
        <v>623</v>
      </c>
      <c r="B4" s="2">
        <v>100000</v>
      </c>
      <c r="C4" s="2">
        <v>0</v>
      </c>
      <c r="D4" s="2">
        <v>0</v>
      </c>
    </row>
    <row r="5" spans="1:4" x14ac:dyDescent="0.3">
      <c r="A5" s="2" t="s">
        <v>624</v>
      </c>
      <c r="B5" s="2">
        <v>1000000</v>
      </c>
      <c r="C5" s="2">
        <v>0</v>
      </c>
      <c r="D5" s="2">
        <v>0</v>
      </c>
    </row>
    <row r="6" spans="1:4" x14ac:dyDescent="0.3">
      <c r="A6" s="2" t="s">
        <v>625</v>
      </c>
      <c r="B6" s="2">
        <v>1000000</v>
      </c>
      <c r="C6" s="2">
        <v>688</v>
      </c>
      <c r="D6" s="2">
        <v>5639</v>
      </c>
    </row>
    <row r="7" spans="1:4" x14ac:dyDescent="0.3">
      <c r="A7" s="2" t="s">
        <v>626</v>
      </c>
      <c r="B7" s="2">
        <v>1000000</v>
      </c>
      <c r="C7" s="2">
        <v>688</v>
      </c>
      <c r="D7" s="2">
        <v>3398</v>
      </c>
    </row>
    <row r="8" spans="1:4" x14ac:dyDescent="0.3">
      <c r="A8" s="2" t="s">
        <v>627</v>
      </c>
      <c r="B8" s="2">
        <v>10000000</v>
      </c>
      <c r="C8" s="2">
        <v>2854</v>
      </c>
      <c r="D8" s="2">
        <v>2849</v>
      </c>
    </row>
    <row r="9" spans="1:4" x14ac:dyDescent="0.3">
      <c r="A9" s="2" t="s">
        <v>628</v>
      </c>
      <c r="B9" s="2">
        <v>10000000</v>
      </c>
      <c r="C9" s="2">
        <v>2952</v>
      </c>
      <c r="D9" s="2">
        <v>6009</v>
      </c>
    </row>
    <row r="10" spans="1:4" x14ac:dyDescent="0.3">
      <c r="A10" s="2" t="s">
        <v>629</v>
      </c>
      <c r="B10" s="2">
        <v>10000000</v>
      </c>
      <c r="C10" s="2">
        <v>2970</v>
      </c>
      <c r="D10" s="2">
        <v>3200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4DE-5F7B-406C-916F-B4DF89B6A1BB}">
  <dimension ref="B2:I11"/>
  <sheetViews>
    <sheetView showGridLines="0" workbookViewId="0">
      <selection activeCell="J8" sqref="J8"/>
    </sheetView>
  </sheetViews>
  <sheetFormatPr defaultRowHeight="14.4" x14ac:dyDescent="0.3"/>
  <cols>
    <col min="2" max="2" width="26.109375" customWidth="1"/>
    <col min="3" max="3" width="15" customWidth="1"/>
    <col min="4" max="4" width="14.109375" customWidth="1"/>
    <col min="5" max="5" width="10" customWidth="1"/>
  </cols>
  <sheetData>
    <row r="2" spans="2:9" ht="28.8" x14ac:dyDescent="0.3">
      <c r="B2" s="17" t="s">
        <v>604</v>
      </c>
      <c r="C2" s="18" t="s">
        <v>630</v>
      </c>
      <c r="D2" s="18" t="s">
        <v>632</v>
      </c>
      <c r="E2" s="19" t="s">
        <v>634</v>
      </c>
    </row>
    <row r="3" spans="2:9" ht="16.2" x14ac:dyDescent="0.45">
      <c r="B3" s="20" t="s">
        <v>621</v>
      </c>
      <c r="C3" s="21">
        <v>0</v>
      </c>
      <c r="D3" s="21">
        <v>0</v>
      </c>
      <c r="E3" s="22">
        <v>0</v>
      </c>
    </row>
    <row r="4" spans="2:9" ht="16.2" x14ac:dyDescent="0.45">
      <c r="B4" s="20" t="s">
        <v>622</v>
      </c>
      <c r="C4" s="21">
        <v>0</v>
      </c>
      <c r="D4" s="21">
        <v>336</v>
      </c>
      <c r="E4" s="22" t="s">
        <v>635</v>
      </c>
    </row>
    <row r="5" spans="2:9" ht="16.2" x14ac:dyDescent="0.45">
      <c r="B5" s="20" t="s">
        <v>623</v>
      </c>
      <c r="C5" s="21">
        <v>0</v>
      </c>
      <c r="D5" s="21">
        <v>0</v>
      </c>
      <c r="E5" s="22">
        <v>0</v>
      </c>
    </row>
    <row r="6" spans="2:9" ht="16.2" x14ac:dyDescent="0.45">
      <c r="B6" s="20" t="s">
        <v>624</v>
      </c>
      <c r="C6" s="21">
        <v>0</v>
      </c>
      <c r="D6" s="21">
        <v>0</v>
      </c>
      <c r="E6" s="22">
        <v>0</v>
      </c>
    </row>
    <row r="7" spans="2:9" ht="16.2" x14ac:dyDescent="0.45">
      <c r="B7" s="20" t="s">
        <v>625</v>
      </c>
      <c r="C7" s="21">
        <v>688</v>
      </c>
      <c r="D7" s="21">
        <v>5639</v>
      </c>
      <c r="E7" s="22">
        <f>(D7/C7)-1</f>
        <v>7.1962209302325579</v>
      </c>
    </row>
    <row r="8" spans="2:9" ht="16.2" x14ac:dyDescent="0.45">
      <c r="B8" s="20" t="s">
        <v>626</v>
      </c>
      <c r="C8" s="21">
        <v>688</v>
      </c>
      <c r="D8" s="21">
        <v>3398</v>
      </c>
      <c r="E8" s="22">
        <f t="shared" ref="E8:E11" si="0">(D8/C8)-1</f>
        <v>3.9389534883720927</v>
      </c>
      <c r="I8" t="s">
        <v>611</v>
      </c>
    </row>
    <row r="9" spans="2:9" ht="16.2" x14ac:dyDescent="0.45">
      <c r="B9" s="20" t="s">
        <v>627</v>
      </c>
      <c r="C9" s="21">
        <v>2854</v>
      </c>
      <c r="D9" s="21">
        <v>2849</v>
      </c>
      <c r="E9" s="22">
        <f t="shared" si="0"/>
        <v>-1.7519271198318531E-3</v>
      </c>
    </row>
    <row r="10" spans="2:9" ht="16.2" x14ac:dyDescent="0.45">
      <c r="B10" s="20" t="s">
        <v>628</v>
      </c>
      <c r="C10" s="21">
        <v>2952</v>
      </c>
      <c r="D10" s="21">
        <v>6009</v>
      </c>
      <c r="E10" s="22">
        <f t="shared" si="0"/>
        <v>1.035569105691057</v>
      </c>
    </row>
    <row r="11" spans="2:9" ht="16.2" x14ac:dyDescent="0.45">
      <c r="B11" s="20" t="s">
        <v>629</v>
      </c>
      <c r="C11" s="21">
        <v>2970</v>
      </c>
      <c r="D11" s="21">
        <v>3200</v>
      </c>
      <c r="E11" s="22">
        <f t="shared" si="0"/>
        <v>7.7441077441077422E-2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24AC-257C-4D23-8355-32689A647B42}">
  <dimension ref="B2:J25"/>
  <sheetViews>
    <sheetView showGridLines="0" workbookViewId="0">
      <selection activeCell="E25" sqref="E25"/>
    </sheetView>
  </sheetViews>
  <sheetFormatPr defaultRowHeight="14.4" x14ac:dyDescent="0.3"/>
  <cols>
    <col min="1" max="1" width="8.88671875" style="2"/>
    <col min="2" max="2" width="18.5546875" style="2" customWidth="1"/>
    <col min="3" max="3" width="10.88671875" style="2" customWidth="1"/>
    <col min="4" max="4" width="14.109375" style="2" bestFit="1" customWidth="1"/>
    <col min="5" max="5" width="15.109375" style="2" bestFit="1" customWidth="1"/>
    <col min="6" max="6" width="12" style="2" bestFit="1" customWidth="1"/>
    <col min="7" max="7" width="14.109375" style="2" bestFit="1" customWidth="1"/>
    <col min="8" max="8" width="15.109375" style="2" bestFit="1" customWidth="1"/>
    <col min="9" max="9" width="12" style="2" bestFit="1" customWidth="1"/>
    <col min="10" max="10" width="19.21875" style="2" bestFit="1" customWidth="1"/>
    <col min="11" max="16384" width="8.88671875" style="2"/>
  </cols>
  <sheetData>
    <row r="2" spans="2:10" s="12" customFormat="1" ht="15" x14ac:dyDescent="0.35">
      <c r="B2" s="14"/>
      <c r="C2" s="14"/>
      <c r="D2" s="16" t="s">
        <v>612</v>
      </c>
      <c r="E2" s="16"/>
      <c r="F2" s="16"/>
      <c r="G2" s="16" t="s">
        <v>613</v>
      </c>
      <c r="H2" s="16"/>
      <c r="I2" s="16"/>
      <c r="J2" s="14"/>
    </row>
    <row r="3" spans="2:10" s="13" customFormat="1" x14ac:dyDescent="0.3">
      <c r="B3" s="8" t="s">
        <v>604</v>
      </c>
      <c r="C3" s="8" t="s">
        <v>578</v>
      </c>
      <c r="D3" s="8" t="s">
        <v>619</v>
      </c>
      <c r="E3" s="8" t="s">
        <v>618</v>
      </c>
      <c r="F3" s="8" t="s">
        <v>617</v>
      </c>
      <c r="G3" s="8" t="s">
        <v>619</v>
      </c>
      <c r="H3" s="8" t="s">
        <v>618</v>
      </c>
      <c r="I3" s="8" t="s">
        <v>617</v>
      </c>
      <c r="J3" s="8" t="s">
        <v>620</v>
      </c>
    </row>
    <row r="4" spans="2:10" ht="15" x14ac:dyDescent="0.35">
      <c r="B4" s="10" t="s">
        <v>614</v>
      </c>
      <c r="C4" s="10">
        <v>100000</v>
      </c>
      <c r="D4" s="10">
        <v>455</v>
      </c>
      <c r="E4" s="10">
        <v>922</v>
      </c>
      <c r="F4" s="10">
        <f>SUM(D4:E4)</f>
        <v>1377</v>
      </c>
      <c r="G4" s="10">
        <v>330</v>
      </c>
      <c r="H4" s="10">
        <v>684</v>
      </c>
      <c r="I4" s="10">
        <f>SUM(G4:H4)</f>
        <v>1014</v>
      </c>
      <c r="J4" s="15">
        <f>(1-I4/F4)*-1</f>
        <v>-0.26361655773420478</v>
      </c>
    </row>
    <row r="5" spans="2:10" ht="15" x14ac:dyDescent="0.35">
      <c r="B5" s="10" t="s">
        <v>615</v>
      </c>
      <c r="C5" s="10">
        <v>100000</v>
      </c>
      <c r="D5" s="10">
        <v>455</v>
      </c>
      <c r="E5" s="10">
        <v>922</v>
      </c>
      <c r="F5" s="10">
        <f t="shared" ref="F5:F12" si="0">SUM(D5:E5)</f>
        <v>1377</v>
      </c>
      <c r="G5" s="10">
        <v>330</v>
      </c>
      <c r="H5" s="10">
        <v>684</v>
      </c>
      <c r="I5" s="10">
        <f t="shared" ref="I5:I12" si="1">SUM(G5:H5)</f>
        <v>1014</v>
      </c>
      <c r="J5" s="15">
        <f t="shared" ref="J5:J12" si="2">(1-I5/F5)*-1</f>
        <v>-0.26361655773420478</v>
      </c>
    </row>
    <row r="6" spans="2:10" ht="15" x14ac:dyDescent="0.35">
      <c r="B6" s="10" t="s">
        <v>616</v>
      </c>
      <c r="C6" s="10">
        <v>100000</v>
      </c>
      <c r="D6" s="10">
        <v>456</v>
      </c>
      <c r="E6" s="10">
        <v>922</v>
      </c>
      <c r="F6" s="10">
        <f t="shared" si="0"/>
        <v>1378</v>
      </c>
      <c r="G6" s="10">
        <v>330</v>
      </c>
      <c r="H6" s="10">
        <v>680</v>
      </c>
      <c r="I6" s="10">
        <f t="shared" si="1"/>
        <v>1010</v>
      </c>
      <c r="J6" s="15">
        <f t="shared" si="2"/>
        <v>-0.26705370101596515</v>
      </c>
    </row>
    <row r="7" spans="2:10" ht="15" x14ac:dyDescent="0.35">
      <c r="B7" s="10" t="s">
        <v>614</v>
      </c>
      <c r="C7" s="10">
        <v>1000000</v>
      </c>
      <c r="D7" s="10">
        <v>4511</v>
      </c>
      <c r="E7" s="10">
        <v>9116</v>
      </c>
      <c r="F7" s="10">
        <f t="shared" si="0"/>
        <v>13627</v>
      </c>
      <c r="G7" s="10">
        <v>3262</v>
      </c>
      <c r="H7" s="10">
        <v>2108</v>
      </c>
      <c r="I7" s="10">
        <f t="shared" si="1"/>
        <v>5370</v>
      </c>
      <c r="J7" s="15">
        <f t="shared" si="2"/>
        <v>-0.60592940485800251</v>
      </c>
    </row>
    <row r="8" spans="2:10" ht="15" x14ac:dyDescent="0.35">
      <c r="B8" s="10" t="s">
        <v>615</v>
      </c>
      <c r="C8" s="10">
        <v>1000000</v>
      </c>
      <c r="D8" s="10">
        <v>4511</v>
      </c>
      <c r="E8" s="10">
        <v>9116</v>
      </c>
      <c r="F8" s="10">
        <f t="shared" si="0"/>
        <v>13627</v>
      </c>
      <c r="G8" s="10">
        <v>3262</v>
      </c>
      <c r="H8" s="10">
        <v>6556</v>
      </c>
      <c r="I8" s="10">
        <f t="shared" si="1"/>
        <v>9818</v>
      </c>
      <c r="J8" s="15">
        <f t="shared" si="2"/>
        <v>-0.27951860277390472</v>
      </c>
    </row>
    <row r="9" spans="2:10" ht="15" x14ac:dyDescent="0.35">
      <c r="B9" s="10" t="s">
        <v>616</v>
      </c>
      <c r="C9" s="10">
        <v>1000000</v>
      </c>
      <c r="D9" s="10">
        <v>4512</v>
      </c>
      <c r="E9" s="10">
        <v>9102</v>
      </c>
      <c r="F9" s="10">
        <f t="shared" si="0"/>
        <v>13614</v>
      </c>
      <c r="G9" s="10">
        <v>3262</v>
      </c>
      <c r="H9" s="10">
        <v>6556</v>
      </c>
      <c r="I9" s="10">
        <f t="shared" si="1"/>
        <v>9818</v>
      </c>
      <c r="J9" s="15">
        <f t="shared" si="2"/>
        <v>-0.27883061554282351</v>
      </c>
    </row>
    <row r="10" spans="2:10" ht="15" x14ac:dyDescent="0.35">
      <c r="B10" s="10" t="s">
        <v>614</v>
      </c>
      <c r="C10" s="10">
        <v>10000000</v>
      </c>
      <c r="D10" s="10">
        <v>32974</v>
      </c>
      <c r="E10" s="10">
        <v>65942</v>
      </c>
      <c r="F10" s="10">
        <f t="shared" si="0"/>
        <v>98916</v>
      </c>
      <c r="G10" s="10">
        <v>32564</v>
      </c>
      <c r="H10" s="10">
        <v>52551</v>
      </c>
      <c r="I10" s="10">
        <f t="shared" si="1"/>
        <v>85115</v>
      </c>
      <c r="J10" s="15">
        <f t="shared" si="2"/>
        <v>-0.13952242306603579</v>
      </c>
    </row>
    <row r="11" spans="2:10" ht="15" x14ac:dyDescent="0.35">
      <c r="B11" s="10" t="s">
        <v>615</v>
      </c>
      <c r="C11" s="10">
        <v>10000000</v>
      </c>
      <c r="D11" s="10">
        <v>32974</v>
      </c>
      <c r="E11" s="10">
        <v>65942</v>
      </c>
      <c r="F11" s="10">
        <f t="shared" si="0"/>
        <v>98916</v>
      </c>
      <c r="G11" s="10">
        <v>32564</v>
      </c>
      <c r="H11" s="10">
        <v>65230</v>
      </c>
      <c r="I11" s="10">
        <f t="shared" si="1"/>
        <v>97794</v>
      </c>
      <c r="J11" s="15">
        <f t="shared" si="2"/>
        <v>-1.1342957661045761E-2</v>
      </c>
    </row>
    <row r="12" spans="2:10" ht="15" x14ac:dyDescent="0.35">
      <c r="B12" s="10" t="s">
        <v>616</v>
      </c>
      <c r="C12" s="10">
        <v>10000000</v>
      </c>
      <c r="D12" s="10">
        <v>32975</v>
      </c>
      <c r="E12" s="10">
        <v>65942</v>
      </c>
      <c r="F12" s="10">
        <f t="shared" si="0"/>
        <v>98917</v>
      </c>
      <c r="G12" s="10">
        <v>32564</v>
      </c>
      <c r="H12" s="10">
        <v>65230</v>
      </c>
      <c r="I12" s="10">
        <f t="shared" si="1"/>
        <v>97794</v>
      </c>
      <c r="J12" s="15">
        <f t="shared" si="2"/>
        <v>-1.1352952475307543E-2</v>
      </c>
    </row>
    <row r="25" spans="5:5" x14ac:dyDescent="0.3">
      <c r="E25" s="2" t="s">
        <v>611</v>
      </c>
    </row>
  </sheetData>
  <mergeCells count="2">
    <mergeCell ref="D2:F2"/>
    <mergeCell ref="G2:I2"/>
  </mergeCells>
  <pageMargins left="0.7" right="0.7" top="0.75" bottom="0.75" header="0.3" footer="0.3"/>
  <ignoredErrors>
    <ignoredError sqref="F4 F5:F1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A253-1DCE-446F-889E-F89E7F3CB25F}">
  <dimension ref="A2:AH182"/>
  <sheetViews>
    <sheetView showGridLines="0" workbookViewId="0">
      <selection activeCell="G7" sqref="G7"/>
    </sheetView>
  </sheetViews>
  <sheetFormatPr defaultRowHeight="14.4" x14ac:dyDescent="0.3"/>
  <cols>
    <col min="1" max="1" width="23.44140625" bestFit="1" customWidth="1"/>
    <col min="2" max="2" width="23.44140625" customWidth="1"/>
    <col min="3" max="3" width="11.21875" bestFit="1" customWidth="1"/>
    <col min="26" max="26" width="22.77734375" customWidth="1"/>
    <col min="27" max="27" width="9.21875" customWidth="1"/>
    <col min="28" max="28" width="10.5546875" style="7" bestFit="1" customWidth="1"/>
    <col min="29" max="30" width="11.33203125" style="7" customWidth="1"/>
    <col min="31" max="31" width="15.44140625" customWidth="1"/>
    <col min="32" max="32" width="16.77734375" customWidth="1"/>
  </cols>
  <sheetData>
    <row r="2" spans="1:34" x14ac:dyDescent="0.3">
      <c r="A2" s="2" t="s">
        <v>574</v>
      </c>
      <c r="B2" s="2" t="s">
        <v>578</v>
      </c>
      <c r="C2" s="2" t="s">
        <v>5</v>
      </c>
      <c r="E2" s="2" t="s">
        <v>585</v>
      </c>
      <c r="F2" s="2" t="s">
        <v>586</v>
      </c>
      <c r="G2" s="2" t="s">
        <v>587</v>
      </c>
      <c r="H2" s="2" t="s">
        <v>588</v>
      </c>
      <c r="I2" s="2" t="s">
        <v>589</v>
      </c>
      <c r="J2" s="2" t="s">
        <v>590</v>
      </c>
      <c r="K2" s="2" t="s">
        <v>591</v>
      </c>
      <c r="L2" s="2" t="s">
        <v>592</v>
      </c>
      <c r="M2" s="2" t="s">
        <v>593</v>
      </c>
      <c r="N2" s="2" t="s">
        <v>594</v>
      </c>
      <c r="O2" s="2" t="s">
        <v>595</v>
      </c>
      <c r="P2" s="2" t="s">
        <v>596</v>
      </c>
      <c r="Q2" s="2" t="s">
        <v>597</v>
      </c>
      <c r="R2" s="2" t="s">
        <v>598</v>
      </c>
      <c r="S2" s="2" t="s">
        <v>599</v>
      </c>
      <c r="T2" s="2" t="s">
        <v>600</v>
      </c>
      <c r="U2" s="2" t="s">
        <v>601</v>
      </c>
      <c r="V2" s="2" t="s">
        <v>602</v>
      </c>
      <c r="W2" s="2" t="s">
        <v>603</v>
      </c>
      <c r="Z2" s="8" t="s">
        <v>604</v>
      </c>
      <c r="AA2" s="8" t="s">
        <v>606</v>
      </c>
      <c r="AB2" s="9" t="s">
        <v>605</v>
      </c>
      <c r="AC2" s="9" t="s">
        <v>608</v>
      </c>
      <c r="AD2" s="9" t="s">
        <v>607</v>
      </c>
      <c r="AE2" s="8" t="s">
        <v>609</v>
      </c>
      <c r="AF2" s="8" t="s">
        <v>610</v>
      </c>
    </row>
    <row r="3" spans="1:34" ht="15" x14ac:dyDescent="0.35">
      <c r="A3" s="2" t="s">
        <v>575</v>
      </c>
      <c r="B3" s="2">
        <v>100000</v>
      </c>
      <c r="C3" s="2">
        <v>13901</v>
      </c>
      <c r="E3">
        <v>1</v>
      </c>
      <c r="F3" s="2">
        <v>13901</v>
      </c>
      <c r="G3" s="2">
        <v>15716</v>
      </c>
      <c r="H3" s="2">
        <v>16909</v>
      </c>
      <c r="I3" s="6">
        <v>41402</v>
      </c>
      <c r="J3" s="2">
        <v>20168</v>
      </c>
      <c r="K3" s="2">
        <v>37222</v>
      </c>
      <c r="L3" s="2">
        <v>167818</v>
      </c>
      <c r="M3" s="2">
        <v>119982</v>
      </c>
      <c r="N3" s="2">
        <v>135811</v>
      </c>
      <c r="O3" s="6">
        <v>51792</v>
      </c>
      <c r="P3" s="2">
        <v>235940</v>
      </c>
      <c r="Q3" s="2">
        <v>52355</v>
      </c>
      <c r="R3" s="2">
        <v>295366</v>
      </c>
      <c r="S3" s="2">
        <v>276752</v>
      </c>
      <c r="T3" s="2">
        <v>212377</v>
      </c>
      <c r="U3" s="2">
        <v>336752</v>
      </c>
      <c r="V3" s="6">
        <v>235940</v>
      </c>
      <c r="W3" s="2">
        <v>328281</v>
      </c>
      <c r="Z3" s="10" t="s">
        <v>586</v>
      </c>
      <c r="AA3" s="10">
        <f>MAX(F$3:F$12)-MIN(F$3:F$12)</f>
        <v>4350</v>
      </c>
      <c r="AB3" s="11">
        <f>_xlfn.STDEV.P(F$3:F$12)</f>
        <v>1166.7597867598968</v>
      </c>
      <c r="AC3" s="11">
        <f t="shared" ref="AC3:AC20" si="0">AVERAGE(S3:AB3)</f>
        <v>199374.10854096571</v>
      </c>
      <c r="AD3" s="11">
        <f t="shared" ref="AD3:AD20" si="1">MEDIAN(S3:AB3)</f>
        <v>235940</v>
      </c>
      <c r="AE3" s="10">
        <f>ROUND(((AB3/2)/AC3)*100,2)</f>
        <v>0.28999999999999998</v>
      </c>
      <c r="AF3" s="10">
        <f>ROUND(((AB3/2)/AD3)*100,2)</f>
        <v>0.25</v>
      </c>
    </row>
    <row r="4" spans="1:34" ht="15" x14ac:dyDescent="0.35">
      <c r="A4" s="2" t="s">
        <v>575</v>
      </c>
      <c r="B4" s="2">
        <v>100000</v>
      </c>
      <c r="C4" s="2">
        <v>13107</v>
      </c>
      <c r="E4">
        <v>2</v>
      </c>
      <c r="F4" s="2">
        <v>13107</v>
      </c>
      <c r="G4" s="2">
        <v>11273</v>
      </c>
      <c r="H4" s="2">
        <v>22332</v>
      </c>
      <c r="I4" s="2">
        <v>41798</v>
      </c>
      <c r="J4" s="2">
        <v>17285</v>
      </c>
      <c r="K4" s="2">
        <v>28998</v>
      </c>
      <c r="L4" s="2">
        <v>198470</v>
      </c>
      <c r="M4" s="2">
        <v>122349</v>
      </c>
      <c r="N4" s="2">
        <v>101477</v>
      </c>
      <c r="O4" s="2">
        <v>55405</v>
      </c>
      <c r="P4" s="2">
        <v>217943</v>
      </c>
      <c r="Q4" s="2">
        <v>66611</v>
      </c>
      <c r="R4" s="2">
        <v>252462</v>
      </c>
      <c r="S4" s="2">
        <v>265973</v>
      </c>
      <c r="T4" s="2">
        <v>208927</v>
      </c>
      <c r="U4" s="2">
        <v>347459</v>
      </c>
      <c r="V4" s="2">
        <v>217943</v>
      </c>
      <c r="W4" s="2">
        <v>451490</v>
      </c>
      <c r="Z4" s="10" t="s">
        <v>588</v>
      </c>
      <c r="AA4" s="10">
        <f>MAX(G$3:G$12)-MIN(G$3:G$12)</f>
        <v>7873</v>
      </c>
      <c r="AB4" s="11">
        <f>_xlfn.STDEV.P(G$3:G$12)</f>
        <v>2431.6719351096685</v>
      </c>
      <c r="AC4" s="11">
        <f t="shared" si="0"/>
        <v>214585.2388478728</v>
      </c>
      <c r="AD4" s="11">
        <f t="shared" si="1"/>
        <v>217943</v>
      </c>
      <c r="AE4" s="10">
        <f t="shared" ref="AE4:AE20" si="2">ROUND(((AB4/2)/AC4)*100,2)</f>
        <v>0.56999999999999995</v>
      </c>
      <c r="AF4" s="10">
        <f t="shared" ref="AF4:AF20" si="3">ROUND(((AB4/2)/AD4)*100,2)</f>
        <v>0.56000000000000005</v>
      </c>
    </row>
    <row r="5" spans="1:34" ht="15" x14ac:dyDescent="0.35">
      <c r="A5" s="2" t="s">
        <v>575</v>
      </c>
      <c r="B5" s="2">
        <v>100000</v>
      </c>
      <c r="C5" s="2">
        <v>14290</v>
      </c>
      <c r="E5">
        <v>3</v>
      </c>
      <c r="F5" s="2">
        <v>14290</v>
      </c>
      <c r="G5" s="2">
        <v>10986</v>
      </c>
      <c r="H5" s="2">
        <v>18747</v>
      </c>
      <c r="I5" s="2">
        <v>37939</v>
      </c>
      <c r="J5" s="2">
        <v>26149</v>
      </c>
      <c r="K5" s="2">
        <v>27808</v>
      </c>
      <c r="L5" s="2">
        <v>168984</v>
      </c>
      <c r="M5" s="2">
        <v>139114</v>
      </c>
      <c r="N5" s="2">
        <v>83588</v>
      </c>
      <c r="O5" s="2">
        <v>45472</v>
      </c>
      <c r="P5" s="2">
        <v>204633</v>
      </c>
      <c r="Q5" s="2">
        <v>47691</v>
      </c>
      <c r="R5" s="2">
        <v>244666</v>
      </c>
      <c r="S5" s="2">
        <v>269339</v>
      </c>
      <c r="T5" s="2">
        <v>208189</v>
      </c>
      <c r="U5" s="2">
        <v>334635</v>
      </c>
      <c r="V5" s="2">
        <v>204633</v>
      </c>
      <c r="W5" s="2">
        <v>471722</v>
      </c>
      <c r="Z5" s="10" t="s">
        <v>590</v>
      </c>
      <c r="AA5" s="10">
        <f>MAX(H$3:H$12)-MIN(H$3:H$12)</f>
        <v>10569</v>
      </c>
      <c r="AB5" s="11">
        <f>_xlfn.STDEV.P(H$3:H$12)</f>
        <v>3530.0444260660515</v>
      </c>
      <c r="AC5" s="11">
        <f t="shared" si="0"/>
        <v>214659.57777515231</v>
      </c>
      <c r="AD5" s="11">
        <f t="shared" si="1"/>
        <v>208189</v>
      </c>
      <c r="AE5" s="10">
        <f t="shared" si="2"/>
        <v>0.82</v>
      </c>
      <c r="AF5" s="10">
        <f t="shared" si="3"/>
        <v>0.85</v>
      </c>
    </row>
    <row r="6" spans="1:34" ht="15" x14ac:dyDescent="0.35">
      <c r="A6" s="2" t="s">
        <v>575</v>
      </c>
      <c r="B6" s="2">
        <v>100000</v>
      </c>
      <c r="C6" s="2">
        <v>14105</v>
      </c>
      <c r="E6">
        <v>4</v>
      </c>
      <c r="F6" s="2">
        <v>14105</v>
      </c>
      <c r="G6" s="2">
        <v>11567</v>
      </c>
      <c r="H6" s="2">
        <v>16999</v>
      </c>
      <c r="I6" s="2">
        <v>45292</v>
      </c>
      <c r="J6" s="2">
        <v>16921</v>
      </c>
      <c r="K6" s="2">
        <v>25274</v>
      </c>
      <c r="L6" s="2">
        <v>134171</v>
      </c>
      <c r="M6" s="2">
        <v>116839</v>
      </c>
      <c r="N6" s="2">
        <v>126874</v>
      </c>
      <c r="O6" s="2">
        <v>43158</v>
      </c>
      <c r="P6" s="2">
        <v>212152</v>
      </c>
      <c r="Q6" s="2">
        <v>50183</v>
      </c>
      <c r="R6" s="2">
        <v>260138</v>
      </c>
      <c r="S6" s="2">
        <v>275290</v>
      </c>
      <c r="T6" s="2">
        <v>235754</v>
      </c>
      <c r="U6" s="2">
        <v>339723</v>
      </c>
      <c r="V6" s="2">
        <v>212152</v>
      </c>
      <c r="W6" s="2">
        <v>469462</v>
      </c>
      <c r="Z6" s="10" t="s">
        <v>587</v>
      </c>
      <c r="AA6" s="10">
        <f>MAX(I$3:I$12)-MIN(I$3:I$12)</f>
        <v>15833</v>
      </c>
      <c r="AB6" s="11">
        <f>_xlfn.STDEV.P(I$3:I$12)</f>
        <v>4365.8539382347644</v>
      </c>
      <c r="AC6" s="11">
        <f t="shared" si="0"/>
        <v>221797.12199117639</v>
      </c>
      <c r="AD6" s="11">
        <f t="shared" si="1"/>
        <v>235754</v>
      </c>
      <c r="AE6" s="10">
        <f t="shared" si="2"/>
        <v>0.98</v>
      </c>
      <c r="AF6" s="10">
        <f t="shared" si="3"/>
        <v>0.93</v>
      </c>
    </row>
    <row r="7" spans="1:34" ht="15" x14ac:dyDescent="0.35">
      <c r="A7" s="2" t="s">
        <v>575</v>
      </c>
      <c r="B7" s="2">
        <v>100000</v>
      </c>
      <c r="C7" s="2">
        <v>12635</v>
      </c>
      <c r="E7">
        <v>5</v>
      </c>
      <c r="F7" s="2">
        <v>12635</v>
      </c>
      <c r="G7" s="2">
        <v>14932</v>
      </c>
      <c r="H7" s="2">
        <v>24899</v>
      </c>
      <c r="I7" s="2">
        <v>43117</v>
      </c>
      <c r="J7" s="2">
        <v>16722</v>
      </c>
      <c r="K7" s="2">
        <v>25205</v>
      </c>
      <c r="L7" s="2">
        <v>181839</v>
      </c>
      <c r="M7" s="2">
        <v>123306</v>
      </c>
      <c r="N7" s="2">
        <v>97505</v>
      </c>
      <c r="O7" s="2">
        <v>48049</v>
      </c>
      <c r="P7" s="2">
        <v>212150</v>
      </c>
      <c r="Q7" s="2">
        <v>48802</v>
      </c>
      <c r="R7" s="2">
        <v>247151</v>
      </c>
      <c r="S7" s="2">
        <v>272340</v>
      </c>
      <c r="T7" s="2">
        <v>245725</v>
      </c>
      <c r="U7" s="2">
        <v>327628</v>
      </c>
      <c r="V7" s="2">
        <v>212150</v>
      </c>
      <c r="W7" s="2">
        <v>472828</v>
      </c>
      <c r="Z7" s="10" t="s">
        <v>589</v>
      </c>
      <c r="AA7" s="10">
        <f>MAX(J$3:J$12)-MIN(J$3:J$12)</f>
        <v>12794</v>
      </c>
      <c r="AB7" s="11">
        <f>_xlfn.STDEV.P(J$3:J$12)</f>
        <v>4248.7449923477407</v>
      </c>
      <c r="AC7" s="11">
        <f t="shared" si="0"/>
        <v>221101.96357033539</v>
      </c>
      <c r="AD7" s="11">
        <f t="shared" si="1"/>
        <v>245725</v>
      </c>
      <c r="AE7" s="10">
        <f t="shared" si="2"/>
        <v>0.96</v>
      </c>
      <c r="AF7" s="10">
        <f t="shared" si="3"/>
        <v>0.86</v>
      </c>
      <c r="AH7" t="s">
        <v>611</v>
      </c>
    </row>
    <row r="8" spans="1:34" ht="15" x14ac:dyDescent="0.35">
      <c r="A8" s="2" t="s">
        <v>575</v>
      </c>
      <c r="B8" s="2">
        <v>100000</v>
      </c>
      <c r="C8" s="2">
        <v>12224</v>
      </c>
      <c r="E8">
        <v>6</v>
      </c>
      <c r="F8" s="2">
        <v>12224</v>
      </c>
      <c r="G8" s="2">
        <v>14189</v>
      </c>
      <c r="H8" s="2">
        <v>19319</v>
      </c>
      <c r="I8" s="2">
        <v>39356</v>
      </c>
      <c r="J8" s="2">
        <v>17150</v>
      </c>
      <c r="K8" s="2">
        <v>37188</v>
      </c>
      <c r="L8" s="2">
        <v>182309</v>
      </c>
      <c r="M8" s="2">
        <v>121426</v>
      </c>
      <c r="N8" s="2">
        <v>130820</v>
      </c>
      <c r="O8" s="2">
        <v>51245</v>
      </c>
      <c r="P8" s="2">
        <v>204469</v>
      </c>
      <c r="Q8" s="2">
        <v>54130</v>
      </c>
      <c r="R8" s="2">
        <v>244488</v>
      </c>
      <c r="S8" s="2">
        <v>273149</v>
      </c>
      <c r="T8" s="2">
        <v>204892</v>
      </c>
      <c r="U8" s="2">
        <v>325343</v>
      </c>
      <c r="V8" s="2">
        <v>204469</v>
      </c>
      <c r="W8" s="2">
        <v>474546</v>
      </c>
      <c r="Z8" s="10" t="s">
        <v>591</v>
      </c>
      <c r="AA8" s="10">
        <f>MAX(K$3:K$12)-MIN(K$3:K$12)</f>
        <v>12926</v>
      </c>
      <c r="AB8" s="11">
        <f>_xlfn.STDEV.P(F$3:F$12)</f>
        <v>1166.7597867598968</v>
      </c>
      <c r="AC8" s="11">
        <f t="shared" si="0"/>
        <v>213784.53711239429</v>
      </c>
      <c r="AD8" s="11">
        <f t="shared" si="1"/>
        <v>204892</v>
      </c>
      <c r="AE8" s="10">
        <f t="shared" si="2"/>
        <v>0.27</v>
      </c>
      <c r="AF8" s="10">
        <f t="shared" si="3"/>
        <v>0.28000000000000003</v>
      </c>
    </row>
    <row r="9" spans="1:34" ht="15" x14ac:dyDescent="0.35">
      <c r="A9" s="2" t="s">
        <v>575</v>
      </c>
      <c r="B9" s="2">
        <v>100000</v>
      </c>
      <c r="C9" s="2">
        <v>11448</v>
      </c>
      <c r="E9">
        <v>7</v>
      </c>
      <c r="F9" s="2">
        <v>11448</v>
      </c>
      <c r="G9" s="2">
        <v>11053</v>
      </c>
      <c r="H9" s="2">
        <v>16566</v>
      </c>
      <c r="I9" s="2">
        <v>37624</v>
      </c>
      <c r="J9" s="2">
        <v>21356</v>
      </c>
      <c r="K9" s="2">
        <v>27047</v>
      </c>
      <c r="L9" s="2">
        <v>163391</v>
      </c>
      <c r="M9" s="2">
        <v>140154</v>
      </c>
      <c r="N9" s="2">
        <v>112561</v>
      </c>
      <c r="O9" s="2">
        <v>47116</v>
      </c>
      <c r="P9" s="2">
        <v>205084</v>
      </c>
      <c r="Q9" s="2">
        <v>48920</v>
      </c>
      <c r="R9" s="2">
        <v>250152</v>
      </c>
      <c r="S9" s="2">
        <v>272705</v>
      </c>
      <c r="T9" s="2">
        <v>208908</v>
      </c>
      <c r="U9" s="2">
        <v>333480</v>
      </c>
      <c r="V9" s="2">
        <v>205084</v>
      </c>
      <c r="W9" s="2">
        <v>474107</v>
      </c>
      <c r="Z9" s="10" t="s">
        <v>592</v>
      </c>
      <c r="AA9" s="10">
        <f>MAX(L$3:L$12)-MIN(L$3:L$12)</f>
        <v>64299</v>
      </c>
      <c r="AB9" s="11">
        <f>_xlfn.STDEV.P(K$3:K$12)</f>
        <v>4473.5368345415463</v>
      </c>
      <c r="AC9" s="11">
        <f t="shared" si="0"/>
        <v>223293.79097636306</v>
      </c>
      <c r="AD9" s="11">
        <f t="shared" si="1"/>
        <v>208908</v>
      </c>
      <c r="AE9" s="10">
        <f t="shared" si="2"/>
        <v>1</v>
      </c>
      <c r="AF9" s="10">
        <f t="shared" si="3"/>
        <v>1.07</v>
      </c>
    </row>
    <row r="10" spans="1:34" ht="15" x14ac:dyDescent="0.35">
      <c r="A10" s="2" t="s">
        <v>575</v>
      </c>
      <c r="B10" s="2">
        <v>100000</v>
      </c>
      <c r="C10" s="2">
        <v>12754</v>
      </c>
      <c r="E10">
        <v>8</v>
      </c>
      <c r="F10" s="2">
        <v>12754</v>
      </c>
      <c r="G10" s="2">
        <v>10230</v>
      </c>
      <c r="H10" s="2">
        <v>17915</v>
      </c>
      <c r="I10" s="2">
        <v>33113</v>
      </c>
      <c r="J10" s="2">
        <v>29291</v>
      </c>
      <c r="K10" s="2">
        <v>26979</v>
      </c>
      <c r="L10" s="2">
        <v>179855</v>
      </c>
      <c r="M10" s="2">
        <v>147096</v>
      </c>
      <c r="N10" s="2">
        <v>128893</v>
      </c>
      <c r="O10" s="2">
        <v>65113</v>
      </c>
      <c r="P10" s="2">
        <v>215122</v>
      </c>
      <c r="Q10" s="2">
        <v>48374</v>
      </c>
      <c r="R10" s="2">
        <v>242867</v>
      </c>
      <c r="S10" s="2">
        <v>274537</v>
      </c>
      <c r="T10" s="2">
        <v>207310</v>
      </c>
      <c r="U10" s="2">
        <v>337468</v>
      </c>
      <c r="V10" s="2">
        <v>215122</v>
      </c>
      <c r="W10" s="2">
        <v>475849</v>
      </c>
      <c r="Z10" s="10" t="s">
        <v>594</v>
      </c>
      <c r="AA10" s="10">
        <f>MAX(M$3:M$12)-MIN(M$3:M$12)</f>
        <v>32014</v>
      </c>
      <c r="AB10" s="11">
        <f>_xlfn.STDEV.P(L$3:L$12)</f>
        <v>17434.475035400406</v>
      </c>
      <c r="AC10" s="11">
        <f t="shared" si="0"/>
        <v>222819.2107193429</v>
      </c>
      <c r="AD10" s="11">
        <f t="shared" si="1"/>
        <v>215122</v>
      </c>
      <c r="AE10" s="10">
        <f t="shared" si="2"/>
        <v>3.91</v>
      </c>
      <c r="AF10" s="10">
        <f t="shared" si="3"/>
        <v>4.05</v>
      </c>
    </row>
    <row r="11" spans="1:34" ht="15" x14ac:dyDescent="0.35">
      <c r="A11" s="2" t="s">
        <v>575</v>
      </c>
      <c r="B11" s="2">
        <v>100000</v>
      </c>
      <c r="C11" s="2">
        <v>13118</v>
      </c>
      <c r="E11">
        <v>9</v>
      </c>
      <c r="F11" s="2">
        <v>13118</v>
      </c>
      <c r="G11" s="2">
        <v>13501</v>
      </c>
      <c r="H11" s="2">
        <v>27135</v>
      </c>
      <c r="I11" s="2">
        <v>45440</v>
      </c>
      <c r="J11" s="2">
        <v>17424</v>
      </c>
      <c r="K11" s="2">
        <v>26340</v>
      </c>
      <c r="L11" s="2">
        <v>148137</v>
      </c>
      <c r="M11" s="2">
        <v>125497</v>
      </c>
      <c r="N11" s="2">
        <v>148139</v>
      </c>
      <c r="O11" s="2">
        <v>47112</v>
      </c>
      <c r="P11" s="2">
        <v>208895</v>
      </c>
      <c r="Q11" s="2">
        <v>56308</v>
      </c>
      <c r="R11" s="2">
        <v>260624</v>
      </c>
      <c r="S11" s="2">
        <v>283948</v>
      </c>
      <c r="T11" s="2">
        <v>221924</v>
      </c>
      <c r="U11" s="2">
        <v>346214</v>
      </c>
      <c r="V11" s="2">
        <v>208895</v>
      </c>
      <c r="W11" s="2">
        <v>470141</v>
      </c>
      <c r="Z11" s="10" t="s">
        <v>596</v>
      </c>
      <c r="AA11" s="10">
        <f>MAX(N$3:N$12)-MIN(N$3:N$12)</f>
        <v>64551</v>
      </c>
      <c r="AB11" s="11">
        <f>_xlfn.STDEV.P(M$3:M$12)</f>
        <v>11412.523640282197</v>
      </c>
      <c r="AC11" s="11">
        <f t="shared" si="0"/>
        <v>229583.64623432604</v>
      </c>
      <c r="AD11" s="11">
        <f t="shared" si="1"/>
        <v>221924</v>
      </c>
      <c r="AE11" s="10">
        <f t="shared" si="2"/>
        <v>2.4900000000000002</v>
      </c>
      <c r="AF11" s="10">
        <f t="shared" si="3"/>
        <v>2.57</v>
      </c>
    </row>
    <row r="12" spans="1:34" ht="15" x14ac:dyDescent="0.35">
      <c r="A12" s="2" t="s">
        <v>575</v>
      </c>
      <c r="B12" s="2">
        <v>100000</v>
      </c>
      <c r="C12" s="2">
        <v>15798</v>
      </c>
      <c r="E12">
        <v>10</v>
      </c>
      <c r="F12" s="2">
        <v>15798</v>
      </c>
      <c r="G12" s="2">
        <v>18103</v>
      </c>
      <c r="H12" s="2">
        <v>17184</v>
      </c>
      <c r="I12" s="2">
        <v>48946</v>
      </c>
      <c r="J12" s="2">
        <v>16497</v>
      </c>
      <c r="K12" s="2">
        <v>24296</v>
      </c>
      <c r="L12" s="2">
        <v>163488</v>
      </c>
      <c r="M12" s="2">
        <v>148853</v>
      </c>
      <c r="N12" s="2">
        <v>132080</v>
      </c>
      <c r="O12" s="2">
        <v>63461</v>
      </c>
      <c r="P12" s="2">
        <v>218063</v>
      </c>
      <c r="Q12" s="2">
        <v>54607</v>
      </c>
      <c r="R12" s="2">
        <v>252447</v>
      </c>
      <c r="S12" s="2">
        <v>274970</v>
      </c>
      <c r="T12" s="2">
        <v>210408</v>
      </c>
      <c r="U12" s="2">
        <v>338822</v>
      </c>
      <c r="V12" s="2">
        <v>218063</v>
      </c>
      <c r="W12" s="2">
        <v>474702</v>
      </c>
      <c r="Z12" s="10" t="s">
        <v>593</v>
      </c>
      <c r="AA12" s="10">
        <f>MAX(O$3:O$12)-MIN(O$3:O$12)</f>
        <v>21955</v>
      </c>
      <c r="AB12" s="11">
        <f>_xlfn.STDEV.P(N$3:N$12)</f>
        <v>19133.52825696296</v>
      </c>
      <c r="AC12" s="11">
        <f t="shared" si="0"/>
        <v>222579.07546528042</v>
      </c>
      <c r="AD12" s="11">
        <f t="shared" si="1"/>
        <v>218063</v>
      </c>
      <c r="AE12" s="10">
        <f t="shared" si="2"/>
        <v>4.3</v>
      </c>
      <c r="AF12" s="10">
        <f t="shared" si="3"/>
        <v>4.3899999999999997</v>
      </c>
    </row>
    <row r="13" spans="1:34" ht="15" x14ac:dyDescent="0.35">
      <c r="A13" s="2" t="s">
        <v>576</v>
      </c>
      <c r="B13" s="2">
        <v>100000</v>
      </c>
      <c r="C13" s="2">
        <v>16909</v>
      </c>
      <c r="E13" t="s">
        <v>608</v>
      </c>
      <c r="F13" s="2">
        <f>AVERAGE(F3:F12)</f>
        <v>13338</v>
      </c>
      <c r="G13" s="2">
        <f t="shared" ref="G13:W13" si="4">AVERAGE(G3:G12)</f>
        <v>13155</v>
      </c>
      <c r="H13" s="2">
        <f t="shared" si="4"/>
        <v>19800.5</v>
      </c>
      <c r="I13" s="2">
        <f t="shared" si="4"/>
        <v>41402.699999999997</v>
      </c>
      <c r="J13" s="2">
        <f t="shared" si="4"/>
        <v>19896.3</v>
      </c>
      <c r="K13" s="2">
        <f t="shared" si="4"/>
        <v>28635.7</v>
      </c>
      <c r="L13" s="2">
        <f t="shared" si="4"/>
        <v>168846.2</v>
      </c>
      <c r="M13" s="2">
        <f t="shared" si="4"/>
        <v>130461.6</v>
      </c>
      <c r="N13" s="2">
        <f t="shared" si="4"/>
        <v>119774.8</v>
      </c>
      <c r="O13" s="2">
        <f t="shared" si="4"/>
        <v>51792.3</v>
      </c>
      <c r="P13" s="2">
        <f t="shared" si="4"/>
        <v>213445.1</v>
      </c>
      <c r="Q13" s="2">
        <f t="shared" si="4"/>
        <v>52798.1</v>
      </c>
      <c r="R13" s="2">
        <f t="shared" si="4"/>
        <v>255036.1</v>
      </c>
      <c r="S13" s="2">
        <f t="shared" si="4"/>
        <v>273900.3</v>
      </c>
      <c r="T13" s="2">
        <f t="shared" si="4"/>
        <v>216441.4</v>
      </c>
      <c r="U13" s="2">
        <f t="shared" si="4"/>
        <v>336752.4</v>
      </c>
      <c r="V13" s="2">
        <f t="shared" si="4"/>
        <v>213445.1</v>
      </c>
      <c r="W13" s="2">
        <f t="shared" si="4"/>
        <v>456312.8</v>
      </c>
      <c r="Z13" s="10" t="s">
        <v>595</v>
      </c>
      <c r="AA13" s="10">
        <f>MAX(P$3:P$12)-MIN(P$3:P$12)</f>
        <v>31471</v>
      </c>
      <c r="AB13" s="11">
        <f>_xlfn.STDEV.P(O$3:O$12)</f>
        <v>7065.6447695875568</v>
      </c>
      <c r="AC13" s="11">
        <f t="shared" si="0"/>
        <v>219341.23496708393</v>
      </c>
      <c r="AD13" s="11">
        <f t="shared" si="1"/>
        <v>216441.4</v>
      </c>
      <c r="AE13" s="10">
        <f t="shared" si="2"/>
        <v>1.61</v>
      </c>
      <c r="AF13" s="10">
        <f t="shared" si="3"/>
        <v>1.63</v>
      </c>
    </row>
    <row r="14" spans="1:34" ht="15" x14ac:dyDescent="0.35">
      <c r="A14" s="2" t="s">
        <v>576</v>
      </c>
      <c r="B14" s="2">
        <v>100000</v>
      </c>
      <c r="C14" s="2">
        <v>22332</v>
      </c>
      <c r="E14" s="2" t="s">
        <v>607</v>
      </c>
      <c r="F14" s="2">
        <f>MEDIAN(F3:F12)</f>
        <v>13112.5</v>
      </c>
      <c r="G14" s="2">
        <f t="shared" ref="G14:W14" si="5">MEDIAN(G3:G12)</f>
        <v>12534</v>
      </c>
      <c r="H14" s="2">
        <f t="shared" si="5"/>
        <v>18331</v>
      </c>
      <c r="I14" s="2">
        <f t="shared" si="5"/>
        <v>41600</v>
      </c>
      <c r="J14" s="2">
        <f t="shared" si="5"/>
        <v>17354.5</v>
      </c>
      <c r="K14" s="2">
        <f t="shared" si="5"/>
        <v>27013</v>
      </c>
      <c r="L14" s="2">
        <f t="shared" si="5"/>
        <v>168401</v>
      </c>
      <c r="M14" s="2">
        <f t="shared" si="5"/>
        <v>124401.5</v>
      </c>
      <c r="N14" s="2">
        <f t="shared" si="5"/>
        <v>127883.5</v>
      </c>
      <c r="O14" s="2">
        <f t="shared" si="5"/>
        <v>49647</v>
      </c>
      <c r="P14" s="2">
        <f t="shared" si="5"/>
        <v>212151</v>
      </c>
      <c r="Q14" s="2">
        <f t="shared" si="5"/>
        <v>51269</v>
      </c>
      <c r="R14" s="2">
        <f t="shared" si="5"/>
        <v>251299.5</v>
      </c>
      <c r="S14" s="2">
        <f t="shared" si="5"/>
        <v>273843</v>
      </c>
      <c r="T14" s="2">
        <f t="shared" si="5"/>
        <v>209667.5</v>
      </c>
      <c r="U14" s="2">
        <f t="shared" si="5"/>
        <v>337110</v>
      </c>
      <c r="V14" s="2">
        <f t="shared" si="5"/>
        <v>212151</v>
      </c>
      <c r="W14" s="2">
        <f t="shared" si="5"/>
        <v>472275</v>
      </c>
      <c r="Z14" s="10" t="s">
        <v>597</v>
      </c>
      <c r="AA14" s="10">
        <f>MAX(Q$3:Q$12)-MIN(Q$3:Q$12)</f>
        <v>18920</v>
      </c>
      <c r="AB14" s="11">
        <f>_xlfn.STDEV.P(P$3:P$12)</f>
        <v>8958.6432951647312</v>
      </c>
      <c r="AC14" s="11">
        <f t="shared" si="0"/>
        <v>218989.30618502354</v>
      </c>
      <c r="AD14" s="11">
        <f t="shared" si="1"/>
        <v>212151</v>
      </c>
      <c r="AE14" s="10">
        <f t="shared" si="2"/>
        <v>2.0499999999999998</v>
      </c>
      <c r="AF14" s="10">
        <f t="shared" si="3"/>
        <v>2.11</v>
      </c>
    </row>
    <row r="15" spans="1:34" ht="15" x14ac:dyDescent="0.35">
      <c r="A15" s="2" t="s">
        <v>576</v>
      </c>
      <c r="B15" s="2">
        <v>100000</v>
      </c>
      <c r="C15" s="2">
        <v>18747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Z15" s="10" t="s">
        <v>598</v>
      </c>
      <c r="AA15" s="10">
        <f>MAX(R$3:R$12)-MIN(R$3:R$12)</f>
        <v>52499</v>
      </c>
      <c r="AB15" s="11">
        <f>_xlfn.STDEV.P(Q$3:Q$12)</f>
        <v>5402.4103222543172</v>
      </c>
      <c r="AC15" s="11">
        <f t="shared" si="0"/>
        <v>28950.70516112716</v>
      </c>
      <c r="AD15" s="11">
        <f t="shared" si="1"/>
        <v>28950.705161127156</v>
      </c>
      <c r="AE15" s="10">
        <f t="shared" si="2"/>
        <v>9.33</v>
      </c>
      <c r="AF15" s="10">
        <f t="shared" si="3"/>
        <v>9.33</v>
      </c>
    </row>
    <row r="16" spans="1:34" ht="15" x14ac:dyDescent="0.35">
      <c r="A16" s="2" t="s">
        <v>576</v>
      </c>
      <c r="B16" s="2">
        <v>100000</v>
      </c>
      <c r="C16" s="2">
        <v>16999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Z16" s="10" t="s">
        <v>600</v>
      </c>
      <c r="AA16" s="10">
        <f>MAX(S$3:S$12)-MIN(S$3:S$12)</f>
        <v>17975</v>
      </c>
      <c r="AB16" s="11">
        <f>_xlfn.STDEV.P(R$3:R$12)</f>
        <v>14662.884746529244</v>
      </c>
      <c r="AC16" s="11">
        <f t="shared" si="0"/>
        <v>16318.942373264621</v>
      </c>
      <c r="AD16" s="11">
        <f t="shared" si="1"/>
        <v>16318.942373264621</v>
      </c>
      <c r="AE16" s="10">
        <f t="shared" si="2"/>
        <v>44.93</v>
      </c>
      <c r="AF16" s="10">
        <f t="shared" si="3"/>
        <v>44.93</v>
      </c>
    </row>
    <row r="17" spans="1:32" ht="15" x14ac:dyDescent="0.35">
      <c r="A17" s="2" t="s">
        <v>576</v>
      </c>
      <c r="B17" s="2">
        <v>100000</v>
      </c>
      <c r="C17" s="2">
        <v>24899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Z17" s="10" t="s">
        <v>602</v>
      </c>
      <c r="AA17" s="10">
        <f>MAX(T$3:T$12)-MIN(T$3:T$12)</f>
        <v>40833</v>
      </c>
      <c r="AB17" s="11">
        <f>_xlfn.STDEV.P(S$3:S$12)</f>
        <v>4479.3375860722981</v>
      </c>
      <c r="AC17" s="11">
        <f t="shared" si="0"/>
        <v>22656.168793036148</v>
      </c>
      <c r="AD17" s="11">
        <f t="shared" si="1"/>
        <v>22656.168793036151</v>
      </c>
      <c r="AE17" s="10">
        <f t="shared" si="2"/>
        <v>9.89</v>
      </c>
      <c r="AF17" s="10">
        <f t="shared" si="3"/>
        <v>9.89</v>
      </c>
    </row>
    <row r="18" spans="1:32" ht="15" x14ac:dyDescent="0.35">
      <c r="A18" s="2" t="s">
        <v>576</v>
      </c>
      <c r="B18" s="2">
        <v>100000</v>
      </c>
      <c r="C18" s="2">
        <v>19319</v>
      </c>
      <c r="E18" s="2"/>
      <c r="F18" s="6"/>
      <c r="G18" s="2"/>
      <c r="H18" s="2"/>
      <c r="I18" s="2"/>
      <c r="J18" s="2"/>
      <c r="K18" s="2"/>
      <c r="L18" s="2"/>
      <c r="M18" s="2"/>
      <c r="N18" s="2"/>
      <c r="O18" s="2"/>
      <c r="Z18" s="10" t="s">
        <v>599</v>
      </c>
      <c r="AA18" s="10">
        <f>MAX(U$3:U$12)-MIN(U$3:U$12)</f>
        <v>22116</v>
      </c>
      <c r="AB18" s="11">
        <f>_xlfn.STDEV.P(T$3:T$12)</f>
        <v>13082.726964971789</v>
      </c>
      <c r="AC18" s="11">
        <f t="shared" si="0"/>
        <v>17599.363482485896</v>
      </c>
      <c r="AD18" s="11">
        <f t="shared" si="1"/>
        <v>17599.363482485896</v>
      </c>
      <c r="AE18" s="10">
        <f t="shared" si="2"/>
        <v>37.17</v>
      </c>
      <c r="AF18" s="10">
        <f t="shared" si="3"/>
        <v>37.17</v>
      </c>
    </row>
    <row r="19" spans="1:32" ht="15" x14ac:dyDescent="0.35">
      <c r="A19" s="2" t="s">
        <v>576</v>
      </c>
      <c r="B19" s="2">
        <v>100000</v>
      </c>
      <c r="C19" s="2">
        <v>16566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Z19" s="10" t="s">
        <v>601</v>
      </c>
      <c r="AA19" s="10">
        <f>MAX(V$3:V$12)-MIN(V$3:V$12)</f>
        <v>31471</v>
      </c>
      <c r="AB19" s="11">
        <f>_xlfn.STDEV.P(U$3:U$12)</f>
        <v>6681.2724716179628</v>
      </c>
      <c r="AC19" s="11">
        <f t="shared" si="0"/>
        <v>19076.136235808983</v>
      </c>
      <c r="AD19" s="11">
        <f t="shared" si="1"/>
        <v>19076.136235808983</v>
      </c>
      <c r="AE19" s="10">
        <f t="shared" si="2"/>
        <v>17.510000000000002</v>
      </c>
      <c r="AF19" s="10">
        <f t="shared" si="3"/>
        <v>17.510000000000002</v>
      </c>
    </row>
    <row r="20" spans="1:32" ht="15" x14ac:dyDescent="0.35">
      <c r="A20" s="2" t="s">
        <v>576</v>
      </c>
      <c r="B20" s="2">
        <v>100000</v>
      </c>
      <c r="C20" s="2">
        <v>17915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Z20" s="10" t="s">
        <v>603</v>
      </c>
      <c r="AA20" s="10">
        <f>MAX(W$3:W$12)-MIN(W$3:W$12)</f>
        <v>147568</v>
      </c>
      <c r="AB20" s="11">
        <f>_xlfn.STDEV.P(V$3:V$12)</f>
        <v>8958.6432951647312</v>
      </c>
      <c r="AC20" s="11">
        <f t="shared" si="0"/>
        <v>78263.321647582372</v>
      </c>
      <c r="AD20" s="11">
        <f t="shared" si="1"/>
        <v>78263.321647582357</v>
      </c>
      <c r="AE20" s="10">
        <f t="shared" si="2"/>
        <v>5.72</v>
      </c>
      <c r="AF20" s="10">
        <f t="shared" si="3"/>
        <v>5.72</v>
      </c>
    </row>
    <row r="21" spans="1:32" x14ac:dyDescent="0.3">
      <c r="A21" s="2" t="s">
        <v>576</v>
      </c>
      <c r="B21" s="2">
        <v>100000</v>
      </c>
      <c r="C21" s="2">
        <v>27135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32" x14ac:dyDescent="0.3">
      <c r="A22" s="2" t="s">
        <v>576</v>
      </c>
      <c r="B22" s="2">
        <v>100000</v>
      </c>
      <c r="C22" s="2">
        <v>17184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32" x14ac:dyDescent="0.3">
      <c r="A23" s="2" t="s">
        <v>577</v>
      </c>
      <c r="B23" s="2">
        <v>100000</v>
      </c>
      <c r="C23" s="2">
        <v>20168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32" x14ac:dyDescent="0.3">
      <c r="A24" s="2" t="s">
        <v>577</v>
      </c>
      <c r="B24" s="2">
        <v>100000</v>
      </c>
      <c r="C24" s="2">
        <v>17285</v>
      </c>
      <c r="E24" s="2"/>
      <c r="F24" s="6"/>
      <c r="G24" s="2"/>
      <c r="H24" s="2"/>
      <c r="I24" s="2"/>
      <c r="J24" s="2"/>
      <c r="K24" s="2"/>
      <c r="L24" s="2"/>
      <c r="M24" s="2"/>
      <c r="N24" s="2"/>
      <c r="O24" s="2"/>
    </row>
    <row r="25" spans="1:32" x14ac:dyDescent="0.3">
      <c r="A25" s="2" t="s">
        <v>577</v>
      </c>
      <c r="B25" s="2">
        <v>100000</v>
      </c>
      <c r="C25" s="2">
        <v>26149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32" x14ac:dyDescent="0.3">
      <c r="A26" s="2" t="s">
        <v>577</v>
      </c>
      <c r="B26" s="2">
        <v>100000</v>
      </c>
      <c r="C26" s="2">
        <v>16921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32" x14ac:dyDescent="0.3">
      <c r="A27" s="2" t="s">
        <v>577</v>
      </c>
      <c r="B27" s="2">
        <v>100000</v>
      </c>
      <c r="C27" s="2">
        <v>16722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32" x14ac:dyDescent="0.3">
      <c r="A28" s="2" t="s">
        <v>577</v>
      </c>
      <c r="B28" s="2">
        <v>100000</v>
      </c>
      <c r="C28" s="2">
        <v>17150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32" x14ac:dyDescent="0.3">
      <c r="A29" s="2" t="s">
        <v>577</v>
      </c>
      <c r="B29" s="2">
        <v>100000</v>
      </c>
      <c r="C29" s="2">
        <v>21356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32" x14ac:dyDescent="0.3">
      <c r="A30" s="2" t="s">
        <v>577</v>
      </c>
      <c r="B30" s="2">
        <v>100000</v>
      </c>
      <c r="C30" s="2">
        <v>29291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32" x14ac:dyDescent="0.3">
      <c r="A31" s="2" t="s">
        <v>577</v>
      </c>
      <c r="B31" s="2">
        <v>100000</v>
      </c>
      <c r="C31" s="2">
        <v>17424</v>
      </c>
      <c r="E31" s="2"/>
      <c r="F31" s="6"/>
      <c r="G31" s="2"/>
      <c r="H31" s="2"/>
      <c r="I31" s="2"/>
      <c r="J31" s="2"/>
      <c r="K31" s="2"/>
      <c r="L31" s="2"/>
      <c r="M31" s="2"/>
      <c r="N31" s="2"/>
      <c r="O31" s="2"/>
    </row>
    <row r="32" spans="1:32" x14ac:dyDescent="0.3">
      <c r="A32" s="2" t="s">
        <v>577</v>
      </c>
      <c r="B32" s="2">
        <v>100000</v>
      </c>
      <c r="C32" s="2">
        <v>16497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3" x14ac:dyDescent="0.3">
      <c r="A33" s="2" t="s">
        <v>575</v>
      </c>
      <c r="B33" s="2">
        <v>1000000</v>
      </c>
      <c r="C33" s="2">
        <v>167818</v>
      </c>
    </row>
    <row r="34" spans="1:3" x14ac:dyDescent="0.3">
      <c r="A34" s="2" t="s">
        <v>575</v>
      </c>
      <c r="B34" s="2">
        <v>1000000</v>
      </c>
      <c r="C34" s="2">
        <v>198470</v>
      </c>
    </row>
    <row r="35" spans="1:3" x14ac:dyDescent="0.3">
      <c r="A35" s="2" t="s">
        <v>575</v>
      </c>
      <c r="B35" s="2">
        <v>1000000</v>
      </c>
      <c r="C35" s="2">
        <v>168984</v>
      </c>
    </row>
    <row r="36" spans="1:3" x14ac:dyDescent="0.3">
      <c r="A36" s="2" t="s">
        <v>575</v>
      </c>
      <c r="B36" s="2">
        <v>1000000</v>
      </c>
      <c r="C36" s="2">
        <v>134171</v>
      </c>
    </row>
    <row r="37" spans="1:3" x14ac:dyDescent="0.3">
      <c r="A37" s="2" t="s">
        <v>575</v>
      </c>
      <c r="B37" s="2">
        <v>1000000</v>
      </c>
      <c r="C37" s="2">
        <v>181839</v>
      </c>
    </row>
    <row r="38" spans="1:3" x14ac:dyDescent="0.3">
      <c r="A38" s="2" t="s">
        <v>575</v>
      </c>
      <c r="B38" s="2">
        <v>1000000</v>
      </c>
      <c r="C38" s="2">
        <v>182309</v>
      </c>
    </row>
    <row r="39" spans="1:3" x14ac:dyDescent="0.3">
      <c r="A39" s="2" t="s">
        <v>575</v>
      </c>
      <c r="B39" s="2">
        <v>1000000</v>
      </c>
      <c r="C39" s="2">
        <v>163391</v>
      </c>
    </row>
    <row r="40" spans="1:3" x14ac:dyDescent="0.3">
      <c r="A40" s="2" t="s">
        <v>575</v>
      </c>
      <c r="B40" s="2">
        <v>1000000</v>
      </c>
      <c r="C40" s="2">
        <v>179855</v>
      </c>
    </row>
    <row r="41" spans="1:3" x14ac:dyDescent="0.3">
      <c r="A41" s="2" t="s">
        <v>575</v>
      </c>
      <c r="B41" s="2">
        <v>1000000</v>
      </c>
      <c r="C41" s="2">
        <v>148137</v>
      </c>
    </row>
    <row r="42" spans="1:3" x14ac:dyDescent="0.3">
      <c r="A42" s="2" t="s">
        <v>575</v>
      </c>
      <c r="B42" s="2">
        <v>1000000</v>
      </c>
      <c r="C42" s="2">
        <v>163488</v>
      </c>
    </row>
    <row r="43" spans="1:3" x14ac:dyDescent="0.3">
      <c r="A43" s="2" t="s">
        <v>576</v>
      </c>
      <c r="B43" s="2">
        <v>1000000</v>
      </c>
      <c r="C43" s="2">
        <v>135811</v>
      </c>
    </row>
    <row r="44" spans="1:3" x14ac:dyDescent="0.3">
      <c r="A44" s="2" t="s">
        <v>576</v>
      </c>
      <c r="B44" s="2">
        <v>1000000</v>
      </c>
      <c r="C44" s="2">
        <v>101477</v>
      </c>
    </row>
    <row r="45" spans="1:3" x14ac:dyDescent="0.3">
      <c r="A45" s="2" t="s">
        <v>576</v>
      </c>
      <c r="B45" s="2">
        <v>1000000</v>
      </c>
      <c r="C45" s="2">
        <v>83588</v>
      </c>
    </row>
    <row r="46" spans="1:3" x14ac:dyDescent="0.3">
      <c r="A46" s="2" t="s">
        <v>576</v>
      </c>
      <c r="B46" s="2">
        <v>1000000</v>
      </c>
      <c r="C46" s="2">
        <v>126874</v>
      </c>
    </row>
    <row r="47" spans="1:3" x14ac:dyDescent="0.3">
      <c r="A47" s="2" t="s">
        <v>576</v>
      </c>
      <c r="B47" s="2">
        <v>1000000</v>
      </c>
      <c r="C47" s="2">
        <v>97505</v>
      </c>
    </row>
    <row r="48" spans="1:3" x14ac:dyDescent="0.3">
      <c r="A48" s="2" t="s">
        <v>576</v>
      </c>
      <c r="B48" s="2">
        <v>1000000</v>
      </c>
      <c r="C48" s="2">
        <v>130820</v>
      </c>
    </row>
    <row r="49" spans="1:3" x14ac:dyDescent="0.3">
      <c r="A49" s="2" t="s">
        <v>576</v>
      </c>
      <c r="B49" s="2">
        <v>1000000</v>
      </c>
      <c r="C49" s="2">
        <v>112561</v>
      </c>
    </row>
    <row r="50" spans="1:3" x14ac:dyDescent="0.3">
      <c r="A50" s="2" t="s">
        <v>576</v>
      </c>
      <c r="B50" s="2">
        <v>1000000</v>
      </c>
      <c r="C50" s="2">
        <v>128893</v>
      </c>
    </row>
    <row r="51" spans="1:3" x14ac:dyDescent="0.3">
      <c r="A51" s="2" t="s">
        <v>576</v>
      </c>
      <c r="B51" s="2">
        <v>1000000</v>
      </c>
      <c r="C51" s="2">
        <v>148139</v>
      </c>
    </row>
    <row r="52" spans="1:3" x14ac:dyDescent="0.3">
      <c r="A52" s="2" t="s">
        <v>576</v>
      </c>
      <c r="B52" s="2">
        <v>1000000</v>
      </c>
      <c r="C52" s="2">
        <v>132080</v>
      </c>
    </row>
    <row r="53" spans="1:3" x14ac:dyDescent="0.3">
      <c r="A53" s="2" t="s">
        <v>577</v>
      </c>
      <c r="B53" s="2">
        <v>1000000</v>
      </c>
      <c r="C53" s="2">
        <v>112411</v>
      </c>
    </row>
    <row r="54" spans="1:3" x14ac:dyDescent="0.3">
      <c r="A54" s="2" t="s">
        <v>577</v>
      </c>
      <c r="B54" s="2">
        <v>1000000</v>
      </c>
      <c r="C54" s="2">
        <v>120387</v>
      </c>
    </row>
    <row r="55" spans="1:3" x14ac:dyDescent="0.3">
      <c r="A55" s="2" t="s">
        <v>577</v>
      </c>
      <c r="B55" s="2">
        <v>1000000</v>
      </c>
      <c r="C55" s="2">
        <v>110993</v>
      </c>
    </row>
    <row r="56" spans="1:3" x14ac:dyDescent="0.3">
      <c r="A56" s="2" t="s">
        <v>577</v>
      </c>
      <c r="B56" s="2">
        <v>1000000</v>
      </c>
      <c r="C56" s="2">
        <v>96679</v>
      </c>
    </row>
    <row r="57" spans="1:3" x14ac:dyDescent="0.3">
      <c r="A57" s="2" t="s">
        <v>577</v>
      </c>
      <c r="B57" s="2">
        <v>1000000</v>
      </c>
      <c r="C57" s="2">
        <v>93773</v>
      </c>
    </row>
    <row r="58" spans="1:3" x14ac:dyDescent="0.3">
      <c r="A58" s="2" t="s">
        <v>577</v>
      </c>
      <c r="B58" s="2">
        <v>1000000</v>
      </c>
      <c r="C58" s="2">
        <v>131100</v>
      </c>
    </row>
    <row r="59" spans="1:3" x14ac:dyDescent="0.3">
      <c r="A59" s="2" t="s">
        <v>577</v>
      </c>
      <c r="B59" s="2">
        <v>1000000</v>
      </c>
      <c r="C59" s="2">
        <v>83164</v>
      </c>
    </row>
    <row r="60" spans="1:3" x14ac:dyDescent="0.3">
      <c r="A60" s="2" t="s">
        <v>577</v>
      </c>
      <c r="B60" s="2">
        <v>1000000</v>
      </c>
      <c r="C60" s="2">
        <v>91191</v>
      </c>
    </row>
    <row r="61" spans="1:3" x14ac:dyDescent="0.3">
      <c r="A61" s="2" t="s">
        <v>577</v>
      </c>
      <c r="B61" s="2">
        <v>1000000</v>
      </c>
      <c r="C61" s="2">
        <v>126605</v>
      </c>
    </row>
    <row r="62" spans="1:3" x14ac:dyDescent="0.3">
      <c r="A62" s="2" t="s">
        <v>577</v>
      </c>
      <c r="B62" s="2">
        <v>1000000</v>
      </c>
      <c r="C62" s="2">
        <v>82977</v>
      </c>
    </row>
    <row r="63" spans="1:3" x14ac:dyDescent="0.3">
      <c r="A63" s="2" t="s">
        <v>575</v>
      </c>
      <c r="B63" s="2">
        <v>10000000</v>
      </c>
      <c r="C63" s="2">
        <v>295366</v>
      </c>
    </row>
    <row r="64" spans="1:3" x14ac:dyDescent="0.3">
      <c r="A64" s="2" t="s">
        <v>575</v>
      </c>
      <c r="B64" s="2">
        <v>10000000</v>
      </c>
      <c r="C64" s="2">
        <v>252462</v>
      </c>
    </row>
    <row r="65" spans="1:3" x14ac:dyDescent="0.3">
      <c r="A65" s="2" t="s">
        <v>575</v>
      </c>
      <c r="B65" s="2">
        <v>10000000</v>
      </c>
      <c r="C65" s="2">
        <v>244666</v>
      </c>
    </row>
    <row r="66" spans="1:3" x14ac:dyDescent="0.3">
      <c r="A66" s="2" t="s">
        <v>575</v>
      </c>
      <c r="B66" s="2">
        <v>10000000</v>
      </c>
      <c r="C66" s="2">
        <v>260138</v>
      </c>
    </row>
    <row r="67" spans="1:3" x14ac:dyDescent="0.3">
      <c r="A67" s="2" t="s">
        <v>575</v>
      </c>
      <c r="B67" s="2">
        <v>10000000</v>
      </c>
      <c r="C67" s="2">
        <v>247151</v>
      </c>
    </row>
    <row r="68" spans="1:3" x14ac:dyDescent="0.3">
      <c r="A68" s="2" t="s">
        <v>575</v>
      </c>
      <c r="B68" s="2">
        <v>10000000</v>
      </c>
      <c r="C68" s="2">
        <v>244488</v>
      </c>
    </row>
    <row r="69" spans="1:3" x14ac:dyDescent="0.3">
      <c r="A69" s="2" t="s">
        <v>575</v>
      </c>
      <c r="B69" s="2">
        <v>10000000</v>
      </c>
      <c r="C69" s="2">
        <v>250152</v>
      </c>
    </row>
    <row r="70" spans="1:3" x14ac:dyDescent="0.3">
      <c r="A70" s="2" t="s">
        <v>575</v>
      </c>
      <c r="B70" s="2">
        <v>10000000</v>
      </c>
      <c r="C70" s="2">
        <v>242867</v>
      </c>
    </row>
    <row r="71" spans="1:3" x14ac:dyDescent="0.3">
      <c r="A71" s="2" t="s">
        <v>575</v>
      </c>
      <c r="B71" s="2">
        <v>10000000</v>
      </c>
      <c r="C71" s="2">
        <v>260624</v>
      </c>
    </row>
    <row r="72" spans="1:3" x14ac:dyDescent="0.3">
      <c r="A72" s="2" t="s">
        <v>575</v>
      </c>
      <c r="B72" s="2">
        <v>10000000</v>
      </c>
      <c r="C72" s="2">
        <v>252447</v>
      </c>
    </row>
    <row r="73" spans="1:3" x14ac:dyDescent="0.3">
      <c r="A73" s="2" t="s">
        <v>576</v>
      </c>
      <c r="B73" s="2">
        <v>10000000</v>
      </c>
      <c r="C73" s="2">
        <v>212377</v>
      </c>
    </row>
    <row r="74" spans="1:3" x14ac:dyDescent="0.3">
      <c r="A74" s="2" t="s">
        <v>576</v>
      </c>
      <c r="B74" s="2">
        <v>10000000</v>
      </c>
      <c r="C74" s="2">
        <v>208927</v>
      </c>
    </row>
    <row r="75" spans="1:3" x14ac:dyDescent="0.3">
      <c r="A75" s="2" t="s">
        <v>576</v>
      </c>
      <c r="B75" s="2">
        <v>10000000</v>
      </c>
      <c r="C75" s="2">
        <v>208189</v>
      </c>
    </row>
    <row r="76" spans="1:3" x14ac:dyDescent="0.3">
      <c r="A76" s="2" t="s">
        <v>576</v>
      </c>
      <c r="B76" s="2">
        <v>10000000</v>
      </c>
      <c r="C76" s="2">
        <v>235754</v>
      </c>
    </row>
    <row r="77" spans="1:3" x14ac:dyDescent="0.3">
      <c r="A77" s="2" t="s">
        <v>576</v>
      </c>
      <c r="B77" s="2">
        <v>10000000</v>
      </c>
      <c r="C77" s="2">
        <v>245725</v>
      </c>
    </row>
    <row r="78" spans="1:3" x14ac:dyDescent="0.3">
      <c r="A78" s="2" t="s">
        <v>576</v>
      </c>
      <c r="B78" s="2">
        <v>10000000</v>
      </c>
      <c r="C78" s="2">
        <v>204892</v>
      </c>
    </row>
    <row r="79" spans="1:3" x14ac:dyDescent="0.3">
      <c r="A79" s="2" t="s">
        <v>576</v>
      </c>
      <c r="B79" s="2">
        <v>10000000</v>
      </c>
      <c r="C79" s="2">
        <v>208908</v>
      </c>
    </row>
    <row r="80" spans="1:3" x14ac:dyDescent="0.3">
      <c r="A80" s="2" t="s">
        <v>576</v>
      </c>
      <c r="B80" s="2">
        <v>10000000</v>
      </c>
      <c r="C80" s="2">
        <v>207310</v>
      </c>
    </row>
    <row r="81" spans="1:3" x14ac:dyDescent="0.3">
      <c r="A81" s="2" t="s">
        <v>576</v>
      </c>
      <c r="B81" s="2">
        <v>10000000</v>
      </c>
      <c r="C81" s="2">
        <v>221924</v>
      </c>
    </row>
    <row r="82" spans="1:3" x14ac:dyDescent="0.3">
      <c r="A82" s="2" t="s">
        <v>576</v>
      </c>
      <c r="B82" s="2">
        <v>10000000</v>
      </c>
      <c r="C82" s="2">
        <v>210408</v>
      </c>
    </row>
    <row r="83" spans="1:3" x14ac:dyDescent="0.3">
      <c r="A83" s="2" t="s">
        <v>577</v>
      </c>
      <c r="B83" s="2">
        <v>10000000</v>
      </c>
      <c r="C83" s="2">
        <v>235940</v>
      </c>
    </row>
    <row r="84" spans="1:3" x14ac:dyDescent="0.3">
      <c r="A84" s="2" t="s">
        <v>577</v>
      </c>
      <c r="B84" s="2">
        <v>10000000</v>
      </c>
      <c r="C84" s="2">
        <v>217943</v>
      </c>
    </row>
    <row r="85" spans="1:3" x14ac:dyDescent="0.3">
      <c r="A85" s="2" t="s">
        <v>577</v>
      </c>
      <c r="B85" s="2">
        <v>10000000</v>
      </c>
      <c r="C85" s="2">
        <v>204633</v>
      </c>
    </row>
    <row r="86" spans="1:3" x14ac:dyDescent="0.3">
      <c r="A86" s="2" t="s">
        <v>577</v>
      </c>
      <c r="B86" s="2">
        <v>10000000</v>
      </c>
      <c r="C86" s="2">
        <v>212152</v>
      </c>
    </row>
    <row r="87" spans="1:3" x14ac:dyDescent="0.3">
      <c r="A87" s="2" t="s">
        <v>577</v>
      </c>
      <c r="B87" s="2">
        <v>10000000</v>
      </c>
      <c r="C87" s="2">
        <v>212150</v>
      </c>
    </row>
    <row r="88" spans="1:3" x14ac:dyDescent="0.3">
      <c r="A88" s="2" t="s">
        <v>577</v>
      </c>
      <c r="B88" s="2">
        <v>10000000</v>
      </c>
      <c r="C88" s="2">
        <v>204469</v>
      </c>
    </row>
    <row r="89" spans="1:3" x14ac:dyDescent="0.3">
      <c r="A89" s="2" t="s">
        <v>577</v>
      </c>
      <c r="B89" s="2">
        <v>10000000</v>
      </c>
      <c r="C89" s="2">
        <v>205084</v>
      </c>
    </row>
    <row r="90" spans="1:3" x14ac:dyDescent="0.3">
      <c r="A90" s="2" t="s">
        <v>577</v>
      </c>
      <c r="B90" s="2">
        <v>10000000</v>
      </c>
      <c r="C90" s="2">
        <v>215122</v>
      </c>
    </row>
    <row r="91" spans="1:3" x14ac:dyDescent="0.3">
      <c r="A91" s="2" t="s">
        <v>577</v>
      </c>
      <c r="B91" s="2">
        <v>10000000</v>
      </c>
      <c r="C91" s="2">
        <v>208895</v>
      </c>
    </row>
    <row r="92" spans="1:3" x14ac:dyDescent="0.3">
      <c r="A92" s="2" t="s">
        <v>577</v>
      </c>
      <c r="B92" s="2">
        <v>10000000</v>
      </c>
      <c r="C92" s="2">
        <v>218063</v>
      </c>
    </row>
    <row r="93" spans="1:3" x14ac:dyDescent="0.3">
      <c r="A93" s="2" t="s">
        <v>579</v>
      </c>
      <c r="B93" s="2">
        <v>100000</v>
      </c>
      <c r="C93" s="2">
        <v>15716</v>
      </c>
    </row>
    <row r="94" spans="1:3" x14ac:dyDescent="0.3">
      <c r="A94" s="2" t="s">
        <v>579</v>
      </c>
      <c r="B94" s="2">
        <v>100000</v>
      </c>
      <c r="C94" s="2">
        <v>11273</v>
      </c>
    </row>
    <row r="95" spans="1:3" x14ac:dyDescent="0.3">
      <c r="A95" s="2" t="s">
        <v>579</v>
      </c>
      <c r="B95" s="2">
        <v>100000</v>
      </c>
      <c r="C95" s="2">
        <v>10986</v>
      </c>
    </row>
    <row r="96" spans="1:3" x14ac:dyDescent="0.3">
      <c r="A96" s="2" t="s">
        <v>579</v>
      </c>
      <c r="B96" s="2">
        <v>100000</v>
      </c>
      <c r="C96" s="2">
        <v>11567</v>
      </c>
    </row>
    <row r="97" spans="1:3" x14ac:dyDescent="0.3">
      <c r="A97" s="2" t="s">
        <v>579</v>
      </c>
      <c r="B97" s="2">
        <v>100000</v>
      </c>
      <c r="C97" s="2">
        <v>14932</v>
      </c>
    </row>
    <row r="98" spans="1:3" x14ac:dyDescent="0.3">
      <c r="A98" s="2" t="s">
        <v>579</v>
      </c>
      <c r="B98" s="2">
        <v>100000</v>
      </c>
      <c r="C98" s="2">
        <v>14189</v>
      </c>
    </row>
    <row r="99" spans="1:3" x14ac:dyDescent="0.3">
      <c r="A99" s="2" t="s">
        <v>579</v>
      </c>
      <c r="B99" s="2">
        <v>100000</v>
      </c>
      <c r="C99" s="2">
        <v>11053</v>
      </c>
    </row>
    <row r="100" spans="1:3" x14ac:dyDescent="0.3">
      <c r="A100" s="2" t="s">
        <v>579</v>
      </c>
      <c r="B100" s="2">
        <v>100000</v>
      </c>
      <c r="C100" s="2">
        <v>10230</v>
      </c>
    </row>
    <row r="101" spans="1:3" x14ac:dyDescent="0.3">
      <c r="A101" s="2" t="s">
        <v>579</v>
      </c>
      <c r="B101" s="2">
        <v>100000</v>
      </c>
      <c r="C101" s="2">
        <v>13501</v>
      </c>
    </row>
    <row r="102" spans="1:3" x14ac:dyDescent="0.3">
      <c r="A102" s="2" t="s">
        <v>579</v>
      </c>
      <c r="B102" s="2">
        <v>100000</v>
      </c>
      <c r="C102" s="2">
        <v>18103</v>
      </c>
    </row>
    <row r="103" spans="1:3" x14ac:dyDescent="0.3">
      <c r="A103" s="2" t="s">
        <v>580</v>
      </c>
      <c r="B103" s="2">
        <v>100000</v>
      </c>
      <c r="C103" s="2">
        <v>41798</v>
      </c>
    </row>
    <row r="104" spans="1:3" x14ac:dyDescent="0.3">
      <c r="A104" s="2" t="s">
        <v>580</v>
      </c>
      <c r="B104" s="2">
        <v>100000</v>
      </c>
      <c r="C104" s="2">
        <v>37939</v>
      </c>
    </row>
    <row r="105" spans="1:3" x14ac:dyDescent="0.3">
      <c r="A105" s="2" t="s">
        <v>580</v>
      </c>
      <c r="B105" s="2">
        <v>100000</v>
      </c>
      <c r="C105" s="2">
        <v>45292</v>
      </c>
    </row>
    <row r="106" spans="1:3" x14ac:dyDescent="0.3">
      <c r="A106" s="2" t="s">
        <v>580</v>
      </c>
      <c r="B106" s="2">
        <v>100000</v>
      </c>
      <c r="C106" s="2">
        <v>43117</v>
      </c>
    </row>
    <row r="107" spans="1:3" x14ac:dyDescent="0.3">
      <c r="A107" s="2" t="s">
        <v>580</v>
      </c>
      <c r="B107" s="2">
        <v>100000</v>
      </c>
      <c r="C107" s="2">
        <v>39356</v>
      </c>
    </row>
    <row r="108" spans="1:3" x14ac:dyDescent="0.3">
      <c r="A108" s="2" t="s">
        <v>580</v>
      </c>
      <c r="B108" s="2">
        <v>100000</v>
      </c>
      <c r="C108" s="2">
        <v>37624</v>
      </c>
    </row>
    <row r="109" spans="1:3" x14ac:dyDescent="0.3">
      <c r="A109" s="2" t="s">
        <v>580</v>
      </c>
      <c r="B109" s="2">
        <v>100000</v>
      </c>
      <c r="C109" s="2">
        <v>33113</v>
      </c>
    </row>
    <row r="110" spans="1:3" x14ac:dyDescent="0.3">
      <c r="A110" s="2" t="s">
        <v>580</v>
      </c>
      <c r="B110" s="2">
        <v>100000</v>
      </c>
      <c r="C110" s="2">
        <v>45440</v>
      </c>
    </row>
    <row r="111" spans="1:3" x14ac:dyDescent="0.3">
      <c r="A111" s="2" t="s">
        <v>580</v>
      </c>
      <c r="B111" s="2">
        <v>100000</v>
      </c>
      <c r="C111" s="2">
        <v>48946</v>
      </c>
    </row>
    <row r="112" spans="1:3" x14ac:dyDescent="0.3">
      <c r="A112" s="2" t="s">
        <v>581</v>
      </c>
      <c r="B112" s="2">
        <v>100000</v>
      </c>
      <c r="C112" s="2">
        <v>37222</v>
      </c>
    </row>
    <row r="113" spans="1:3" x14ac:dyDescent="0.3">
      <c r="A113" s="2" t="s">
        <v>581</v>
      </c>
      <c r="B113" s="2">
        <v>100000</v>
      </c>
      <c r="C113" s="2">
        <v>28998</v>
      </c>
    </row>
    <row r="114" spans="1:3" x14ac:dyDescent="0.3">
      <c r="A114" s="2" t="s">
        <v>581</v>
      </c>
      <c r="B114" s="2">
        <v>100000</v>
      </c>
      <c r="C114" s="2">
        <v>27808</v>
      </c>
    </row>
    <row r="115" spans="1:3" x14ac:dyDescent="0.3">
      <c r="A115" s="2" t="s">
        <v>581</v>
      </c>
      <c r="B115" s="2">
        <v>100000</v>
      </c>
      <c r="C115" s="2">
        <v>25274</v>
      </c>
    </row>
    <row r="116" spans="1:3" x14ac:dyDescent="0.3">
      <c r="A116" s="2" t="s">
        <v>581</v>
      </c>
      <c r="B116" s="2">
        <v>100000</v>
      </c>
      <c r="C116" s="2">
        <v>25205</v>
      </c>
    </row>
    <row r="117" spans="1:3" x14ac:dyDescent="0.3">
      <c r="A117" s="2" t="s">
        <v>581</v>
      </c>
      <c r="B117" s="2">
        <v>100000</v>
      </c>
      <c r="C117" s="2">
        <v>37188</v>
      </c>
    </row>
    <row r="118" spans="1:3" x14ac:dyDescent="0.3">
      <c r="A118" s="2" t="s">
        <v>581</v>
      </c>
      <c r="B118" s="2">
        <v>100000</v>
      </c>
      <c r="C118" s="2">
        <v>27047</v>
      </c>
    </row>
    <row r="119" spans="1:3" x14ac:dyDescent="0.3">
      <c r="A119" s="2" t="s">
        <v>581</v>
      </c>
      <c r="B119" s="2">
        <v>100000</v>
      </c>
      <c r="C119" s="2">
        <v>26979</v>
      </c>
    </row>
    <row r="120" spans="1:3" x14ac:dyDescent="0.3">
      <c r="A120" s="2" t="s">
        <v>581</v>
      </c>
      <c r="B120" s="2">
        <v>100000</v>
      </c>
      <c r="C120" s="2">
        <v>26340</v>
      </c>
    </row>
    <row r="121" spans="1:3" x14ac:dyDescent="0.3">
      <c r="A121" s="2" t="s">
        <v>581</v>
      </c>
      <c r="B121" s="2">
        <v>100000</v>
      </c>
      <c r="C121" s="2">
        <v>24296</v>
      </c>
    </row>
    <row r="122" spans="1:3" x14ac:dyDescent="0.3">
      <c r="A122" s="2" t="s">
        <v>581</v>
      </c>
      <c r="B122" s="2">
        <v>100000</v>
      </c>
      <c r="C122" s="2">
        <v>38970</v>
      </c>
    </row>
    <row r="123" spans="1:3" x14ac:dyDescent="0.3">
      <c r="A123" s="2" t="s">
        <v>579</v>
      </c>
      <c r="B123" s="2">
        <v>1000000</v>
      </c>
      <c r="C123" s="2">
        <v>119982</v>
      </c>
    </row>
    <row r="124" spans="1:3" x14ac:dyDescent="0.3">
      <c r="A124" s="2" t="s">
        <v>579</v>
      </c>
      <c r="B124" s="2">
        <v>1000000</v>
      </c>
      <c r="C124" s="2">
        <v>122349</v>
      </c>
    </row>
    <row r="125" spans="1:3" x14ac:dyDescent="0.3">
      <c r="A125" s="2" t="s">
        <v>579</v>
      </c>
      <c r="B125" s="2">
        <v>1000000</v>
      </c>
      <c r="C125" s="2">
        <v>139114</v>
      </c>
    </row>
    <row r="126" spans="1:3" x14ac:dyDescent="0.3">
      <c r="A126" s="2" t="s">
        <v>579</v>
      </c>
      <c r="B126" s="2">
        <v>1000000</v>
      </c>
      <c r="C126" s="2">
        <v>116839</v>
      </c>
    </row>
    <row r="127" spans="1:3" x14ac:dyDescent="0.3">
      <c r="A127" s="2" t="s">
        <v>579</v>
      </c>
      <c r="B127" s="2">
        <v>1000000</v>
      </c>
      <c r="C127" s="2">
        <v>123306</v>
      </c>
    </row>
    <row r="128" spans="1:3" x14ac:dyDescent="0.3">
      <c r="A128" s="2" t="s">
        <v>579</v>
      </c>
      <c r="B128" s="2">
        <v>1000000</v>
      </c>
      <c r="C128" s="2">
        <v>121426</v>
      </c>
    </row>
    <row r="129" spans="1:3" x14ac:dyDescent="0.3">
      <c r="A129" s="2" t="s">
        <v>579</v>
      </c>
      <c r="B129" s="2">
        <v>1000000</v>
      </c>
      <c r="C129" s="2">
        <v>140154</v>
      </c>
    </row>
    <row r="130" spans="1:3" x14ac:dyDescent="0.3">
      <c r="A130" s="2" t="s">
        <v>579</v>
      </c>
      <c r="B130" s="2">
        <v>1000000</v>
      </c>
      <c r="C130" s="2">
        <v>147096</v>
      </c>
    </row>
    <row r="131" spans="1:3" x14ac:dyDescent="0.3">
      <c r="A131" s="2" t="s">
        <v>579</v>
      </c>
      <c r="B131" s="2">
        <v>1000000</v>
      </c>
      <c r="C131" s="2">
        <v>125497</v>
      </c>
    </row>
    <row r="132" spans="1:3" x14ac:dyDescent="0.3">
      <c r="A132" s="2" t="s">
        <v>579</v>
      </c>
      <c r="B132" s="2">
        <v>1000000</v>
      </c>
      <c r="C132" s="2">
        <v>148853</v>
      </c>
    </row>
    <row r="133" spans="1:3" x14ac:dyDescent="0.3">
      <c r="A133" s="2" t="s">
        <v>580</v>
      </c>
      <c r="B133" s="2">
        <v>1000000</v>
      </c>
      <c r="C133" s="2">
        <v>55405</v>
      </c>
    </row>
    <row r="134" spans="1:3" x14ac:dyDescent="0.3">
      <c r="A134" s="2" t="s">
        <v>580</v>
      </c>
      <c r="B134" s="2">
        <v>1000000</v>
      </c>
      <c r="C134" s="2">
        <v>45472</v>
      </c>
    </row>
    <row r="135" spans="1:3" x14ac:dyDescent="0.3">
      <c r="A135" s="2" t="s">
        <v>580</v>
      </c>
      <c r="B135" s="2">
        <v>1000000</v>
      </c>
      <c r="C135" s="2">
        <v>43158</v>
      </c>
    </row>
    <row r="136" spans="1:3" x14ac:dyDescent="0.3">
      <c r="A136" s="2" t="s">
        <v>580</v>
      </c>
      <c r="B136" s="2">
        <v>1000000</v>
      </c>
      <c r="C136" s="2">
        <v>48049</v>
      </c>
    </row>
    <row r="137" spans="1:3" x14ac:dyDescent="0.3">
      <c r="A137" s="2" t="s">
        <v>580</v>
      </c>
      <c r="B137" s="2">
        <v>1000000</v>
      </c>
      <c r="C137" s="2">
        <v>51245</v>
      </c>
    </row>
    <row r="138" spans="1:3" x14ac:dyDescent="0.3">
      <c r="A138" s="2" t="s">
        <v>580</v>
      </c>
      <c r="B138" s="2">
        <v>1000000</v>
      </c>
      <c r="C138" s="2">
        <v>47116</v>
      </c>
    </row>
    <row r="139" spans="1:3" x14ac:dyDescent="0.3">
      <c r="A139" s="2" t="s">
        <v>580</v>
      </c>
      <c r="B139" s="2">
        <v>1000000</v>
      </c>
      <c r="C139" s="2">
        <v>65113</v>
      </c>
    </row>
    <row r="140" spans="1:3" x14ac:dyDescent="0.3">
      <c r="A140" s="2" t="s">
        <v>580</v>
      </c>
      <c r="B140" s="2">
        <v>1000000</v>
      </c>
      <c r="C140" s="2">
        <v>47112</v>
      </c>
    </row>
    <row r="141" spans="1:3" x14ac:dyDescent="0.3">
      <c r="A141" s="2" t="s">
        <v>580</v>
      </c>
      <c r="B141" s="2">
        <v>1000000</v>
      </c>
      <c r="C141" s="2">
        <v>63461</v>
      </c>
    </row>
    <row r="142" spans="1:3" x14ac:dyDescent="0.3">
      <c r="A142" s="2" t="s">
        <v>581</v>
      </c>
      <c r="B142" s="2">
        <v>1000000</v>
      </c>
      <c r="C142" s="2">
        <v>52355</v>
      </c>
    </row>
    <row r="143" spans="1:3" x14ac:dyDescent="0.3">
      <c r="A143" s="2" t="s">
        <v>581</v>
      </c>
      <c r="B143" s="2">
        <v>1000000</v>
      </c>
      <c r="C143" s="2">
        <v>66611</v>
      </c>
    </row>
    <row r="144" spans="1:3" x14ac:dyDescent="0.3">
      <c r="A144" s="2" t="s">
        <v>581</v>
      </c>
      <c r="B144" s="2">
        <v>1000000</v>
      </c>
      <c r="C144" s="2">
        <v>47691</v>
      </c>
    </row>
    <row r="145" spans="1:3" x14ac:dyDescent="0.3">
      <c r="A145" s="2" t="s">
        <v>581</v>
      </c>
      <c r="B145" s="2">
        <v>1000000</v>
      </c>
      <c r="C145" s="2">
        <v>50183</v>
      </c>
    </row>
    <row r="146" spans="1:3" x14ac:dyDescent="0.3">
      <c r="A146" s="2" t="s">
        <v>581</v>
      </c>
      <c r="B146" s="2">
        <v>1000000</v>
      </c>
      <c r="C146" s="2">
        <v>48802</v>
      </c>
    </row>
    <row r="147" spans="1:3" x14ac:dyDescent="0.3">
      <c r="A147" s="2" t="s">
        <v>581</v>
      </c>
      <c r="B147" s="2">
        <v>1000000</v>
      </c>
      <c r="C147" s="2">
        <v>54130</v>
      </c>
    </row>
    <row r="148" spans="1:3" x14ac:dyDescent="0.3">
      <c r="A148" s="2" t="s">
        <v>581</v>
      </c>
      <c r="B148" s="2">
        <v>1000000</v>
      </c>
      <c r="C148" s="2">
        <v>48920</v>
      </c>
    </row>
    <row r="149" spans="1:3" x14ac:dyDescent="0.3">
      <c r="A149" s="2" t="s">
        <v>581</v>
      </c>
      <c r="B149" s="2">
        <v>1000000</v>
      </c>
      <c r="C149" s="2">
        <v>48374</v>
      </c>
    </row>
    <row r="150" spans="1:3" x14ac:dyDescent="0.3">
      <c r="A150" s="2" t="s">
        <v>581</v>
      </c>
      <c r="B150" s="2">
        <v>1000000</v>
      </c>
      <c r="C150" s="2">
        <v>56308</v>
      </c>
    </row>
    <row r="151" spans="1:3" x14ac:dyDescent="0.3">
      <c r="A151" s="2" t="s">
        <v>581</v>
      </c>
      <c r="B151" s="2">
        <v>1000000</v>
      </c>
      <c r="C151" s="2">
        <v>54607</v>
      </c>
    </row>
    <row r="152" spans="1:3" x14ac:dyDescent="0.3">
      <c r="A152" s="2" t="s">
        <v>581</v>
      </c>
      <c r="B152" s="2">
        <v>1000000</v>
      </c>
      <c r="C152" s="2">
        <v>52844</v>
      </c>
    </row>
    <row r="153" spans="1:3" x14ac:dyDescent="0.3">
      <c r="A153" s="2" t="s">
        <v>579</v>
      </c>
      <c r="B153" s="2">
        <v>10000000</v>
      </c>
      <c r="C153" s="2">
        <v>276752</v>
      </c>
    </row>
    <row r="154" spans="1:3" x14ac:dyDescent="0.3">
      <c r="A154" s="2" t="s">
        <v>579</v>
      </c>
      <c r="B154" s="2">
        <v>10000000</v>
      </c>
      <c r="C154" s="2">
        <v>265973</v>
      </c>
    </row>
    <row r="155" spans="1:3" x14ac:dyDescent="0.3">
      <c r="A155" s="2" t="s">
        <v>579</v>
      </c>
      <c r="B155" s="2">
        <v>10000000</v>
      </c>
      <c r="C155" s="2">
        <v>269339</v>
      </c>
    </row>
    <row r="156" spans="1:3" x14ac:dyDescent="0.3">
      <c r="A156" s="2" t="s">
        <v>579</v>
      </c>
      <c r="B156" s="2">
        <v>10000000</v>
      </c>
      <c r="C156" s="2">
        <v>275290</v>
      </c>
    </row>
    <row r="157" spans="1:3" x14ac:dyDescent="0.3">
      <c r="A157" s="2" t="s">
        <v>579</v>
      </c>
      <c r="B157" s="2">
        <v>10000000</v>
      </c>
      <c r="C157" s="2">
        <v>272340</v>
      </c>
    </row>
    <row r="158" spans="1:3" x14ac:dyDescent="0.3">
      <c r="A158" s="2" t="s">
        <v>579</v>
      </c>
      <c r="B158" s="2">
        <v>10000000</v>
      </c>
      <c r="C158" s="2">
        <v>273149</v>
      </c>
    </row>
    <row r="159" spans="1:3" x14ac:dyDescent="0.3">
      <c r="A159" s="2" t="s">
        <v>579</v>
      </c>
      <c r="B159" s="2">
        <v>10000000</v>
      </c>
      <c r="C159" s="2">
        <v>272705</v>
      </c>
    </row>
    <row r="160" spans="1:3" x14ac:dyDescent="0.3">
      <c r="A160" s="2" t="s">
        <v>579</v>
      </c>
      <c r="B160" s="2">
        <v>10000000</v>
      </c>
      <c r="C160" s="2">
        <v>274537</v>
      </c>
    </row>
    <row r="161" spans="1:3" x14ac:dyDescent="0.3">
      <c r="A161" s="2" t="s">
        <v>579</v>
      </c>
      <c r="B161" s="2">
        <v>10000000</v>
      </c>
      <c r="C161" s="2">
        <v>283948</v>
      </c>
    </row>
    <row r="162" spans="1:3" x14ac:dyDescent="0.3">
      <c r="A162" s="2" t="s">
        <v>579</v>
      </c>
      <c r="B162" s="2">
        <v>10000000</v>
      </c>
      <c r="C162" s="2">
        <v>274970</v>
      </c>
    </row>
    <row r="163" spans="1:3" x14ac:dyDescent="0.3">
      <c r="A163" s="2" t="s">
        <v>580</v>
      </c>
      <c r="B163" s="2">
        <v>10000000</v>
      </c>
      <c r="C163" s="2">
        <v>347459</v>
      </c>
    </row>
    <row r="164" spans="1:3" x14ac:dyDescent="0.3">
      <c r="A164" s="2" t="s">
        <v>580</v>
      </c>
      <c r="B164" s="2">
        <v>10000000</v>
      </c>
      <c r="C164" s="2">
        <v>334635</v>
      </c>
    </row>
    <row r="165" spans="1:3" x14ac:dyDescent="0.3">
      <c r="A165" s="2" t="s">
        <v>580</v>
      </c>
      <c r="B165" s="2">
        <v>10000000</v>
      </c>
      <c r="C165" s="2">
        <v>339723</v>
      </c>
    </row>
    <row r="166" spans="1:3" x14ac:dyDescent="0.3">
      <c r="A166" s="2" t="s">
        <v>580</v>
      </c>
      <c r="B166" s="2">
        <v>10000000</v>
      </c>
      <c r="C166" s="2">
        <v>327628</v>
      </c>
    </row>
    <row r="167" spans="1:3" x14ac:dyDescent="0.3">
      <c r="A167" s="2" t="s">
        <v>580</v>
      </c>
      <c r="B167" s="2">
        <v>10000000</v>
      </c>
      <c r="C167" s="2">
        <v>325343</v>
      </c>
    </row>
    <row r="168" spans="1:3" x14ac:dyDescent="0.3">
      <c r="A168" s="2" t="s">
        <v>580</v>
      </c>
      <c r="B168" s="2">
        <v>10000000</v>
      </c>
      <c r="C168" s="2">
        <v>333480</v>
      </c>
    </row>
    <row r="169" spans="1:3" x14ac:dyDescent="0.3">
      <c r="A169" s="2" t="s">
        <v>580</v>
      </c>
      <c r="B169" s="2">
        <v>10000000</v>
      </c>
      <c r="C169" s="2">
        <v>337468</v>
      </c>
    </row>
    <row r="170" spans="1:3" x14ac:dyDescent="0.3">
      <c r="A170" s="2" t="s">
        <v>580</v>
      </c>
      <c r="B170" s="2">
        <v>10000000</v>
      </c>
      <c r="C170" s="2">
        <v>346214</v>
      </c>
    </row>
    <row r="171" spans="1:3" x14ac:dyDescent="0.3">
      <c r="A171" s="2" t="s">
        <v>580</v>
      </c>
      <c r="B171" s="2">
        <v>10000000</v>
      </c>
      <c r="C171" s="2">
        <v>338822</v>
      </c>
    </row>
    <row r="172" spans="1:3" x14ac:dyDescent="0.3">
      <c r="A172" s="2" t="s">
        <v>581</v>
      </c>
      <c r="B172" s="2">
        <v>10000000</v>
      </c>
      <c r="C172" s="2">
        <v>328281</v>
      </c>
    </row>
    <row r="173" spans="1:3" x14ac:dyDescent="0.3">
      <c r="A173" s="2" t="s">
        <v>581</v>
      </c>
      <c r="B173" s="2">
        <v>10000000</v>
      </c>
      <c r="C173" s="2">
        <v>451490</v>
      </c>
    </row>
    <row r="174" spans="1:3" x14ac:dyDescent="0.3">
      <c r="A174" s="2" t="s">
        <v>581</v>
      </c>
      <c r="B174" s="2">
        <v>10000000</v>
      </c>
      <c r="C174" s="2">
        <v>471722</v>
      </c>
    </row>
    <row r="175" spans="1:3" x14ac:dyDescent="0.3">
      <c r="A175" s="2" t="s">
        <v>581</v>
      </c>
      <c r="B175" s="2">
        <v>10000000</v>
      </c>
      <c r="C175" s="2">
        <v>469462</v>
      </c>
    </row>
    <row r="176" spans="1:3" x14ac:dyDescent="0.3">
      <c r="A176" s="2" t="s">
        <v>581</v>
      </c>
      <c r="B176" s="2">
        <v>10000000</v>
      </c>
      <c r="C176" s="2">
        <v>472828</v>
      </c>
    </row>
    <row r="177" spans="1:3" x14ac:dyDescent="0.3">
      <c r="A177" s="2" t="s">
        <v>581</v>
      </c>
      <c r="B177" s="2">
        <v>10000000</v>
      </c>
      <c r="C177" s="2">
        <v>474546</v>
      </c>
    </row>
    <row r="178" spans="1:3" x14ac:dyDescent="0.3">
      <c r="A178" s="2" t="s">
        <v>581</v>
      </c>
      <c r="B178" s="2">
        <v>10000000</v>
      </c>
      <c r="C178" s="2">
        <v>474107</v>
      </c>
    </row>
    <row r="179" spans="1:3" x14ac:dyDescent="0.3">
      <c r="A179" s="2" t="s">
        <v>581</v>
      </c>
      <c r="B179" s="2">
        <v>10000000</v>
      </c>
      <c r="C179" s="2">
        <v>475849</v>
      </c>
    </row>
    <row r="180" spans="1:3" x14ac:dyDescent="0.3">
      <c r="A180" s="2" t="s">
        <v>581</v>
      </c>
      <c r="B180" s="2">
        <v>10000000</v>
      </c>
      <c r="C180" s="2">
        <v>470141</v>
      </c>
    </row>
    <row r="181" spans="1:3" x14ac:dyDescent="0.3">
      <c r="A181" s="2" t="s">
        <v>581</v>
      </c>
      <c r="B181" s="2">
        <v>10000000</v>
      </c>
      <c r="C181" s="2">
        <v>474702</v>
      </c>
    </row>
    <row r="182" spans="1:3" x14ac:dyDescent="0.3">
      <c r="A182" s="2" t="s">
        <v>581</v>
      </c>
      <c r="B182" s="2">
        <v>10000000</v>
      </c>
      <c r="C182" s="2">
        <v>472085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Sheet8</vt:lpstr>
      <vt:lpstr>ExecutionTimePivotChart</vt:lpstr>
      <vt:lpstr>CPUTimePivotData</vt:lpstr>
      <vt:lpstr>QueryPlanCosts</vt:lpstr>
      <vt:lpstr>MemoryGrants</vt:lpstr>
      <vt:lpstr>MemoryGrantsSummaryData</vt:lpstr>
      <vt:lpstr>IOStats</vt:lpstr>
      <vt:lpstr>ElapsedTimeMetricsAndGraphs</vt:lpstr>
      <vt:lpstr>WorkerTimeMetricsAndGraphs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2022-03-28T15:42:18Z</dcterms:created>
  <dcterms:modified xsi:type="dcterms:W3CDTF">2022-03-30T17:35:34Z</dcterms:modified>
</cp:coreProperties>
</file>