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urrent\_papers\Active\delta_summation\"/>
    </mc:Choice>
  </mc:AlternateContent>
  <xr:revisionPtr revIDLastSave="0" documentId="13_ncr:1_{93152C98-844C-4809-9D45-C7284BB53977}" xr6:coauthVersionLast="47" xr6:coauthVersionMax="47" xr10:uidLastSave="{00000000-0000-0000-0000-000000000000}"/>
  <bookViews>
    <workbookView xWindow="-108" yWindow="-108" windowWidth="23256" windowHeight="12576" activeTab="4" xr2:uid="{9551D31F-009A-476D-BDCA-36DB3BD56D69}"/>
  </bookViews>
  <sheets>
    <sheet name="DATA" sheetId="1" r:id="rId1"/>
    <sheet name="IOStats" sheetId="6" r:id="rId2"/>
    <sheet name="Sheet8" sheetId="11" r:id="rId3"/>
    <sheet name="ExecutionTimePivotChart" sheetId="3" r:id="rId4"/>
    <sheet name="Sheet13" sheetId="16" r:id="rId5"/>
    <sheet name="CPUTimePivotData" sheetId="10" r:id="rId6"/>
    <sheet name="QueryPlanCosts" sheetId="9" r:id="rId7"/>
    <sheet name="Sheet12" sheetId="15" r:id="rId8"/>
    <sheet name="ElapsedTimeMetricsAndGraphs" sheetId="2" r:id="rId9"/>
    <sheet name="Sheet11" sheetId="14" r:id="rId10"/>
    <sheet name="Sheet10" sheetId="13" r:id="rId11"/>
    <sheet name="WorkerTimeMetricsAndGraphs" sheetId="12" r:id="rId12"/>
  </sheets>
  <definedNames>
    <definedName name="_xlnm._FilterDatabase" localSheetId="0" hidden="1">DATA!$A$1:$N$181</definedName>
  </definedNames>
  <calcPr calcId="191029"/>
  <pivotCaches>
    <pivotCache cacheId="30" r:id="rId13"/>
    <pivotCache cacheId="44" r:id="rId14"/>
    <pivotCache cacheId="49" r:id="rId15"/>
    <pivotCache cacheId="5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5" l="1"/>
  <c r="I10" i="15"/>
  <c r="I8" i="15"/>
  <c r="F6" i="6"/>
  <c r="F7" i="6"/>
  <c r="F9" i="6"/>
  <c r="F10" i="6"/>
  <c r="F11" i="6"/>
  <c r="F12" i="6"/>
  <c r="F4" i="6"/>
  <c r="N161" i="1"/>
  <c r="F161" i="1"/>
  <c r="N181" i="1"/>
  <c r="F181" i="1"/>
  <c r="N171" i="1"/>
  <c r="F171" i="1"/>
  <c r="N160" i="1"/>
  <c r="F160" i="1"/>
  <c r="N180" i="1"/>
  <c r="F180" i="1"/>
  <c r="N170" i="1"/>
  <c r="F170" i="1"/>
  <c r="N159" i="1"/>
  <c r="F159" i="1"/>
  <c r="N179" i="1"/>
  <c r="F179" i="1"/>
  <c r="N169" i="1"/>
  <c r="F169" i="1"/>
  <c r="N158" i="1"/>
  <c r="F158" i="1"/>
  <c r="N178" i="1"/>
  <c r="F178" i="1"/>
  <c r="N168" i="1"/>
  <c r="F168" i="1"/>
  <c r="N157" i="1"/>
  <c r="F157" i="1"/>
  <c r="N177" i="1"/>
  <c r="F177" i="1"/>
  <c r="N167" i="1"/>
  <c r="F167" i="1"/>
  <c r="N156" i="1"/>
  <c r="F156" i="1"/>
  <c r="N176" i="1"/>
  <c r="F176" i="1"/>
  <c r="N166" i="1"/>
  <c r="F166" i="1"/>
  <c r="N155" i="1"/>
  <c r="F155" i="1"/>
  <c r="N175" i="1"/>
  <c r="F175" i="1"/>
  <c r="N165" i="1"/>
  <c r="F165" i="1"/>
  <c r="N154" i="1"/>
  <c r="F154" i="1"/>
  <c r="N174" i="1"/>
  <c r="F174" i="1"/>
  <c r="N164" i="1"/>
  <c r="F164" i="1"/>
  <c r="N153" i="1"/>
  <c r="F153" i="1"/>
  <c r="N173" i="1"/>
  <c r="F173" i="1"/>
  <c r="N163" i="1"/>
  <c r="F163" i="1"/>
  <c r="N152" i="1"/>
  <c r="F152" i="1"/>
  <c r="N172" i="1"/>
  <c r="F172" i="1"/>
  <c r="N162" i="1"/>
  <c r="F162" i="1"/>
  <c r="N101" i="1"/>
  <c r="F101" i="1"/>
  <c r="N121" i="1"/>
  <c r="F121" i="1"/>
  <c r="N111" i="1"/>
  <c r="F111" i="1"/>
  <c r="N100" i="1"/>
  <c r="F100" i="1"/>
  <c r="N120" i="1"/>
  <c r="F120" i="1"/>
  <c r="N110" i="1"/>
  <c r="F110" i="1"/>
  <c r="N99" i="1"/>
  <c r="F99" i="1"/>
  <c r="N119" i="1"/>
  <c r="F119" i="1"/>
  <c r="N109" i="1"/>
  <c r="F109" i="1"/>
  <c r="N98" i="1"/>
  <c r="F98" i="1"/>
  <c r="N118" i="1"/>
  <c r="F118" i="1"/>
  <c r="N108" i="1"/>
  <c r="F108" i="1"/>
  <c r="N97" i="1"/>
  <c r="F97" i="1"/>
  <c r="N117" i="1"/>
  <c r="F117" i="1"/>
  <c r="N107" i="1"/>
  <c r="F107" i="1"/>
  <c r="N96" i="1"/>
  <c r="F96" i="1"/>
  <c r="N116" i="1"/>
  <c r="F116" i="1"/>
  <c r="N106" i="1"/>
  <c r="F106" i="1"/>
  <c r="N95" i="1"/>
  <c r="F95" i="1"/>
  <c r="N115" i="1"/>
  <c r="F115" i="1"/>
  <c r="N105" i="1"/>
  <c r="F105" i="1"/>
  <c r="N94" i="1"/>
  <c r="F94" i="1"/>
  <c r="N114" i="1"/>
  <c r="F114" i="1"/>
  <c r="N104" i="1"/>
  <c r="F104" i="1"/>
  <c r="N93" i="1"/>
  <c r="F93" i="1"/>
  <c r="N113" i="1"/>
  <c r="F113" i="1"/>
  <c r="N103" i="1"/>
  <c r="F103" i="1"/>
  <c r="N92" i="1"/>
  <c r="F92" i="1"/>
  <c r="N112" i="1"/>
  <c r="F112" i="1"/>
  <c r="N102" i="1"/>
  <c r="F102" i="1"/>
  <c r="N45" i="1"/>
  <c r="F45" i="1"/>
  <c r="N61" i="1"/>
  <c r="F61" i="1"/>
  <c r="N53" i="1"/>
  <c r="F53" i="1"/>
  <c r="N44" i="1"/>
  <c r="F44" i="1"/>
  <c r="N60" i="1"/>
  <c r="F60" i="1"/>
  <c r="N52" i="1"/>
  <c r="F52" i="1"/>
  <c r="N43" i="1"/>
  <c r="F43" i="1"/>
  <c r="N59" i="1"/>
  <c r="F59" i="1"/>
  <c r="N51" i="1"/>
  <c r="F51" i="1"/>
  <c r="N42" i="1"/>
  <c r="F42" i="1"/>
  <c r="N58" i="1"/>
  <c r="F58" i="1"/>
  <c r="N50" i="1"/>
  <c r="F50" i="1"/>
  <c r="N41" i="1"/>
  <c r="F41" i="1"/>
  <c r="N57" i="1"/>
  <c r="F57" i="1"/>
  <c r="N49" i="1"/>
  <c r="F49" i="1"/>
  <c r="N40" i="1"/>
  <c r="F40" i="1"/>
  <c r="N56" i="1"/>
  <c r="F56" i="1"/>
  <c r="N48" i="1"/>
  <c r="F48" i="1"/>
  <c r="N39" i="1"/>
  <c r="F39" i="1"/>
  <c r="N55" i="1"/>
  <c r="F55" i="1"/>
  <c r="N47" i="1"/>
  <c r="F47" i="1"/>
  <c r="N38" i="1"/>
  <c r="F38" i="1"/>
  <c r="N54" i="1"/>
  <c r="F54" i="1"/>
  <c r="N46" i="1"/>
  <c r="F46" i="1"/>
  <c r="N5" i="1"/>
  <c r="F5" i="1"/>
  <c r="N29" i="1"/>
  <c r="F29" i="1"/>
  <c r="N17" i="1"/>
  <c r="F17" i="1"/>
  <c r="N3" i="1"/>
  <c r="F3" i="1"/>
  <c r="N27" i="1"/>
  <c r="F27" i="1"/>
  <c r="N15" i="1"/>
  <c r="F15" i="1"/>
  <c r="N131" i="1"/>
  <c r="F131" i="1"/>
  <c r="N151" i="1"/>
  <c r="F151" i="1"/>
  <c r="N141" i="1"/>
  <c r="F141" i="1"/>
  <c r="N130" i="1"/>
  <c r="F130" i="1"/>
  <c r="N150" i="1"/>
  <c r="F150" i="1"/>
  <c r="N140" i="1"/>
  <c r="F140" i="1"/>
  <c r="N129" i="1"/>
  <c r="F129" i="1"/>
  <c r="N149" i="1"/>
  <c r="F149" i="1"/>
  <c r="N139" i="1"/>
  <c r="F139" i="1"/>
  <c r="N128" i="1"/>
  <c r="F128" i="1"/>
  <c r="N148" i="1"/>
  <c r="F148" i="1"/>
  <c r="N138" i="1"/>
  <c r="F138" i="1"/>
  <c r="N127" i="1"/>
  <c r="F127" i="1"/>
  <c r="N147" i="1"/>
  <c r="F147" i="1"/>
  <c r="N137" i="1"/>
  <c r="F137" i="1"/>
  <c r="N126" i="1"/>
  <c r="F126" i="1"/>
  <c r="N146" i="1"/>
  <c r="F146" i="1"/>
  <c r="N136" i="1"/>
  <c r="F136" i="1"/>
  <c r="N125" i="1"/>
  <c r="F125" i="1"/>
  <c r="N145" i="1"/>
  <c r="F145" i="1"/>
  <c r="N135" i="1"/>
  <c r="F135" i="1"/>
  <c r="N124" i="1"/>
  <c r="F124" i="1"/>
  <c r="N144" i="1"/>
  <c r="F144" i="1"/>
  <c r="N134" i="1"/>
  <c r="F134" i="1"/>
  <c r="N123" i="1"/>
  <c r="F123" i="1"/>
  <c r="N143" i="1"/>
  <c r="F143" i="1"/>
  <c r="N133" i="1"/>
  <c r="F133" i="1"/>
  <c r="N122" i="1"/>
  <c r="F122" i="1"/>
  <c r="N142" i="1"/>
  <c r="F142" i="1"/>
  <c r="N132" i="1"/>
  <c r="F132" i="1"/>
  <c r="N71" i="1"/>
  <c r="F71" i="1"/>
  <c r="N91" i="1"/>
  <c r="F91" i="1"/>
  <c r="N81" i="1"/>
  <c r="F81" i="1"/>
  <c r="N70" i="1"/>
  <c r="F70" i="1"/>
  <c r="N90" i="1"/>
  <c r="F90" i="1"/>
  <c r="N80" i="1"/>
  <c r="F80" i="1"/>
  <c r="N69" i="1"/>
  <c r="F69" i="1"/>
  <c r="N89" i="1"/>
  <c r="F89" i="1"/>
  <c r="N79" i="1"/>
  <c r="F79" i="1"/>
  <c r="N68" i="1"/>
  <c r="F68" i="1"/>
  <c r="N88" i="1"/>
  <c r="F88" i="1"/>
  <c r="N78" i="1"/>
  <c r="F78" i="1"/>
  <c r="N67" i="1"/>
  <c r="F67" i="1"/>
  <c r="N87" i="1"/>
  <c r="F87" i="1"/>
  <c r="N77" i="1"/>
  <c r="F77" i="1"/>
  <c r="N66" i="1"/>
  <c r="F66" i="1"/>
  <c r="N86" i="1"/>
  <c r="F86" i="1"/>
  <c r="N76" i="1"/>
  <c r="F76" i="1"/>
  <c r="N65" i="1"/>
  <c r="F65" i="1"/>
  <c r="N85" i="1"/>
  <c r="F85" i="1"/>
  <c r="N75" i="1"/>
  <c r="F75" i="1"/>
  <c r="N64" i="1"/>
  <c r="F64" i="1"/>
  <c r="N84" i="1"/>
  <c r="F84" i="1"/>
  <c r="N74" i="1"/>
  <c r="F74" i="1"/>
  <c r="N63" i="1"/>
  <c r="F63" i="1"/>
  <c r="N83" i="1"/>
  <c r="F83" i="1"/>
  <c r="N73" i="1"/>
  <c r="F73" i="1"/>
  <c r="N62" i="1"/>
  <c r="F62" i="1"/>
  <c r="N82" i="1"/>
  <c r="F82" i="1"/>
  <c r="N72" i="1"/>
  <c r="F72" i="1"/>
  <c r="N13" i="1"/>
  <c r="F13" i="1"/>
  <c r="N37" i="1"/>
  <c r="F37" i="1"/>
  <c r="N25" i="1"/>
  <c r="F25" i="1"/>
  <c r="N12" i="1"/>
  <c r="F12" i="1"/>
  <c r="N36" i="1"/>
  <c r="F36" i="1"/>
  <c r="N24" i="1"/>
  <c r="F24" i="1"/>
  <c r="N11" i="1"/>
  <c r="F11" i="1"/>
  <c r="N35" i="1"/>
  <c r="F35" i="1"/>
  <c r="N23" i="1"/>
  <c r="F23" i="1"/>
  <c r="N10" i="1"/>
  <c r="F10" i="1"/>
  <c r="N34" i="1"/>
  <c r="F34" i="1"/>
  <c r="N22" i="1"/>
  <c r="F22" i="1"/>
  <c r="N9" i="1"/>
  <c r="F9" i="1"/>
  <c r="N33" i="1"/>
  <c r="F33" i="1"/>
  <c r="N21" i="1"/>
  <c r="F21" i="1"/>
  <c r="N8" i="1"/>
  <c r="F8" i="1"/>
  <c r="N32" i="1"/>
  <c r="F32" i="1"/>
  <c r="N20" i="1"/>
  <c r="F20" i="1"/>
  <c r="N7" i="1"/>
  <c r="F7" i="1"/>
  <c r="N31" i="1"/>
  <c r="F31" i="1"/>
  <c r="N19" i="1"/>
  <c r="F19" i="1"/>
  <c r="N6" i="1"/>
  <c r="F6" i="1"/>
  <c r="N30" i="1"/>
  <c r="F30" i="1"/>
  <c r="N18" i="1"/>
  <c r="F18" i="1"/>
  <c r="N4" i="1"/>
  <c r="F4" i="1"/>
  <c r="N28" i="1"/>
  <c r="F28" i="1"/>
  <c r="N16" i="1"/>
  <c r="F16" i="1"/>
  <c r="N2" i="1"/>
  <c r="F2" i="1"/>
  <c r="N26" i="1"/>
  <c r="F26" i="1"/>
  <c r="N14" i="1"/>
  <c r="F14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3" i="2"/>
  <c r="U3" i="12"/>
  <c r="U14" i="12" s="1"/>
  <c r="Q13" i="12"/>
  <c r="O3" i="12"/>
  <c r="AA12" i="12" s="1"/>
  <c r="I3" i="12"/>
  <c r="I14" i="12" s="1"/>
  <c r="V3" i="12"/>
  <c r="AA19" i="12" s="1"/>
  <c r="AB20" i="12"/>
  <c r="AA20" i="12"/>
  <c r="AB18" i="12"/>
  <c r="AA18" i="12"/>
  <c r="AB17" i="12"/>
  <c r="AA17" i="12"/>
  <c r="AB16" i="12"/>
  <c r="AA16" i="12"/>
  <c r="AB15" i="12"/>
  <c r="AA15" i="12"/>
  <c r="AB14" i="12"/>
  <c r="AA14" i="12"/>
  <c r="W14" i="12"/>
  <c r="T14" i="12"/>
  <c r="S14" i="12"/>
  <c r="R14" i="12"/>
  <c r="Q14" i="12"/>
  <c r="P14" i="12"/>
  <c r="N14" i="12"/>
  <c r="M14" i="12"/>
  <c r="L14" i="12"/>
  <c r="K14" i="12"/>
  <c r="J14" i="12"/>
  <c r="H14" i="12"/>
  <c r="G14" i="12"/>
  <c r="F14" i="12"/>
  <c r="AA13" i="12"/>
  <c r="W13" i="12"/>
  <c r="T13" i="12"/>
  <c r="S13" i="12"/>
  <c r="R13" i="12"/>
  <c r="P13" i="12"/>
  <c r="O13" i="12"/>
  <c r="N13" i="12"/>
  <c r="M13" i="12"/>
  <c r="L13" i="12"/>
  <c r="K13" i="12"/>
  <c r="J13" i="12"/>
  <c r="H13" i="12"/>
  <c r="G13" i="12"/>
  <c r="F13" i="12"/>
  <c r="AB12" i="12"/>
  <c r="AB11" i="12"/>
  <c r="AA11" i="12"/>
  <c r="AD11" i="12" s="1"/>
  <c r="AF11" i="12" s="1"/>
  <c r="AD10" i="12"/>
  <c r="AB10" i="12"/>
  <c r="AA10" i="12"/>
  <c r="AC10" i="12" s="1"/>
  <c r="AE10" i="12" s="1"/>
  <c r="AB9" i="12"/>
  <c r="AA9" i="12"/>
  <c r="AB8" i="12"/>
  <c r="AA8" i="12"/>
  <c r="AD8" i="12" s="1"/>
  <c r="AB7" i="12"/>
  <c r="AA7" i="12"/>
  <c r="AD7" i="12" s="1"/>
  <c r="AF7" i="12" s="1"/>
  <c r="AB5" i="12"/>
  <c r="AA5" i="12"/>
  <c r="AB4" i="12"/>
  <c r="AA4" i="12"/>
  <c r="AD4" i="12" s="1"/>
  <c r="AB3" i="12"/>
  <c r="AA3" i="12"/>
  <c r="AD3" i="12" s="1"/>
  <c r="AF3" i="12" s="1"/>
  <c r="F4" i="9"/>
  <c r="F5" i="9"/>
  <c r="F6" i="9"/>
  <c r="F7" i="9"/>
  <c r="F8" i="9"/>
  <c r="F9" i="9"/>
  <c r="F10" i="9"/>
  <c r="F11" i="9"/>
  <c r="F3" i="9"/>
  <c r="AC20" i="12" l="1"/>
  <c r="AE20" i="12" s="1"/>
  <c r="AB19" i="12"/>
  <c r="AC18" i="12"/>
  <c r="U13" i="12"/>
  <c r="AD13" i="12" s="1"/>
  <c r="AF13" i="12" s="1"/>
  <c r="AD16" i="12"/>
  <c r="AF16" i="12" s="1"/>
  <c r="O14" i="12"/>
  <c r="AB13" i="12"/>
  <c r="AD17" i="12"/>
  <c r="AF17" i="12" s="1"/>
  <c r="AB6" i="12"/>
  <c r="I13" i="12"/>
  <c r="AA6" i="12"/>
  <c r="AC6" i="12" s="1"/>
  <c r="AE6" i="12" s="1"/>
  <c r="V14" i="12"/>
  <c r="AC14" i="12" s="1"/>
  <c r="AE14" i="12" s="1"/>
  <c r="AD20" i="12"/>
  <c r="AF20" i="12" s="1"/>
  <c r="AD19" i="12"/>
  <c r="AF19" i="12" s="1"/>
  <c r="AD15" i="12"/>
  <c r="AF15" i="12" s="1"/>
  <c r="AC16" i="12"/>
  <c r="AE16" i="12" s="1"/>
  <c r="AD14" i="12"/>
  <c r="AF14" i="12" s="1"/>
  <c r="AC11" i="12"/>
  <c r="AE11" i="12" s="1"/>
  <c r="AD12" i="12"/>
  <c r="AF12" i="12" s="1"/>
  <c r="AD9" i="12"/>
  <c r="AF9" i="12" s="1"/>
  <c r="AC7" i="12"/>
  <c r="AE7" i="12" s="1"/>
  <c r="AC3" i="12"/>
  <c r="AE3" i="12" s="1"/>
  <c r="AF10" i="12"/>
  <c r="AF4" i="12"/>
  <c r="AF8" i="12"/>
  <c r="AC12" i="12"/>
  <c r="AE12" i="12" s="1"/>
  <c r="AC5" i="12"/>
  <c r="AE5" i="12" s="1"/>
  <c r="AC9" i="12"/>
  <c r="AE9" i="12" s="1"/>
  <c r="AD5" i="12"/>
  <c r="AF5" i="12" s="1"/>
  <c r="AC4" i="12"/>
  <c r="AE4" i="12" s="1"/>
  <c r="AC8" i="12"/>
  <c r="AE8" i="12" s="1"/>
  <c r="AD18" i="12"/>
  <c r="AF18" i="12" s="1"/>
  <c r="AC17" i="12"/>
  <c r="AE17" i="12" s="1"/>
  <c r="AE18" i="12"/>
  <c r="AC15" i="12"/>
  <c r="AE15" i="12" s="1"/>
  <c r="AC19" i="12"/>
  <c r="AE19" i="12" s="1"/>
  <c r="AC20" i="2"/>
  <c r="AC19" i="2"/>
  <c r="AC18" i="2"/>
  <c r="AC17" i="2"/>
  <c r="AC16" i="2"/>
  <c r="AC15" i="2"/>
  <c r="AC14" i="2"/>
  <c r="AC13" i="2"/>
  <c r="AC12" i="2"/>
  <c r="AC11" i="2"/>
  <c r="AC10" i="2"/>
  <c r="AC9" i="2"/>
  <c r="AC7" i="2"/>
  <c r="AC6" i="2"/>
  <c r="AC5" i="2"/>
  <c r="AC4" i="2"/>
  <c r="AC8" i="2"/>
  <c r="AC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G14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G13" i="2"/>
  <c r="AB20" i="2"/>
  <c r="AB19" i="2"/>
  <c r="AB18" i="2"/>
  <c r="AB17" i="2"/>
  <c r="AB16" i="2"/>
  <c r="AB15" i="2"/>
  <c r="AB14" i="2"/>
  <c r="AB13" i="2"/>
  <c r="AB12" i="2"/>
  <c r="AB11" i="2"/>
  <c r="AE11" i="2" s="1"/>
  <c r="AG11" i="2" s="1"/>
  <c r="AB10" i="2"/>
  <c r="AE10" i="2" s="1"/>
  <c r="AG10" i="2" s="1"/>
  <c r="AB9" i="2"/>
  <c r="AB8" i="2"/>
  <c r="AB7" i="2"/>
  <c r="AB6" i="2"/>
  <c r="AB5" i="2"/>
  <c r="AB4" i="2"/>
  <c r="AB3" i="2"/>
  <c r="AE3" i="2" s="1"/>
  <c r="AE19" i="2" l="1"/>
  <c r="AG19" i="2" s="1"/>
  <c r="AE18" i="2"/>
  <c r="AG18" i="2" s="1"/>
  <c r="AE5" i="2"/>
  <c r="AG5" i="2" s="1"/>
  <c r="AD7" i="2"/>
  <c r="AF7" i="2" s="1"/>
  <c r="AE16" i="2"/>
  <c r="AG16" i="2" s="1"/>
  <c r="AE13" i="2"/>
  <c r="AG13" i="2" s="1"/>
  <c r="AE9" i="2"/>
  <c r="AG9" i="2" s="1"/>
  <c r="AE17" i="2"/>
  <c r="AG17" i="2" s="1"/>
  <c r="AD14" i="2"/>
  <c r="AF14" i="2" s="1"/>
  <c r="AC13" i="12"/>
  <c r="AE13" i="12" s="1"/>
  <c r="AD6" i="12"/>
  <c r="AF6" i="12" s="1"/>
  <c r="AE4" i="2"/>
  <c r="AG4" i="2" s="1"/>
  <c r="AE12" i="2"/>
  <c r="AG12" i="2" s="1"/>
  <c r="AE20" i="2"/>
  <c r="AG20" i="2" s="1"/>
  <c r="AE14" i="2"/>
  <c r="AG14" i="2" s="1"/>
  <c r="AD6" i="2"/>
  <c r="AF6" i="2" s="1"/>
  <c r="AD15" i="2"/>
  <c r="AF15" i="2" s="1"/>
  <c r="AE8" i="2"/>
  <c r="AG8" i="2" s="1"/>
  <c r="AG3" i="2"/>
  <c r="AD8" i="2"/>
  <c r="AF8" i="2" s="1"/>
  <c r="AD16" i="2"/>
  <c r="AF16" i="2" s="1"/>
  <c r="AE6" i="2"/>
  <c r="AG6" i="2" s="1"/>
  <c r="AD9" i="2"/>
  <c r="AF9" i="2" s="1"/>
  <c r="AD17" i="2"/>
  <c r="AF17" i="2" s="1"/>
  <c r="AE7" i="2"/>
  <c r="AG7" i="2" s="1"/>
  <c r="AE15" i="2"/>
  <c r="AG15" i="2" s="1"/>
  <c r="AD10" i="2"/>
  <c r="AF10" i="2" s="1"/>
  <c r="AD18" i="2"/>
  <c r="AF18" i="2" s="1"/>
  <c r="AD3" i="2"/>
  <c r="AF3" i="2" s="1"/>
  <c r="AD11" i="2"/>
  <c r="AF11" i="2" s="1"/>
  <c r="AD19" i="2"/>
  <c r="AF19" i="2" s="1"/>
  <c r="AD4" i="2"/>
  <c r="AF4" i="2" s="1"/>
  <c r="AD12" i="2"/>
  <c r="AF12" i="2" s="1"/>
  <c r="AD20" i="2"/>
  <c r="AF20" i="2" s="1"/>
  <c r="AD5" i="2"/>
  <c r="AF5" i="2" s="1"/>
  <c r="AD13" i="2"/>
  <c r="AF13" i="2" s="1"/>
</calcChain>
</file>

<file path=xl/sharedStrings.xml><?xml version="1.0" encoding="utf-8"?>
<sst xmlns="http://schemas.openxmlformats.org/spreadsheetml/2006/main" count="1487" uniqueCount="110">
  <si>
    <t>WorkerTime</t>
  </si>
  <si>
    <t>Type</t>
  </si>
  <si>
    <t>Control With Predicates</t>
  </si>
  <si>
    <t>Control Without Predicates</t>
  </si>
  <si>
    <t>Control Insertion</t>
  </si>
  <si>
    <t>Row Count</t>
  </si>
  <si>
    <t>Delta With Predicates</t>
  </si>
  <si>
    <t>Delta Without Predicates</t>
  </si>
  <si>
    <t>Delta Insertion</t>
  </si>
  <si>
    <t>Column Labels</t>
  </si>
  <si>
    <t>Grand Total</t>
  </si>
  <si>
    <t>Average of ElapsedTime</t>
  </si>
  <si>
    <t>Iteration</t>
  </si>
  <si>
    <t>CWP Elapsed Time 100k</t>
  </si>
  <si>
    <t>DWP Elapsed Time 100k</t>
  </si>
  <si>
    <t>CWOP Elapsed Time 100k</t>
  </si>
  <si>
    <t>DWOP Elapsed Time 100k</t>
  </si>
  <si>
    <t>CI Elapsed Time 100k</t>
  </si>
  <si>
    <t>DI Elapsed Time 100k</t>
  </si>
  <si>
    <t>CWP Elapsed Time 1m</t>
  </si>
  <si>
    <t>DWP Elapsed Time 1m</t>
  </si>
  <si>
    <t>CWOP Elapsed Time 1m</t>
  </si>
  <si>
    <t>DWOP Elapsed Time 1m</t>
  </si>
  <si>
    <t>CI Elapsed Time 1m</t>
  </si>
  <si>
    <t>DI Elapsed Time 1m</t>
  </si>
  <si>
    <t>CWP Elapsed Time 10m</t>
  </si>
  <si>
    <t>DWP Elapsed Time 10m</t>
  </si>
  <si>
    <t>CWOP Elapsed Time 10m</t>
  </si>
  <si>
    <t>DWOP Elapsed Time 10m</t>
  </si>
  <si>
    <t>CI Elapsed Time 10m</t>
  </si>
  <si>
    <t>DI Elapsed Time 10m</t>
  </si>
  <si>
    <t>Test Type</t>
  </si>
  <si>
    <t>SD</t>
  </si>
  <si>
    <t>Range</t>
  </si>
  <si>
    <t>Median</t>
  </si>
  <si>
    <t>Mean</t>
  </si>
  <si>
    <t>SD +/- Mean %</t>
  </si>
  <si>
    <t>SD +/- Median %</t>
  </si>
  <si>
    <t xml:space="preserve"> </t>
  </si>
  <si>
    <t>Control</t>
  </si>
  <si>
    <t>Delta</t>
  </si>
  <si>
    <t>With Predicates</t>
  </si>
  <si>
    <t>Without Predicates</t>
  </si>
  <si>
    <t>Insertion</t>
  </si>
  <si>
    <t>% Diff Total Reads</t>
  </si>
  <si>
    <t>% Difference</t>
  </si>
  <si>
    <t>n/a</t>
  </si>
  <si>
    <t>Control - Total Subtree Cost</t>
  </si>
  <si>
    <t>Delta - Total Subtree Cost</t>
  </si>
  <si>
    <t>Average of WorkerTime</t>
  </si>
  <si>
    <t>CWP Worker Time 100k</t>
  </si>
  <si>
    <t>DWP Worker Time 100k</t>
  </si>
  <si>
    <t>CWOP Worker Time 100k</t>
  </si>
  <si>
    <t>DWOP Worker Time 100k</t>
  </si>
  <si>
    <t>CI Worker Time 100k</t>
  </si>
  <si>
    <t>DI Worker Time 100k</t>
  </si>
  <si>
    <t>CWP Worker Time 1m</t>
  </si>
  <si>
    <t>DWP Worker Time 1m</t>
  </si>
  <si>
    <t>CWOP Worker Time 1m</t>
  </si>
  <si>
    <t>DWOP Worker Time 1m</t>
  </si>
  <si>
    <t>CI Worker Time 1m</t>
  </si>
  <si>
    <t>DI Worker Time 1m</t>
  </si>
  <si>
    <t>CWP Worker Time 10m</t>
  </si>
  <si>
    <t>DWP Worker Time 10m</t>
  </si>
  <si>
    <t>CWOP Worker Time 10m</t>
  </si>
  <si>
    <t>DWOP Worker Time 10m</t>
  </si>
  <si>
    <t>CI Worker Time 10m</t>
  </si>
  <si>
    <t>DI Worker Time 10m</t>
  </si>
  <si>
    <t>total_exec_time</t>
  </si>
  <si>
    <t>iteration</t>
  </si>
  <si>
    <t>total exec time musec</t>
  </si>
  <si>
    <t>Elapsed Time</t>
  </si>
  <si>
    <t>Elapsed Time (m-s)</t>
  </si>
  <si>
    <t>description</t>
  </si>
  <si>
    <t>total_exec_time_mu_sec</t>
  </si>
  <si>
    <t>shared_blks_read</t>
  </si>
  <si>
    <t>local_blks_read</t>
  </si>
  <si>
    <t>blk_read_time</t>
  </si>
  <si>
    <t>rowcount</t>
  </si>
  <si>
    <t>relpages</t>
  </si>
  <si>
    <t>reltuples</t>
  </si>
  <si>
    <t>cpu_cost_per_tuple_relative</t>
  </si>
  <si>
    <t>cpu_cost_per_tuple_relative_abs</t>
  </si>
  <si>
    <t>C PgSQL Test 1 100k SELECT WITH PREDICATES</t>
  </si>
  <si>
    <t>C PgSQL Test 2 100k SELECT WITHOUT PREDICATES</t>
  </si>
  <si>
    <t>C PgSQL Test 3 100k INSERTION</t>
  </si>
  <si>
    <t>C PgSQL Test 1 1m SELECT WITH PREDICATES</t>
  </si>
  <si>
    <t>C PgSQL Test 2 1m SELECT WITHOUT PREDICATES</t>
  </si>
  <si>
    <t>C PgSQL Test 3 1m INSERTION</t>
  </si>
  <si>
    <t>C PgSQL Test 1 10m SELECT WITH PREDICATES</t>
  </si>
  <si>
    <t>C PgSQL Test 2 10m SELECT WITHOUT PREDICATES</t>
  </si>
  <si>
    <t>C PgSQL Test 3 10m INSERTION</t>
  </si>
  <si>
    <t>PgSQL Test 1 100k SELECT WITH PREDICATES</t>
  </si>
  <si>
    <t>PgSQL Test 2 100k SELECT WITHOUT PREDICATES</t>
  </si>
  <si>
    <t>PgSQL Test 3 100k INSERTION</t>
  </si>
  <si>
    <t>PgSQL Test 1 1m SELECT WITH PREDICATES</t>
  </si>
  <si>
    <t>PgSQL Test 2 1m SELECT WITHOUT PREDICATES</t>
  </si>
  <si>
    <t>PgSQL Test 3 1m INSERTION</t>
  </si>
  <si>
    <t>PgSQL Test 1 10m SELECT WITH PREDICATES</t>
  </si>
  <si>
    <t>PgSQL Test 2 10m SELECT WITHOUT PREDICATES</t>
  </si>
  <si>
    <t>PgSQL Test 3 10m INSERTION</t>
  </si>
  <si>
    <t>Reads</t>
  </si>
  <si>
    <t>Set</t>
  </si>
  <si>
    <t>Pearsons correlation co-efficient</t>
  </si>
  <si>
    <t>Degree of freedom</t>
  </si>
  <si>
    <t>t</t>
  </si>
  <si>
    <t>p-value</t>
  </si>
  <si>
    <t>CPU cost per tuple</t>
  </si>
  <si>
    <t>Average of CPU cost per tuple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</si>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</sst>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MU Typewriter Text"/>
      <family val="3"/>
    </font>
    <font>
      <b/>
      <sz val="9"/>
      <color theme="1"/>
      <name val="CMU Typewriter Text"/>
      <family val="3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MU Typewriter Text"/>
      <family val="3"/>
    </font>
    <font>
      <i/>
      <sz val="9"/>
      <color theme="1"/>
      <name val="CMU Typewriter Text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10" fontId="3" fillId="2" borderId="1" xfId="0" applyNumberFormat="1" applyFont="1" applyFill="1" applyBorder="1" applyAlignment="1">
      <alignment horizontal="left"/>
    </xf>
    <xf numFmtId="1" fontId="0" fillId="0" borderId="0" xfId="0" applyNumberFormat="1"/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[ResultsData_PGSQL.xlsx]Sheet8!PivotTable18</c:name>
    <c:fmtId val="0"/>
  </c:pivotSource>
  <c:chart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404761904761906"/>
                  <c:h val="0.11565869667135489"/>
                </c:manualLayout>
              </c15:layout>
            </c:ext>
          </c:extLst>
        </c:dLbl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862463312775556"/>
                  <c:h val="0.1203469292076887"/>
                </c:manualLayout>
              </c15:layout>
            </c:ext>
          </c:extLst>
        </c:dLbl>
      </c:pivotFmt>
      <c:pivotFmt>
        <c:idx val="2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182266009852212"/>
                  <c:h val="0.1203469292076887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Sheet8!$B$4:$B$5</c:f>
              <c:strCache>
                <c:ptCount val="1"/>
                <c:pt idx="0">
                  <c:v>Control Insertion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862463312775556"/>
                      <c:h val="0.1203469292076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C-7B3B-4D01-A617-3B65D365606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Sheet8!$B$6</c:f>
              <c:numCache>
                <c:formatCode>General</c:formatCode>
                <c:ptCount val="1"/>
                <c:pt idx="0">
                  <c:v>1213193.6000000001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B-4D01-A617-3B65D365606B}"/>
            </c:ext>
          </c:extLst>
        </c:ser>
        <c:ser>
          <c:idx val="1"/>
          <c:order val="1"/>
          <c:tx>
            <c:strRef>
              <c:f>Sheet8!$C$4:$C$5</c:f>
              <c:strCache>
                <c:ptCount val="1"/>
                <c:pt idx="0">
                  <c:v>Delta Insertion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82266009852212"/>
                      <c:h val="0.1203469292076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7B3B-4D01-A617-3B65D3656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Sheet8!$C$6</c:f>
              <c:numCache>
                <c:formatCode>General</c:formatCode>
                <c:ptCount val="1"/>
                <c:pt idx="0">
                  <c:v>3015382.5454545454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3B-4D01-A617-3B65D365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01055"/>
        <c:axId val="312193983"/>
      </c:barChart>
      <c:catAx>
        <c:axId val="31220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2193983"/>
        <c:crosses val="autoZero"/>
        <c:auto val="1"/>
        <c:lblAlgn val="ctr"/>
        <c:lblOffset val="100"/>
        <c:noMultiLvlLbl val="0"/>
      </c:catAx>
      <c:valAx>
        <c:axId val="312193983"/>
        <c:scaling>
          <c:orientation val="minMax"/>
          <c:max val="3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122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885820306944392"/>
          <c:y val="6.300836867965344E-2"/>
          <c:w val="0.41903695227751703"/>
          <c:h val="0.23426691916674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Typewriter Text" panose="02000309000000000000" pitchFamily="50" charset="0"/>
          <a:ea typeface="CMU Typewriter Text" panose="02000309000000000000" pitchFamily="50" charset="0"/>
          <a:cs typeface="CMU Typewriter Text" panose="02000309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[ResultsData_PGSQL.xlsx]ExecutionTimePivotChart!PivotTable1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92009741267311"/>
          <c:y val="0.34518081073199181"/>
          <c:w val="0.49831421372929585"/>
          <c:h val="0.57056794983960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ExecutionTimePivotChart!$B$3:$B$4</c:f>
              <c:strCache>
                <c:ptCount val="1"/>
                <c:pt idx="0">
                  <c:v>Control Insertion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ExecutionTimePivotChart!$A$5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ExecutionTimePivotChart!$B$5</c:f>
              <c:numCache>
                <c:formatCode>General</c:formatCode>
                <c:ptCount val="1"/>
                <c:pt idx="0">
                  <c:v>104928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A-4242-9FB5-B1A7ECABC71B}"/>
            </c:ext>
          </c:extLst>
        </c:ser>
        <c:ser>
          <c:idx val="1"/>
          <c:order val="1"/>
          <c:tx>
            <c:strRef>
              <c:f>ExecutionTimePivotChart!$C$3:$C$4</c:f>
              <c:strCache>
                <c:ptCount val="1"/>
                <c:pt idx="0">
                  <c:v>Delta Insertion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ExecutionTimePivotChart!$A$5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ExecutionTimePivotChart!$C$5</c:f>
              <c:numCache>
                <c:formatCode>General</c:formatCode>
                <c:ptCount val="1"/>
                <c:pt idx="0">
                  <c:v>52802.272727272728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A-4242-9FB5-B1A7ECAB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21183"/>
        <c:axId val="312138239"/>
      </c:barChart>
      <c:catAx>
        <c:axId val="312121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2138239"/>
        <c:crosses val="autoZero"/>
        <c:auto val="1"/>
        <c:lblAlgn val="ctr"/>
        <c:lblOffset val="100"/>
        <c:noMultiLvlLbl val="0"/>
      </c:catAx>
      <c:valAx>
        <c:axId val="312138239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121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67318889748001"/>
          <c:y val="2.9421843102945327E-3"/>
          <c:w val="0.31687416828407472"/>
          <c:h val="0.21022564887722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[ResultsData_PGSQL.xlsx]Sheet13!PivotTable20</c:name>
    <c:fmtId val="0"/>
  </c:pivotSource>
  <c:chart>
    <c:autoTitleDeleted val="0"/>
    <c:pivotFmts>
      <c:pivotFmt>
        <c:idx val="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5595202498423"/>
                  <c:h val="0.10928054491272882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0"/>
              <c:y val="-2.1285653469561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656101531612345"/>
                  <c:h val="0.1092805449127288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Control Insertion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Sheet13!$B$5</c:f>
              <c:numCache>
                <c:formatCode>General</c:formatCode>
                <c:ptCount val="1"/>
                <c:pt idx="0">
                  <c:v>54054.490000000005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A-46F0-87D0-831777DD10F7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Delta Insertion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56101531612345"/>
                      <c:h val="0.109280544912728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EA2A-46F0-87D0-831777DD1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Sheet13!$C$5</c:f>
              <c:numCache>
                <c:formatCode>General</c:formatCode>
                <c:ptCount val="1"/>
                <c:pt idx="0">
                  <c:v>127795.06000000003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A-46F0-87D0-831777DD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80127"/>
        <c:axId val="377383871"/>
      </c:barChart>
      <c:catAx>
        <c:axId val="37738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383871"/>
        <c:crosses val="autoZero"/>
        <c:auto val="1"/>
        <c:lblAlgn val="ctr"/>
        <c:lblOffset val="100"/>
        <c:noMultiLvlLbl val="0"/>
      </c:catAx>
      <c:valAx>
        <c:axId val="377383871"/>
        <c:scaling>
          <c:orientation val="minMax"/>
          <c:max val="1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773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0352275242703104"/>
          <c:y val="9.9810440361621469E-2"/>
          <c:w val="0.37113361582814197"/>
          <c:h val="0.26068696364811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CMU Typewriter Text" panose="02000309000000000000" pitchFamily="50" charset="0"/>
          <a:ea typeface="CMU Typewriter Text" panose="02000309000000000000" pitchFamily="50" charset="0"/>
          <a:cs typeface="CMU Typewriter Text" panose="02000309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ElapsedTimeMetricsAndGraphs!$G$2</c:f>
              <c:strCache>
                <c:ptCount val="1"/>
                <c:pt idx="0">
                  <c:v>CWP Elapsed Time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ElapsedTimeMetricsAndGraphs!$G$3:$G$12</c:f>
              <c:numCache>
                <c:formatCode>General</c:formatCode>
                <c:ptCount val="10"/>
                <c:pt idx="0">
                  <c:v>13322.021999999899</c:v>
                </c:pt>
                <c:pt idx="1">
                  <c:v>47932.760999999999</c:v>
                </c:pt>
                <c:pt idx="2">
                  <c:v>18279.047999999999</c:v>
                </c:pt>
                <c:pt idx="3">
                  <c:v>20469.727999999999</c:v>
                </c:pt>
                <c:pt idx="4">
                  <c:v>17137.274999999998</c:v>
                </c:pt>
                <c:pt idx="5">
                  <c:v>13980.657999999999</c:v>
                </c:pt>
                <c:pt idx="6">
                  <c:v>13077.437</c:v>
                </c:pt>
                <c:pt idx="7">
                  <c:v>52999.985000000001</c:v>
                </c:pt>
                <c:pt idx="8">
                  <c:v>36677.123</c:v>
                </c:pt>
                <c:pt idx="9">
                  <c:v>12425.271000000001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4109-83CF-ED4CA5ABB2AF}"/>
            </c:ext>
          </c:extLst>
        </c:ser>
        <c:ser>
          <c:idx val="1"/>
          <c:order val="1"/>
          <c:tx>
            <c:strRef>
              <c:f>ElapsedTimeMetricsAndGraphs!$H$2</c:f>
              <c:strCache>
                <c:ptCount val="1"/>
                <c:pt idx="0">
                  <c:v>DWP Elapsed Time 100k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ElapsedTimeMetricsAndGraphs!$H$3:$H$12</c:f>
              <c:numCache>
                <c:formatCode>General</c:formatCode>
                <c:ptCount val="10"/>
                <c:pt idx="0">
                  <c:v>38517.53</c:v>
                </c:pt>
                <c:pt idx="1">
                  <c:v>36142.563000000002</c:v>
                </c:pt>
                <c:pt idx="2">
                  <c:v>23044.696</c:v>
                </c:pt>
                <c:pt idx="3">
                  <c:v>24517.567999999999</c:v>
                </c:pt>
                <c:pt idx="4">
                  <c:v>41858.326000000001</c:v>
                </c:pt>
                <c:pt idx="5">
                  <c:v>34459.411</c:v>
                </c:pt>
                <c:pt idx="6">
                  <c:v>17041.508000000002</c:v>
                </c:pt>
                <c:pt idx="7">
                  <c:v>27020.779000000002</c:v>
                </c:pt>
                <c:pt idx="8">
                  <c:v>16379.894999999997</c:v>
                </c:pt>
                <c:pt idx="9">
                  <c:v>18663.412999999997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0-4109-83CF-ED4CA5ABB2AF}"/>
            </c:ext>
          </c:extLst>
        </c:ser>
        <c:ser>
          <c:idx val="2"/>
          <c:order val="2"/>
          <c:tx>
            <c:strRef>
              <c:f>ElapsedTimeMetricsAndGraphs!$I$2</c:f>
              <c:strCache>
                <c:ptCount val="1"/>
                <c:pt idx="0">
                  <c:v>CWOP Elapsed Time 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ElapsedTimeMetricsAndGraphs!$I$3:$I$12</c:f>
              <c:numCache>
                <c:formatCode>General</c:formatCode>
                <c:ptCount val="10"/>
                <c:pt idx="0">
                  <c:v>8684.1689999999999</c:v>
                </c:pt>
                <c:pt idx="1">
                  <c:v>15882.918</c:v>
                </c:pt>
                <c:pt idx="2">
                  <c:v>25710.556</c:v>
                </c:pt>
                <c:pt idx="3">
                  <c:v>6984.1579999999994</c:v>
                </c:pt>
                <c:pt idx="4">
                  <c:v>8000.3229999999994</c:v>
                </c:pt>
                <c:pt idx="5">
                  <c:v>7857.96</c:v>
                </c:pt>
                <c:pt idx="6">
                  <c:v>9906.8240000000005</c:v>
                </c:pt>
                <c:pt idx="7">
                  <c:v>7129.91</c:v>
                </c:pt>
                <c:pt idx="8">
                  <c:v>7686.1569999999992</c:v>
                </c:pt>
                <c:pt idx="9">
                  <c:v>17184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0-4109-83CF-ED4CA5ABB2AF}"/>
            </c:ext>
          </c:extLst>
        </c:ser>
        <c:ser>
          <c:idx val="3"/>
          <c:order val="3"/>
          <c:tx>
            <c:strRef>
              <c:f>ElapsedTimeMetricsAndGraphs!$J$2</c:f>
              <c:strCache>
                <c:ptCount val="1"/>
                <c:pt idx="0">
                  <c:v>DWOP Elapsed Time 100k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ElapsedTimeMetricsAndGraphs!$J$3:$J$12</c:f>
              <c:numCache>
                <c:formatCode>General</c:formatCode>
                <c:ptCount val="10"/>
                <c:pt idx="0">
                  <c:v>7969.1280000000006</c:v>
                </c:pt>
                <c:pt idx="1">
                  <c:v>9064.5460000000003</c:v>
                </c:pt>
                <c:pt idx="2">
                  <c:v>19982.784</c:v>
                </c:pt>
                <c:pt idx="3">
                  <c:v>9254.4069999999992</c:v>
                </c:pt>
                <c:pt idx="4">
                  <c:v>8702.6020000000008</c:v>
                </c:pt>
                <c:pt idx="5">
                  <c:v>13360.227000000001</c:v>
                </c:pt>
                <c:pt idx="6">
                  <c:v>8344.5959999999995</c:v>
                </c:pt>
                <c:pt idx="7">
                  <c:v>8695.2169999999987</c:v>
                </c:pt>
                <c:pt idx="8">
                  <c:v>8188.4680000000008</c:v>
                </c:pt>
                <c:pt idx="9">
                  <c:v>7838.4990000000007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0-4109-83CF-ED4CA5ABB2AF}"/>
            </c:ext>
          </c:extLst>
        </c:ser>
        <c:ser>
          <c:idx val="4"/>
          <c:order val="4"/>
          <c:tx>
            <c:strRef>
              <c:f>ElapsedTimeMetricsAndGraphs!$K$2</c:f>
              <c:strCache>
                <c:ptCount val="1"/>
                <c:pt idx="0">
                  <c:v>CI Elapsed Time 100k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ElapsedTimeMetricsAndGraphs!$K$3:$K$12</c:f>
              <c:numCache>
                <c:formatCode>General</c:formatCode>
                <c:ptCount val="10"/>
                <c:pt idx="0">
                  <c:v>535.05100000000004</c:v>
                </c:pt>
                <c:pt idx="1">
                  <c:v>340.428</c:v>
                </c:pt>
                <c:pt idx="2">
                  <c:v>230.43700000000001</c:v>
                </c:pt>
                <c:pt idx="3">
                  <c:v>269.86900000000003</c:v>
                </c:pt>
                <c:pt idx="4">
                  <c:v>240.57</c:v>
                </c:pt>
                <c:pt idx="5">
                  <c:v>235.71</c:v>
                </c:pt>
                <c:pt idx="6">
                  <c:v>2605.2159999999999</c:v>
                </c:pt>
                <c:pt idx="7">
                  <c:v>244.06100000000001</c:v>
                </c:pt>
                <c:pt idx="8">
                  <c:v>254.16699999999997</c:v>
                </c:pt>
                <c:pt idx="9">
                  <c:v>269.98200000000003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0-4109-83CF-ED4CA5ABB2AF}"/>
            </c:ext>
          </c:extLst>
        </c:ser>
        <c:ser>
          <c:idx val="5"/>
          <c:order val="5"/>
          <c:tx>
            <c:strRef>
              <c:f>ElapsedTimeMetricsAndGraphs!$L$2</c:f>
              <c:strCache>
                <c:ptCount val="1"/>
                <c:pt idx="0">
                  <c:v>DI Elapsed Time 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ElapsedTimeMetricsAndGraphs!$L$3:$L$12</c:f>
              <c:numCache>
                <c:formatCode>General</c:formatCode>
                <c:ptCount val="10"/>
                <c:pt idx="0">
                  <c:v>12348.234</c:v>
                </c:pt>
                <c:pt idx="1">
                  <c:v>30785.420999999998</c:v>
                </c:pt>
                <c:pt idx="2">
                  <c:v>19917.572</c:v>
                </c:pt>
                <c:pt idx="3">
                  <c:v>20193.490000000002</c:v>
                </c:pt>
                <c:pt idx="4">
                  <c:v>22224.788999999997</c:v>
                </c:pt>
                <c:pt idx="5">
                  <c:v>8822.2109999999993</c:v>
                </c:pt>
                <c:pt idx="6">
                  <c:v>12075.037</c:v>
                </c:pt>
                <c:pt idx="7">
                  <c:v>11396.172</c:v>
                </c:pt>
                <c:pt idx="8">
                  <c:v>12247.597000000002</c:v>
                </c:pt>
                <c:pt idx="9">
                  <c:v>14222.456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0-4109-83CF-ED4CA5ABB2AF}"/>
            </c:ext>
          </c:extLst>
        </c:ser>
        <c:ser>
          <c:idx val="6"/>
          <c:order val="6"/>
          <c:tx>
            <c:strRef>
              <c:f>ElapsedTimeMetricsAndGraphs!$M$2</c:f>
              <c:strCache>
                <c:ptCount val="1"/>
                <c:pt idx="0">
                  <c:v>CWP Elapsed Time 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ElapsedTimeMetricsAndGraphs!$M$3:$M$12</c:f>
              <c:numCache>
                <c:formatCode>General</c:formatCode>
                <c:ptCount val="10"/>
                <c:pt idx="0">
                  <c:v>293081.97899999999</c:v>
                </c:pt>
                <c:pt idx="1">
                  <c:v>422557.67199999897</c:v>
                </c:pt>
                <c:pt idx="2">
                  <c:v>202340.24299999999</c:v>
                </c:pt>
                <c:pt idx="3">
                  <c:v>302240.44400000002</c:v>
                </c:pt>
                <c:pt idx="4">
                  <c:v>113349.41800000001</c:v>
                </c:pt>
                <c:pt idx="5">
                  <c:v>134215.31899999999</c:v>
                </c:pt>
                <c:pt idx="6">
                  <c:v>139158.524</c:v>
                </c:pt>
                <c:pt idx="7">
                  <c:v>286329.478</c:v>
                </c:pt>
                <c:pt idx="8">
                  <c:v>121512.29099999899</c:v>
                </c:pt>
                <c:pt idx="9">
                  <c:v>326145.45299999998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0-4109-83CF-ED4CA5ABB2AF}"/>
            </c:ext>
          </c:extLst>
        </c:ser>
        <c:ser>
          <c:idx val="7"/>
          <c:order val="7"/>
          <c:tx>
            <c:strRef>
              <c:f>ElapsedTimeMetricsAndGraphs!$N$2</c:f>
              <c:strCache>
                <c:ptCount val="1"/>
                <c:pt idx="0">
                  <c:v>DWP Elapsed Time 1m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ElapsedTimeMetricsAndGraphs!$N$3:$N$12</c:f>
              <c:numCache>
                <c:formatCode>General</c:formatCode>
                <c:ptCount val="10"/>
                <c:pt idx="0">
                  <c:v>692069.14500000002</c:v>
                </c:pt>
                <c:pt idx="1">
                  <c:v>232220.67199999999</c:v>
                </c:pt>
                <c:pt idx="2">
                  <c:v>208860.23</c:v>
                </c:pt>
                <c:pt idx="3">
                  <c:v>192349.83199999999</c:v>
                </c:pt>
                <c:pt idx="4">
                  <c:v>144293.35200000001</c:v>
                </c:pt>
                <c:pt idx="5">
                  <c:v>197702.85800000001</c:v>
                </c:pt>
                <c:pt idx="6">
                  <c:v>231545.886</c:v>
                </c:pt>
                <c:pt idx="7">
                  <c:v>178829.41699999999</c:v>
                </c:pt>
                <c:pt idx="8">
                  <c:v>230390.26700000002</c:v>
                </c:pt>
                <c:pt idx="9">
                  <c:v>216983.11600000001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0-4109-83CF-ED4CA5ABB2AF}"/>
            </c:ext>
          </c:extLst>
        </c:ser>
        <c:ser>
          <c:idx val="8"/>
          <c:order val="8"/>
          <c:tx>
            <c:strRef>
              <c:f>ElapsedTimeMetricsAndGraphs!$O$2</c:f>
              <c:strCache>
                <c:ptCount val="1"/>
                <c:pt idx="0">
                  <c:v>CWOP Elapsed Time 1m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ElapsedTimeMetricsAndGraphs!$O$3:$O$12</c:f>
              <c:numCache>
                <c:formatCode>General</c:formatCode>
                <c:ptCount val="10"/>
                <c:pt idx="0">
                  <c:v>167800.87699999899</c:v>
                </c:pt>
                <c:pt idx="1">
                  <c:v>267723.72399999999</c:v>
                </c:pt>
                <c:pt idx="2">
                  <c:v>178705.568</c:v>
                </c:pt>
                <c:pt idx="3">
                  <c:v>234776.16900000002</c:v>
                </c:pt>
                <c:pt idx="4">
                  <c:v>112389.916</c:v>
                </c:pt>
                <c:pt idx="5">
                  <c:v>201998.75</c:v>
                </c:pt>
                <c:pt idx="6">
                  <c:v>79365.254999999903</c:v>
                </c:pt>
                <c:pt idx="7">
                  <c:v>87825.343999999997</c:v>
                </c:pt>
                <c:pt idx="8">
                  <c:v>127851.656</c:v>
                </c:pt>
                <c:pt idx="9">
                  <c:v>96498.790999999997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E0-4109-83CF-ED4CA5ABB2AF}"/>
            </c:ext>
          </c:extLst>
        </c:ser>
        <c:ser>
          <c:idx val="9"/>
          <c:order val="9"/>
          <c:tx>
            <c:strRef>
              <c:f>ElapsedTimeMetricsAndGraphs!$P$2</c:f>
              <c:strCache>
                <c:ptCount val="1"/>
                <c:pt idx="0">
                  <c:v>DWOP Elapsed Time 1m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ElapsedTimeMetricsAndGraphs!$P$3:$P$12</c:f>
              <c:numCache>
                <c:formatCode>General</c:formatCode>
                <c:ptCount val="10"/>
                <c:pt idx="0">
                  <c:v>93150.552000000011</c:v>
                </c:pt>
                <c:pt idx="1">
                  <c:v>112534.35500000001</c:v>
                </c:pt>
                <c:pt idx="2">
                  <c:v>139819.60800000001</c:v>
                </c:pt>
                <c:pt idx="3">
                  <c:v>97979.752000000008</c:v>
                </c:pt>
                <c:pt idx="4">
                  <c:v>266059.99800000002</c:v>
                </c:pt>
                <c:pt idx="5">
                  <c:v>159220.34899999999</c:v>
                </c:pt>
                <c:pt idx="6">
                  <c:v>97339.554999999993</c:v>
                </c:pt>
                <c:pt idx="7">
                  <c:v>218630.92300000001</c:v>
                </c:pt>
                <c:pt idx="8">
                  <c:v>110656.87100000001</c:v>
                </c:pt>
                <c:pt idx="9">
                  <c:v>109819.569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E0-4109-83CF-ED4CA5ABB2AF}"/>
            </c:ext>
          </c:extLst>
        </c:ser>
        <c:ser>
          <c:idx val="10"/>
          <c:order val="10"/>
          <c:tx>
            <c:strRef>
              <c:f>ElapsedTimeMetricsAndGraphs!$Q$2</c:f>
              <c:strCache>
                <c:ptCount val="1"/>
                <c:pt idx="0">
                  <c:v>CI Elapsed Time 1m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ElapsedTimeMetricsAndGraphs!$Q$3:$Q$12</c:f>
              <c:numCache>
                <c:formatCode>General</c:formatCode>
                <c:ptCount val="10"/>
                <c:pt idx="0">
                  <c:v>2540.6330000000003</c:v>
                </c:pt>
                <c:pt idx="1">
                  <c:v>253.06899999999999</c:v>
                </c:pt>
                <c:pt idx="2">
                  <c:v>244.47299999999998</c:v>
                </c:pt>
                <c:pt idx="3">
                  <c:v>250.595</c:v>
                </c:pt>
                <c:pt idx="4">
                  <c:v>345.44599999999997</c:v>
                </c:pt>
                <c:pt idx="5">
                  <c:v>234.43699999999902</c:v>
                </c:pt>
                <c:pt idx="6">
                  <c:v>266.24799999999999</c:v>
                </c:pt>
                <c:pt idx="7">
                  <c:v>258.19199999999995</c:v>
                </c:pt>
                <c:pt idx="8">
                  <c:v>338.71199999999999</c:v>
                </c:pt>
                <c:pt idx="9">
                  <c:v>362.53999999999996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E0-4109-83CF-ED4CA5ABB2AF}"/>
            </c:ext>
          </c:extLst>
        </c:ser>
        <c:ser>
          <c:idx val="11"/>
          <c:order val="11"/>
          <c:tx>
            <c:strRef>
              <c:f>ElapsedTimeMetricsAndGraphs!$R$2</c:f>
              <c:strCache>
                <c:ptCount val="1"/>
                <c:pt idx="0">
                  <c:v>DI Elapsed Time 1m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ElapsedTimeMetricsAndGraphs!$R$3:$R$12</c:f>
              <c:numCache>
                <c:formatCode>General</c:formatCode>
                <c:ptCount val="10"/>
                <c:pt idx="0">
                  <c:v>91728.716</c:v>
                </c:pt>
                <c:pt idx="1">
                  <c:v>216263.67499999999</c:v>
                </c:pt>
                <c:pt idx="2">
                  <c:v>117170.68799999999</c:v>
                </c:pt>
                <c:pt idx="3">
                  <c:v>93743.312999999995</c:v>
                </c:pt>
                <c:pt idx="4">
                  <c:v>200247.97200000001</c:v>
                </c:pt>
                <c:pt idx="5">
                  <c:v>98860.12</c:v>
                </c:pt>
                <c:pt idx="6">
                  <c:v>99454.013999999981</c:v>
                </c:pt>
                <c:pt idx="7">
                  <c:v>97651.831000000006</c:v>
                </c:pt>
                <c:pt idx="8">
                  <c:v>109760.796</c:v>
                </c:pt>
                <c:pt idx="9">
                  <c:v>324395.13399999996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E0-4109-83CF-ED4CA5ABB2AF}"/>
            </c:ext>
          </c:extLst>
        </c:ser>
        <c:ser>
          <c:idx val="12"/>
          <c:order val="12"/>
          <c:tx>
            <c:strRef>
              <c:f>ElapsedTimeMetricsAndGraphs!$S$2</c:f>
              <c:strCache>
                <c:ptCount val="1"/>
                <c:pt idx="0">
                  <c:v>CWP Elapsed Time 10m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ElapsedTimeMetricsAndGraphs!$S$3:$S$12</c:f>
              <c:numCache>
                <c:formatCode>General</c:formatCode>
                <c:ptCount val="10"/>
                <c:pt idx="0">
                  <c:v>2590502.61</c:v>
                </c:pt>
                <c:pt idx="1">
                  <c:v>1201120.6239999998</c:v>
                </c:pt>
                <c:pt idx="2">
                  <c:v>876674.72499999998</c:v>
                </c:pt>
                <c:pt idx="3">
                  <c:v>1194862.639</c:v>
                </c:pt>
                <c:pt idx="4">
                  <c:v>1487642.554</c:v>
                </c:pt>
                <c:pt idx="5">
                  <c:v>1040793.7199999999</c:v>
                </c:pt>
                <c:pt idx="6">
                  <c:v>1384797.7140000002</c:v>
                </c:pt>
                <c:pt idx="7">
                  <c:v>1245424.1059999999</c:v>
                </c:pt>
                <c:pt idx="8">
                  <c:v>1007913.392</c:v>
                </c:pt>
                <c:pt idx="9">
                  <c:v>1154145.0589999999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E0-4109-83CF-ED4CA5ABB2AF}"/>
            </c:ext>
          </c:extLst>
        </c:ser>
        <c:ser>
          <c:idx val="13"/>
          <c:order val="13"/>
          <c:tx>
            <c:strRef>
              <c:f>ElapsedTimeMetricsAndGraphs!$T$2</c:f>
              <c:strCache>
                <c:ptCount val="1"/>
                <c:pt idx="0">
                  <c:v>DWP Elapsed Time 10m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ElapsedTimeMetricsAndGraphs!$T$3:$T$12</c:f>
              <c:numCache>
                <c:formatCode>General</c:formatCode>
                <c:ptCount val="10"/>
                <c:pt idx="0">
                  <c:v>5607987.5630000001</c:v>
                </c:pt>
                <c:pt idx="1">
                  <c:v>1219674.7349999999</c:v>
                </c:pt>
                <c:pt idx="2">
                  <c:v>1283233.635</c:v>
                </c:pt>
                <c:pt idx="3">
                  <c:v>1031908.4689999999</c:v>
                </c:pt>
                <c:pt idx="4">
                  <c:v>1076400.048</c:v>
                </c:pt>
                <c:pt idx="5">
                  <c:v>1297906.4280000001</c:v>
                </c:pt>
                <c:pt idx="6">
                  <c:v>1209222.5160000001</c:v>
                </c:pt>
                <c:pt idx="7">
                  <c:v>1195764.3520000002</c:v>
                </c:pt>
                <c:pt idx="8">
                  <c:v>1279295.568</c:v>
                </c:pt>
                <c:pt idx="9">
                  <c:v>1112876.0349999999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E0-4109-83CF-ED4CA5ABB2AF}"/>
            </c:ext>
          </c:extLst>
        </c:ser>
        <c:ser>
          <c:idx val="14"/>
          <c:order val="14"/>
          <c:tx>
            <c:strRef>
              <c:f>ElapsedTimeMetricsAndGraphs!$U$2</c:f>
              <c:strCache>
                <c:ptCount val="1"/>
                <c:pt idx="0">
                  <c:v>CWOP Elapsed Time 10m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ElapsedTimeMetricsAndGraphs!$U$3:$U$12</c:f>
              <c:numCache>
                <c:formatCode>General</c:formatCode>
                <c:ptCount val="10"/>
                <c:pt idx="0">
                  <c:v>1385897.5109999999</c:v>
                </c:pt>
                <c:pt idx="1">
                  <c:v>986377.80900000001</c:v>
                </c:pt>
                <c:pt idx="2">
                  <c:v>869714.77500000002</c:v>
                </c:pt>
                <c:pt idx="3">
                  <c:v>954049.73</c:v>
                </c:pt>
                <c:pt idx="4">
                  <c:v>1206843.6599999999</c:v>
                </c:pt>
                <c:pt idx="5">
                  <c:v>2053252.0989999999</c:v>
                </c:pt>
                <c:pt idx="6">
                  <c:v>1238908.9300000002</c:v>
                </c:pt>
                <c:pt idx="7">
                  <c:v>1159045.8759999999</c:v>
                </c:pt>
                <c:pt idx="8">
                  <c:v>960132.44799999997</c:v>
                </c:pt>
                <c:pt idx="9">
                  <c:v>1094205.179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AE0-4109-83CF-ED4CA5ABB2AF}"/>
            </c:ext>
          </c:extLst>
        </c:ser>
        <c:ser>
          <c:idx val="15"/>
          <c:order val="15"/>
          <c:tx>
            <c:strRef>
              <c:f>ElapsedTimeMetricsAndGraphs!$V$2</c:f>
              <c:strCache>
                <c:ptCount val="1"/>
                <c:pt idx="0">
                  <c:v>DWOP Elapsed Time 10m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ElapsedTimeMetricsAndGraphs!$V$3:$V$12</c:f>
              <c:numCache>
                <c:formatCode>General</c:formatCode>
                <c:ptCount val="10"/>
                <c:pt idx="0">
                  <c:v>5689787.8730000006</c:v>
                </c:pt>
                <c:pt idx="1">
                  <c:v>1005875.1919999999</c:v>
                </c:pt>
                <c:pt idx="2">
                  <c:v>1290202.571</c:v>
                </c:pt>
                <c:pt idx="3">
                  <c:v>1143842.7230000002</c:v>
                </c:pt>
                <c:pt idx="4">
                  <c:v>1105245.936</c:v>
                </c:pt>
                <c:pt idx="5">
                  <c:v>1306044.5089999998</c:v>
                </c:pt>
                <c:pt idx="6">
                  <c:v>1157807.2139999999</c:v>
                </c:pt>
                <c:pt idx="7">
                  <c:v>1169951.817</c:v>
                </c:pt>
                <c:pt idx="8">
                  <c:v>1255182.1269999999</c:v>
                </c:pt>
                <c:pt idx="9">
                  <c:v>1101141.314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AE0-4109-83CF-ED4CA5ABB2AF}"/>
            </c:ext>
          </c:extLst>
        </c:ser>
        <c:ser>
          <c:idx val="16"/>
          <c:order val="16"/>
          <c:tx>
            <c:strRef>
              <c:f>ElapsedTimeMetricsAndGraphs!$W$2</c:f>
              <c:strCache>
                <c:ptCount val="1"/>
                <c:pt idx="0">
                  <c:v>CI Elapsed Time 10m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ElapsedTimeMetricsAndGraphs!$W$3:$W$12</c:f>
              <c:numCache>
                <c:formatCode>General</c:formatCode>
                <c:ptCount val="10"/>
                <c:pt idx="0">
                  <c:v>5300.1690000000008</c:v>
                </c:pt>
                <c:pt idx="1">
                  <c:v>305.28199999999998</c:v>
                </c:pt>
                <c:pt idx="2">
                  <c:v>339.72199999999901</c:v>
                </c:pt>
                <c:pt idx="3">
                  <c:v>321.53100000000001</c:v>
                </c:pt>
                <c:pt idx="4">
                  <c:v>588.98099999999999</c:v>
                </c:pt>
                <c:pt idx="5">
                  <c:v>354.178</c:v>
                </c:pt>
                <c:pt idx="6">
                  <c:v>526.58199999999999</c:v>
                </c:pt>
                <c:pt idx="7">
                  <c:v>312.68799999999902</c:v>
                </c:pt>
                <c:pt idx="8">
                  <c:v>317.77199999999999</c:v>
                </c:pt>
                <c:pt idx="9">
                  <c:v>352.03899999999999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0-4109-83CF-ED4CA5ABB2AF}"/>
            </c:ext>
          </c:extLst>
        </c:ser>
        <c:ser>
          <c:idx val="17"/>
          <c:order val="17"/>
          <c:tx>
            <c:strRef>
              <c:f>ElapsedTimeMetricsAndGraphs!$X$2</c:f>
              <c:strCache>
                <c:ptCount val="1"/>
                <c:pt idx="0">
                  <c:v>DI Elapsed Time 10m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ElapsedTimeMetricsAndGraphs!$X$3:$X$12</c:f>
              <c:numCache>
                <c:formatCode>General</c:formatCode>
                <c:ptCount val="10"/>
                <c:pt idx="0">
                  <c:v>1340153.25</c:v>
                </c:pt>
                <c:pt idx="1">
                  <c:v>1279321.554</c:v>
                </c:pt>
                <c:pt idx="2">
                  <c:v>1285027.892</c:v>
                </c:pt>
                <c:pt idx="3">
                  <c:v>1387478.362</c:v>
                </c:pt>
                <c:pt idx="4">
                  <c:v>1440985.304</c:v>
                </c:pt>
                <c:pt idx="5">
                  <c:v>1221935.83</c:v>
                </c:pt>
                <c:pt idx="6">
                  <c:v>1131308.483</c:v>
                </c:pt>
                <c:pt idx="7">
                  <c:v>1135704.585</c:v>
                </c:pt>
                <c:pt idx="8">
                  <c:v>1481354.57</c:v>
                </c:pt>
                <c:pt idx="9">
                  <c:v>1327700.1959999998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0-4109-83CF-ED4CA5AB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09722991"/>
        <c:axId val="309725903"/>
      </c:barChart>
      <c:catAx>
        <c:axId val="3097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5903"/>
        <c:crosses val="autoZero"/>
        <c:auto val="1"/>
        <c:lblAlgn val="ctr"/>
        <c:lblOffset val="100"/>
        <c:noMultiLvlLbl val="0"/>
      </c:catAx>
      <c:valAx>
        <c:axId val="309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[ResultsData_PGSQL.xlsx]Sheet11!PivotTable19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37643320900675"/>
                  <c:h val="0.14862623120787971"/>
                </c:manualLayout>
              </c15:layout>
            </c:ext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245959386655617"/>
                  <c:h val="0.13307413167444271"/>
                </c:manualLayout>
              </c15:layout>
            </c:ext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81239530988275"/>
                  <c:h val="0.13307413167444271"/>
                </c:manualLayout>
              </c15:layout>
            </c:ext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671691792294807"/>
                  <c:h val="0.13307413167444271"/>
                </c:manualLayout>
              </c15:layout>
            </c:ext>
          </c:extLst>
        </c:dLbl>
      </c:pivotFmt>
      <c:pivotFmt>
        <c:idx val="1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488605082901"/>
                  <c:h val="0.13307413167444271"/>
                </c:manualLayout>
              </c15:layout>
            </c:ext>
          </c:extLst>
        </c:dLbl>
      </c:pivotFmt>
      <c:pivotFmt>
        <c:idx val="1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934805467928498"/>
                  <c:h val="0.13307413167444271"/>
                </c:manualLayout>
              </c15:layout>
            </c:ext>
          </c:extLst>
        </c:dLbl>
      </c:pivotFmt>
      <c:pivotFmt>
        <c:idx val="1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MU Typewriter Text" panose="02000309000000000000" pitchFamily="50" charset="0"/>
                  <a:ea typeface="CMU Typewriter Text" panose="02000309000000000000" pitchFamily="50" charset="0"/>
                  <a:cs typeface="CMU Typewriter Text" panose="02000309000000000000" pitchFamily="50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Control Insertion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34805467928498"/>
                      <c:h val="0.133074131674442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F67-4056-AA6F-EDE5F492C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Sheet11!$B$5</c:f>
              <c:numCache>
                <c:formatCode>General</c:formatCode>
                <c:ptCount val="1"/>
                <c:pt idx="0">
                  <c:v>8718.9439999999995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4056-AA6F-EDE5F492C913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Delta Insertion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488605082901"/>
                      <c:h val="0.133074131674442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F67-4056-AA6F-EDE5F492C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Typewriter Text" panose="02000309000000000000" pitchFamily="50" charset="0"/>
                    <a:ea typeface="CMU Typewriter Text" panose="02000309000000000000" pitchFamily="50" charset="0"/>
                    <a:cs typeface="CMU Typewriter Text" panose="02000309000000000000" pitchFamily="50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Sheet11!$C$5</c:f>
              <c:numCache>
                <c:formatCode>General</c:formatCode>
                <c:ptCount val="1"/>
                <c:pt idx="0">
                  <c:v>13030970.025999999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4056-AA6F-EDE5F492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61151"/>
        <c:axId val="367069055"/>
      </c:barChart>
      <c:catAx>
        <c:axId val="367061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7069055"/>
        <c:crosses val="autoZero"/>
        <c:auto val="1"/>
        <c:lblAlgn val="ctr"/>
        <c:lblOffset val="100"/>
        <c:noMultiLvlLbl val="0"/>
      </c:catAx>
      <c:valAx>
        <c:axId val="3670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670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375879901804725"/>
          <c:y val="5.814362629243662E-2"/>
          <c:w val="0.44729588295264744"/>
          <c:h val="0.31297314507537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Typewriter Text" panose="02000309000000000000" pitchFamily="50" charset="0"/>
          <a:ea typeface="CMU Typewriter Text" panose="02000309000000000000" pitchFamily="50" charset="0"/>
          <a:cs typeface="CMU Typewriter Text" panose="02000309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WorkerTimeMetricsAndGraphs!$F$2</c:f>
              <c:strCache>
                <c:ptCount val="1"/>
                <c:pt idx="0">
                  <c:v>CWP Worker Time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WorkerTimeMetricsAndGraphs!$F$3:$F$12</c:f>
              <c:numCache>
                <c:formatCode>General</c:formatCode>
                <c:ptCount val="10"/>
                <c:pt idx="0">
                  <c:v>13528</c:v>
                </c:pt>
                <c:pt idx="1">
                  <c:v>12763</c:v>
                </c:pt>
                <c:pt idx="2">
                  <c:v>13924</c:v>
                </c:pt>
                <c:pt idx="3">
                  <c:v>13757</c:v>
                </c:pt>
                <c:pt idx="4">
                  <c:v>12304</c:v>
                </c:pt>
                <c:pt idx="5">
                  <c:v>11893</c:v>
                </c:pt>
                <c:pt idx="6">
                  <c:v>11118</c:v>
                </c:pt>
                <c:pt idx="7">
                  <c:v>12423</c:v>
                </c:pt>
                <c:pt idx="8">
                  <c:v>12774</c:v>
                </c:pt>
                <c:pt idx="9">
                  <c:v>15464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F-4AD5-AA93-088D18ACCFBC}"/>
            </c:ext>
          </c:extLst>
        </c:ser>
        <c:ser>
          <c:idx val="1"/>
          <c:order val="1"/>
          <c:tx>
            <c:strRef>
              <c:f>WorkerTimeMetricsAndGraphs!$G$2</c:f>
              <c:strCache>
                <c:ptCount val="1"/>
                <c:pt idx="0">
                  <c:v>DWP Worker Time 100k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WorkerTimeMetricsAndGraphs!$G$3:$G$12</c:f>
              <c:numCache>
                <c:formatCode>General</c:formatCode>
                <c:ptCount val="10"/>
                <c:pt idx="0">
                  <c:v>15212</c:v>
                </c:pt>
                <c:pt idx="1">
                  <c:v>10589</c:v>
                </c:pt>
                <c:pt idx="2">
                  <c:v>10271</c:v>
                </c:pt>
                <c:pt idx="3">
                  <c:v>10820</c:v>
                </c:pt>
                <c:pt idx="4">
                  <c:v>14201</c:v>
                </c:pt>
                <c:pt idx="5">
                  <c:v>13679</c:v>
                </c:pt>
                <c:pt idx="6">
                  <c:v>10550</c:v>
                </c:pt>
                <c:pt idx="7">
                  <c:v>9567</c:v>
                </c:pt>
                <c:pt idx="8">
                  <c:v>12797</c:v>
                </c:pt>
                <c:pt idx="9">
                  <c:v>17551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F-4AD5-AA93-088D18ACCFBC}"/>
            </c:ext>
          </c:extLst>
        </c:ser>
        <c:ser>
          <c:idx val="2"/>
          <c:order val="2"/>
          <c:tx>
            <c:strRef>
              <c:f>WorkerTimeMetricsAndGraphs!$H$2</c:f>
              <c:strCache>
                <c:ptCount val="1"/>
                <c:pt idx="0">
                  <c:v>CWOP Worker Time 100k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WorkerTimeMetricsAndGraphs!$H$3:$H$12</c:f>
              <c:numCache>
                <c:formatCode>General</c:formatCode>
                <c:ptCount val="10"/>
                <c:pt idx="0">
                  <c:v>16574</c:v>
                </c:pt>
                <c:pt idx="1">
                  <c:v>21996</c:v>
                </c:pt>
                <c:pt idx="2">
                  <c:v>18314</c:v>
                </c:pt>
                <c:pt idx="3">
                  <c:v>16665</c:v>
                </c:pt>
                <c:pt idx="4">
                  <c:v>24520</c:v>
                </c:pt>
                <c:pt idx="5">
                  <c:v>18892</c:v>
                </c:pt>
                <c:pt idx="6">
                  <c:v>16229</c:v>
                </c:pt>
                <c:pt idx="7">
                  <c:v>17583</c:v>
                </c:pt>
                <c:pt idx="8">
                  <c:v>17467</c:v>
                </c:pt>
                <c:pt idx="9">
                  <c:v>16852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F-4AD5-AA93-088D18ACCFBC}"/>
            </c:ext>
          </c:extLst>
        </c:ser>
        <c:ser>
          <c:idx val="3"/>
          <c:order val="3"/>
          <c:tx>
            <c:strRef>
              <c:f>WorkerTimeMetricsAndGraphs!$I$2</c:f>
              <c:strCache>
                <c:ptCount val="1"/>
                <c:pt idx="0">
                  <c:v>DWOP Worker Time 100k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WorkerTimeMetricsAndGraphs!$I$3:$I$12</c:f>
              <c:numCache>
                <c:formatCode>General</c:formatCode>
                <c:ptCount val="10"/>
                <c:pt idx="0">
                  <c:v>40793.111111111109</c:v>
                </c:pt>
                <c:pt idx="1">
                  <c:v>41122</c:v>
                </c:pt>
                <c:pt idx="2">
                  <c:v>37283</c:v>
                </c:pt>
                <c:pt idx="3">
                  <c:v>44781</c:v>
                </c:pt>
                <c:pt idx="4">
                  <c:v>42464</c:v>
                </c:pt>
                <c:pt idx="5">
                  <c:v>38836</c:v>
                </c:pt>
                <c:pt idx="6">
                  <c:v>36859</c:v>
                </c:pt>
                <c:pt idx="7">
                  <c:v>32551</c:v>
                </c:pt>
                <c:pt idx="8">
                  <c:v>44935</c:v>
                </c:pt>
                <c:pt idx="9">
                  <c:v>48307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F-4AD5-AA93-088D18ACCFBC}"/>
            </c:ext>
          </c:extLst>
        </c:ser>
        <c:ser>
          <c:idx val="4"/>
          <c:order val="4"/>
          <c:tx>
            <c:strRef>
              <c:f>WorkerTimeMetricsAndGraphs!$J$2</c:f>
              <c:strCache>
                <c:ptCount val="1"/>
                <c:pt idx="0">
                  <c:v>CI Worker Time 100k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WorkerTimeMetricsAndGraphs!$J$3:$J$12</c:f>
              <c:numCache>
                <c:formatCode>General</c:formatCode>
                <c:ptCount val="10"/>
                <c:pt idx="0">
                  <c:v>19733</c:v>
                </c:pt>
                <c:pt idx="1">
                  <c:v>17006</c:v>
                </c:pt>
                <c:pt idx="2">
                  <c:v>25804</c:v>
                </c:pt>
                <c:pt idx="3">
                  <c:v>16588</c:v>
                </c:pt>
                <c:pt idx="4">
                  <c:v>16388</c:v>
                </c:pt>
                <c:pt idx="5">
                  <c:v>16826</c:v>
                </c:pt>
                <c:pt idx="6">
                  <c:v>21016</c:v>
                </c:pt>
                <c:pt idx="7">
                  <c:v>28935</c:v>
                </c:pt>
                <c:pt idx="8">
                  <c:v>17090</c:v>
                </c:pt>
                <c:pt idx="9">
                  <c:v>16159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F-4AD5-AA93-088D18ACCFBC}"/>
            </c:ext>
          </c:extLst>
        </c:ser>
        <c:ser>
          <c:idx val="5"/>
          <c:order val="5"/>
          <c:tx>
            <c:strRef>
              <c:f>WorkerTimeMetricsAndGraphs!$K$2</c:f>
              <c:strCache>
                <c:ptCount val="1"/>
                <c:pt idx="0">
                  <c:v>DI Worker Time 100k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WorkerTimeMetricsAndGraphs!$K$3:$K$12</c:f>
              <c:numCache>
                <c:formatCode>General</c:formatCode>
                <c:ptCount val="10"/>
                <c:pt idx="0">
                  <c:v>36702</c:v>
                </c:pt>
                <c:pt idx="1">
                  <c:v>28424</c:v>
                </c:pt>
                <c:pt idx="2">
                  <c:v>27296</c:v>
                </c:pt>
                <c:pt idx="3">
                  <c:v>24659</c:v>
                </c:pt>
                <c:pt idx="4">
                  <c:v>24613</c:v>
                </c:pt>
                <c:pt idx="5">
                  <c:v>36699</c:v>
                </c:pt>
                <c:pt idx="6">
                  <c:v>26562</c:v>
                </c:pt>
                <c:pt idx="7">
                  <c:v>26435</c:v>
                </c:pt>
                <c:pt idx="8">
                  <c:v>25711</c:v>
                </c:pt>
                <c:pt idx="9">
                  <c:v>23797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DF-4AD5-AA93-088D18ACCFBC}"/>
            </c:ext>
          </c:extLst>
        </c:ser>
        <c:ser>
          <c:idx val="6"/>
          <c:order val="6"/>
          <c:tx>
            <c:strRef>
              <c:f>WorkerTimeMetricsAndGraphs!$L$2</c:f>
              <c:strCache>
                <c:ptCount val="1"/>
                <c:pt idx="0">
                  <c:v>CWP Worker Time 1m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WorkerTimeMetricsAndGraphs!$L$3:$L$12</c:f>
              <c:numCache>
                <c:formatCode>General</c:formatCode>
                <c:ptCount val="10"/>
                <c:pt idx="0">
                  <c:v>158224</c:v>
                </c:pt>
                <c:pt idx="1">
                  <c:v>198264</c:v>
                </c:pt>
                <c:pt idx="2">
                  <c:v>168782</c:v>
                </c:pt>
                <c:pt idx="3">
                  <c:v>133960</c:v>
                </c:pt>
                <c:pt idx="4">
                  <c:v>181589</c:v>
                </c:pt>
                <c:pt idx="5">
                  <c:v>182107</c:v>
                </c:pt>
                <c:pt idx="6">
                  <c:v>163183</c:v>
                </c:pt>
                <c:pt idx="7">
                  <c:v>179652</c:v>
                </c:pt>
                <c:pt idx="8">
                  <c:v>147931</c:v>
                </c:pt>
                <c:pt idx="9">
                  <c:v>163286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F-4AD5-AA93-088D18ACCFBC}"/>
            </c:ext>
          </c:extLst>
        </c:ser>
        <c:ser>
          <c:idx val="7"/>
          <c:order val="7"/>
          <c:tx>
            <c:strRef>
              <c:f>WorkerTimeMetricsAndGraphs!$M$2</c:f>
              <c:strCache>
                <c:ptCount val="1"/>
                <c:pt idx="0">
                  <c:v>DWP Worker Time 1m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WorkerTimeMetricsAndGraphs!$M$3:$M$12</c:f>
              <c:numCache>
                <c:formatCode>General</c:formatCode>
                <c:ptCount val="10"/>
                <c:pt idx="0">
                  <c:v>119982</c:v>
                </c:pt>
                <c:pt idx="1">
                  <c:v>122349</c:v>
                </c:pt>
                <c:pt idx="2">
                  <c:v>139114</c:v>
                </c:pt>
                <c:pt idx="3">
                  <c:v>116839</c:v>
                </c:pt>
                <c:pt idx="4">
                  <c:v>123306</c:v>
                </c:pt>
                <c:pt idx="5">
                  <c:v>121426</c:v>
                </c:pt>
                <c:pt idx="6">
                  <c:v>140154</c:v>
                </c:pt>
                <c:pt idx="7">
                  <c:v>147096</c:v>
                </c:pt>
                <c:pt idx="8">
                  <c:v>125497</c:v>
                </c:pt>
                <c:pt idx="9">
                  <c:v>148853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F-4AD5-AA93-088D18ACCFBC}"/>
            </c:ext>
          </c:extLst>
        </c:ser>
        <c:ser>
          <c:idx val="8"/>
          <c:order val="8"/>
          <c:tx>
            <c:strRef>
              <c:f>WorkerTimeMetricsAndGraphs!$N$2</c:f>
              <c:strCache>
                <c:ptCount val="1"/>
                <c:pt idx="0">
                  <c:v>CWOP Worker Time 1m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WorkerTimeMetricsAndGraphs!$N$3:$N$12</c:f>
              <c:numCache>
                <c:formatCode>General</c:formatCode>
                <c:ptCount val="10"/>
                <c:pt idx="0">
                  <c:v>135609</c:v>
                </c:pt>
                <c:pt idx="1">
                  <c:v>101276</c:v>
                </c:pt>
                <c:pt idx="2">
                  <c:v>83377</c:v>
                </c:pt>
                <c:pt idx="3">
                  <c:v>126666</c:v>
                </c:pt>
                <c:pt idx="4">
                  <c:v>97308</c:v>
                </c:pt>
                <c:pt idx="5">
                  <c:v>130618</c:v>
                </c:pt>
                <c:pt idx="6">
                  <c:v>112305</c:v>
                </c:pt>
                <c:pt idx="7">
                  <c:v>128558</c:v>
                </c:pt>
                <c:pt idx="8">
                  <c:v>147939</c:v>
                </c:pt>
                <c:pt idx="9">
                  <c:v>131812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F-4AD5-AA93-088D18ACCFBC}"/>
            </c:ext>
          </c:extLst>
        </c:ser>
        <c:ser>
          <c:idx val="9"/>
          <c:order val="9"/>
          <c:tx>
            <c:strRef>
              <c:f>WorkerTimeMetricsAndGraphs!$O$2</c:f>
              <c:strCache>
                <c:ptCount val="1"/>
                <c:pt idx="0">
                  <c:v>DWOP Worker Time 1m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WorkerTimeMetricsAndGraphs!$O$3:$O$12</c:f>
              <c:numCache>
                <c:formatCode>General</c:formatCode>
                <c:ptCount val="10"/>
                <c:pt idx="0">
                  <c:v>287296.77777777775</c:v>
                </c:pt>
                <c:pt idx="1">
                  <c:v>337173</c:v>
                </c:pt>
                <c:pt idx="2">
                  <c:v>278800</c:v>
                </c:pt>
                <c:pt idx="3">
                  <c:v>254389</c:v>
                </c:pt>
                <c:pt idx="4">
                  <c:v>260451</c:v>
                </c:pt>
                <c:pt idx="5">
                  <c:v>282778</c:v>
                </c:pt>
                <c:pt idx="6">
                  <c:v>287722</c:v>
                </c:pt>
                <c:pt idx="7">
                  <c:v>244211</c:v>
                </c:pt>
                <c:pt idx="8">
                  <c:v>275030</c:v>
                </c:pt>
                <c:pt idx="9">
                  <c:v>365117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F-4AD5-AA93-088D18ACCFBC}"/>
            </c:ext>
          </c:extLst>
        </c:ser>
        <c:ser>
          <c:idx val="10"/>
          <c:order val="10"/>
          <c:tx>
            <c:strRef>
              <c:f>WorkerTimeMetricsAndGraphs!$P$2</c:f>
              <c:strCache>
                <c:ptCount val="1"/>
                <c:pt idx="0">
                  <c:v>CI Worker Time 1m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WorkerTimeMetricsAndGraphs!$P$3:$P$12</c:f>
              <c:numCache>
                <c:formatCode>General</c:formatCode>
                <c:ptCount val="10"/>
                <c:pt idx="0">
                  <c:v>112016</c:v>
                </c:pt>
                <c:pt idx="1">
                  <c:v>120148</c:v>
                </c:pt>
                <c:pt idx="2">
                  <c:v>110660</c:v>
                </c:pt>
                <c:pt idx="3">
                  <c:v>96476</c:v>
                </c:pt>
                <c:pt idx="4">
                  <c:v>93566</c:v>
                </c:pt>
                <c:pt idx="5">
                  <c:v>130669</c:v>
                </c:pt>
                <c:pt idx="6">
                  <c:v>82965</c:v>
                </c:pt>
                <c:pt idx="7">
                  <c:v>90998</c:v>
                </c:pt>
                <c:pt idx="8">
                  <c:v>126363</c:v>
                </c:pt>
                <c:pt idx="9">
                  <c:v>82774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F-4AD5-AA93-088D18ACCFBC}"/>
            </c:ext>
          </c:extLst>
        </c:ser>
        <c:ser>
          <c:idx val="11"/>
          <c:order val="11"/>
          <c:tx>
            <c:strRef>
              <c:f>WorkerTimeMetricsAndGraphs!$Q$2</c:f>
              <c:strCache>
                <c:ptCount val="1"/>
                <c:pt idx="0">
                  <c:v>DI Worker Time 1m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WorkerTimeMetricsAndGraphs!$Q$3:$Q$12</c:f>
              <c:numCache>
                <c:formatCode>General</c:formatCode>
                <c:ptCount val="10"/>
                <c:pt idx="0">
                  <c:v>293955</c:v>
                </c:pt>
                <c:pt idx="1">
                  <c:v>424069</c:v>
                </c:pt>
                <c:pt idx="2">
                  <c:v>278699</c:v>
                </c:pt>
                <c:pt idx="3">
                  <c:v>298424</c:v>
                </c:pt>
                <c:pt idx="4">
                  <c:v>284304</c:v>
                </c:pt>
                <c:pt idx="5">
                  <c:v>316592</c:v>
                </c:pt>
                <c:pt idx="6">
                  <c:v>301042</c:v>
                </c:pt>
                <c:pt idx="7">
                  <c:v>290773</c:v>
                </c:pt>
                <c:pt idx="8">
                  <c:v>327620</c:v>
                </c:pt>
                <c:pt idx="9">
                  <c:v>322953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F-4AD5-AA93-088D18ACCFBC}"/>
            </c:ext>
          </c:extLst>
        </c:ser>
        <c:ser>
          <c:idx val="12"/>
          <c:order val="12"/>
          <c:tx>
            <c:strRef>
              <c:f>WorkerTimeMetricsAndGraphs!$R$2</c:f>
              <c:strCache>
                <c:ptCount val="1"/>
                <c:pt idx="0">
                  <c:v>CWP Worker Time 10m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WorkerTimeMetricsAndGraphs!$R$3:$R$12</c:f>
              <c:numCache>
                <c:formatCode>General</c:formatCode>
                <c:ptCount val="10"/>
                <c:pt idx="0">
                  <c:v>1818054</c:v>
                </c:pt>
                <c:pt idx="1">
                  <c:v>1719293</c:v>
                </c:pt>
                <c:pt idx="2">
                  <c:v>1649042</c:v>
                </c:pt>
                <c:pt idx="3">
                  <c:v>1757645</c:v>
                </c:pt>
                <c:pt idx="4">
                  <c:v>1658791</c:v>
                </c:pt>
                <c:pt idx="5">
                  <c:v>1657666</c:v>
                </c:pt>
                <c:pt idx="6">
                  <c:v>1675327</c:v>
                </c:pt>
                <c:pt idx="7">
                  <c:v>1642144</c:v>
                </c:pt>
                <c:pt idx="8">
                  <c:v>1717762</c:v>
                </c:pt>
                <c:pt idx="9">
                  <c:v>1693769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DF-4AD5-AA93-088D18ACCFBC}"/>
            </c:ext>
          </c:extLst>
        </c:ser>
        <c:ser>
          <c:idx val="13"/>
          <c:order val="13"/>
          <c:tx>
            <c:strRef>
              <c:f>WorkerTimeMetricsAndGraphs!$S$2</c:f>
              <c:strCache>
                <c:ptCount val="1"/>
                <c:pt idx="0">
                  <c:v>DWP Worker Time 10m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WorkerTimeMetricsAndGraphs!$S$3:$S$12</c:f>
              <c:numCache>
                <c:formatCode>General</c:formatCode>
                <c:ptCount val="10"/>
                <c:pt idx="0">
                  <c:v>2011262</c:v>
                </c:pt>
                <c:pt idx="1">
                  <c:v>1581609</c:v>
                </c:pt>
                <c:pt idx="2">
                  <c:v>1606835</c:v>
                </c:pt>
                <c:pt idx="3">
                  <c:v>1629896</c:v>
                </c:pt>
                <c:pt idx="4">
                  <c:v>1646530</c:v>
                </c:pt>
                <c:pt idx="5">
                  <c:v>1641181</c:v>
                </c:pt>
                <c:pt idx="6">
                  <c:v>1612946</c:v>
                </c:pt>
                <c:pt idx="7">
                  <c:v>1631557</c:v>
                </c:pt>
                <c:pt idx="8">
                  <c:v>1672858</c:v>
                </c:pt>
                <c:pt idx="9">
                  <c:v>1670385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DF-4AD5-AA93-088D18ACCFBC}"/>
            </c:ext>
          </c:extLst>
        </c:ser>
        <c:ser>
          <c:idx val="14"/>
          <c:order val="14"/>
          <c:tx>
            <c:strRef>
              <c:f>WorkerTimeMetricsAndGraphs!$T$2</c:f>
              <c:strCache>
                <c:ptCount val="1"/>
                <c:pt idx="0">
                  <c:v>CWOP Worker Time 10m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WorkerTimeMetricsAndGraphs!$T$3:$T$12</c:f>
              <c:numCache>
                <c:formatCode>General</c:formatCode>
                <c:ptCount val="10"/>
                <c:pt idx="0">
                  <c:v>1259608</c:v>
                </c:pt>
                <c:pt idx="1">
                  <c:v>1210020</c:v>
                </c:pt>
                <c:pt idx="2">
                  <c:v>1207038</c:v>
                </c:pt>
                <c:pt idx="3">
                  <c:v>1371344</c:v>
                </c:pt>
                <c:pt idx="4">
                  <c:v>1392740</c:v>
                </c:pt>
                <c:pt idx="5">
                  <c:v>1201182</c:v>
                </c:pt>
                <c:pt idx="6">
                  <c:v>1216756</c:v>
                </c:pt>
                <c:pt idx="7">
                  <c:v>1224235</c:v>
                </c:pt>
                <c:pt idx="8">
                  <c:v>1246059</c:v>
                </c:pt>
                <c:pt idx="9">
                  <c:v>1235652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DF-4AD5-AA93-088D18ACCFBC}"/>
            </c:ext>
          </c:extLst>
        </c:ser>
        <c:ser>
          <c:idx val="15"/>
          <c:order val="15"/>
          <c:tx>
            <c:strRef>
              <c:f>WorkerTimeMetricsAndGraphs!$U$2</c:f>
              <c:strCache>
                <c:ptCount val="1"/>
                <c:pt idx="0">
                  <c:v>DWOP Worker Time 10m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WorkerTimeMetricsAndGraphs!$U$3:$U$12</c:f>
              <c:numCache>
                <c:formatCode>General</c:formatCode>
                <c:ptCount val="10"/>
                <c:pt idx="0">
                  <c:v>2338762.4444444445</c:v>
                </c:pt>
                <c:pt idx="1">
                  <c:v>2382375</c:v>
                </c:pt>
                <c:pt idx="2">
                  <c:v>2344123</c:v>
                </c:pt>
                <c:pt idx="3">
                  <c:v>2336228</c:v>
                </c:pt>
                <c:pt idx="4">
                  <c:v>2290831</c:v>
                </c:pt>
                <c:pt idx="5">
                  <c:v>2297584</c:v>
                </c:pt>
                <c:pt idx="6">
                  <c:v>2319510</c:v>
                </c:pt>
                <c:pt idx="7">
                  <c:v>2340945</c:v>
                </c:pt>
                <c:pt idx="8">
                  <c:v>2349721</c:v>
                </c:pt>
                <c:pt idx="9">
                  <c:v>2387545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DF-4AD5-AA93-088D18ACCFBC}"/>
            </c:ext>
          </c:extLst>
        </c:ser>
        <c:ser>
          <c:idx val="16"/>
          <c:order val="16"/>
          <c:tx>
            <c:strRef>
              <c:f>WorkerTimeMetricsAndGraphs!$V$2</c:f>
              <c:strCache>
                <c:ptCount val="1"/>
                <c:pt idx="0">
                  <c:v>CI Worker Time 10m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WorkerTimeMetricsAndGraphs!$V$3:$V$12</c:f>
              <c:numCache>
                <c:formatCode>General</c:formatCode>
                <c:ptCount val="10"/>
                <c:pt idx="0">
                  <c:v>1215351.7777777778</c:v>
                </c:pt>
                <c:pt idx="1">
                  <c:v>1351342</c:v>
                </c:pt>
                <c:pt idx="2">
                  <c:v>1186770</c:v>
                </c:pt>
                <c:pt idx="3">
                  <c:v>1201171</c:v>
                </c:pt>
                <c:pt idx="4">
                  <c:v>1197401</c:v>
                </c:pt>
                <c:pt idx="5">
                  <c:v>1180569</c:v>
                </c:pt>
                <c:pt idx="6">
                  <c:v>1136765</c:v>
                </c:pt>
                <c:pt idx="7">
                  <c:v>1172689</c:v>
                </c:pt>
                <c:pt idx="8">
                  <c:v>1302396</c:v>
                </c:pt>
                <c:pt idx="9">
                  <c:v>1209063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DF-4AD5-AA93-088D18ACCFBC}"/>
            </c:ext>
          </c:extLst>
        </c:ser>
        <c:ser>
          <c:idx val="17"/>
          <c:order val="17"/>
          <c:tx>
            <c:strRef>
              <c:f>WorkerTimeMetricsAndGraphs!$W$2</c:f>
              <c:strCache>
                <c:ptCount val="1"/>
                <c:pt idx="0">
                  <c:v>DI Worker Time 10m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WorkerTimeMetricsAndGraphs!$W$3:$W$12</c:f>
              <c:numCache>
                <c:formatCode>General</c:formatCode>
                <c:ptCount val="10"/>
                <c:pt idx="0">
                  <c:v>2289653</c:v>
                </c:pt>
                <c:pt idx="1">
                  <c:v>3136905</c:v>
                </c:pt>
                <c:pt idx="2">
                  <c:v>3116271</c:v>
                </c:pt>
                <c:pt idx="3">
                  <c:v>3063288</c:v>
                </c:pt>
                <c:pt idx="4">
                  <c:v>3055344</c:v>
                </c:pt>
                <c:pt idx="5">
                  <c:v>3122124</c:v>
                </c:pt>
                <c:pt idx="6">
                  <c:v>3089156</c:v>
                </c:pt>
                <c:pt idx="7">
                  <c:v>3125787</c:v>
                </c:pt>
                <c:pt idx="8">
                  <c:v>3031404</c:v>
                </c:pt>
                <c:pt idx="9">
                  <c:v>3078937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DF-4AD5-AA93-088D18AC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309722991"/>
        <c:axId val="309725903"/>
      </c:barChart>
      <c:catAx>
        <c:axId val="3097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5903"/>
        <c:crosses val="autoZero"/>
        <c:auto val="1"/>
        <c:lblAlgn val="ctr"/>
        <c:lblOffset val="100"/>
        <c:noMultiLvlLbl val="0"/>
      </c:catAx>
      <c:valAx>
        <c:axId val="309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CMU Typewriter Text" panose="02000309000000000000" pitchFamily="50" charset="0"/>
                <a:cs typeface="CMU Typewriter Text" panose="02000309000000000000" pitchFamily="50" charset="0"/>
              </a:defRPr>
            </a:pPr>
            <a:endParaRPr lang="en-US"/>
          </a:p>
        </c:txPr>
        <c:crossAx val="3097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Typewriter Text" panose="02000309000000000000" pitchFamily="50" charset="0"/>
              <a:ea typeface="CMU Typewriter Text" panose="02000309000000000000" pitchFamily="50" charset="0"/>
              <a:cs typeface="CMU Typewriter Text" panose="02000309000000000000" pitchFamily="50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5</xdr:row>
      <xdr:rowOff>57150</xdr:rowOff>
    </xdr:from>
    <xdr:to>
      <xdr:col>6</xdr:col>
      <xdr:colOff>1219200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48C58-0701-45CF-B206-07FF86E8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8</xdr:row>
      <xdr:rowOff>57150</xdr:rowOff>
    </xdr:from>
    <xdr:to>
      <xdr:col>6</xdr:col>
      <xdr:colOff>1074420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B2861-6BA0-4B39-8C05-B945FC71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8</xdr:row>
      <xdr:rowOff>133350</xdr:rowOff>
    </xdr:from>
    <xdr:to>
      <xdr:col>6</xdr:col>
      <xdr:colOff>563880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B417F-147D-4FF6-B9CF-89068816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16</xdr:row>
      <xdr:rowOff>152400</xdr:rowOff>
    </xdr:from>
    <xdr:to>
      <xdr:col>18</xdr:col>
      <xdr:colOff>487680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60BD1-E951-47E0-B90E-7D18BA131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8</xdr:row>
      <xdr:rowOff>34290</xdr:rowOff>
    </xdr:from>
    <xdr:to>
      <xdr:col>5</xdr:col>
      <xdr:colOff>533400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D8B9F-576D-4D24-942D-E77841F3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16</xdr:row>
      <xdr:rowOff>152400</xdr:rowOff>
    </xdr:from>
    <xdr:to>
      <xdr:col>17</xdr:col>
      <xdr:colOff>487680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C751-C91E-40E0-8302-350043C29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Colley" refreshedDate="44648.718416203701" createdVersion="7" refreshedVersion="7" minRefreshableVersion="3" recordCount="181" xr:uid="{00063800-0873-4C5F-8AA2-1867534A8B0B}">
  <cacheSource type="worksheet">
    <worksheetSource ref="A1:C1048576" sheet="ElapsedTimeMetricsAndGraphs"/>
  </cacheSource>
  <cacheFields count="3">
    <cacheField name="Type" numFmtId="0">
      <sharedItems containsBlank="1" count="7">
        <s v="Control With Predicates"/>
        <s v="Control Without Predicates"/>
        <s v="Control Insertion"/>
        <s v="Delta With Predicates"/>
        <s v="Delta Without Predicates"/>
        <s v="Delta Insertion"/>
        <m/>
      </sharedItems>
    </cacheField>
    <cacheField name="Row Count" numFmtId="0">
      <sharedItems containsString="0" containsBlank="1" containsNumber="1" containsInteger="1" minValue="100000" maxValue="10000000" count="4">
        <n v="100000"/>
        <n v="1000000"/>
        <n v="10000000"/>
        <m/>
      </sharedItems>
    </cacheField>
    <cacheField name="ElapsedTime" numFmtId="0">
      <sharedItems containsString="0" containsBlank="1" containsNumber="1" containsInteger="1" minValue="10230" maxValue="4758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Colley" refreshedDate="44650.672134375003" createdVersion="7" refreshedVersion="7" minRefreshableVersion="3" recordCount="181" xr:uid="{167BEFB4-02EF-4C51-8456-2B08AEC7AD98}">
  <cacheSource type="worksheet">
    <worksheetSource ref="A1:C1048576" sheet="CPUTimePivotData"/>
  </cacheSource>
  <cacheFields count="3">
    <cacheField name="Type" numFmtId="0">
      <sharedItems containsBlank="1" count="7">
        <s v="Control With Predicates"/>
        <s v="Control Without Predicates"/>
        <s v="Control Insertion"/>
        <s v="Delta With Predicates"/>
        <s v="Delta Without Predicates"/>
        <s v="Delta Insertion"/>
        <m/>
      </sharedItems>
    </cacheField>
    <cacheField name="Row Count" numFmtId="0">
      <sharedItems containsString="0" containsBlank="1" containsNumber="1" containsInteger="1" minValue="100000" maxValue="10000000" count="4">
        <n v="100000"/>
        <n v="1000000"/>
        <n v="10000000"/>
        <m/>
      </sharedItems>
    </cacheField>
    <cacheField name="WorkerTime" numFmtId="0">
      <sharedItems containsString="0" containsBlank="1" containsNumber="1" containsInteger="1" minValue="9567" maxValue="3136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Colley" refreshedDate="44650.892837615742" createdVersion="7" refreshedVersion="7" minRefreshableVersion="3" recordCount="183" xr:uid="{E07BC7E9-823D-48BA-BABC-494D883C1105}">
  <cacheSource type="worksheet">
    <worksheetSource ref="A1:C1048576" sheet="Sheet10"/>
  </cacheSource>
  <cacheFields count="3">
    <cacheField name="Test Type" numFmtId="0">
      <sharedItems containsBlank="1" count="7">
        <s v="Control Insertion"/>
        <s v="Control With Predicates"/>
        <s v="Control Without Predicates"/>
        <s v="Delta Insertion"/>
        <s v="Delta With Predicates"/>
        <s v="Delta Without Predicates"/>
        <m/>
      </sharedItems>
    </cacheField>
    <cacheField name="Row Count" numFmtId="0">
      <sharedItems containsString="0" containsBlank="1" containsNumber="1" containsInteger="1" minValue="100000" maxValue="10000000" count="4">
        <n v="100000"/>
        <n v="1000000"/>
        <n v="10000000"/>
        <m/>
      </sharedItems>
    </cacheField>
    <cacheField name="total exec time musec" numFmtId="1">
      <sharedItems containsString="0" containsBlank="1" containsNumber="1" minValue="230.43700000000001" maxValue="5689787.873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 Colley" refreshedDate="44650.954131944447" createdVersion="7" refreshedVersion="7" minRefreshableVersion="3" recordCount="180" xr:uid="{218D8BC0-0654-4EB1-95A4-36A444994768}">
  <cacheSource type="worksheet">
    <worksheetSource ref="F1:H181" sheet="CPUTimePivotData"/>
  </cacheSource>
  <cacheFields count="3">
    <cacheField name="Test Type" numFmtId="0">
      <sharedItems count="6">
        <s v="Control Insertion"/>
        <s v="Control With Predicates"/>
        <s v="Control Without Predicates"/>
        <s v="Delta Insertion"/>
        <s v="Delta With Predicates"/>
        <s v="Delta Without Predicates"/>
      </sharedItems>
    </cacheField>
    <cacheField name="Row Count" numFmtId="0">
      <sharedItems containsSemiMixedTypes="0" containsString="0" containsNumber="1" containsInteger="1" minValue="100000" maxValue="10000000" count="3">
        <n v="100000"/>
        <n v="1000000"/>
        <n v="10000000"/>
      </sharedItems>
    </cacheField>
    <cacheField name="CPU cost per tuple" numFmtId="0">
      <sharedItems containsSemiMixedTypes="0" containsString="0" containsNumber="1" minValue="540.63" maxValue="127795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n v="13901"/>
  </r>
  <r>
    <x v="0"/>
    <x v="0"/>
    <n v="13107"/>
  </r>
  <r>
    <x v="0"/>
    <x v="0"/>
    <n v="14290"/>
  </r>
  <r>
    <x v="0"/>
    <x v="0"/>
    <n v="14105"/>
  </r>
  <r>
    <x v="0"/>
    <x v="0"/>
    <n v="12635"/>
  </r>
  <r>
    <x v="0"/>
    <x v="0"/>
    <n v="12224"/>
  </r>
  <r>
    <x v="0"/>
    <x v="0"/>
    <n v="11448"/>
  </r>
  <r>
    <x v="0"/>
    <x v="0"/>
    <n v="12754"/>
  </r>
  <r>
    <x v="0"/>
    <x v="0"/>
    <n v="13118"/>
  </r>
  <r>
    <x v="0"/>
    <x v="0"/>
    <n v="15798"/>
  </r>
  <r>
    <x v="1"/>
    <x v="0"/>
    <n v="16909"/>
  </r>
  <r>
    <x v="1"/>
    <x v="0"/>
    <n v="22332"/>
  </r>
  <r>
    <x v="1"/>
    <x v="0"/>
    <n v="18747"/>
  </r>
  <r>
    <x v="1"/>
    <x v="0"/>
    <n v="16999"/>
  </r>
  <r>
    <x v="1"/>
    <x v="0"/>
    <n v="24899"/>
  </r>
  <r>
    <x v="1"/>
    <x v="0"/>
    <n v="19319"/>
  </r>
  <r>
    <x v="1"/>
    <x v="0"/>
    <n v="16566"/>
  </r>
  <r>
    <x v="1"/>
    <x v="0"/>
    <n v="17915"/>
  </r>
  <r>
    <x v="1"/>
    <x v="0"/>
    <n v="27135"/>
  </r>
  <r>
    <x v="1"/>
    <x v="0"/>
    <n v="17184"/>
  </r>
  <r>
    <x v="2"/>
    <x v="0"/>
    <n v="20168"/>
  </r>
  <r>
    <x v="2"/>
    <x v="0"/>
    <n v="17285"/>
  </r>
  <r>
    <x v="2"/>
    <x v="0"/>
    <n v="26149"/>
  </r>
  <r>
    <x v="2"/>
    <x v="0"/>
    <n v="16921"/>
  </r>
  <r>
    <x v="2"/>
    <x v="0"/>
    <n v="16722"/>
  </r>
  <r>
    <x v="2"/>
    <x v="0"/>
    <n v="17150"/>
  </r>
  <r>
    <x v="2"/>
    <x v="0"/>
    <n v="21356"/>
  </r>
  <r>
    <x v="2"/>
    <x v="0"/>
    <n v="29291"/>
  </r>
  <r>
    <x v="2"/>
    <x v="0"/>
    <n v="17424"/>
  </r>
  <r>
    <x v="2"/>
    <x v="0"/>
    <n v="16497"/>
  </r>
  <r>
    <x v="0"/>
    <x v="1"/>
    <n v="167818"/>
  </r>
  <r>
    <x v="0"/>
    <x v="1"/>
    <n v="198470"/>
  </r>
  <r>
    <x v="0"/>
    <x v="1"/>
    <n v="168984"/>
  </r>
  <r>
    <x v="0"/>
    <x v="1"/>
    <n v="134171"/>
  </r>
  <r>
    <x v="0"/>
    <x v="1"/>
    <n v="181839"/>
  </r>
  <r>
    <x v="0"/>
    <x v="1"/>
    <n v="182309"/>
  </r>
  <r>
    <x v="0"/>
    <x v="1"/>
    <n v="163391"/>
  </r>
  <r>
    <x v="0"/>
    <x v="1"/>
    <n v="179855"/>
  </r>
  <r>
    <x v="0"/>
    <x v="1"/>
    <n v="148137"/>
  </r>
  <r>
    <x v="0"/>
    <x v="1"/>
    <n v="163488"/>
  </r>
  <r>
    <x v="1"/>
    <x v="1"/>
    <n v="135811"/>
  </r>
  <r>
    <x v="1"/>
    <x v="1"/>
    <n v="101477"/>
  </r>
  <r>
    <x v="1"/>
    <x v="1"/>
    <n v="83588"/>
  </r>
  <r>
    <x v="1"/>
    <x v="1"/>
    <n v="126874"/>
  </r>
  <r>
    <x v="1"/>
    <x v="1"/>
    <n v="97505"/>
  </r>
  <r>
    <x v="1"/>
    <x v="1"/>
    <n v="130820"/>
  </r>
  <r>
    <x v="1"/>
    <x v="1"/>
    <n v="112561"/>
  </r>
  <r>
    <x v="1"/>
    <x v="1"/>
    <n v="128893"/>
  </r>
  <r>
    <x v="1"/>
    <x v="1"/>
    <n v="148139"/>
  </r>
  <r>
    <x v="1"/>
    <x v="1"/>
    <n v="132080"/>
  </r>
  <r>
    <x v="2"/>
    <x v="1"/>
    <n v="112411"/>
  </r>
  <r>
    <x v="2"/>
    <x v="1"/>
    <n v="120387"/>
  </r>
  <r>
    <x v="2"/>
    <x v="1"/>
    <n v="110993"/>
  </r>
  <r>
    <x v="2"/>
    <x v="1"/>
    <n v="96679"/>
  </r>
  <r>
    <x v="2"/>
    <x v="1"/>
    <n v="93773"/>
  </r>
  <r>
    <x v="2"/>
    <x v="1"/>
    <n v="131100"/>
  </r>
  <r>
    <x v="2"/>
    <x v="1"/>
    <n v="83164"/>
  </r>
  <r>
    <x v="2"/>
    <x v="1"/>
    <n v="91191"/>
  </r>
  <r>
    <x v="2"/>
    <x v="1"/>
    <n v="126605"/>
  </r>
  <r>
    <x v="2"/>
    <x v="1"/>
    <n v="82977"/>
  </r>
  <r>
    <x v="0"/>
    <x v="2"/>
    <n v="295366"/>
  </r>
  <r>
    <x v="0"/>
    <x v="2"/>
    <n v="252462"/>
  </r>
  <r>
    <x v="0"/>
    <x v="2"/>
    <n v="244666"/>
  </r>
  <r>
    <x v="0"/>
    <x v="2"/>
    <n v="260138"/>
  </r>
  <r>
    <x v="0"/>
    <x v="2"/>
    <n v="247151"/>
  </r>
  <r>
    <x v="0"/>
    <x v="2"/>
    <n v="244488"/>
  </r>
  <r>
    <x v="0"/>
    <x v="2"/>
    <n v="250152"/>
  </r>
  <r>
    <x v="0"/>
    <x v="2"/>
    <n v="242867"/>
  </r>
  <r>
    <x v="0"/>
    <x v="2"/>
    <n v="260624"/>
  </r>
  <r>
    <x v="0"/>
    <x v="2"/>
    <n v="252447"/>
  </r>
  <r>
    <x v="1"/>
    <x v="2"/>
    <n v="212377"/>
  </r>
  <r>
    <x v="1"/>
    <x v="2"/>
    <n v="208927"/>
  </r>
  <r>
    <x v="1"/>
    <x v="2"/>
    <n v="208189"/>
  </r>
  <r>
    <x v="1"/>
    <x v="2"/>
    <n v="235754"/>
  </r>
  <r>
    <x v="1"/>
    <x v="2"/>
    <n v="245725"/>
  </r>
  <r>
    <x v="1"/>
    <x v="2"/>
    <n v="204892"/>
  </r>
  <r>
    <x v="1"/>
    <x v="2"/>
    <n v="208908"/>
  </r>
  <r>
    <x v="1"/>
    <x v="2"/>
    <n v="207310"/>
  </r>
  <r>
    <x v="1"/>
    <x v="2"/>
    <n v="221924"/>
  </r>
  <r>
    <x v="1"/>
    <x v="2"/>
    <n v="210408"/>
  </r>
  <r>
    <x v="2"/>
    <x v="2"/>
    <n v="235940"/>
  </r>
  <r>
    <x v="2"/>
    <x v="2"/>
    <n v="217943"/>
  </r>
  <r>
    <x v="2"/>
    <x v="2"/>
    <n v="204633"/>
  </r>
  <r>
    <x v="2"/>
    <x v="2"/>
    <n v="212152"/>
  </r>
  <r>
    <x v="2"/>
    <x v="2"/>
    <n v="212150"/>
  </r>
  <r>
    <x v="2"/>
    <x v="2"/>
    <n v="204469"/>
  </r>
  <r>
    <x v="2"/>
    <x v="2"/>
    <n v="205084"/>
  </r>
  <r>
    <x v="2"/>
    <x v="2"/>
    <n v="215122"/>
  </r>
  <r>
    <x v="2"/>
    <x v="2"/>
    <n v="208895"/>
  </r>
  <r>
    <x v="2"/>
    <x v="2"/>
    <n v="218063"/>
  </r>
  <r>
    <x v="3"/>
    <x v="0"/>
    <n v="15716"/>
  </r>
  <r>
    <x v="3"/>
    <x v="0"/>
    <n v="11273"/>
  </r>
  <r>
    <x v="3"/>
    <x v="0"/>
    <n v="10986"/>
  </r>
  <r>
    <x v="3"/>
    <x v="0"/>
    <n v="11567"/>
  </r>
  <r>
    <x v="3"/>
    <x v="0"/>
    <n v="14932"/>
  </r>
  <r>
    <x v="3"/>
    <x v="0"/>
    <n v="14189"/>
  </r>
  <r>
    <x v="3"/>
    <x v="0"/>
    <n v="11053"/>
  </r>
  <r>
    <x v="3"/>
    <x v="0"/>
    <n v="10230"/>
  </r>
  <r>
    <x v="3"/>
    <x v="0"/>
    <n v="13501"/>
  </r>
  <r>
    <x v="3"/>
    <x v="0"/>
    <n v="18103"/>
  </r>
  <r>
    <x v="4"/>
    <x v="0"/>
    <n v="41798"/>
  </r>
  <r>
    <x v="4"/>
    <x v="0"/>
    <n v="37939"/>
  </r>
  <r>
    <x v="4"/>
    <x v="0"/>
    <n v="45292"/>
  </r>
  <r>
    <x v="4"/>
    <x v="0"/>
    <n v="43117"/>
  </r>
  <r>
    <x v="4"/>
    <x v="0"/>
    <n v="39356"/>
  </r>
  <r>
    <x v="4"/>
    <x v="0"/>
    <n v="37624"/>
  </r>
  <r>
    <x v="4"/>
    <x v="0"/>
    <n v="33113"/>
  </r>
  <r>
    <x v="4"/>
    <x v="0"/>
    <n v="45440"/>
  </r>
  <r>
    <x v="4"/>
    <x v="0"/>
    <n v="48946"/>
  </r>
  <r>
    <x v="5"/>
    <x v="0"/>
    <n v="37222"/>
  </r>
  <r>
    <x v="5"/>
    <x v="0"/>
    <n v="28998"/>
  </r>
  <r>
    <x v="5"/>
    <x v="0"/>
    <n v="27808"/>
  </r>
  <r>
    <x v="5"/>
    <x v="0"/>
    <n v="25274"/>
  </r>
  <r>
    <x v="5"/>
    <x v="0"/>
    <n v="25205"/>
  </r>
  <r>
    <x v="5"/>
    <x v="0"/>
    <n v="37188"/>
  </r>
  <r>
    <x v="5"/>
    <x v="0"/>
    <n v="27047"/>
  </r>
  <r>
    <x v="5"/>
    <x v="0"/>
    <n v="26979"/>
  </r>
  <r>
    <x v="5"/>
    <x v="0"/>
    <n v="26340"/>
  </r>
  <r>
    <x v="5"/>
    <x v="0"/>
    <n v="24296"/>
  </r>
  <r>
    <x v="5"/>
    <x v="0"/>
    <n v="38970"/>
  </r>
  <r>
    <x v="3"/>
    <x v="1"/>
    <n v="119982"/>
  </r>
  <r>
    <x v="3"/>
    <x v="1"/>
    <n v="122349"/>
  </r>
  <r>
    <x v="3"/>
    <x v="1"/>
    <n v="139114"/>
  </r>
  <r>
    <x v="3"/>
    <x v="1"/>
    <n v="116839"/>
  </r>
  <r>
    <x v="3"/>
    <x v="1"/>
    <n v="123306"/>
  </r>
  <r>
    <x v="3"/>
    <x v="1"/>
    <n v="121426"/>
  </r>
  <r>
    <x v="3"/>
    <x v="1"/>
    <n v="140154"/>
  </r>
  <r>
    <x v="3"/>
    <x v="1"/>
    <n v="147096"/>
  </r>
  <r>
    <x v="3"/>
    <x v="1"/>
    <n v="125497"/>
  </r>
  <r>
    <x v="3"/>
    <x v="1"/>
    <n v="148853"/>
  </r>
  <r>
    <x v="4"/>
    <x v="1"/>
    <n v="55405"/>
  </r>
  <r>
    <x v="4"/>
    <x v="1"/>
    <n v="45472"/>
  </r>
  <r>
    <x v="4"/>
    <x v="1"/>
    <n v="43158"/>
  </r>
  <r>
    <x v="4"/>
    <x v="1"/>
    <n v="48049"/>
  </r>
  <r>
    <x v="4"/>
    <x v="1"/>
    <n v="51245"/>
  </r>
  <r>
    <x v="4"/>
    <x v="1"/>
    <n v="47116"/>
  </r>
  <r>
    <x v="4"/>
    <x v="1"/>
    <n v="65113"/>
  </r>
  <r>
    <x v="4"/>
    <x v="1"/>
    <n v="47112"/>
  </r>
  <r>
    <x v="4"/>
    <x v="1"/>
    <n v="63461"/>
  </r>
  <r>
    <x v="5"/>
    <x v="1"/>
    <n v="52355"/>
  </r>
  <r>
    <x v="5"/>
    <x v="1"/>
    <n v="66611"/>
  </r>
  <r>
    <x v="5"/>
    <x v="1"/>
    <n v="47691"/>
  </r>
  <r>
    <x v="5"/>
    <x v="1"/>
    <n v="50183"/>
  </r>
  <r>
    <x v="5"/>
    <x v="1"/>
    <n v="48802"/>
  </r>
  <r>
    <x v="5"/>
    <x v="1"/>
    <n v="54130"/>
  </r>
  <r>
    <x v="5"/>
    <x v="1"/>
    <n v="48920"/>
  </r>
  <r>
    <x v="5"/>
    <x v="1"/>
    <n v="48374"/>
  </r>
  <r>
    <x v="5"/>
    <x v="1"/>
    <n v="56308"/>
  </r>
  <r>
    <x v="5"/>
    <x v="1"/>
    <n v="54607"/>
  </r>
  <r>
    <x v="5"/>
    <x v="1"/>
    <n v="52844"/>
  </r>
  <r>
    <x v="3"/>
    <x v="2"/>
    <n v="276752"/>
  </r>
  <r>
    <x v="3"/>
    <x v="2"/>
    <n v="265973"/>
  </r>
  <r>
    <x v="3"/>
    <x v="2"/>
    <n v="269339"/>
  </r>
  <r>
    <x v="3"/>
    <x v="2"/>
    <n v="275290"/>
  </r>
  <r>
    <x v="3"/>
    <x v="2"/>
    <n v="272340"/>
  </r>
  <r>
    <x v="3"/>
    <x v="2"/>
    <n v="273149"/>
  </r>
  <r>
    <x v="3"/>
    <x v="2"/>
    <n v="272705"/>
  </r>
  <r>
    <x v="3"/>
    <x v="2"/>
    <n v="274537"/>
  </r>
  <r>
    <x v="3"/>
    <x v="2"/>
    <n v="283948"/>
  </r>
  <r>
    <x v="3"/>
    <x v="2"/>
    <n v="274970"/>
  </r>
  <r>
    <x v="4"/>
    <x v="2"/>
    <n v="347459"/>
  </r>
  <r>
    <x v="4"/>
    <x v="2"/>
    <n v="334635"/>
  </r>
  <r>
    <x v="4"/>
    <x v="2"/>
    <n v="339723"/>
  </r>
  <r>
    <x v="4"/>
    <x v="2"/>
    <n v="327628"/>
  </r>
  <r>
    <x v="4"/>
    <x v="2"/>
    <n v="325343"/>
  </r>
  <r>
    <x v="4"/>
    <x v="2"/>
    <n v="333480"/>
  </r>
  <r>
    <x v="4"/>
    <x v="2"/>
    <n v="337468"/>
  </r>
  <r>
    <x v="4"/>
    <x v="2"/>
    <n v="346214"/>
  </r>
  <r>
    <x v="4"/>
    <x v="2"/>
    <n v="338822"/>
  </r>
  <r>
    <x v="5"/>
    <x v="2"/>
    <n v="328281"/>
  </r>
  <r>
    <x v="5"/>
    <x v="2"/>
    <n v="451490"/>
  </r>
  <r>
    <x v="5"/>
    <x v="2"/>
    <n v="471722"/>
  </r>
  <r>
    <x v="5"/>
    <x v="2"/>
    <n v="469462"/>
  </r>
  <r>
    <x v="5"/>
    <x v="2"/>
    <n v="472828"/>
  </r>
  <r>
    <x v="5"/>
    <x v="2"/>
    <n v="474546"/>
  </r>
  <r>
    <x v="5"/>
    <x v="2"/>
    <n v="474107"/>
  </r>
  <r>
    <x v="5"/>
    <x v="2"/>
    <n v="475849"/>
  </r>
  <r>
    <x v="5"/>
    <x v="2"/>
    <n v="470141"/>
  </r>
  <r>
    <x v="5"/>
    <x v="2"/>
    <n v="474702"/>
  </r>
  <r>
    <x v="5"/>
    <x v="2"/>
    <n v="472085"/>
  </r>
  <r>
    <x v="6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n v="13528"/>
  </r>
  <r>
    <x v="0"/>
    <x v="0"/>
    <n v="12763"/>
  </r>
  <r>
    <x v="0"/>
    <x v="0"/>
    <n v="13924"/>
  </r>
  <r>
    <x v="0"/>
    <x v="0"/>
    <n v="13757"/>
  </r>
  <r>
    <x v="0"/>
    <x v="0"/>
    <n v="12304"/>
  </r>
  <r>
    <x v="0"/>
    <x v="0"/>
    <n v="11893"/>
  </r>
  <r>
    <x v="0"/>
    <x v="0"/>
    <n v="11118"/>
  </r>
  <r>
    <x v="0"/>
    <x v="0"/>
    <n v="12423"/>
  </r>
  <r>
    <x v="0"/>
    <x v="0"/>
    <n v="12774"/>
  </r>
  <r>
    <x v="0"/>
    <x v="0"/>
    <n v="15464"/>
  </r>
  <r>
    <x v="1"/>
    <x v="0"/>
    <n v="16574"/>
  </r>
  <r>
    <x v="1"/>
    <x v="0"/>
    <n v="21996"/>
  </r>
  <r>
    <x v="1"/>
    <x v="0"/>
    <n v="18314"/>
  </r>
  <r>
    <x v="1"/>
    <x v="0"/>
    <n v="16665"/>
  </r>
  <r>
    <x v="1"/>
    <x v="0"/>
    <n v="24520"/>
  </r>
  <r>
    <x v="1"/>
    <x v="0"/>
    <n v="18892"/>
  </r>
  <r>
    <x v="1"/>
    <x v="0"/>
    <n v="16229"/>
  </r>
  <r>
    <x v="1"/>
    <x v="0"/>
    <n v="17583"/>
  </r>
  <r>
    <x v="1"/>
    <x v="0"/>
    <n v="17467"/>
  </r>
  <r>
    <x v="1"/>
    <x v="0"/>
    <n v="16852"/>
  </r>
  <r>
    <x v="2"/>
    <x v="0"/>
    <n v="19733"/>
  </r>
  <r>
    <x v="2"/>
    <x v="0"/>
    <n v="17006"/>
  </r>
  <r>
    <x v="2"/>
    <x v="0"/>
    <n v="25804"/>
  </r>
  <r>
    <x v="2"/>
    <x v="0"/>
    <n v="16588"/>
  </r>
  <r>
    <x v="2"/>
    <x v="0"/>
    <n v="16388"/>
  </r>
  <r>
    <x v="2"/>
    <x v="0"/>
    <n v="16826"/>
  </r>
  <r>
    <x v="2"/>
    <x v="0"/>
    <n v="21016"/>
  </r>
  <r>
    <x v="2"/>
    <x v="0"/>
    <n v="28935"/>
  </r>
  <r>
    <x v="2"/>
    <x v="0"/>
    <n v="17090"/>
  </r>
  <r>
    <x v="2"/>
    <x v="0"/>
    <n v="16159"/>
  </r>
  <r>
    <x v="0"/>
    <x v="1"/>
    <n v="158224"/>
  </r>
  <r>
    <x v="0"/>
    <x v="1"/>
    <n v="198264"/>
  </r>
  <r>
    <x v="0"/>
    <x v="1"/>
    <n v="168782"/>
  </r>
  <r>
    <x v="0"/>
    <x v="1"/>
    <n v="133960"/>
  </r>
  <r>
    <x v="0"/>
    <x v="1"/>
    <n v="181589"/>
  </r>
  <r>
    <x v="0"/>
    <x v="1"/>
    <n v="182107"/>
  </r>
  <r>
    <x v="0"/>
    <x v="1"/>
    <n v="163183"/>
  </r>
  <r>
    <x v="0"/>
    <x v="1"/>
    <n v="179652"/>
  </r>
  <r>
    <x v="0"/>
    <x v="1"/>
    <n v="147931"/>
  </r>
  <r>
    <x v="0"/>
    <x v="1"/>
    <n v="163286"/>
  </r>
  <r>
    <x v="1"/>
    <x v="1"/>
    <n v="135609"/>
  </r>
  <r>
    <x v="1"/>
    <x v="1"/>
    <n v="101276"/>
  </r>
  <r>
    <x v="1"/>
    <x v="1"/>
    <n v="83377"/>
  </r>
  <r>
    <x v="1"/>
    <x v="1"/>
    <n v="126666"/>
  </r>
  <r>
    <x v="1"/>
    <x v="1"/>
    <n v="97308"/>
  </r>
  <r>
    <x v="1"/>
    <x v="1"/>
    <n v="130618"/>
  </r>
  <r>
    <x v="1"/>
    <x v="1"/>
    <n v="112305"/>
  </r>
  <r>
    <x v="1"/>
    <x v="1"/>
    <n v="128558"/>
  </r>
  <r>
    <x v="1"/>
    <x v="1"/>
    <n v="147939"/>
  </r>
  <r>
    <x v="1"/>
    <x v="1"/>
    <n v="131812"/>
  </r>
  <r>
    <x v="2"/>
    <x v="1"/>
    <n v="112016"/>
  </r>
  <r>
    <x v="2"/>
    <x v="1"/>
    <n v="120148"/>
  </r>
  <r>
    <x v="2"/>
    <x v="1"/>
    <n v="110660"/>
  </r>
  <r>
    <x v="2"/>
    <x v="1"/>
    <n v="96476"/>
  </r>
  <r>
    <x v="2"/>
    <x v="1"/>
    <n v="93566"/>
  </r>
  <r>
    <x v="2"/>
    <x v="1"/>
    <n v="130669"/>
  </r>
  <r>
    <x v="2"/>
    <x v="1"/>
    <n v="82965"/>
  </r>
  <r>
    <x v="2"/>
    <x v="1"/>
    <n v="90998"/>
  </r>
  <r>
    <x v="2"/>
    <x v="1"/>
    <n v="126363"/>
  </r>
  <r>
    <x v="2"/>
    <x v="1"/>
    <n v="82774"/>
  </r>
  <r>
    <x v="0"/>
    <x v="2"/>
    <n v="1818054"/>
  </r>
  <r>
    <x v="0"/>
    <x v="2"/>
    <n v="1719293"/>
  </r>
  <r>
    <x v="0"/>
    <x v="2"/>
    <n v="1649042"/>
  </r>
  <r>
    <x v="0"/>
    <x v="2"/>
    <n v="1757645"/>
  </r>
  <r>
    <x v="0"/>
    <x v="2"/>
    <n v="1658791"/>
  </r>
  <r>
    <x v="0"/>
    <x v="2"/>
    <n v="1657666"/>
  </r>
  <r>
    <x v="0"/>
    <x v="2"/>
    <n v="1675327"/>
  </r>
  <r>
    <x v="0"/>
    <x v="2"/>
    <n v="1642144"/>
  </r>
  <r>
    <x v="0"/>
    <x v="2"/>
    <n v="1717762"/>
  </r>
  <r>
    <x v="0"/>
    <x v="2"/>
    <n v="1693769"/>
  </r>
  <r>
    <x v="1"/>
    <x v="2"/>
    <n v="1259608"/>
  </r>
  <r>
    <x v="1"/>
    <x v="2"/>
    <n v="1210020"/>
  </r>
  <r>
    <x v="1"/>
    <x v="2"/>
    <n v="1207038"/>
  </r>
  <r>
    <x v="1"/>
    <x v="2"/>
    <n v="1371344"/>
  </r>
  <r>
    <x v="1"/>
    <x v="2"/>
    <n v="1392740"/>
  </r>
  <r>
    <x v="1"/>
    <x v="2"/>
    <n v="1201182"/>
  </r>
  <r>
    <x v="1"/>
    <x v="2"/>
    <n v="1216756"/>
  </r>
  <r>
    <x v="1"/>
    <x v="2"/>
    <n v="1224235"/>
  </r>
  <r>
    <x v="1"/>
    <x v="2"/>
    <n v="1246059"/>
  </r>
  <r>
    <x v="1"/>
    <x v="2"/>
    <n v="1235652"/>
  </r>
  <r>
    <x v="2"/>
    <x v="2"/>
    <n v="1351342"/>
  </r>
  <r>
    <x v="2"/>
    <x v="2"/>
    <n v="1186770"/>
  </r>
  <r>
    <x v="2"/>
    <x v="2"/>
    <n v="1201171"/>
  </r>
  <r>
    <x v="2"/>
    <x v="2"/>
    <n v="1197401"/>
  </r>
  <r>
    <x v="2"/>
    <x v="2"/>
    <n v="1180569"/>
  </r>
  <r>
    <x v="2"/>
    <x v="2"/>
    <n v="1136765"/>
  </r>
  <r>
    <x v="2"/>
    <x v="2"/>
    <n v="1172689"/>
  </r>
  <r>
    <x v="2"/>
    <x v="2"/>
    <n v="1302396"/>
  </r>
  <r>
    <x v="2"/>
    <x v="2"/>
    <n v="1209063"/>
  </r>
  <r>
    <x v="2"/>
    <x v="2"/>
    <n v="1193770"/>
  </r>
  <r>
    <x v="3"/>
    <x v="0"/>
    <n v="15212"/>
  </r>
  <r>
    <x v="3"/>
    <x v="0"/>
    <n v="10589"/>
  </r>
  <r>
    <x v="3"/>
    <x v="0"/>
    <n v="10271"/>
  </r>
  <r>
    <x v="3"/>
    <x v="0"/>
    <n v="10820"/>
  </r>
  <r>
    <x v="3"/>
    <x v="0"/>
    <n v="14201"/>
  </r>
  <r>
    <x v="3"/>
    <x v="0"/>
    <n v="13679"/>
  </r>
  <r>
    <x v="3"/>
    <x v="0"/>
    <n v="10550"/>
  </r>
  <r>
    <x v="3"/>
    <x v="0"/>
    <n v="9567"/>
  </r>
  <r>
    <x v="3"/>
    <x v="0"/>
    <n v="12797"/>
  </r>
  <r>
    <x v="3"/>
    <x v="0"/>
    <n v="17551"/>
  </r>
  <r>
    <x v="4"/>
    <x v="0"/>
    <n v="41122"/>
  </r>
  <r>
    <x v="4"/>
    <x v="0"/>
    <n v="37283"/>
  </r>
  <r>
    <x v="4"/>
    <x v="0"/>
    <n v="44781"/>
  </r>
  <r>
    <x v="4"/>
    <x v="0"/>
    <n v="42464"/>
  </r>
  <r>
    <x v="4"/>
    <x v="0"/>
    <n v="38836"/>
  </r>
  <r>
    <x v="4"/>
    <x v="0"/>
    <n v="36859"/>
  </r>
  <r>
    <x v="4"/>
    <x v="0"/>
    <n v="32551"/>
  </r>
  <r>
    <x v="4"/>
    <x v="0"/>
    <n v="44935"/>
  </r>
  <r>
    <x v="4"/>
    <x v="0"/>
    <n v="48307"/>
  </r>
  <r>
    <x v="5"/>
    <x v="0"/>
    <n v="36702"/>
  </r>
  <r>
    <x v="5"/>
    <x v="0"/>
    <n v="28424"/>
  </r>
  <r>
    <x v="5"/>
    <x v="0"/>
    <n v="27296"/>
  </r>
  <r>
    <x v="5"/>
    <x v="0"/>
    <n v="24659"/>
  </r>
  <r>
    <x v="5"/>
    <x v="0"/>
    <n v="24613"/>
  </r>
  <r>
    <x v="5"/>
    <x v="0"/>
    <n v="36699"/>
  </r>
  <r>
    <x v="5"/>
    <x v="0"/>
    <n v="26562"/>
  </r>
  <r>
    <x v="5"/>
    <x v="0"/>
    <n v="26435"/>
  </r>
  <r>
    <x v="5"/>
    <x v="0"/>
    <n v="25711"/>
  </r>
  <r>
    <x v="5"/>
    <x v="0"/>
    <n v="23797"/>
  </r>
  <r>
    <x v="5"/>
    <x v="0"/>
    <n v="38369"/>
  </r>
  <r>
    <x v="3"/>
    <x v="1"/>
    <n v="119979"/>
  </r>
  <r>
    <x v="3"/>
    <x v="1"/>
    <n v="121728"/>
  </r>
  <r>
    <x v="3"/>
    <x v="1"/>
    <n v="138494"/>
  </r>
  <r>
    <x v="3"/>
    <x v="1"/>
    <n v="116089"/>
  </r>
  <r>
    <x v="3"/>
    <x v="1"/>
    <n v="122289"/>
  </r>
  <r>
    <x v="3"/>
    <x v="1"/>
    <n v="120690"/>
  </r>
  <r>
    <x v="3"/>
    <x v="1"/>
    <n v="139476"/>
  </r>
  <r>
    <x v="3"/>
    <x v="1"/>
    <n v="146361"/>
  </r>
  <r>
    <x v="3"/>
    <x v="1"/>
    <n v="124778"/>
  </r>
  <r>
    <x v="3"/>
    <x v="1"/>
    <n v="147660"/>
  </r>
  <r>
    <x v="4"/>
    <x v="1"/>
    <n v="337173"/>
  </r>
  <r>
    <x v="4"/>
    <x v="1"/>
    <n v="278800"/>
  </r>
  <r>
    <x v="4"/>
    <x v="1"/>
    <n v="254389"/>
  </r>
  <r>
    <x v="4"/>
    <x v="1"/>
    <n v="260451"/>
  </r>
  <r>
    <x v="4"/>
    <x v="1"/>
    <n v="282778"/>
  </r>
  <r>
    <x v="4"/>
    <x v="1"/>
    <n v="287722"/>
  </r>
  <r>
    <x v="4"/>
    <x v="1"/>
    <n v="244211"/>
  </r>
  <r>
    <x v="4"/>
    <x v="1"/>
    <n v="275030"/>
  </r>
  <r>
    <x v="4"/>
    <x v="1"/>
    <n v="365117"/>
  </r>
  <r>
    <x v="5"/>
    <x v="1"/>
    <n v="293955"/>
  </r>
  <r>
    <x v="5"/>
    <x v="1"/>
    <n v="424069"/>
  </r>
  <r>
    <x v="5"/>
    <x v="1"/>
    <n v="278699"/>
  </r>
  <r>
    <x v="5"/>
    <x v="1"/>
    <n v="298424"/>
  </r>
  <r>
    <x v="5"/>
    <x v="1"/>
    <n v="284304"/>
  </r>
  <r>
    <x v="5"/>
    <x v="1"/>
    <n v="316592"/>
  </r>
  <r>
    <x v="5"/>
    <x v="1"/>
    <n v="301042"/>
  </r>
  <r>
    <x v="5"/>
    <x v="1"/>
    <n v="290773"/>
  </r>
  <r>
    <x v="5"/>
    <x v="1"/>
    <n v="327620"/>
  </r>
  <r>
    <x v="5"/>
    <x v="1"/>
    <n v="322953"/>
  </r>
  <r>
    <x v="5"/>
    <x v="1"/>
    <n v="319087"/>
  </r>
  <r>
    <x v="3"/>
    <x v="2"/>
    <n v="2011262"/>
  </r>
  <r>
    <x v="3"/>
    <x v="2"/>
    <n v="1581609"/>
  </r>
  <r>
    <x v="3"/>
    <x v="2"/>
    <n v="1606835"/>
  </r>
  <r>
    <x v="3"/>
    <x v="2"/>
    <n v="1629896"/>
  </r>
  <r>
    <x v="3"/>
    <x v="2"/>
    <n v="1646530"/>
  </r>
  <r>
    <x v="3"/>
    <x v="2"/>
    <n v="1641181"/>
  </r>
  <r>
    <x v="3"/>
    <x v="2"/>
    <n v="1612946"/>
  </r>
  <r>
    <x v="3"/>
    <x v="2"/>
    <n v="1631557"/>
  </r>
  <r>
    <x v="3"/>
    <x v="2"/>
    <n v="1672858"/>
  </r>
  <r>
    <x v="3"/>
    <x v="2"/>
    <n v="1670385"/>
  </r>
  <r>
    <x v="4"/>
    <x v="2"/>
    <n v="2382375"/>
  </r>
  <r>
    <x v="4"/>
    <x v="2"/>
    <n v="2344123"/>
  </r>
  <r>
    <x v="4"/>
    <x v="2"/>
    <n v="2336228"/>
  </r>
  <r>
    <x v="4"/>
    <x v="2"/>
    <n v="2290831"/>
  </r>
  <r>
    <x v="4"/>
    <x v="2"/>
    <n v="2297584"/>
  </r>
  <r>
    <x v="4"/>
    <x v="2"/>
    <n v="2319510"/>
  </r>
  <r>
    <x v="4"/>
    <x v="2"/>
    <n v="2340945"/>
  </r>
  <r>
    <x v="4"/>
    <x v="2"/>
    <n v="2349721"/>
  </r>
  <r>
    <x v="4"/>
    <x v="2"/>
    <n v="2387545"/>
  </r>
  <r>
    <x v="5"/>
    <x v="2"/>
    <n v="2289653"/>
  </r>
  <r>
    <x v="5"/>
    <x v="2"/>
    <n v="3136905"/>
  </r>
  <r>
    <x v="5"/>
    <x v="2"/>
    <n v="3116271"/>
  </r>
  <r>
    <x v="5"/>
    <x v="2"/>
    <n v="3063288"/>
  </r>
  <r>
    <x v="5"/>
    <x v="2"/>
    <n v="3055344"/>
  </r>
  <r>
    <x v="5"/>
    <x v="2"/>
    <n v="3122124"/>
  </r>
  <r>
    <x v="5"/>
    <x v="2"/>
    <n v="3089156"/>
  </r>
  <r>
    <x v="5"/>
    <x v="2"/>
    <n v="3125787"/>
  </r>
  <r>
    <x v="5"/>
    <x v="2"/>
    <n v="3031404"/>
  </r>
  <r>
    <x v="5"/>
    <x v="2"/>
    <n v="3078937"/>
  </r>
  <r>
    <x v="5"/>
    <x v="2"/>
    <n v="3060339"/>
  </r>
  <r>
    <x v="6"/>
    <x v="3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n v="535.05100000000004"/>
  </r>
  <r>
    <x v="0"/>
    <x v="0"/>
    <n v="340.428"/>
  </r>
  <r>
    <x v="0"/>
    <x v="0"/>
    <n v="230.43700000000001"/>
  </r>
  <r>
    <x v="0"/>
    <x v="0"/>
    <n v="269.86900000000003"/>
  </r>
  <r>
    <x v="0"/>
    <x v="0"/>
    <n v="240.57"/>
  </r>
  <r>
    <x v="0"/>
    <x v="0"/>
    <n v="235.71"/>
  </r>
  <r>
    <x v="0"/>
    <x v="0"/>
    <n v="2605.2159999999999"/>
  </r>
  <r>
    <x v="0"/>
    <x v="0"/>
    <n v="244.06100000000001"/>
  </r>
  <r>
    <x v="0"/>
    <x v="0"/>
    <n v="254.16699999999997"/>
  </r>
  <r>
    <x v="0"/>
    <x v="0"/>
    <n v="269.98200000000003"/>
  </r>
  <r>
    <x v="1"/>
    <x v="0"/>
    <n v="13322.021999999899"/>
  </r>
  <r>
    <x v="1"/>
    <x v="0"/>
    <n v="47932.760999999999"/>
  </r>
  <r>
    <x v="1"/>
    <x v="0"/>
    <n v="18279.047999999999"/>
  </r>
  <r>
    <x v="1"/>
    <x v="0"/>
    <n v="20469.727999999999"/>
  </r>
  <r>
    <x v="1"/>
    <x v="0"/>
    <n v="17137.274999999998"/>
  </r>
  <r>
    <x v="1"/>
    <x v="0"/>
    <n v="13980.657999999999"/>
  </r>
  <r>
    <x v="1"/>
    <x v="0"/>
    <n v="13077.437"/>
  </r>
  <r>
    <x v="1"/>
    <x v="0"/>
    <n v="52999.985000000001"/>
  </r>
  <r>
    <x v="1"/>
    <x v="0"/>
    <n v="36677.123"/>
  </r>
  <r>
    <x v="1"/>
    <x v="0"/>
    <n v="12425.271000000001"/>
  </r>
  <r>
    <x v="2"/>
    <x v="0"/>
    <n v="8684.1689999999999"/>
  </r>
  <r>
    <x v="2"/>
    <x v="0"/>
    <n v="15882.918"/>
  </r>
  <r>
    <x v="2"/>
    <x v="0"/>
    <n v="25710.556"/>
  </r>
  <r>
    <x v="2"/>
    <x v="0"/>
    <n v="6984.1579999999994"/>
  </r>
  <r>
    <x v="2"/>
    <x v="0"/>
    <n v="8000.3229999999994"/>
  </r>
  <r>
    <x v="2"/>
    <x v="0"/>
    <n v="7857.96"/>
  </r>
  <r>
    <x v="2"/>
    <x v="0"/>
    <n v="9906.8240000000005"/>
  </r>
  <r>
    <x v="2"/>
    <x v="0"/>
    <n v="7129.91"/>
  </r>
  <r>
    <x v="2"/>
    <x v="0"/>
    <n v="7686.1569999999992"/>
  </r>
  <r>
    <x v="2"/>
    <x v="0"/>
    <n v="9777.4930000000004"/>
  </r>
  <r>
    <x v="3"/>
    <x v="0"/>
    <n v="12348.234"/>
  </r>
  <r>
    <x v="3"/>
    <x v="0"/>
    <n v="30785.420999999998"/>
  </r>
  <r>
    <x v="3"/>
    <x v="0"/>
    <n v="19917.572"/>
  </r>
  <r>
    <x v="3"/>
    <x v="0"/>
    <n v="20193.490000000002"/>
  </r>
  <r>
    <x v="3"/>
    <x v="0"/>
    <n v="22224.788999999997"/>
  </r>
  <r>
    <x v="3"/>
    <x v="0"/>
    <n v="8822.2109999999993"/>
  </r>
  <r>
    <x v="3"/>
    <x v="0"/>
    <n v="12075.037"/>
  </r>
  <r>
    <x v="3"/>
    <x v="0"/>
    <n v="11396.172"/>
  </r>
  <r>
    <x v="3"/>
    <x v="0"/>
    <n v="12247.597000000002"/>
  </r>
  <r>
    <x v="3"/>
    <x v="0"/>
    <n v="14222.456"/>
  </r>
  <r>
    <x v="4"/>
    <x v="0"/>
    <n v="38517.53"/>
  </r>
  <r>
    <x v="4"/>
    <x v="0"/>
    <n v="36142.563000000002"/>
  </r>
  <r>
    <x v="4"/>
    <x v="0"/>
    <n v="23044.696"/>
  </r>
  <r>
    <x v="4"/>
    <x v="0"/>
    <n v="24517.567999999999"/>
  </r>
  <r>
    <x v="4"/>
    <x v="0"/>
    <n v="41858.326000000001"/>
  </r>
  <r>
    <x v="4"/>
    <x v="0"/>
    <n v="34459.411"/>
  </r>
  <r>
    <x v="4"/>
    <x v="0"/>
    <n v="17041.508000000002"/>
  </r>
  <r>
    <x v="4"/>
    <x v="0"/>
    <n v="27020.779000000002"/>
  </r>
  <r>
    <x v="4"/>
    <x v="0"/>
    <n v="16379.894999999997"/>
  </r>
  <r>
    <x v="4"/>
    <x v="0"/>
    <n v="18663.412999999997"/>
  </r>
  <r>
    <x v="5"/>
    <x v="0"/>
    <n v="7969.1280000000006"/>
  </r>
  <r>
    <x v="5"/>
    <x v="0"/>
    <n v="9064.5460000000003"/>
  </r>
  <r>
    <x v="5"/>
    <x v="0"/>
    <n v="19982.784"/>
  </r>
  <r>
    <x v="5"/>
    <x v="0"/>
    <n v="9254.4069999999992"/>
  </r>
  <r>
    <x v="5"/>
    <x v="0"/>
    <n v="8702.6020000000008"/>
  </r>
  <r>
    <x v="5"/>
    <x v="0"/>
    <n v="13360.227000000001"/>
  </r>
  <r>
    <x v="5"/>
    <x v="0"/>
    <n v="8344.5959999999995"/>
  </r>
  <r>
    <x v="5"/>
    <x v="0"/>
    <n v="8695.2169999999987"/>
  </r>
  <r>
    <x v="5"/>
    <x v="0"/>
    <n v="8188.4680000000008"/>
  </r>
  <r>
    <x v="5"/>
    <x v="0"/>
    <n v="7838.4990000000007"/>
  </r>
  <r>
    <x v="0"/>
    <x v="1"/>
    <n v="2540.6330000000003"/>
  </r>
  <r>
    <x v="0"/>
    <x v="1"/>
    <n v="253.06899999999999"/>
  </r>
  <r>
    <x v="0"/>
    <x v="1"/>
    <n v="244.47299999999998"/>
  </r>
  <r>
    <x v="0"/>
    <x v="1"/>
    <n v="250.595"/>
  </r>
  <r>
    <x v="0"/>
    <x v="1"/>
    <n v="345.44599999999997"/>
  </r>
  <r>
    <x v="0"/>
    <x v="1"/>
    <n v="234.43699999999902"/>
  </r>
  <r>
    <x v="0"/>
    <x v="1"/>
    <n v="266.24799999999999"/>
  </r>
  <r>
    <x v="0"/>
    <x v="1"/>
    <n v="258.19199999999995"/>
  </r>
  <r>
    <x v="0"/>
    <x v="1"/>
    <n v="338.71199999999999"/>
  </r>
  <r>
    <x v="0"/>
    <x v="1"/>
    <n v="362.53999999999996"/>
  </r>
  <r>
    <x v="1"/>
    <x v="1"/>
    <n v="293081.97899999999"/>
  </r>
  <r>
    <x v="1"/>
    <x v="1"/>
    <n v="422557.67199999897"/>
  </r>
  <r>
    <x v="1"/>
    <x v="1"/>
    <n v="202340.24299999999"/>
  </r>
  <r>
    <x v="1"/>
    <x v="1"/>
    <n v="302240.44400000002"/>
  </r>
  <r>
    <x v="1"/>
    <x v="1"/>
    <n v="113349.41800000001"/>
  </r>
  <r>
    <x v="1"/>
    <x v="1"/>
    <n v="134215.31899999999"/>
  </r>
  <r>
    <x v="1"/>
    <x v="1"/>
    <n v="139158.524"/>
  </r>
  <r>
    <x v="1"/>
    <x v="1"/>
    <n v="286329.478"/>
  </r>
  <r>
    <x v="1"/>
    <x v="1"/>
    <n v="121512.29099999899"/>
  </r>
  <r>
    <x v="1"/>
    <x v="1"/>
    <n v="326145.45299999998"/>
  </r>
  <r>
    <x v="2"/>
    <x v="1"/>
    <n v="167800.87699999899"/>
  </r>
  <r>
    <x v="2"/>
    <x v="1"/>
    <n v="267723.72399999999"/>
  </r>
  <r>
    <x v="2"/>
    <x v="1"/>
    <n v="178705.568"/>
  </r>
  <r>
    <x v="2"/>
    <x v="1"/>
    <n v="234776.16900000002"/>
  </r>
  <r>
    <x v="2"/>
    <x v="1"/>
    <n v="112389.916"/>
  </r>
  <r>
    <x v="2"/>
    <x v="1"/>
    <n v="201998.75"/>
  </r>
  <r>
    <x v="2"/>
    <x v="1"/>
    <n v="79365.254999999903"/>
  </r>
  <r>
    <x v="2"/>
    <x v="1"/>
    <n v="87825.343999999997"/>
  </r>
  <r>
    <x v="2"/>
    <x v="1"/>
    <n v="127851.656"/>
  </r>
  <r>
    <x v="2"/>
    <x v="1"/>
    <n v="96498.790999999997"/>
  </r>
  <r>
    <x v="3"/>
    <x v="1"/>
    <n v="91728.716"/>
  </r>
  <r>
    <x v="3"/>
    <x v="1"/>
    <n v="216263.67499999999"/>
  </r>
  <r>
    <x v="3"/>
    <x v="1"/>
    <n v="117170.68799999999"/>
  </r>
  <r>
    <x v="3"/>
    <x v="1"/>
    <n v="93743.312999999995"/>
  </r>
  <r>
    <x v="3"/>
    <x v="1"/>
    <n v="200247.97200000001"/>
  </r>
  <r>
    <x v="3"/>
    <x v="1"/>
    <n v="98860.12"/>
  </r>
  <r>
    <x v="3"/>
    <x v="1"/>
    <n v="99454.013999999981"/>
  </r>
  <r>
    <x v="3"/>
    <x v="1"/>
    <n v="97651.831000000006"/>
  </r>
  <r>
    <x v="3"/>
    <x v="1"/>
    <n v="109760.796"/>
  </r>
  <r>
    <x v="3"/>
    <x v="1"/>
    <n v="324395.13399999996"/>
  </r>
  <r>
    <x v="4"/>
    <x v="1"/>
    <n v="692069.14500000002"/>
  </r>
  <r>
    <x v="4"/>
    <x v="1"/>
    <n v="232220.67199999999"/>
  </r>
  <r>
    <x v="4"/>
    <x v="1"/>
    <n v="208860.23"/>
  </r>
  <r>
    <x v="4"/>
    <x v="1"/>
    <n v="192349.83199999999"/>
  </r>
  <r>
    <x v="4"/>
    <x v="1"/>
    <n v="144293.35200000001"/>
  </r>
  <r>
    <x v="4"/>
    <x v="1"/>
    <n v="197702.85800000001"/>
  </r>
  <r>
    <x v="4"/>
    <x v="1"/>
    <n v="231545.886"/>
  </r>
  <r>
    <x v="4"/>
    <x v="1"/>
    <n v="178829.41699999999"/>
  </r>
  <r>
    <x v="4"/>
    <x v="1"/>
    <n v="230390.26700000002"/>
  </r>
  <r>
    <x v="4"/>
    <x v="1"/>
    <n v="216983.11600000001"/>
  </r>
  <r>
    <x v="5"/>
    <x v="1"/>
    <n v="93150.552000000011"/>
  </r>
  <r>
    <x v="5"/>
    <x v="1"/>
    <n v="112534.35500000001"/>
  </r>
  <r>
    <x v="5"/>
    <x v="1"/>
    <n v="139819.60800000001"/>
  </r>
  <r>
    <x v="5"/>
    <x v="1"/>
    <n v="97979.752000000008"/>
  </r>
  <r>
    <x v="5"/>
    <x v="1"/>
    <n v="266059.99800000002"/>
  </r>
  <r>
    <x v="5"/>
    <x v="1"/>
    <n v="159220.34899999999"/>
  </r>
  <r>
    <x v="5"/>
    <x v="1"/>
    <n v="97339.554999999993"/>
  </r>
  <r>
    <x v="5"/>
    <x v="1"/>
    <n v="218630.92300000001"/>
  </r>
  <r>
    <x v="5"/>
    <x v="1"/>
    <n v="110656.87100000001"/>
  </r>
  <r>
    <x v="5"/>
    <x v="1"/>
    <n v="109819.569"/>
  </r>
  <r>
    <x v="0"/>
    <x v="2"/>
    <n v="5300.1690000000008"/>
  </r>
  <r>
    <x v="0"/>
    <x v="2"/>
    <n v="305.28199999999998"/>
  </r>
  <r>
    <x v="0"/>
    <x v="2"/>
    <n v="339.72199999999901"/>
  </r>
  <r>
    <x v="0"/>
    <x v="2"/>
    <n v="321.53100000000001"/>
  </r>
  <r>
    <x v="0"/>
    <x v="2"/>
    <n v="588.98099999999999"/>
  </r>
  <r>
    <x v="0"/>
    <x v="2"/>
    <n v="354.178"/>
  </r>
  <r>
    <x v="0"/>
    <x v="2"/>
    <n v="526.58199999999999"/>
  </r>
  <r>
    <x v="0"/>
    <x v="2"/>
    <n v="312.68799999999902"/>
  </r>
  <r>
    <x v="0"/>
    <x v="2"/>
    <n v="317.77199999999999"/>
  </r>
  <r>
    <x v="0"/>
    <x v="2"/>
    <n v="352.03899999999999"/>
  </r>
  <r>
    <x v="1"/>
    <x v="2"/>
    <n v="2590502.61"/>
  </r>
  <r>
    <x v="1"/>
    <x v="2"/>
    <n v="1201120.6239999998"/>
  </r>
  <r>
    <x v="1"/>
    <x v="2"/>
    <n v="876674.72499999998"/>
  </r>
  <r>
    <x v="1"/>
    <x v="2"/>
    <n v="1194862.639"/>
  </r>
  <r>
    <x v="1"/>
    <x v="2"/>
    <n v="1487642.554"/>
  </r>
  <r>
    <x v="1"/>
    <x v="2"/>
    <n v="1040793.7199999999"/>
  </r>
  <r>
    <x v="1"/>
    <x v="2"/>
    <n v="1384797.7140000002"/>
  </r>
  <r>
    <x v="1"/>
    <x v="2"/>
    <n v="1245424.1059999999"/>
  </r>
  <r>
    <x v="1"/>
    <x v="2"/>
    <n v="1007913.392"/>
  </r>
  <r>
    <x v="1"/>
    <x v="2"/>
    <n v="1154145.0589999999"/>
  </r>
  <r>
    <x v="2"/>
    <x v="2"/>
    <n v="1385897.5109999999"/>
  </r>
  <r>
    <x v="2"/>
    <x v="2"/>
    <n v="986377.80900000001"/>
  </r>
  <r>
    <x v="2"/>
    <x v="2"/>
    <n v="869714.77500000002"/>
  </r>
  <r>
    <x v="2"/>
    <x v="2"/>
    <n v="954049.73"/>
  </r>
  <r>
    <x v="2"/>
    <x v="2"/>
    <n v="1206843.6599999999"/>
  </r>
  <r>
    <x v="2"/>
    <x v="2"/>
    <n v="2053252.0989999999"/>
  </r>
  <r>
    <x v="2"/>
    <x v="2"/>
    <n v="1238908.9300000002"/>
  </r>
  <r>
    <x v="2"/>
    <x v="2"/>
    <n v="1159045.8759999999"/>
  </r>
  <r>
    <x v="2"/>
    <x v="2"/>
    <n v="960132.44799999997"/>
  </r>
  <r>
    <x v="2"/>
    <x v="2"/>
    <n v="1094205.179"/>
  </r>
  <r>
    <x v="3"/>
    <x v="2"/>
    <n v="1340153.25"/>
  </r>
  <r>
    <x v="3"/>
    <x v="2"/>
    <n v="1279321.554"/>
  </r>
  <r>
    <x v="3"/>
    <x v="2"/>
    <n v="1285027.892"/>
  </r>
  <r>
    <x v="3"/>
    <x v="2"/>
    <n v="1387478.362"/>
  </r>
  <r>
    <x v="3"/>
    <x v="2"/>
    <n v="1440985.304"/>
  </r>
  <r>
    <x v="3"/>
    <x v="2"/>
    <n v="1221935.83"/>
  </r>
  <r>
    <x v="3"/>
    <x v="2"/>
    <n v="1131308.483"/>
  </r>
  <r>
    <x v="3"/>
    <x v="2"/>
    <n v="1135704.585"/>
  </r>
  <r>
    <x v="3"/>
    <x v="2"/>
    <n v="1481354.57"/>
  </r>
  <r>
    <x v="3"/>
    <x v="2"/>
    <n v="1327700.1959999998"/>
  </r>
  <r>
    <x v="4"/>
    <x v="2"/>
    <n v="5607987.5630000001"/>
  </r>
  <r>
    <x v="4"/>
    <x v="2"/>
    <n v="1219674.7349999999"/>
  </r>
  <r>
    <x v="4"/>
    <x v="2"/>
    <n v="1283233.635"/>
  </r>
  <r>
    <x v="4"/>
    <x v="2"/>
    <n v="1031908.4689999999"/>
  </r>
  <r>
    <x v="4"/>
    <x v="2"/>
    <n v="1076400.048"/>
  </r>
  <r>
    <x v="4"/>
    <x v="2"/>
    <n v="1297906.4280000001"/>
  </r>
  <r>
    <x v="4"/>
    <x v="2"/>
    <n v="1209222.5160000001"/>
  </r>
  <r>
    <x v="4"/>
    <x v="2"/>
    <n v="1195764.3520000002"/>
  </r>
  <r>
    <x v="4"/>
    <x v="2"/>
    <n v="1279295.568"/>
  </r>
  <r>
    <x v="4"/>
    <x v="2"/>
    <n v="1112876.0349999999"/>
  </r>
  <r>
    <x v="5"/>
    <x v="2"/>
    <n v="5689787.8730000006"/>
  </r>
  <r>
    <x v="5"/>
    <x v="2"/>
    <n v="1005875.1919999999"/>
  </r>
  <r>
    <x v="5"/>
    <x v="2"/>
    <n v="1290202.571"/>
  </r>
  <r>
    <x v="5"/>
    <x v="2"/>
    <n v="1143842.7230000002"/>
  </r>
  <r>
    <x v="5"/>
    <x v="2"/>
    <n v="1105245.936"/>
  </r>
  <r>
    <x v="5"/>
    <x v="2"/>
    <n v="1306044.5089999998"/>
  </r>
  <r>
    <x v="5"/>
    <x v="2"/>
    <n v="1157807.2139999999"/>
  </r>
  <r>
    <x v="5"/>
    <x v="2"/>
    <n v="1169951.817"/>
  </r>
  <r>
    <x v="5"/>
    <x v="2"/>
    <n v="1255182.1269999999"/>
  </r>
  <r>
    <x v="5"/>
    <x v="2"/>
    <n v="1101141.314"/>
  </r>
  <r>
    <x v="6"/>
    <x v="3"/>
    <m/>
  </r>
  <r>
    <x v="6"/>
    <x v="3"/>
    <m/>
  </r>
  <r>
    <x v="6"/>
    <x v="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n v="540.63"/>
  </r>
  <r>
    <x v="0"/>
    <x v="0"/>
    <n v="1274.82"/>
  </r>
  <r>
    <x v="0"/>
    <x v="0"/>
    <n v="540.63"/>
  </r>
  <r>
    <x v="0"/>
    <x v="0"/>
    <n v="1274.82"/>
  </r>
  <r>
    <x v="0"/>
    <x v="0"/>
    <n v="540.63"/>
  </r>
  <r>
    <x v="0"/>
    <x v="0"/>
    <n v="540.63"/>
  </r>
  <r>
    <x v="0"/>
    <x v="0"/>
    <n v="540.63"/>
  </r>
  <r>
    <x v="0"/>
    <x v="0"/>
    <n v="540.63"/>
  </r>
  <r>
    <x v="0"/>
    <x v="0"/>
    <n v="540.63"/>
  </r>
  <r>
    <x v="0"/>
    <x v="0"/>
    <n v="540.63"/>
  </r>
  <r>
    <x v="0"/>
    <x v="0"/>
    <n v="540.63"/>
  </r>
  <r>
    <x v="0"/>
    <x v="0"/>
    <n v="540.63"/>
  </r>
  <r>
    <x v="1"/>
    <x v="0"/>
    <n v="1275.43"/>
  </r>
  <r>
    <x v="1"/>
    <x v="0"/>
    <n v="1275.07"/>
  </r>
  <r>
    <x v="1"/>
    <x v="0"/>
    <n v="1275.43"/>
  </r>
  <r>
    <x v="1"/>
    <x v="0"/>
    <n v="1275.07"/>
  </r>
  <r>
    <x v="1"/>
    <x v="0"/>
    <n v="1275.43"/>
  </r>
  <r>
    <x v="1"/>
    <x v="0"/>
    <n v="1275.43"/>
  </r>
  <r>
    <x v="1"/>
    <x v="0"/>
    <n v="1275.43"/>
  </r>
  <r>
    <x v="1"/>
    <x v="0"/>
    <n v="1275.43"/>
  </r>
  <r>
    <x v="1"/>
    <x v="0"/>
    <n v="1275.43"/>
  </r>
  <r>
    <x v="1"/>
    <x v="0"/>
    <n v="1275.43"/>
  </r>
  <r>
    <x v="1"/>
    <x v="0"/>
    <n v="1275.43"/>
  </r>
  <r>
    <x v="1"/>
    <x v="0"/>
    <n v="1275.43"/>
  </r>
  <r>
    <x v="2"/>
    <x v="0"/>
    <n v="1250.01"/>
  </r>
  <r>
    <x v="2"/>
    <x v="0"/>
    <n v="1250.02"/>
  </r>
  <r>
    <x v="2"/>
    <x v="0"/>
    <n v="1250.01"/>
  </r>
  <r>
    <x v="2"/>
    <x v="0"/>
    <n v="1250.02"/>
  </r>
  <r>
    <x v="2"/>
    <x v="0"/>
    <n v="1250.01"/>
  </r>
  <r>
    <x v="2"/>
    <x v="0"/>
    <n v="1250.01"/>
  </r>
  <r>
    <x v="2"/>
    <x v="0"/>
    <n v="1250.01"/>
  </r>
  <r>
    <x v="2"/>
    <x v="0"/>
    <n v="1250.01"/>
  </r>
  <r>
    <x v="2"/>
    <x v="0"/>
    <n v="1250.01"/>
  </r>
  <r>
    <x v="2"/>
    <x v="0"/>
    <n v="1250.01"/>
  </r>
  <r>
    <x v="2"/>
    <x v="0"/>
    <n v="1250.01"/>
  </r>
  <r>
    <x v="2"/>
    <x v="0"/>
    <n v="1250.01"/>
  </r>
  <r>
    <x v="3"/>
    <x v="0"/>
    <n v="1274.82"/>
  </r>
  <r>
    <x v="3"/>
    <x v="0"/>
    <n v="1274.82"/>
  </r>
  <r>
    <x v="3"/>
    <x v="0"/>
    <n v="1274.82"/>
  </r>
  <r>
    <x v="3"/>
    <x v="0"/>
    <n v="1274.82"/>
  </r>
  <r>
    <x v="3"/>
    <x v="0"/>
    <n v="1274.82"/>
  </r>
  <r>
    <x v="3"/>
    <x v="0"/>
    <n v="1274.82"/>
  </r>
  <r>
    <x v="3"/>
    <x v="0"/>
    <n v="1274.82"/>
  </r>
  <r>
    <x v="3"/>
    <x v="0"/>
    <n v="1274.82"/>
  </r>
  <r>
    <x v="4"/>
    <x v="0"/>
    <n v="1275.07"/>
  </r>
  <r>
    <x v="4"/>
    <x v="0"/>
    <n v="1275.07"/>
  </r>
  <r>
    <x v="4"/>
    <x v="0"/>
    <n v="1275.07"/>
  </r>
  <r>
    <x v="4"/>
    <x v="0"/>
    <n v="1275.07"/>
  </r>
  <r>
    <x v="4"/>
    <x v="0"/>
    <n v="1275.07"/>
  </r>
  <r>
    <x v="4"/>
    <x v="0"/>
    <n v="1275.07"/>
  </r>
  <r>
    <x v="4"/>
    <x v="0"/>
    <n v="1275.07"/>
  </r>
  <r>
    <x v="4"/>
    <x v="0"/>
    <n v="1275.07"/>
  </r>
  <r>
    <x v="5"/>
    <x v="0"/>
    <n v="1250.02"/>
  </r>
  <r>
    <x v="5"/>
    <x v="0"/>
    <n v="1250.02"/>
  </r>
  <r>
    <x v="5"/>
    <x v="0"/>
    <n v="1250.02"/>
  </r>
  <r>
    <x v="5"/>
    <x v="0"/>
    <n v="1250.02"/>
  </r>
  <r>
    <x v="5"/>
    <x v="0"/>
    <n v="1250.02"/>
  </r>
  <r>
    <x v="5"/>
    <x v="0"/>
    <n v="1250.02"/>
  </r>
  <r>
    <x v="5"/>
    <x v="0"/>
    <n v="1250.02"/>
  </r>
  <r>
    <x v="5"/>
    <x v="0"/>
    <n v="1250.02"/>
  </r>
  <r>
    <x v="0"/>
    <x v="1"/>
    <n v="5405.5"/>
  </r>
  <r>
    <x v="0"/>
    <x v="1"/>
    <n v="5405.5"/>
  </r>
  <r>
    <x v="0"/>
    <x v="1"/>
    <n v="5405.5"/>
  </r>
  <r>
    <x v="0"/>
    <x v="1"/>
    <n v="5405.5"/>
  </r>
  <r>
    <x v="0"/>
    <x v="1"/>
    <n v="5405.5"/>
  </r>
  <r>
    <x v="0"/>
    <x v="1"/>
    <n v="5405.5"/>
  </r>
  <r>
    <x v="0"/>
    <x v="1"/>
    <n v="5405.5"/>
  </r>
  <r>
    <x v="0"/>
    <x v="1"/>
    <n v="5405.5"/>
  </r>
  <r>
    <x v="0"/>
    <x v="1"/>
    <n v="5405.5"/>
  </r>
  <r>
    <x v="0"/>
    <x v="1"/>
    <n v="5405.5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1"/>
    <x v="1"/>
    <n v="6312.07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2"/>
    <x v="1"/>
    <n v="6208.56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3"/>
    <x v="1"/>
    <n v="12749.44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4"/>
    <x v="1"/>
    <n v="6309.89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5"/>
    <x v="1"/>
    <n v="6208.57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0"/>
    <x v="2"/>
    <n v="54054.49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1"/>
    <x v="2"/>
    <n v="54099.76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2"/>
    <x v="2"/>
    <n v="53084.47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3"/>
    <x v="2"/>
    <n v="127795.06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4"/>
    <x v="2"/>
    <n v="54243.08"/>
  </r>
  <r>
    <x v="5"/>
    <x v="2"/>
    <n v="53191.6"/>
  </r>
  <r>
    <x v="5"/>
    <x v="2"/>
    <n v="53191.6"/>
  </r>
  <r>
    <x v="5"/>
    <x v="2"/>
    <n v="53191.6"/>
  </r>
  <r>
    <x v="5"/>
    <x v="2"/>
    <n v="53191.6"/>
  </r>
  <r>
    <x v="5"/>
    <x v="2"/>
    <n v="53191.6"/>
  </r>
  <r>
    <x v="5"/>
    <x v="2"/>
    <n v="53191.6"/>
  </r>
  <r>
    <x v="5"/>
    <x v="2"/>
    <n v="53191.6"/>
  </r>
  <r>
    <x v="5"/>
    <x v="2"/>
    <n v="53191.6"/>
  </r>
  <r>
    <x v="5"/>
    <x v="2"/>
    <n v="53191.6"/>
  </r>
  <r>
    <x v="5"/>
    <x v="2"/>
    <n v="5319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8624E-1CA8-4D85-909E-CD2A25C24E6A}" name="PivotTable18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6" firstHeaderRow="1" firstDataRow="2" firstDataCol="1" rowPageCount="1" colPageCount="1"/>
  <pivotFields count="3">
    <pivotField axis="axisCol" multipleItemSelectionAllowed="1" showAll="0">
      <items count="8">
        <item x="2"/>
        <item h="1" x="0"/>
        <item h="1" x="1"/>
        <item x="5"/>
        <item h="1" x="3"/>
        <item h="1" x="4"/>
        <item h="1" x="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3"/>
    </i>
    <i t="grand">
      <x/>
    </i>
  </colItems>
  <pageFields count="1">
    <pageField fld="1" item="2" hier="-1"/>
  </pageFields>
  <dataFields count="1">
    <dataField name="Average of WorkerTime" fld="2" subtotal="average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ACE91-E46D-41C7-89C1-F83056B085F0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" firstHeaderRow="1" firstDataRow="2" firstDataCol="1" rowPageCount="1" colPageCount="1"/>
  <pivotFields count="3">
    <pivotField axis="axisCol" showAll="0">
      <items count="8">
        <item x="2"/>
        <item h="1" x="0"/>
        <item h="1" x="1"/>
        <item x="5"/>
        <item h="1" x="3"/>
        <item h="1" x="4"/>
        <item h="1" x="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3"/>
    </i>
    <i t="grand">
      <x/>
    </i>
  </colItems>
  <pageFields count="1">
    <pageField fld="1" item="1" hier="-1"/>
  </pageFields>
  <dataFields count="1">
    <dataField name="Average of ElapsedTime" fld="2" subtotal="average" baseField="0" baseItem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4FB5F-1C41-4DE0-A43D-B4C3A803EA02}" name="PivotTable20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" firstHeaderRow="1" firstDataRow="2" firstDataCol="1" rowPageCount="1" colPageCount="1"/>
  <pivotFields count="3">
    <pivotField axis="axisCol" showAll="0">
      <items count="7">
        <item x="0"/>
        <item h="1" x="1"/>
        <item h="1" x="2"/>
        <item x="3"/>
        <item h="1" x="4"/>
        <item h="1"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3"/>
    </i>
    <i t="grand">
      <x/>
    </i>
  </colItems>
  <pageFields count="1">
    <pageField fld="1" item="2" hier="-1"/>
  </pageFields>
  <dataFields count="1">
    <dataField name="Average of CPU cost per tuple" fld="2" subtotal="average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E0A09-CC3D-4AD9-8ACF-E334F6ADE115}" name="PivotTable19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5" firstHeaderRow="1" firstDataRow="2" firstDataCol="1" rowPageCount="1" colPageCount="1"/>
  <pivotFields count="3">
    <pivotField axis="axisCol" showAll="0">
      <items count="8">
        <item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3"/>
    </i>
    <i t="grand">
      <x/>
    </i>
  </colItems>
  <pageFields count="1">
    <pageField fld="1" item="2" hier="-1"/>
  </pageFields>
  <dataFields count="1">
    <dataField name="Elapsed Time (m-s)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8EF-507F-47FC-8A0B-6F75F041D6CB}">
  <dimension ref="A1:O181"/>
  <sheetViews>
    <sheetView workbookViewId="0">
      <selection activeCell="N1" activeCellId="2" sqref="B1:B1048576 C1:C1048576 N1:N1048576"/>
    </sheetView>
  </sheetViews>
  <sheetFormatPr defaultRowHeight="14.4" x14ac:dyDescent="0.3"/>
  <cols>
    <col min="1" max="1" width="20.88671875" customWidth="1"/>
    <col min="2" max="3" width="23.44140625" bestFit="1" customWidth="1"/>
    <col min="4" max="4" width="23.44140625" customWidth="1"/>
    <col min="5" max="6" width="8.88671875" style="1"/>
    <col min="7" max="7" width="15.33203125" bestFit="1" customWidth="1"/>
    <col min="8" max="8" width="13.77734375" bestFit="1" customWidth="1"/>
    <col min="9" max="9" width="12.6640625" bestFit="1" customWidth="1"/>
  </cols>
  <sheetData>
    <row r="1" spans="1:15" x14ac:dyDescent="0.3">
      <c r="A1" t="s">
        <v>73</v>
      </c>
      <c r="B1" t="s">
        <v>31</v>
      </c>
      <c r="C1" t="s">
        <v>5</v>
      </c>
      <c r="D1" t="s">
        <v>69</v>
      </c>
      <c r="E1" t="s">
        <v>68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s="2"/>
    </row>
    <row r="2" spans="1:15" x14ac:dyDescent="0.3">
      <c r="A2" t="s">
        <v>85</v>
      </c>
      <c r="B2" t="s">
        <v>4</v>
      </c>
      <c r="C2">
        <v>100000</v>
      </c>
      <c r="D2">
        <v>1</v>
      </c>
      <c r="E2">
        <v>0.53505100000000005</v>
      </c>
      <c r="F2">
        <f>E2*1000</f>
        <v>535.05100000000004</v>
      </c>
      <c r="G2">
        <v>6</v>
      </c>
      <c r="H2">
        <v>0</v>
      </c>
      <c r="I2">
        <v>0</v>
      </c>
      <c r="J2">
        <v>1</v>
      </c>
      <c r="K2">
        <v>541</v>
      </c>
      <c r="L2">
        <v>100000</v>
      </c>
      <c r="M2">
        <v>-540.63</v>
      </c>
      <c r="N2">
        <f>ABS(M2)</f>
        <v>540.63</v>
      </c>
      <c r="O2" s="2"/>
    </row>
    <row r="3" spans="1:15" x14ac:dyDescent="0.3">
      <c r="A3" t="s">
        <v>94</v>
      </c>
      <c r="B3" t="s">
        <v>4</v>
      </c>
      <c r="C3">
        <v>100000</v>
      </c>
      <c r="D3">
        <v>1</v>
      </c>
      <c r="E3">
        <v>12.348234</v>
      </c>
      <c r="F3">
        <f>E3*1000</f>
        <v>12348.234</v>
      </c>
      <c r="G3">
        <v>7</v>
      </c>
      <c r="H3">
        <v>0</v>
      </c>
      <c r="I3">
        <v>2</v>
      </c>
      <c r="J3">
        <v>1</v>
      </c>
      <c r="K3">
        <v>1082</v>
      </c>
      <c r="L3">
        <v>100000</v>
      </c>
      <c r="M3">
        <v>1274.82</v>
      </c>
      <c r="N3">
        <f>ABS(M3)</f>
        <v>1274.82</v>
      </c>
      <c r="O3" s="2"/>
    </row>
    <row r="4" spans="1:15" x14ac:dyDescent="0.3">
      <c r="A4" t="s">
        <v>85</v>
      </c>
      <c r="B4" t="s">
        <v>4</v>
      </c>
      <c r="C4">
        <v>100000</v>
      </c>
      <c r="D4">
        <v>2</v>
      </c>
      <c r="E4">
        <v>0.34042800000000001</v>
      </c>
      <c r="F4">
        <f>E4*1000</f>
        <v>340.428</v>
      </c>
      <c r="G4">
        <v>6</v>
      </c>
      <c r="H4">
        <v>0</v>
      </c>
      <c r="I4">
        <v>0</v>
      </c>
      <c r="J4">
        <v>1</v>
      </c>
      <c r="K4">
        <v>541</v>
      </c>
      <c r="L4">
        <v>100000</v>
      </c>
      <c r="M4">
        <v>-540.63</v>
      </c>
      <c r="N4">
        <f>ABS(M4)</f>
        <v>540.63</v>
      </c>
      <c r="O4" s="2"/>
    </row>
    <row r="5" spans="1:15" x14ac:dyDescent="0.3">
      <c r="A5" t="s">
        <v>94</v>
      </c>
      <c r="B5" t="s">
        <v>4</v>
      </c>
      <c r="C5">
        <v>100000</v>
      </c>
      <c r="D5">
        <v>2</v>
      </c>
      <c r="E5">
        <v>30.785420999999999</v>
      </c>
      <c r="F5">
        <f>E5*1000</f>
        <v>30785.420999999998</v>
      </c>
      <c r="G5">
        <v>7</v>
      </c>
      <c r="H5">
        <v>0</v>
      </c>
      <c r="I5">
        <v>0</v>
      </c>
      <c r="J5">
        <v>1</v>
      </c>
      <c r="K5">
        <v>1082</v>
      </c>
      <c r="L5">
        <v>100000</v>
      </c>
      <c r="M5">
        <v>1274.82</v>
      </c>
      <c r="N5">
        <f>ABS(M5)</f>
        <v>1274.82</v>
      </c>
      <c r="O5" s="2"/>
    </row>
    <row r="6" spans="1:15" x14ac:dyDescent="0.3">
      <c r="A6" t="s">
        <v>85</v>
      </c>
      <c r="B6" t="s">
        <v>4</v>
      </c>
      <c r="C6">
        <v>100000</v>
      </c>
      <c r="D6">
        <v>3</v>
      </c>
      <c r="E6">
        <v>0.230437</v>
      </c>
      <c r="F6">
        <f>E6*1000</f>
        <v>230.43700000000001</v>
      </c>
      <c r="G6">
        <v>6</v>
      </c>
      <c r="H6">
        <v>0</v>
      </c>
      <c r="I6">
        <v>0</v>
      </c>
      <c r="J6">
        <v>1</v>
      </c>
      <c r="K6">
        <v>541</v>
      </c>
      <c r="L6">
        <v>100000</v>
      </c>
      <c r="M6">
        <v>-540.63</v>
      </c>
      <c r="N6">
        <f>ABS(M6)</f>
        <v>540.63</v>
      </c>
      <c r="O6" s="2"/>
    </row>
    <row r="7" spans="1:15" x14ac:dyDescent="0.3">
      <c r="A7" t="s">
        <v>85</v>
      </c>
      <c r="B7" t="s">
        <v>4</v>
      </c>
      <c r="C7">
        <v>100000</v>
      </c>
      <c r="D7">
        <v>4</v>
      </c>
      <c r="E7">
        <v>0.26986900000000003</v>
      </c>
      <c r="F7">
        <f>E7*1000</f>
        <v>269.86900000000003</v>
      </c>
      <c r="G7">
        <v>6</v>
      </c>
      <c r="H7">
        <v>0</v>
      </c>
      <c r="I7">
        <v>0</v>
      </c>
      <c r="J7">
        <v>1</v>
      </c>
      <c r="K7">
        <v>541</v>
      </c>
      <c r="L7">
        <v>100000</v>
      </c>
      <c r="M7">
        <v>-540.63</v>
      </c>
      <c r="N7">
        <f>ABS(M7)</f>
        <v>540.63</v>
      </c>
      <c r="O7" s="2"/>
    </row>
    <row r="8" spans="1:15" x14ac:dyDescent="0.3">
      <c r="A8" t="s">
        <v>85</v>
      </c>
      <c r="B8" t="s">
        <v>4</v>
      </c>
      <c r="C8">
        <v>100000</v>
      </c>
      <c r="D8">
        <v>5</v>
      </c>
      <c r="E8">
        <v>0.24057000000000001</v>
      </c>
      <c r="F8">
        <f>E8*1000</f>
        <v>240.57</v>
      </c>
      <c r="G8">
        <v>6</v>
      </c>
      <c r="H8">
        <v>0</v>
      </c>
      <c r="I8">
        <v>0</v>
      </c>
      <c r="J8">
        <v>1</v>
      </c>
      <c r="K8">
        <v>541</v>
      </c>
      <c r="L8">
        <v>100000</v>
      </c>
      <c r="M8">
        <v>-540.63</v>
      </c>
      <c r="N8">
        <f>ABS(M8)</f>
        <v>540.63</v>
      </c>
      <c r="O8" s="2"/>
    </row>
    <row r="9" spans="1:15" x14ac:dyDescent="0.3">
      <c r="A9" t="s">
        <v>85</v>
      </c>
      <c r="B9" t="s">
        <v>4</v>
      </c>
      <c r="C9">
        <v>100000</v>
      </c>
      <c r="D9">
        <v>6</v>
      </c>
      <c r="E9">
        <v>0.23571</v>
      </c>
      <c r="F9">
        <f>E9*1000</f>
        <v>235.71</v>
      </c>
      <c r="G9">
        <v>6</v>
      </c>
      <c r="H9">
        <v>0</v>
      </c>
      <c r="I9">
        <v>0</v>
      </c>
      <c r="J9">
        <v>1</v>
      </c>
      <c r="K9">
        <v>541</v>
      </c>
      <c r="L9">
        <v>100000</v>
      </c>
      <c r="M9">
        <v>-540.63</v>
      </c>
      <c r="N9">
        <f>ABS(M9)</f>
        <v>540.63</v>
      </c>
      <c r="O9" s="2"/>
    </row>
    <row r="10" spans="1:15" x14ac:dyDescent="0.3">
      <c r="A10" t="s">
        <v>85</v>
      </c>
      <c r="B10" t="s">
        <v>4</v>
      </c>
      <c r="C10">
        <v>100000</v>
      </c>
      <c r="D10">
        <v>7</v>
      </c>
      <c r="E10">
        <v>2.605216</v>
      </c>
      <c r="F10">
        <f>E10*1000</f>
        <v>2605.2159999999999</v>
      </c>
      <c r="G10">
        <v>6</v>
      </c>
      <c r="H10">
        <v>0</v>
      </c>
      <c r="I10">
        <v>0</v>
      </c>
      <c r="J10">
        <v>1</v>
      </c>
      <c r="K10">
        <v>541</v>
      </c>
      <c r="L10">
        <v>100000</v>
      </c>
      <c r="M10">
        <v>-540.63</v>
      </c>
      <c r="N10">
        <f>ABS(M10)</f>
        <v>540.63</v>
      </c>
      <c r="O10" s="2"/>
    </row>
    <row r="11" spans="1:15" x14ac:dyDescent="0.3">
      <c r="A11" t="s">
        <v>85</v>
      </c>
      <c r="B11" t="s">
        <v>4</v>
      </c>
      <c r="C11">
        <v>100000</v>
      </c>
      <c r="D11">
        <v>8</v>
      </c>
      <c r="E11">
        <v>0.244061</v>
      </c>
      <c r="F11">
        <f>E11*1000</f>
        <v>244.06100000000001</v>
      </c>
      <c r="G11">
        <v>6</v>
      </c>
      <c r="H11">
        <v>0</v>
      </c>
      <c r="I11">
        <v>0</v>
      </c>
      <c r="J11">
        <v>1</v>
      </c>
      <c r="K11">
        <v>541</v>
      </c>
      <c r="L11">
        <v>100000</v>
      </c>
      <c r="M11">
        <v>-540.63</v>
      </c>
      <c r="N11">
        <f>ABS(M11)</f>
        <v>540.63</v>
      </c>
      <c r="O11" s="2"/>
    </row>
    <row r="12" spans="1:15" x14ac:dyDescent="0.3">
      <c r="A12" t="s">
        <v>85</v>
      </c>
      <c r="B12" t="s">
        <v>4</v>
      </c>
      <c r="C12">
        <v>100000</v>
      </c>
      <c r="D12">
        <v>9</v>
      </c>
      <c r="E12">
        <v>0.25416699999999998</v>
      </c>
      <c r="F12">
        <f>E12*1000</f>
        <v>254.16699999999997</v>
      </c>
      <c r="G12">
        <v>6</v>
      </c>
      <c r="H12">
        <v>0</v>
      </c>
      <c r="I12">
        <v>0</v>
      </c>
      <c r="J12">
        <v>1</v>
      </c>
      <c r="K12">
        <v>541</v>
      </c>
      <c r="L12">
        <v>100000</v>
      </c>
      <c r="M12">
        <v>-540.63</v>
      </c>
      <c r="N12">
        <f>ABS(M12)</f>
        <v>540.63</v>
      </c>
      <c r="O12" s="2"/>
    </row>
    <row r="13" spans="1:15" x14ac:dyDescent="0.3">
      <c r="A13" t="s">
        <v>85</v>
      </c>
      <c r="B13" t="s">
        <v>4</v>
      </c>
      <c r="C13">
        <v>100000</v>
      </c>
      <c r="D13">
        <v>10</v>
      </c>
      <c r="E13">
        <v>0.269982</v>
      </c>
      <c r="F13">
        <f>E13*1000</f>
        <v>269.98200000000003</v>
      </c>
      <c r="G13">
        <v>6</v>
      </c>
      <c r="H13">
        <v>0</v>
      </c>
      <c r="I13">
        <v>0</v>
      </c>
      <c r="J13">
        <v>1</v>
      </c>
      <c r="K13">
        <v>541</v>
      </c>
      <c r="L13">
        <v>100000</v>
      </c>
      <c r="M13">
        <v>-540.63</v>
      </c>
      <c r="N13">
        <f>ABS(M13)</f>
        <v>540.63</v>
      </c>
      <c r="O13" s="2"/>
    </row>
    <row r="14" spans="1:15" x14ac:dyDescent="0.3">
      <c r="A14" t="s">
        <v>83</v>
      </c>
      <c r="B14" t="s">
        <v>2</v>
      </c>
      <c r="C14">
        <v>100000</v>
      </c>
      <c r="D14">
        <v>1</v>
      </c>
      <c r="E14">
        <v>13.322021999999899</v>
      </c>
      <c r="F14">
        <f>E14*1000</f>
        <v>13322.021999999899</v>
      </c>
      <c r="G14">
        <v>541</v>
      </c>
      <c r="H14">
        <v>0</v>
      </c>
      <c r="I14">
        <v>4</v>
      </c>
      <c r="J14">
        <v>1</v>
      </c>
      <c r="K14">
        <v>541</v>
      </c>
      <c r="L14">
        <v>100000</v>
      </c>
      <c r="M14">
        <v>1275.43</v>
      </c>
      <c r="N14">
        <f>ABS(M14)</f>
        <v>1275.43</v>
      </c>
      <c r="O14" s="2"/>
    </row>
    <row r="15" spans="1:15" x14ac:dyDescent="0.3">
      <c r="A15" t="s">
        <v>92</v>
      </c>
      <c r="B15" t="s">
        <v>2</v>
      </c>
      <c r="C15">
        <v>100000</v>
      </c>
      <c r="D15">
        <v>1</v>
      </c>
      <c r="E15">
        <v>38.517530000000001</v>
      </c>
      <c r="F15">
        <f>E15*1000</f>
        <v>38517.53</v>
      </c>
      <c r="G15">
        <v>1082</v>
      </c>
      <c r="H15">
        <v>0</v>
      </c>
      <c r="I15">
        <v>30</v>
      </c>
      <c r="J15">
        <v>1</v>
      </c>
      <c r="K15">
        <v>1082</v>
      </c>
      <c r="L15">
        <v>100000</v>
      </c>
      <c r="M15">
        <v>1275.07</v>
      </c>
      <c r="N15">
        <f>ABS(M15)</f>
        <v>1275.07</v>
      </c>
      <c r="O15" s="2"/>
    </row>
    <row r="16" spans="1:15" x14ac:dyDescent="0.3">
      <c r="A16" t="s">
        <v>83</v>
      </c>
      <c r="B16" t="s">
        <v>2</v>
      </c>
      <c r="C16">
        <v>100000</v>
      </c>
      <c r="D16">
        <v>2</v>
      </c>
      <c r="E16">
        <v>47.932760999999999</v>
      </c>
      <c r="F16">
        <f>E16*1000</f>
        <v>47932.760999999999</v>
      </c>
      <c r="G16">
        <v>541</v>
      </c>
      <c r="H16">
        <v>0</v>
      </c>
      <c r="I16">
        <v>12</v>
      </c>
      <c r="J16">
        <v>1</v>
      </c>
      <c r="K16">
        <v>541</v>
      </c>
      <c r="L16">
        <v>100000</v>
      </c>
      <c r="M16">
        <v>1275.43</v>
      </c>
      <c r="N16">
        <f>ABS(M16)</f>
        <v>1275.43</v>
      </c>
      <c r="O16" s="2"/>
    </row>
    <row r="17" spans="1:15" x14ac:dyDescent="0.3">
      <c r="A17" t="s">
        <v>92</v>
      </c>
      <c r="B17" t="s">
        <v>2</v>
      </c>
      <c r="C17">
        <v>100000</v>
      </c>
      <c r="D17">
        <v>2</v>
      </c>
      <c r="E17">
        <v>36.142563000000003</v>
      </c>
      <c r="F17">
        <f>E17*1000</f>
        <v>36142.563000000002</v>
      </c>
      <c r="G17">
        <v>1082</v>
      </c>
      <c r="H17">
        <v>0</v>
      </c>
      <c r="I17">
        <v>13</v>
      </c>
      <c r="J17">
        <v>1</v>
      </c>
      <c r="K17">
        <v>1082</v>
      </c>
      <c r="L17">
        <v>100000</v>
      </c>
      <c r="M17">
        <v>1275.07</v>
      </c>
      <c r="N17">
        <f>ABS(M17)</f>
        <v>1275.07</v>
      </c>
      <c r="O17" s="2"/>
    </row>
    <row r="18" spans="1:15" x14ac:dyDescent="0.3">
      <c r="A18" t="s">
        <v>83</v>
      </c>
      <c r="B18" t="s">
        <v>2</v>
      </c>
      <c r="C18">
        <v>100000</v>
      </c>
      <c r="D18">
        <v>3</v>
      </c>
      <c r="E18">
        <v>18.279048</v>
      </c>
      <c r="F18">
        <f>E18*1000</f>
        <v>18279.047999999999</v>
      </c>
      <c r="G18">
        <v>541</v>
      </c>
      <c r="H18">
        <v>0</v>
      </c>
      <c r="I18">
        <v>6</v>
      </c>
      <c r="J18">
        <v>1</v>
      </c>
      <c r="K18">
        <v>541</v>
      </c>
      <c r="L18">
        <v>100000</v>
      </c>
      <c r="M18">
        <v>1275.43</v>
      </c>
      <c r="N18">
        <f>ABS(M18)</f>
        <v>1275.43</v>
      </c>
      <c r="O18" s="2"/>
    </row>
    <row r="19" spans="1:15" x14ac:dyDescent="0.3">
      <c r="A19" t="s">
        <v>83</v>
      </c>
      <c r="B19" t="s">
        <v>2</v>
      </c>
      <c r="C19">
        <v>100000</v>
      </c>
      <c r="D19">
        <v>4</v>
      </c>
      <c r="E19">
        <v>20.469728</v>
      </c>
      <c r="F19">
        <f>E19*1000</f>
        <v>20469.727999999999</v>
      </c>
      <c r="G19">
        <v>541</v>
      </c>
      <c r="H19">
        <v>0</v>
      </c>
      <c r="I19">
        <v>3</v>
      </c>
      <c r="J19">
        <v>1</v>
      </c>
      <c r="K19">
        <v>541</v>
      </c>
      <c r="L19">
        <v>100000</v>
      </c>
      <c r="M19">
        <v>1275.43</v>
      </c>
      <c r="N19">
        <f>ABS(M19)</f>
        <v>1275.43</v>
      </c>
      <c r="O19" s="2"/>
    </row>
    <row r="20" spans="1:15" x14ac:dyDescent="0.3">
      <c r="A20" t="s">
        <v>83</v>
      </c>
      <c r="B20" t="s">
        <v>2</v>
      </c>
      <c r="C20">
        <v>100000</v>
      </c>
      <c r="D20">
        <v>5</v>
      </c>
      <c r="E20">
        <v>17.137274999999999</v>
      </c>
      <c r="F20">
        <f>E20*1000</f>
        <v>17137.274999999998</v>
      </c>
      <c r="G20">
        <v>541</v>
      </c>
      <c r="H20">
        <v>0</v>
      </c>
      <c r="I20">
        <v>9</v>
      </c>
      <c r="J20">
        <v>1</v>
      </c>
      <c r="K20">
        <v>541</v>
      </c>
      <c r="L20">
        <v>100000</v>
      </c>
      <c r="M20">
        <v>1275.43</v>
      </c>
      <c r="N20">
        <f>ABS(M20)</f>
        <v>1275.43</v>
      </c>
      <c r="O20" s="2"/>
    </row>
    <row r="21" spans="1:15" x14ac:dyDescent="0.3">
      <c r="A21" t="s">
        <v>83</v>
      </c>
      <c r="B21" t="s">
        <v>2</v>
      </c>
      <c r="C21">
        <v>100000</v>
      </c>
      <c r="D21">
        <v>6</v>
      </c>
      <c r="E21">
        <v>13.980658</v>
      </c>
      <c r="F21">
        <f>E21*1000</f>
        <v>13980.657999999999</v>
      </c>
      <c r="G21">
        <v>541</v>
      </c>
      <c r="H21">
        <v>0</v>
      </c>
      <c r="I21">
        <v>4</v>
      </c>
      <c r="J21">
        <v>1</v>
      </c>
      <c r="K21">
        <v>541</v>
      </c>
      <c r="L21">
        <v>100000</v>
      </c>
      <c r="M21">
        <v>1275.43</v>
      </c>
      <c r="N21">
        <f>ABS(M21)</f>
        <v>1275.43</v>
      </c>
      <c r="O21" s="2"/>
    </row>
    <row r="22" spans="1:15" x14ac:dyDescent="0.3">
      <c r="A22" t="s">
        <v>83</v>
      </c>
      <c r="B22" t="s">
        <v>2</v>
      </c>
      <c r="C22">
        <v>100000</v>
      </c>
      <c r="D22">
        <v>7</v>
      </c>
      <c r="E22">
        <v>13.077437</v>
      </c>
      <c r="F22">
        <f>E22*1000</f>
        <v>13077.437</v>
      </c>
      <c r="G22">
        <v>541</v>
      </c>
      <c r="H22">
        <v>0</v>
      </c>
      <c r="I22">
        <v>4</v>
      </c>
      <c r="J22">
        <v>1</v>
      </c>
      <c r="K22">
        <v>541</v>
      </c>
      <c r="L22">
        <v>100000</v>
      </c>
      <c r="M22">
        <v>1275.43</v>
      </c>
      <c r="N22">
        <f>ABS(M22)</f>
        <v>1275.43</v>
      </c>
      <c r="O22" s="2"/>
    </row>
    <row r="23" spans="1:15" x14ac:dyDescent="0.3">
      <c r="A23" t="s">
        <v>83</v>
      </c>
      <c r="B23" t="s">
        <v>2</v>
      </c>
      <c r="C23">
        <v>100000</v>
      </c>
      <c r="D23">
        <v>8</v>
      </c>
      <c r="E23">
        <v>52.999985000000002</v>
      </c>
      <c r="F23">
        <f>E23*1000</f>
        <v>52999.985000000001</v>
      </c>
      <c r="G23">
        <v>541</v>
      </c>
      <c r="H23">
        <v>0</v>
      </c>
      <c r="I23">
        <v>6</v>
      </c>
      <c r="J23">
        <v>1</v>
      </c>
      <c r="K23">
        <v>541</v>
      </c>
      <c r="L23">
        <v>100000</v>
      </c>
      <c r="M23">
        <v>1275.43</v>
      </c>
      <c r="N23">
        <f>ABS(M23)</f>
        <v>1275.43</v>
      </c>
      <c r="O23" s="2"/>
    </row>
    <row r="24" spans="1:15" x14ac:dyDescent="0.3">
      <c r="A24" t="s">
        <v>83</v>
      </c>
      <c r="B24" t="s">
        <v>2</v>
      </c>
      <c r="C24">
        <v>100000</v>
      </c>
      <c r="D24">
        <v>9</v>
      </c>
      <c r="E24">
        <v>36.677123000000002</v>
      </c>
      <c r="F24">
        <f>E24*1000</f>
        <v>36677.123</v>
      </c>
      <c r="G24">
        <v>541</v>
      </c>
      <c r="H24">
        <v>0</v>
      </c>
      <c r="I24">
        <v>4</v>
      </c>
      <c r="J24">
        <v>1</v>
      </c>
      <c r="K24">
        <v>541</v>
      </c>
      <c r="L24">
        <v>100000</v>
      </c>
      <c r="M24">
        <v>1275.43</v>
      </c>
      <c r="N24">
        <f>ABS(M24)</f>
        <v>1275.43</v>
      </c>
      <c r="O24" s="2"/>
    </row>
    <row r="25" spans="1:15" x14ac:dyDescent="0.3">
      <c r="A25" t="s">
        <v>83</v>
      </c>
      <c r="B25" t="s">
        <v>2</v>
      </c>
      <c r="C25">
        <v>100000</v>
      </c>
      <c r="D25">
        <v>10</v>
      </c>
      <c r="E25">
        <v>12.425271</v>
      </c>
      <c r="F25">
        <f>E25*1000</f>
        <v>12425.271000000001</v>
      </c>
      <c r="G25">
        <v>541</v>
      </c>
      <c r="H25">
        <v>0</v>
      </c>
      <c r="I25">
        <v>4</v>
      </c>
      <c r="J25">
        <v>1</v>
      </c>
      <c r="K25">
        <v>541</v>
      </c>
      <c r="L25">
        <v>100000</v>
      </c>
      <c r="M25">
        <v>1275.43</v>
      </c>
      <c r="N25">
        <f>ABS(M25)</f>
        <v>1275.43</v>
      </c>
      <c r="O25" s="2"/>
    </row>
    <row r="26" spans="1:15" x14ac:dyDescent="0.3">
      <c r="A26" t="s">
        <v>84</v>
      </c>
      <c r="B26" t="s">
        <v>3</v>
      </c>
      <c r="C26">
        <v>100000</v>
      </c>
      <c r="D26">
        <v>1</v>
      </c>
      <c r="E26">
        <v>8.6841690000000007</v>
      </c>
      <c r="F26">
        <f>E26*1000</f>
        <v>8684.1689999999999</v>
      </c>
      <c r="G26">
        <v>0</v>
      </c>
      <c r="H26">
        <v>0</v>
      </c>
      <c r="I26">
        <v>0</v>
      </c>
      <c r="J26">
        <v>1</v>
      </c>
      <c r="K26">
        <v>541</v>
      </c>
      <c r="L26">
        <v>100000</v>
      </c>
      <c r="M26">
        <v>1250.01</v>
      </c>
      <c r="N26">
        <f>ABS(M26)</f>
        <v>1250.01</v>
      </c>
      <c r="O26" s="2"/>
    </row>
    <row r="27" spans="1:15" x14ac:dyDescent="0.3">
      <c r="A27" t="s">
        <v>93</v>
      </c>
      <c r="B27" t="s">
        <v>3</v>
      </c>
      <c r="C27">
        <v>100000</v>
      </c>
      <c r="D27">
        <v>1</v>
      </c>
      <c r="E27">
        <v>7.9691280000000004</v>
      </c>
      <c r="F27">
        <f>E27*1000</f>
        <v>7969.1280000000006</v>
      </c>
      <c r="G27">
        <v>0</v>
      </c>
      <c r="H27">
        <v>0</v>
      </c>
      <c r="I27">
        <v>0</v>
      </c>
      <c r="J27">
        <v>1</v>
      </c>
      <c r="K27">
        <v>1082</v>
      </c>
      <c r="L27">
        <v>100000</v>
      </c>
      <c r="M27">
        <v>1250.02</v>
      </c>
      <c r="N27">
        <f>ABS(M27)</f>
        <v>1250.02</v>
      </c>
      <c r="O27" s="2"/>
    </row>
    <row r="28" spans="1:15" x14ac:dyDescent="0.3">
      <c r="A28" t="s">
        <v>84</v>
      </c>
      <c r="B28" t="s">
        <v>3</v>
      </c>
      <c r="C28">
        <v>100000</v>
      </c>
      <c r="D28">
        <v>2</v>
      </c>
      <c r="E28">
        <v>15.882918</v>
      </c>
      <c r="F28">
        <f>E28*1000</f>
        <v>15882.918</v>
      </c>
      <c r="G28">
        <v>0</v>
      </c>
      <c r="H28">
        <v>0</v>
      </c>
      <c r="I28">
        <v>0</v>
      </c>
      <c r="J28">
        <v>1</v>
      </c>
      <c r="K28">
        <v>541</v>
      </c>
      <c r="L28">
        <v>100000</v>
      </c>
      <c r="M28">
        <v>1250.01</v>
      </c>
      <c r="N28">
        <f>ABS(M28)</f>
        <v>1250.01</v>
      </c>
      <c r="O28" s="2"/>
    </row>
    <row r="29" spans="1:15" x14ac:dyDescent="0.3">
      <c r="A29" t="s">
        <v>93</v>
      </c>
      <c r="B29" t="s">
        <v>3</v>
      </c>
      <c r="C29">
        <v>100000</v>
      </c>
      <c r="D29">
        <v>2</v>
      </c>
      <c r="E29">
        <v>9.064546</v>
      </c>
      <c r="F29">
        <f>E29*1000</f>
        <v>9064.5460000000003</v>
      </c>
      <c r="G29">
        <v>0</v>
      </c>
      <c r="H29">
        <v>0</v>
      </c>
      <c r="I29">
        <v>0</v>
      </c>
      <c r="J29">
        <v>1</v>
      </c>
      <c r="K29">
        <v>1082</v>
      </c>
      <c r="L29">
        <v>100000</v>
      </c>
      <c r="M29">
        <v>1250.02</v>
      </c>
      <c r="N29">
        <f>ABS(M29)</f>
        <v>1250.02</v>
      </c>
      <c r="O29" s="2"/>
    </row>
    <row r="30" spans="1:15" x14ac:dyDescent="0.3">
      <c r="A30" t="s">
        <v>84</v>
      </c>
      <c r="B30" t="s">
        <v>3</v>
      </c>
      <c r="C30">
        <v>100000</v>
      </c>
      <c r="D30">
        <v>3</v>
      </c>
      <c r="E30">
        <v>25.710556</v>
      </c>
      <c r="F30">
        <f>E30*1000</f>
        <v>25710.556</v>
      </c>
      <c r="G30">
        <v>0</v>
      </c>
      <c r="H30">
        <v>0</v>
      </c>
      <c r="I30">
        <v>0</v>
      </c>
      <c r="J30">
        <v>1</v>
      </c>
      <c r="K30">
        <v>541</v>
      </c>
      <c r="L30">
        <v>100000</v>
      </c>
      <c r="M30">
        <v>1250.01</v>
      </c>
      <c r="N30">
        <f>ABS(M30)</f>
        <v>1250.01</v>
      </c>
      <c r="O30" s="2"/>
    </row>
    <row r="31" spans="1:15" x14ac:dyDescent="0.3">
      <c r="A31" t="s">
        <v>84</v>
      </c>
      <c r="B31" t="s">
        <v>3</v>
      </c>
      <c r="C31">
        <v>100000</v>
      </c>
      <c r="D31">
        <v>4</v>
      </c>
      <c r="E31">
        <v>6.9841579999999999</v>
      </c>
      <c r="F31">
        <f>E31*1000</f>
        <v>6984.1579999999994</v>
      </c>
      <c r="G31">
        <v>0</v>
      </c>
      <c r="H31">
        <v>0</v>
      </c>
      <c r="I31">
        <v>0</v>
      </c>
      <c r="J31">
        <v>1</v>
      </c>
      <c r="K31">
        <v>541</v>
      </c>
      <c r="L31">
        <v>100000</v>
      </c>
      <c r="M31">
        <v>1250.01</v>
      </c>
      <c r="N31">
        <f>ABS(M31)</f>
        <v>1250.01</v>
      </c>
      <c r="O31" s="2"/>
    </row>
    <row r="32" spans="1:15" x14ac:dyDescent="0.3">
      <c r="A32" t="s">
        <v>84</v>
      </c>
      <c r="B32" t="s">
        <v>3</v>
      </c>
      <c r="C32">
        <v>100000</v>
      </c>
      <c r="D32">
        <v>5</v>
      </c>
      <c r="E32">
        <v>8.0003229999999999</v>
      </c>
      <c r="F32">
        <f>E32*1000</f>
        <v>8000.3229999999994</v>
      </c>
      <c r="G32">
        <v>0</v>
      </c>
      <c r="H32">
        <v>0</v>
      </c>
      <c r="I32">
        <v>0</v>
      </c>
      <c r="J32">
        <v>1</v>
      </c>
      <c r="K32">
        <v>541</v>
      </c>
      <c r="L32">
        <v>100000</v>
      </c>
      <c r="M32">
        <v>1250.01</v>
      </c>
      <c r="N32">
        <f>ABS(M32)</f>
        <v>1250.01</v>
      </c>
      <c r="O32" s="2"/>
    </row>
    <row r="33" spans="1:15" x14ac:dyDescent="0.3">
      <c r="A33" t="s">
        <v>84</v>
      </c>
      <c r="B33" t="s">
        <v>3</v>
      </c>
      <c r="C33">
        <v>100000</v>
      </c>
      <c r="D33">
        <v>6</v>
      </c>
      <c r="E33">
        <v>7.8579600000000003</v>
      </c>
      <c r="F33">
        <f>E33*1000</f>
        <v>7857.96</v>
      </c>
      <c r="G33">
        <v>0</v>
      </c>
      <c r="H33">
        <v>0</v>
      </c>
      <c r="I33">
        <v>0</v>
      </c>
      <c r="J33">
        <v>1</v>
      </c>
      <c r="K33">
        <v>541</v>
      </c>
      <c r="L33">
        <v>100000</v>
      </c>
      <c r="M33">
        <v>1250.01</v>
      </c>
      <c r="N33">
        <f>ABS(M33)</f>
        <v>1250.01</v>
      </c>
      <c r="O33" s="2"/>
    </row>
    <row r="34" spans="1:15" x14ac:dyDescent="0.3">
      <c r="A34" t="s">
        <v>84</v>
      </c>
      <c r="B34" t="s">
        <v>3</v>
      </c>
      <c r="C34">
        <v>100000</v>
      </c>
      <c r="D34">
        <v>7</v>
      </c>
      <c r="E34">
        <v>9.9068240000000003</v>
      </c>
      <c r="F34">
        <f>E34*1000</f>
        <v>9906.8240000000005</v>
      </c>
      <c r="G34">
        <v>0</v>
      </c>
      <c r="H34">
        <v>0</v>
      </c>
      <c r="I34">
        <v>0</v>
      </c>
      <c r="J34">
        <v>1</v>
      </c>
      <c r="K34">
        <v>541</v>
      </c>
      <c r="L34">
        <v>100000</v>
      </c>
      <c r="M34">
        <v>1250.01</v>
      </c>
      <c r="N34">
        <f>ABS(M34)</f>
        <v>1250.01</v>
      </c>
      <c r="O34" s="2"/>
    </row>
    <row r="35" spans="1:15" x14ac:dyDescent="0.3">
      <c r="A35" t="s">
        <v>84</v>
      </c>
      <c r="B35" t="s">
        <v>3</v>
      </c>
      <c r="C35">
        <v>100000</v>
      </c>
      <c r="D35">
        <v>8</v>
      </c>
      <c r="E35">
        <v>7.1299099999999997</v>
      </c>
      <c r="F35">
        <f>E35*1000</f>
        <v>7129.91</v>
      </c>
      <c r="G35">
        <v>0</v>
      </c>
      <c r="H35">
        <v>0</v>
      </c>
      <c r="I35">
        <v>0</v>
      </c>
      <c r="J35">
        <v>1</v>
      </c>
      <c r="K35">
        <v>541</v>
      </c>
      <c r="L35">
        <v>100000</v>
      </c>
      <c r="M35">
        <v>1250.01</v>
      </c>
      <c r="N35">
        <f>ABS(M35)</f>
        <v>1250.01</v>
      </c>
      <c r="O35" s="2"/>
    </row>
    <row r="36" spans="1:15" x14ac:dyDescent="0.3">
      <c r="A36" t="s">
        <v>84</v>
      </c>
      <c r="B36" t="s">
        <v>3</v>
      </c>
      <c r="C36">
        <v>100000</v>
      </c>
      <c r="D36">
        <v>9</v>
      </c>
      <c r="E36">
        <v>7.6861569999999997</v>
      </c>
      <c r="F36">
        <f>E36*1000</f>
        <v>7686.1569999999992</v>
      </c>
      <c r="G36">
        <v>0</v>
      </c>
      <c r="H36">
        <v>0</v>
      </c>
      <c r="I36">
        <v>0</v>
      </c>
      <c r="J36">
        <v>1</v>
      </c>
      <c r="K36">
        <v>541</v>
      </c>
      <c r="L36">
        <v>100000</v>
      </c>
      <c r="M36">
        <v>1250.01</v>
      </c>
      <c r="N36">
        <f>ABS(M36)</f>
        <v>1250.01</v>
      </c>
      <c r="O36" s="2"/>
    </row>
    <row r="37" spans="1:15" x14ac:dyDescent="0.3">
      <c r="A37" t="s">
        <v>84</v>
      </c>
      <c r="B37" t="s">
        <v>3</v>
      </c>
      <c r="C37">
        <v>100000</v>
      </c>
      <c r="D37">
        <v>10</v>
      </c>
      <c r="E37">
        <v>9.7774929999999998</v>
      </c>
      <c r="F37">
        <f>E37*1000</f>
        <v>9777.4930000000004</v>
      </c>
      <c r="G37">
        <v>0</v>
      </c>
      <c r="H37">
        <v>0</v>
      </c>
      <c r="I37">
        <v>0</v>
      </c>
      <c r="J37">
        <v>1</v>
      </c>
      <c r="K37">
        <v>541</v>
      </c>
      <c r="L37">
        <v>100000</v>
      </c>
      <c r="M37">
        <v>1250.01</v>
      </c>
      <c r="N37">
        <f>ABS(M37)</f>
        <v>1250.01</v>
      </c>
      <c r="O37" s="2"/>
    </row>
    <row r="38" spans="1:15" x14ac:dyDescent="0.3">
      <c r="A38" t="s">
        <v>94</v>
      </c>
      <c r="B38" t="s">
        <v>8</v>
      </c>
      <c r="C38">
        <v>100000</v>
      </c>
      <c r="D38">
        <v>3</v>
      </c>
      <c r="E38">
        <v>19.917572</v>
      </c>
      <c r="F38">
        <f>E38*1000</f>
        <v>19917.572</v>
      </c>
      <c r="G38">
        <v>7</v>
      </c>
      <c r="H38">
        <v>0</v>
      </c>
      <c r="I38">
        <v>0</v>
      </c>
      <c r="J38">
        <v>1</v>
      </c>
      <c r="K38">
        <v>1082</v>
      </c>
      <c r="L38">
        <v>100000</v>
      </c>
      <c r="M38">
        <v>1274.82</v>
      </c>
      <c r="N38">
        <f>ABS(M38)</f>
        <v>1274.82</v>
      </c>
      <c r="O38" s="2"/>
    </row>
    <row r="39" spans="1:15" x14ac:dyDescent="0.3">
      <c r="A39" t="s">
        <v>94</v>
      </c>
      <c r="B39" t="s">
        <v>8</v>
      </c>
      <c r="C39">
        <v>100000</v>
      </c>
      <c r="D39">
        <v>4</v>
      </c>
      <c r="E39">
        <v>20.193490000000001</v>
      </c>
      <c r="F39">
        <f>E39*1000</f>
        <v>20193.490000000002</v>
      </c>
      <c r="G39">
        <v>7</v>
      </c>
      <c r="H39">
        <v>0</v>
      </c>
      <c r="I39">
        <v>0</v>
      </c>
      <c r="J39">
        <v>1</v>
      </c>
      <c r="K39">
        <v>1082</v>
      </c>
      <c r="L39">
        <v>100000</v>
      </c>
      <c r="M39">
        <v>1274.82</v>
      </c>
      <c r="N39">
        <f>ABS(M39)</f>
        <v>1274.82</v>
      </c>
      <c r="O39" s="2"/>
    </row>
    <row r="40" spans="1:15" x14ac:dyDescent="0.3">
      <c r="A40" t="s">
        <v>94</v>
      </c>
      <c r="B40" t="s">
        <v>8</v>
      </c>
      <c r="C40">
        <v>100000</v>
      </c>
      <c r="D40">
        <v>5</v>
      </c>
      <c r="E40">
        <v>22.224788999999998</v>
      </c>
      <c r="F40">
        <f>E40*1000</f>
        <v>22224.788999999997</v>
      </c>
      <c r="G40">
        <v>7</v>
      </c>
      <c r="H40">
        <v>0</v>
      </c>
      <c r="I40">
        <v>0</v>
      </c>
      <c r="J40">
        <v>1</v>
      </c>
      <c r="K40">
        <v>1082</v>
      </c>
      <c r="L40">
        <v>100000</v>
      </c>
      <c r="M40">
        <v>1274.82</v>
      </c>
      <c r="N40">
        <f>ABS(M40)</f>
        <v>1274.82</v>
      </c>
      <c r="O40" s="2"/>
    </row>
    <row r="41" spans="1:15" x14ac:dyDescent="0.3">
      <c r="A41" t="s">
        <v>94</v>
      </c>
      <c r="B41" t="s">
        <v>8</v>
      </c>
      <c r="C41">
        <v>100000</v>
      </c>
      <c r="D41">
        <v>6</v>
      </c>
      <c r="E41">
        <v>8.8222109999999994</v>
      </c>
      <c r="F41">
        <f>E41*1000</f>
        <v>8822.2109999999993</v>
      </c>
      <c r="G41">
        <v>7</v>
      </c>
      <c r="H41">
        <v>0</v>
      </c>
      <c r="I41">
        <v>0</v>
      </c>
      <c r="J41">
        <v>1</v>
      </c>
      <c r="K41">
        <v>1082</v>
      </c>
      <c r="L41">
        <v>100000</v>
      </c>
      <c r="M41">
        <v>1274.82</v>
      </c>
      <c r="N41">
        <f>ABS(M41)</f>
        <v>1274.82</v>
      </c>
      <c r="O41" s="2"/>
    </row>
    <row r="42" spans="1:15" x14ac:dyDescent="0.3">
      <c r="A42" t="s">
        <v>94</v>
      </c>
      <c r="B42" t="s">
        <v>8</v>
      </c>
      <c r="C42">
        <v>100000</v>
      </c>
      <c r="D42">
        <v>7</v>
      </c>
      <c r="E42">
        <v>12.075037</v>
      </c>
      <c r="F42">
        <f>E42*1000</f>
        <v>12075.037</v>
      </c>
      <c r="G42">
        <v>7</v>
      </c>
      <c r="H42">
        <v>0</v>
      </c>
      <c r="I42">
        <v>0</v>
      </c>
      <c r="J42">
        <v>1</v>
      </c>
      <c r="K42">
        <v>1082</v>
      </c>
      <c r="L42">
        <v>100000</v>
      </c>
      <c r="M42">
        <v>1274.82</v>
      </c>
      <c r="N42">
        <f>ABS(M42)</f>
        <v>1274.82</v>
      </c>
      <c r="O42" s="2"/>
    </row>
    <row r="43" spans="1:15" x14ac:dyDescent="0.3">
      <c r="A43" t="s">
        <v>94</v>
      </c>
      <c r="B43" t="s">
        <v>8</v>
      </c>
      <c r="C43">
        <v>100000</v>
      </c>
      <c r="D43">
        <v>8</v>
      </c>
      <c r="E43">
        <v>11.396172</v>
      </c>
      <c r="F43">
        <f>E43*1000</f>
        <v>11396.172</v>
      </c>
      <c r="G43">
        <v>3</v>
      </c>
      <c r="H43">
        <v>0</v>
      </c>
      <c r="I43">
        <v>0</v>
      </c>
      <c r="J43">
        <v>1</v>
      </c>
      <c r="K43">
        <v>1082</v>
      </c>
      <c r="L43">
        <v>100000</v>
      </c>
      <c r="M43">
        <v>1274.82</v>
      </c>
      <c r="N43">
        <f>ABS(M43)</f>
        <v>1274.82</v>
      </c>
      <c r="O43" s="2"/>
    </row>
    <row r="44" spans="1:15" x14ac:dyDescent="0.3">
      <c r="A44" t="s">
        <v>94</v>
      </c>
      <c r="B44" t="s">
        <v>8</v>
      </c>
      <c r="C44">
        <v>100000</v>
      </c>
      <c r="D44">
        <v>9</v>
      </c>
      <c r="E44">
        <v>12.247597000000001</v>
      </c>
      <c r="F44">
        <f>E44*1000</f>
        <v>12247.597000000002</v>
      </c>
      <c r="G44">
        <v>3</v>
      </c>
      <c r="H44">
        <v>0</v>
      </c>
      <c r="I44">
        <v>0</v>
      </c>
      <c r="J44">
        <v>1</v>
      </c>
      <c r="K44">
        <v>1082</v>
      </c>
      <c r="L44">
        <v>100000</v>
      </c>
      <c r="M44">
        <v>1274.82</v>
      </c>
      <c r="N44">
        <f>ABS(M44)</f>
        <v>1274.82</v>
      </c>
      <c r="O44" s="2"/>
    </row>
    <row r="45" spans="1:15" x14ac:dyDescent="0.3">
      <c r="A45" t="s">
        <v>94</v>
      </c>
      <c r="B45" t="s">
        <v>8</v>
      </c>
      <c r="C45">
        <v>100000</v>
      </c>
      <c r="D45">
        <v>10</v>
      </c>
      <c r="E45">
        <v>14.222455999999999</v>
      </c>
      <c r="F45">
        <f>E45*1000</f>
        <v>14222.456</v>
      </c>
      <c r="G45">
        <v>7</v>
      </c>
      <c r="H45">
        <v>0</v>
      </c>
      <c r="I45">
        <v>0</v>
      </c>
      <c r="J45">
        <v>1</v>
      </c>
      <c r="K45">
        <v>1082</v>
      </c>
      <c r="L45">
        <v>100000</v>
      </c>
      <c r="M45">
        <v>1274.82</v>
      </c>
      <c r="N45">
        <f>ABS(M45)</f>
        <v>1274.82</v>
      </c>
      <c r="O45" s="2"/>
    </row>
    <row r="46" spans="1:15" x14ac:dyDescent="0.3">
      <c r="A46" t="s">
        <v>92</v>
      </c>
      <c r="B46" t="s">
        <v>6</v>
      </c>
      <c r="C46">
        <v>100000</v>
      </c>
      <c r="D46">
        <v>3</v>
      </c>
      <c r="E46">
        <v>23.044695999999998</v>
      </c>
      <c r="F46">
        <f>E46*1000</f>
        <v>23044.696</v>
      </c>
      <c r="G46">
        <v>1082</v>
      </c>
      <c r="H46">
        <v>0</v>
      </c>
      <c r="I46">
        <v>10</v>
      </c>
      <c r="J46">
        <v>1</v>
      </c>
      <c r="K46">
        <v>1082</v>
      </c>
      <c r="L46">
        <v>100000</v>
      </c>
      <c r="M46">
        <v>1275.07</v>
      </c>
      <c r="N46">
        <f>ABS(M46)</f>
        <v>1275.07</v>
      </c>
      <c r="O46" s="2"/>
    </row>
    <row r="47" spans="1:15" x14ac:dyDescent="0.3">
      <c r="A47" t="s">
        <v>92</v>
      </c>
      <c r="B47" t="s">
        <v>6</v>
      </c>
      <c r="C47">
        <v>100000</v>
      </c>
      <c r="D47">
        <v>4</v>
      </c>
      <c r="E47">
        <v>24.517568000000001</v>
      </c>
      <c r="F47">
        <f>E47*1000</f>
        <v>24517.567999999999</v>
      </c>
      <c r="G47">
        <v>1082</v>
      </c>
      <c r="H47">
        <v>0</v>
      </c>
      <c r="I47">
        <v>9</v>
      </c>
      <c r="J47">
        <v>1</v>
      </c>
      <c r="K47">
        <v>1082</v>
      </c>
      <c r="L47">
        <v>100000</v>
      </c>
      <c r="M47">
        <v>1275.07</v>
      </c>
      <c r="N47">
        <f>ABS(M47)</f>
        <v>1275.07</v>
      </c>
      <c r="O47" s="2"/>
    </row>
    <row r="48" spans="1:15" x14ac:dyDescent="0.3">
      <c r="A48" t="s">
        <v>92</v>
      </c>
      <c r="B48" t="s">
        <v>6</v>
      </c>
      <c r="C48">
        <v>100000</v>
      </c>
      <c r="D48">
        <v>5</v>
      </c>
      <c r="E48">
        <v>41.858325999999998</v>
      </c>
      <c r="F48">
        <f>E48*1000</f>
        <v>41858.326000000001</v>
      </c>
      <c r="G48">
        <v>1082</v>
      </c>
      <c r="H48">
        <v>0</v>
      </c>
      <c r="I48">
        <v>15</v>
      </c>
      <c r="J48">
        <v>1</v>
      </c>
      <c r="K48">
        <v>1082</v>
      </c>
      <c r="L48">
        <v>100000</v>
      </c>
      <c r="M48">
        <v>1275.07</v>
      </c>
      <c r="N48">
        <f>ABS(M48)</f>
        <v>1275.07</v>
      </c>
      <c r="O48" s="2"/>
    </row>
    <row r="49" spans="1:15" x14ac:dyDescent="0.3">
      <c r="A49" t="s">
        <v>92</v>
      </c>
      <c r="B49" t="s">
        <v>6</v>
      </c>
      <c r="C49">
        <v>100000</v>
      </c>
      <c r="D49">
        <v>6</v>
      </c>
      <c r="E49">
        <v>34.459411000000003</v>
      </c>
      <c r="F49">
        <f>E49*1000</f>
        <v>34459.411</v>
      </c>
      <c r="G49">
        <v>1082</v>
      </c>
      <c r="H49">
        <v>0</v>
      </c>
      <c r="I49">
        <v>11</v>
      </c>
      <c r="J49">
        <v>1</v>
      </c>
      <c r="K49">
        <v>1082</v>
      </c>
      <c r="L49">
        <v>100000</v>
      </c>
      <c r="M49">
        <v>1275.07</v>
      </c>
      <c r="N49">
        <f>ABS(M49)</f>
        <v>1275.07</v>
      </c>
      <c r="O49" s="2"/>
    </row>
    <row r="50" spans="1:15" x14ac:dyDescent="0.3">
      <c r="A50" t="s">
        <v>92</v>
      </c>
      <c r="B50" t="s">
        <v>6</v>
      </c>
      <c r="C50">
        <v>100000</v>
      </c>
      <c r="D50">
        <v>7</v>
      </c>
      <c r="E50">
        <v>17.041508</v>
      </c>
      <c r="F50">
        <f>E50*1000</f>
        <v>17041.508000000002</v>
      </c>
      <c r="G50">
        <v>1082</v>
      </c>
      <c r="H50">
        <v>0</v>
      </c>
      <c r="I50">
        <v>8</v>
      </c>
      <c r="J50">
        <v>1</v>
      </c>
      <c r="K50">
        <v>1082</v>
      </c>
      <c r="L50">
        <v>100000</v>
      </c>
      <c r="M50">
        <v>1275.07</v>
      </c>
      <c r="N50">
        <f>ABS(M50)</f>
        <v>1275.07</v>
      </c>
      <c r="O50" s="2"/>
    </row>
    <row r="51" spans="1:15" x14ac:dyDescent="0.3">
      <c r="A51" t="s">
        <v>92</v>
      </c>
      <c r="B51" t="s">
        <v>6</v>
      </c>
      <c r="C51">
        <v>100000</v>
      </c>
      <c r="D51">
        <v>8</v>
      </c>
      <c r="E51">
        <v>27.020779000000001</v>
      </c>
      <c r="F51">
        <f>E51*1000</f>
        <v>27020.779000000002</v>
      </c>
      <c r="G51">
        <v>1082</v>
      </c>
      <c r="H51">
        <v>0</v>
      </c>
      <c r="I51">
        <v>14</v>
      </c>
      <c r="J51">
        <v>1</v>
      </c>
      <c r="K51">
        <v>1082</v>
      </c>
      <c r="L51">
        <v>100000</v>
      </c>
      <c r="M51">
        <v>1275.07</v>
      </c>
      <c r="N51">
        <f>ABS(M51)</f>
        <v>1275.07</v>
      </c>
      <c r="O51" s="2"/>
    </row>
    <row r="52" spans="1:15" x14ac:dyDescent="0.3">
      <c r="A52" t="s">
        <v>92</v>
      </c>
      <c r="B52" t="s">
        <v>6</v>
      </c>
      <c r="C52">
        <v>100000</v>
      </c>
      <c r="D52">
        <v>9</v>
      </c>
      <c r="E52">
        <v>16.379894999999998</v>
      </c>
      <c r="F52">
        <f>E52*1000</f>
        <v>16379.894999999997</v>
      </c>
      <c r="G52">
        <v>1070</v>
      </c>
      <c r="H52">
        <v>0</v>
      </c>
      <c r="I52">
        <v>7</v>
      </c>
      <c r="J52">
        <v>1</v>
      </c>
      <c r="K52">
        <v>1082</v>
      </c>
      <c r="L52">
        <v>100000</v>
      </c>
      <c r="M52">
        <v>1275.07</v>
      </c>
      <c r="N52">
        <f>ABS(M52)</f>
        <v>1275.07</v>
      </c>
      <c r="O52" s="2"/>
    </row>
    <row r="53" spans="1:15" x14ac:dyDescent="0.3">
      <c r="A53" t="s">
        <v>92</v>
      </c>
      <c r="B53" t="s">
        <v>6</v>
      </c>
      <c r="C53">
        <v>100000</v>
      </c>
      <c r="D53">
        <v>10</v>
      </c>
      <c r="E53">
        <v>18.663412999999998</v>
      </c>
      <c r="F53">
        <f>E53*1000</f>
        <v>18663.412999999997</v>
      </c>
      <c r="G53">
        <v>1082</v>
      </c>
      <c r="H53">
        <v>0</v>
      </c>
      <c r="I53">
        <v>8</v>
      </c>
      <c r="J53">
        <v>1</v>
      </c>
      <c r="K53">
        <v>1082</v>
      </c>
      <c r="L53">
        <v>100000</v>
      </c>
      <c r="M53">
        <v>1275.07</v>
      </c>
      <c r="N53">
        <f>ABS(M53)</f>
        <v>1275.07</v>
      </c>
      <c r="O53" s="2"/>
    </row>
    <row r="54" spans="1:15" x14ac:dyDescent="0.3">
      <c r="A54" t="s">
        <v>93</v>
      </c>
      <c r="B54" t="s">
        <v>7</v>
      </c>
      <c r="C54">
        <v>100000</v>
      </c>
      <c r="D54">
        <v>3</v>
      </c>
      <c r="E54">
        <v>19.982783999999999</v>
      </c>
      <c r="F54">
        <f>E54*1000</f>
        <v>19982.784</v>
      </c>
      <c r="G54">
        <v>0</v>
      </c>
      <c r="H54">
        <v>0</v>
      </c>
      <c r="I54">
        <v>0</v>
      </c>
      <c r="J54">
        <v>1</v>
      </c>
      <c r="K54">
        <v>1082</v>
      </c>
      <c r="L54">
        <v>100000</v>
      </c>
      <c r="M54">
        <v>1250.02</v>
      </c>
      <c r="N54">
        <f>ABS(M54)</f>
        <v>1250.02</v>
      </c>
      <c r="O54" s="2"/>
    </row>
    <row r="55" spans="1:15" x14ac:dyDescent="0.3">
      <c r="A55" t="s">
        <v>93</v>
      </c>
      <c r="B55" t="s">
        <v>7</v>
      </c>
      <c r="C55">
        <v>100000</v>
      </c>
      <c r="D55">
        <v>4</v>
      </c>
      <c r="E55">
        <v>9.2544069999999987</v>
      </c>
      <c r="F55">
        <f>E55*1000</f>
        <v>9254.4069999999992</v>
      </c>
      <c r="G55">
        <v>0</v>
      </c>
      <c r="H55">
        <v>0</v>
      </c>
      <c r="I55">
        <v>0</v>
      </c>
      <c r="J55">
        <v>1</v>
      </c>
      <c r="K55">
        <v>1082</v>
      </c>
      <c r="L55">
        <v>100000</v>
      </c>
      <c r="M55">
        <v>1250.02</v>
      </c>
      <c r="N55">
        <f>ABS(M55)</f>
        <v>1250.02</v>
      </c>
      <c r="O55" s="2"/>
    </row>
    <row r="56" spans="1:15" x14ac:dyDescent="0.3">
      <c r="A56" t="s">
        <v>93</v>
      </c>
      <c r="B56" t="s">
        <v>7</v>
      </c>
      <c r="C56">
        <v>100000</v>
      </c>
      <c r="D56">
        <v>5</v>
      </c>
      <c r="E56">
        <v>8.7026020000000006</v>
      </c>
      <c r="F56">
        <f>E56*1000</f>
        <v>8702.6020000000008</v>
      </c>
      <c r="G56">
        <v>0</v>
      </c>
      <c r="H56">
        <v>0</v>
      </c>
      <c r="I56">
        <v>0</v>
      </c>
      <c r="J56">
        <v>1</v>
      </c>
      <c r="K56">
        <v>1082</v>
      </c>
      <c r="L56">
        <v>100000</v>
      </c>
      <c r="M56">
        <v>1250.02</v>
      </c>
      <c r="N56">
        <f>ABS(M56)</f>
        <v>1250.02</v>
      </c>
      <c r="O56" s="2"/>
    </row>
    <row r="57" spans="1:15" x14ac:dyDescent="0.3">
      <c r="A57" t="s">
        <v>93</v>
      </c>
      <c r="B57" t="s">
        <v>7</v>
      </c>
      <c r="C57">
        <v>100000</v>
      </c>
      <c r="D57">
        <v>6</v>
      </c>
      <c r="E57">
        <v>13.360227</v>
      </c>
      <c r="F57">
        <f>E57*1000</f>
        <v>13360.227000000001</v>
      </c>
      <c r="G57">
        <v>0</v>
      </c>
      <c r="H57">
        <v>0</v>
      </c>
      <c r="I57">
        <v>0</v>
      </c>
      <c r="J57">
        <v>1</v>
      </c>
      <c r="K57">
        <v>1082</v>
      </c>
      <c r="L57">
        <v>100000</v>
      </c>
      <c r="M57">
        <v>1250.02</v>
      </c>
      <c r="N57">
        <f>ABS(M57)</f>
        <v>1250.02</v>
      </c>
      <c r="O57" s="2"/>
    </row>
    <row r="58" spans="1:15" x14ac:dyDescent="0.3">
      <c r="A58" t="s">
        <v>93</v>
      </c>
      <c r="B58" t="s">
        <v>7</v>
      </c>
      <c r="C58">
        <v>100000</v>
      </c>
      <c r="D58">
        <v>7</v>
      </c>
      <c r="E58">
        <v>8.3445959999999992</v>
      </c>
      <c r="F58">
        <f>E58*1000</f>
        <v>8344.5959999999995</v>
      </c>
      <c r="G58">
        <v>0</v>
      </c>
      <c r="H58">
        <v>0</v>
      </c>
      <c r="I58">
        <v>0</v>
      </c>
      <c r="J58">
        <v>1</v>
      </c>
      <c r="K58">
        <v>1082</v>
      </c>
      <c r="L58">
        <v>100000</v>
      </c>
      <c r="M58">
        <v>1250.02</v>
      </c>
      <c r="N58">
        <f>ABS(M58)</f>
        <v>1250.02</v>
      </c>
      <c r="O58" s="2"/>
    </row>
    <row r="59" spans="1:15" x14ac:dyDescent="0.3">
      <c r="A59" t="s">
        <v>93</v>
      </c>
      <c r="B59" t="s">
        <v>7</v>
      </c>
      <c r="C59">
        <v>100000</v>
      </c>
      <c r="D59">
        <v>8</v>
      </c>
      <c r="E59">
        <v>8.6952169999999995</v>
      </c>
      <c r="F59">
        <f>E59*1000</f>
        <v>8695.2169999999987</v>
      </c>
      <c r="G59">
        <v>0</v>
      </c>
      <c r="H59">
        <v>0</v>
      </c>
      <c r="I59">
        <v>0</v>
      </c>
      <c r="J59">
        <v>1</v>
      </c>
      <c r="K59">
        <v>1082</v>
      </c>
      <c r="L59">
        <v>100000</v>
      </c>
      <c r="M59">
        <v>1250.02</v>
      </c>
      <c r="N59">
        <f>ABS(M59)</f>
        <v>1250.02</v>
      </c>
      <c r="O59" s="2"/>
    </row>
    <row r="60" spans="1:15" x14ac:dyDescent="0.3">
      <c r="A60" t="s">
        <v>93</v>
      </c>
      <c r="B60" t="s">
        <v>7</v>
      </c>
      <c r="C60">
        <v>100000</v>
      </c>
      <c r="D60">
        <v>9</v>
      </c>
      <c r="E60">
        <v>8.1884680000000003</v>
      </c>
      <c r="F60">
        <f>E60*1000</f>
        <v>8188.4680000000008</v>
      </c>
      <c r="G60">
        <v>0</v>
      </c>
      <c r="H60">
        <v>0</v>
      </c>
      <c r="I60">
        <v>0</v>
      </c>
      <c r="J60">
        <v>1</v>
      </c>
      <c r="K60">
        <v>1082</v>
      </c>
      <c r="L60">
        <v>100000</v>
      </c>
      <c r="M60">
        <v>1250.02</v>
      </c>
      <c r="N60">
        <f>ABS(M60)</f>
        <v>1250.02</v>
      </c>
      <c r="O60" s="2"/>
    </row>
    <row r="61" spans="1:15" x14ac:dyDescent="0.3">
      <c r="A61" t="s">
        <v>93</v>
      </c>
      <c r="B61" t="s">
        <v>7</v>
      </c>
      <c r="C61">
        <v>100000</v>
      </c>
      <c r="D61">
        <v>10</v>
      </c>
      <c r="E61">
        <v>7.8384990000000005</v>
      </c>
      <c r="F61">
        <f>E61*1000</f>
        <v>7838.4990000000007</v>
      </c>
      <c r="G61">
        <v>0</v>
      </c>
      <c r="H61">
        <v>0</v>
      </c>
      <c r="I61">
        <v>0</v>
      </c>
      <c r="J61">
        <v>1</v>
      </c>
      <c r="K61">
        <v>1082</v>
      </c>
      <c r="L61">
        <v>100000</v>
      </c>
      <c r="M61">
        <v>1250.02</v>
      </c>
      <c r="N61">
        <f>ABS(M61)</f>
        <v>1250.02</v>
      </c>
      <c r="O61" s="2"/>
    </row>
    <row r="62" spans="1:15" x14ac:dyDescent="0.3">
      <c r="A62" t="s">
        <v>88</v>
      </c>
      <c r="B62" t="s">
        <v>4</v>
      </c>
      <c r="C62">
        <v>1000000</v>
      </c>
      <c r="D62">
        <v>1</v>
      </c>
      <c r="E62">
        <v>2.5406330000000001</v>
      </c>
      <c r="F62">
        <f>E62*1000</f>
        <v>2540.6330000000003</v>
      </c>
      <c r="G62">
        <v>7</v>
      </c>
      <c r="H62">
        <v>0</v>
      </c>
      <c r="I62">
        <v>2</v>
      </c>
      <c r="J62">
        <v>1</v>
      </c>
      <c r="K62">
        <v>5406</v>
      </c>
      <c r="L62">
        <v>1000000</v>
      </c>
      <c r="M62">
        <v>-5405.5</v>
      </c>
      <c r="N62">
        <f>ABS(M62)</f>
        <v>5405.5</v>
      </c>
      <c r="O62" s="2"/>
    </row>
    <row r="63" spans="1:15" x14ac:dyDescent="0.3">
      <c r="A63" t="s">
        <v>88</v>
      </c>
      <c r="B63" t="s">
        <v>4</v>
      </c>
      <c r="C63">
        <v>1000000</v>
      </c>
      <c r="D63">
        <v>2</v>
      </c>
      <c r="E63">
        <v>0.25306899999999999</v>
      </c>
      <c r="F63">
        <f>E63*1000</f>
        <v>253.06899999999999</v>
      </c>
      <c r="G63">
        <v>7</v>
      </c>
      <c r="H63">
        <v>0</v>
      </c>
      <c r="I63">
        <v>0</v>
      </c>
      <c r="J63">
        <v>1</v>
      </c>
      <c r="K63">
        <v>5406</v>
      </c>
      <c r="L63">
        <v>1000000</v>
      </c>
      <c r="M63">
        <v>-5405.5</v>
      </c>
      <c r="N63">
        <f>ABS(M63)</f>
        <v>5405.5</v>
      </c>
      <c r="O63" s="2"/>
    </row>
    <row r="64" spans="1:15" x14ac:dyDescent="0.3">
      <c r="A64" t="s">
        <v>88</v>
      </c>
      <c r="B64" t="s">
        <v>4</v>
      </c>
      <c r="C64">
        <v>1000000</v>
      </c>
      <c r="D64">
        <v>3</v>
      </c>
      <c r="E64">
        <v>0.244473</v>
      </c>
      <c r="F64">
        <f>E64*1000</f>
        <v>244.47299999999998</v>
      </c>
      <c r="G64">
        <v>7</v>
      </c>
      <c r="H64">
        <v>0</v>
      </c>
      <c r="I64">
        <v>0</v>
      </c>
      <c r="J64">
        <v>1</v>
      </c>
      <c r="K64">
        <v>5406</v>
      </c>
      <c r="L64">
        <v>1000000</v>
      </c>
      <c r="M64">
        <v>-5405.5</v>
      </c>
      <c r="N64">
        <f>ABS(M64)</f>
        <v>5405.5</v>
      </c>
      <c r="O64" s="2"/>
    </row>
    <row r="65" spans="1:15" x14ac:dyDescent="0.3">
      <c r="A65" t="s">
        <v>88</v>
      </c>
      <c r="B65" t="s">
        <v>4</v>
      </c>
      <c r="C65">
        <v>1000000</v>
      </c>
      <c r="D65">
        <v>4</v>
      </c>
      <c r="E65">
        <v>0.25059500000000001</v>
      </c>
      <c r="F65">
        <f>E65*1000</f>
        <v>250.595</v>
      </c>
      <c r="G65">
        <v>7</v>
      </c>
      <c r="H65">
        <v>0</v>
      </c>
      <c r="I65">
        <v>0</v>
      </c>
      <c r="J65">
        <v>1</v>
      </c>
      <c r="K65">
        <v>5406</v>
      </c>
      <c r="L65">
        <v>1000000</v>
      </c>
      <c r="M65">
        <v>-5405.5</v>
      </c>
      <c r="N65">
        <f>ABS(M65)</f>
        <v>5405.5</v>
      </c>
      <c r="O65" s="2"/>
    </row>
    <row r="66" spans="1:15" x14ac:dyDescent="0.3">
      <c r="A66" t="s">
        <v>88</v>
      </c>
      <c r="B66" t="s">
        <v>4</v>
      </c>
      <c r="C66">
        <v>1000000</v>
      </c>
      <c r="D66">
        <v>5</v>
      </c>
      <c r="E66">
        <v>0.34544599999999998</v>
      </c>
      <c r="F66">
        <f>E66*1000</f>
        <v>345.44599999999997</v>
      </c>
      <c r="G66">
        <v>7</v>
      </c>
      <c r="H66">
        <v>0</v>
      </c>
      <c r="I66">
        <v>0</v>
      </c>
      <c r="J66">
        <v>1</v>
      </c>
      <c r="K66">
        <v>5406</v>
      </c>
      <c r="L66">
        <v>1000000</v>
      </c>
      <c r="M66">
        <v>-5405.5</v>
      </c>
      <c r="N66">
        <f>ABS(M66)</f>
        <v>5405.5</v>
      </c>
      <c r="O66" s="2"/>
    </row>
    <row r="67" spans="1:15" x14ac:dyDescent="0.3">
      <c r="A67" t="s">
        <v>88</v>
      </c>
      <c r="B67" t="s">
        <v>4</v>
      </c>
      <c r="C67">
        <v>1000000</v>
      </c>
      <c r="D67">
        <v>6</v>
      </c>
      <c r="E67">
        <v>0.23443699999999901</v>
      </c>
      <c r="F67">
        <f>E67*1000</f>
        <v>234.43699999999902</v>
      </c>
      <c r="G67">
        <v>7</v>
      </c>
      <c r="H67">
        <v>0</v>
      </c>
      <c r="I67">
        <v>0</v>
      </c>
      <c r="J67">
        <v>1</v>
      </c>
      <c r="K67">
        <v>5406</v>
      </c>
      <c r="L67">
        <v>1000000</v>
      </c>
      <c r="M67">
        <v>-5405.5</v>
      </c>
      <c r="N67">
        <f>ABS(M67)</f>
        <v>5405.5</v>
      </c>
      <c r="O67" s="2"/>
    </row>
    <row r="68" spans="1:15" x14ac:dyDescent="0.3">
      <c r="A68" t="s">
        <v>88</v>
      </c>
      <c r="B68" t="s">
        <v>4</v>
      </c>
      <c r="C68">
        <v>1000000</v>
      </c>
      <c r="D68">
        <v>7</v>
      </c>
      <c r="E68">
        <v>0.26624799999999998</v>
      </c>
      <c r="F68">
        <f>E68*1000</f>
        <v>266.24799999999999</v>
      </c>
      <c r="G68">
        <v>7</v>
      </c>
      <c r="H68">
        <v>0</v>
      </c>
      <c r="I68">
        <v>0</v>
      </c>
      <c r="J68">
        <v>1</v>
      </c>
      <c r="K68">
        <v>5406</v>
      </c>
      <c r="L68">
        <v>1000000</v>
      </c>
      <c r="M68">
        <v>-5405.5</v>
      </c>
      <c r="N68">
        <f>ABS(M68)</f>
        <v>5405.5</v>
      </c>
      <c r="O68" s="2"/>
    </row>
    <row r="69" spans="1:15" x14ac:dyDescent="0.3">
      <c r="A69" t="s">
        <v>88</v>
      </c>
      <c r="B69" t="s">
        <v>4</v>
      </c>
      <c r="C69">
        <v>1000000</v>
      </c>
      <c r="D69">
        <v>8</v>
      </c>
      <c r="E69">
        <v>0.25819199999999998</v>
      </c>
      <c r="F69">
        <f>E69*1000</f>
        <v>258.19199999999995</v>
      </c>
      <c r="G69">
        <v>7</v>
      </c>
      <c r="H69">
        <v>0</v>
      </c>
      <c r="I69">
        <v>0</v>
      </c>
      <c r="J69">
        <v>1</v>
      </c>
      <c r="K69">
        <v>5406</v>
      </c>
      <c r="L69">
        <v>1000000</v>
      </c>
      <c r="M69">
        <v>-5405.5</v>
      </c>
      <c r="N69">
        <f>ABS(M69)</f>
        <v>5405.5</v>
      </c>
      <c r="O69" s="2"/>
    </row>
    <row r="70" spans="1:15" x14ac:dyDescent="0.3">
      <c r="A70" t="s">
        <v>88</v>
      </c>
      <c r="B70" t="s">
        <v>4</v>
      </c>
      <c r="C70">
        <v>1000000</v>
      </c>
      <c r="D70">
        <v>9</v>
      </c>
      <c r="E70">
        <v>0.33871200000000001</v>
      </c>
      <c r="F70">
        <f>E70*1000</f>
        <v>338.71199999999999</v>
      </c>
      <c r="G70">
        <v>7</v>
      </c>
      <c r="H70">
        <v>0</v>
      </c>
      <c r="I70">
        <v>0</v>
      </c>
      <c r="J70">
        <v>1</v>
      </c>
      <c r="K70">
        <v>5406</v>
      </c>
      <c r="L70">
        <v>1000000</v>
      </c>
      <c r="M70">
        <v>-5405.5</v>
      </c>
      <c r="N70">
        <f>ABS(M70)</f>
        <v>5405.5</v>
      </c>
      <c r="O70" s="2"/>
    </row>
    <row r="71" spans="1:15" x14ac:dyDescent="0.3">
      <c r="A71" t="s">
        <v>88</v>
      </c>
      <c r="B71" t="s">
        <v>4</v>
      </c>
      <c r="C71">
        <v>1000000</v>
      </c>
      <c r="D71">
        <v>10</v>
      </c>
      <c r="E71">
        <v>0.36253999999999997</v>
      </c>
      <c r="F71">
        <f>E71*1000</f>
        <v>362.53999999999996</v>
      </c>
      <c r="G71">
        <v>7</v>
      </c>
      <c r="H71">
        <v>0</v>
      </c>
      <c r="I71">
        <v>0</v>
      </c>
      <c r="J71">
        <v>1</v>
      </c>
      <c r="K71">
        <v>5406</v>
      </c>
      <c r="L71">
        <v>1000000</v>
      </c>
      <c r="M71">
        <v>-5405.5</v>
      </c>
      <c r="N71">
        <f>ABS(M71)</f>
        <v>5405.5</v>
      </c>
      <c r="O71" s="2"/>
    </row>
    <row r="72" spans="1:15" x14ac:dyDescent="0.3">
      <c r="A72" t="s">
        <v>86</v>
      </c>
      <c r="B72" t="s">
        <v>2</v>
      </c>
      <c r="C72">
        <v>1000000</v>
      </c>
      <c r="D72">
        <v>1</v>
      </c>
      <c r="E72">
        <v>293.08197899999999</v>
      </c>
      <c r="F72">
        <f>E72*1000</f>
        <v>293081.97899999999</v>
      </c>
      <c r="G72">
        <v>5406</v>
      </c>
      <c r="H72">
        <v>0</v>
      </c>
      <c r="I72">
        <v>679</v>
      </c>
      <c r="J72">
        <v>1</v>
      </c>
      <c r="K72">
        <v>5406</v>
      </c>
      <c r="L72">
        <v>1000000</v>
      </c>
      <c r="M72">
        <v>6312.07</v>
      </c>
      <c r="N72">
        <f>ABS(M72)</f>
        <v>6312.07</v>
      </c>
      <c r="O72" s="2"/>
    </row>
    <row r="73" spans="1:15" x14ac:dyDescent="0.3">
      <c r="A73" t="s">
        <v>86</v>
      </c>
      <c r="B73" t="s">
        <v>2</v>
      </c>
      <c r="C73">
        <v>1000000</v>
      </c>
      <c r="D73">
        <v>2</v>
      </c>
      <c r="E73">
        <v>422.557671999999</v>
      </c>
      <c r="F73">
        <f>E73*1000</f>
        <v>422557.67199999897</v>
      </c>
      <c r="G73">
        <v>5406</v>
      </c>
      <c r="H73">
        <v>0</v>
      </c>
      <c r="I73">
        <v>318</v>
      </c>
      <c r="J73">
        <v>1</v>
      </c>
      <c r="K73">
        <v>5406</v>
      </c>
      <c r="L73">
        <v>1000000</v>
      </c>
      <c r="M73">
        <v>6312.07</v>
      </c>
      <c r="N73">
        <f>ABS(M73)</f>
        <v>6312.07</v>
      </c>
      <c r="O73" s="2"/>
    </row>
    <row r="74" spans="1:15" x14ac:dyDescent="0.3">
      <c r="A74" t="s">
        <v>86</v>
      </c>
      <c r="B74" t="s">
        <v>2</v>
      </c>
      <c r="C74">
        <v>1000000</v>
      </c>
      <c r="D74">
        <v>3</v>
      </c>
      <c r="E74">
        <v>202.34024299999999</v>
      </c>
      <c r="F74">
        <f>E74*1000</f>
        <v>202340.24299999999</v>
      </c>
      <c r="G74">
        <v>5406</v>
      </c>
      <c r="H74">
        <v>0</v>
      </c>
      <c r="I74">
        <v>233</v>
      </c>
      <c r="J74">
        <v>1</v>
      </c>
      <c r="K74">
        <v>5406</v>
      </c>
      <c r="L74">
        <v>1000000</v>
      </c>
      <c r="M74">
        <v>6312.07</v>
      </c>
      <c r="N74">
        <f>ABS(M74)</f>
        <v>6312.07</v>
      </c>
      <c r="O74" s="2"/>
    </row>
    <row r="75" spans="1:15" x14ac:dyDescent="0.3">
      <c r="A75" t="s">
        <v>86</v>
      </c>
      <c r="B75" t="s">
        <v>2</v>
      </c>
      <c r="C75">
        <v>1000000</v>
      </c>
      <c r="D75">
        <v>4</v>
      </c>
      <c r="E75">
        <v>302.24044400000002</v>
      </c>
      <c r="F75">
        <f>E75*1000</f>
        <v>302240.44400000002</v>
      </c>
      <c r="G75">
        <v>5406</v>
      </c>
      <c r="H75">
        <v>0</v>
      </c>
      <c r="I75">
        <v>301</v>
      </c>
      <c r="J75">
        <v>1</v>
      </c>
      <c r="K75">
        <v>5406</v>
      </c>
      <c r="L75">
        <v>1000000</v>
      </c>
      <c r="M75">
        <v>6312.07</v>
      </c>
      <c r="N75">
        <f>ABS(M75)</f>
        <v>6312.07</v>
      </c>
      <c r="O75" s="2"/>
    </row>
    <row r="76" spans="1:15" x14ac:dyDescent="0.3">
      <c r="A76" t="s">
        <v>86</v>
      </c>
      <c r="B76" t="s">
        <v>2</v>
      </c>
      <c r="C76">
        <v>1000000</v>
      </c>
      <c r="D76">
        <v>5</v>
      </c>
      <c r="E76">
        <v>113.349418</v>
      </c>
      <c r="F76">
        <f>E76*1000</f>
        <v>113349.41800000001</v>
      </c>
      <c r="G76">
        <v>5406</v>
      </c>
      <c r="H76">
        <v>0</v>
      </c>
      <c r="I76">
        <v>146</v>
      </c>
      <c r="J76">
        <v>1</v>
      </c>
      <c r="K76">
        <v>5406</v>
      </c>
      <c r="L76">
        <v>1000000</v>
      </c>
      <c r="M76">
        <v>6312.07</v>
      </c>
      <c r="N76">
        <f>ABS(M76)</f>
        <v>6312.07</v>
      </c>
      <c r="O76" s="2"/>
    </row>
    <row r="77" spans="1:15" x14ac:dyDescent="0.3">
      <c r="A77" t="s">
        <v>86</v>
      </c>
      <c r="B77" t="s">
        <v>2</v>
      </c>
      <c r="C77">
        <v>1000000</v>
      </c>
      <c r="D77">
        <v>6</v>
      </c>
      <c r="E77">
        <v>134.21531899999999</v>
      </c>
      <c r="F77">
        <f>E77*1000</f>
        <v>134215.31899999999</v>
      </c>
      <c r="G77">
        <v>5406</v>
      </c>
      <c r="H77">
        <v>0</v>
      </c>
      <c r="I77">
        <v>166</v>
      </c>
      <c r="J77">
        <v>1</v>
      </c>
      <c r="K77">
        <v>5406</v>
      </c>
      <c r="L77">
        <v>1000000</v>
      </c>
      <c r="M77">
        <v>6312.07</v>
      </c>
      <c r="N77">
        <f>ABS(M77)</f>
        <v>6312.07</v>
      </c>
      <c r="O77" s="2"/>
    </row>
    <row r="78" spans="1:15" x14ac:dyDescent="0.3">
      <c r="A78" t="s">
        <v>86</v>
      </c>
      <c r="B78" t="s">
        <v>2</v>
      </c>
      <c r="C78">
        <v>1000000</v>
      </c>
      <c r="D78">
        <v>7</v>
      </c>
      <c r="E78">
        <v>139.158524</v>
      </c>
      <c r="F78">
        <f>E78*1000</f>
        <v>139158.524</v>
      </c>
      <c r="G78">
        <v>5406</v>
      </c>
      <c r="H78">
        <v>0</v>
      </c>
      <c r="I78">
        <v>177</v>
      </c>
      <c r="J78">
        <v>1</v>
      </c>
      <c r="K78">
        <v>5406</v>
      </c>
      <c r="L78">
        <v>1000000</v>
      </c>
      <c r="M78">
        <v>6312.07</v>
      </c>
      <c r="N78">
        <f>ABS(M78)</f>
        <v>6312.07</v>
      </c>
      <c r="O78" s="2"/>
    </row>
    <row r="79" spans="1:15" x14ac:dyDescent="0.3">
      <c r="A79" t="s">
        <v>86</v>
      </c>
      <c r="B79" t="s">
        <v>2</v>
      </c>
      <c r="C79">
        <v>1000000</v>
      </c>
      <c r="D79">
        <v>8</v>
      </c>
      <c r="E79">
        <v>286.32947799999999</v>
      </c>
      <c r="F79">
        <f>E79*1000</f>
        <v>286329.478</v>
      </c>
      <c r="G79">
        <v>5406</v>
      </c>
      <c r="H79">
        <v>0</v>
      </c>
      <c r="I79">
        <v>335</v>
      </c>
      <c r="J79">
        <v>1</v>
      </c>
      <c r="K79">
        <v>5406</v>
      </c>
      <c r="L79">
        <v>1000000</v>
      </c>
      <c r="M79">
        <v>6312.07</v>
      </c>
      <c r="N79">
        <f>ABS(M79)</f>
        <v>6312.07</v>
      </c>
      <c r="O79" s="2"/>
    </row>
    <row r="80" spans="1:15" x14ac:dyDescent="0.3">
      <c r="A80" t="s">
        <v>86</v>
      </c>
      <c r="B80" t="s">
        <v>2</v>
      </c>
      <c r="C80">
        <v>1000000</v>
      </c>
      <c r="D80">
        <v>9</v>
      </c>
      <c r="E80">
        <v>121.512290999999</v>
      </c>
      <c r="F80">
        <f>E80*1000</f>
        <v>121512.29099999899</v>
      </c>
      <c r="G80">
        <v>5406</v>
      </c>
      <c r="H80">
        <v>0</v>
      </c>
      <c r="I80">
        <v>155</v>
      </c>
      <c r="J80">
        <v>1</v>
      </c>
      <c r="K80">
        <v>5406</v>
      </c>
      <c r="L80">
        <v>1000000</v>
      </c>
      <c r="M80">
        <v>6312.07</v>
      </c>
      <c r="N80">
        <f>ABS(M80)</f>
        <v>6312.07</v>
      </c>
      <c r="O80" s="2"/>
    </row>
    <row r="81" spans="1:15" x14ac:dyDescent="0.3">
      <c r="A81" t="s">
        <v>86</v>
      </c>
      <c r="B81" t="s">
        <v>2</v>
      </c>
      <c r="C81">
        <v>1000000</v>
      </c>
      <c r="D81">
        <v>10</v>
      </c>
      <c r="E81">
        <v>326.14545299999997</v>
      </c>
      <c r="F81">
        <f>E81*1000</f>
        <v>326145.45299999998</v>
      </c>
      <c r="G81">
        <v>5406</v>
      </c>
      <c r="H81">
        <v>0</v>
      </c>
      <c r="I81">
        <v>285</v>
      </c>
      <c r="J81">
        <v>1</v>
      </c>
      <c r="K81">
        <v>5406</v>
      </c>
      <c r="L81">
        <v>1000000</v>
      </c>
      <c r="M81">
        <v>6312.07</v>
      </c>
      <c r="N81">
        <f>ABS(M81)</f>
        <v>6312.07</v>
      </c>
      <c r="O81" s="2"/>
    </row>
    <row r="82" spans="1:15" x14ac:dyDescent="0.3">
      <c r="A82" t="s">
        <v>87</v>
      </c>
      <c r="B82" t="s">
        <v>3</v>
      </c>
      <c r="C82">
        <v>1000000</v>
      </c>
      <c r="D82">
        <v>1</v>
      </c>
      <c r="E82">
        <v>167.80087699999899</v>
      </c>
      <c r="F82">
        <f>E82*1000</f>
        <v>167800.87699999899</v>
      </c>
      <c r="G82">
        <v>0</v>
      </c>
      <c r="H82">
        <v>0</v>
      </c>
      <c r="I82">
        <v>0</v>
      </c>
      <c r="J82">
        <v>1</v>
      </c>
      <c r="K82">
        <v>5406</v>
      </c>
      <c r="L82">
        <v>1000000</v>
      </c>
      <c r="M82">
        <v>6208.56</v>
      </c>
      <c r="N82">
        <f>ABS(M82)</f>
        <v>6208.56</v>
      </c>
      <c r="O82" s="2"/>
    </row>
    <row r="83" spans="1:15" x14ac:dyDescent="0.3">
      <c r="A83" t="s">
        <v>87</v>
      </c>
      <c r="B83" t="s">
        <v>3</v>
      </c>
      <c r="C83">
        <v>1000000</v>
      </c>
      <c r="D83">
        <v>2</v>
      </c>
      <c r="E83">
        <v>267.723724</v>
      </c>
      <c r="F83">
        <f>E83*1000</f>
        <v>267723.72399999999</v>
      </c>
      <c r="G83">
        <v>0</v>
      </c>
      <c r="H83">
        <v>0</v>
      </c>
      <c r="I83">
        <v>0</v>
      </c>
      <c r="J83">
        <v>1</v>
      </c>
      <c r="K83">
        <v>5406</v>
      </c>
      <c r="L83">
        <v>1000000</v>
      </c>
      <c r="M83">
        <v>6208.56</v>
      </c>
      <c r="N83">
        <f>ABS(M83)</f>
        <v>6208.56</v>
      </c>
      <c r="O83" s="2"/>
    </row>
    <row r="84" spans="1:15" x14ac:dyDescent="0.3">
      <c r="A84" t="s">
        <v>87</v>
      </c>
      <c r="B84" t="s">
        <v>3</v>
      </c>
      <c r="C84">
        <v>1000000</v>
      </c>
      <c r="D84">
        <v>3</v>
      </c>
      <c r="E84">
        <v>178.705568</v>
      </c>
      <c r="F84">
        <f>E84*1000</f>
        <v>178705.568</v>
      </c>
      <c r="G84">
        <v>0</v>
      </c>
      <c r="H84">
        <v>0</v>
      </c>
      <c r="I84">
        <v>0</v>
      </c>
      <c r="J84">
        <v>1</v>
      </c>
      <c r="K84">
        <v>5406</v>
      </c>
      <c r="L84">
        <v>1000000</v>
      </c>
      <c r="M84">
        <v>6208.56</v>
      </c>
      <c r="N84">
        <f>ABS(M84)</f>
        <v>6208.56</v>
      </c>
      <c r="O84" s="2"/>
    </row>
    <row r="85" spans="1:15" x14ac:dyDescent="0.3">
      <c r="A85" t="s">
        <v>87</v>
      </c>
      <c r="B85" t="s">
        <v>3</v>
      </c>
      <c r="C85">
        <v>1000000</v>
      </c>
      <c r="D85">
        <v>4</v>
      </c>
      <c r="E85">
        <v>234.77616900000001</v>
      </c>
      <c r="F85">
        <f>E85*1000</f>
        <v>234776.16900000002</v>
      </c>
      <c r="G85">
        <v>0</v>
      </c>
      <c r="H85">
        <v>0</v>
      </c>
      <c r="I85">
        <v>0</v>
      </c>
      <c r="J85">
        <v>1</v>
      </c>
      <c r="K85">
        <v>5406</v>
      </c>
      <c r="L85">
        <v>1000000</v>
      </c>
      <c r="M85">
        <v>6208.56</v>
      </c>
      <c r="N85">
        <f>ABS(M85)</f>
        <v>6208.56</v>
      </c>
      <c r="O85" s="2"/>
    </row>
    <row r="86" spans="1:15" x14ac:dyDescent="0.3">
      <c r="A86" t="s">
        <v>87</v>
      </c>
      <c r="B86" t="s">
        <v>3</v>
      </c>
      <c r="C86">
        <v>1000000</v>
      </c>
      <c r="D86">
        <v>5</v>
      </c>
      <c r="E86">
        <v>112.389916</v>
      </c>
      <c r="F86">
        <f>E86*1000</f>
        <v>112389.916</v>
      </c>
      <c r="G86">
        <v>0</v>
      </c>
      <c r="H86">
        <v>0</v>
      </c>
      <c r="I86">
        <v>0</v>
      </c>
      <c r="J86">
        <v>1</v>
      </c>
      <c r="K86">
        <v>5406</v>
      </c>
      <c r="L86">
        <v>1000000</v>
      </c>
      <c r="M86">
        <v>6208.56</v>
      </c>
      <c r="N86">
        <f>ABS(M86)</f>
        <v>6208.56</v>
      </c>
      <c r="O86" s="2"/>
    </row>
    <row r="87" spans="1:15" x14ac:dyDescent="0.3">
      <c r="A87" t="s">
        <v>87</v>
      </c>
      <c r="B87" t="s">
        <v>3</v>
      </c>
      <c r="C87">
        <v>1000000</v>
      </c>
      <c r="D87">
        <v>6</v>
      </c>
      <c r="E87">
        <v>201.99875</v>
      </c>
      <c r="F87">
        <f>E87*1000</f>
        <v>201998.75</v>
      </c>
      <c r="G87">
        <v>0</v>
      </c>
      <c r="H87">
        <v>0</v>
      </c>
      <c r="I87">
        <v>0</v>
      </c>
      <c r="J87">
        <v>1</v>
      </c>
      <c r="K87">
        <v>5406</v>
      </c>
      <c r="L87">
        <v>1000000</v>
      </c>
      <c r="M87">
        <v>6208.56</v>
      </c>
      <c r="N87">
        <f>ABS(M87)</f>
        <v>6208.56</v>
      </c>
      <c r="O87" s="2"/>
    </row>
    <row r="88" spans="1:15" x14ac:dyDescent="0.3">
      <c r="A88" t="s">
        <v>87</v>
      </c>
      <c r="B88" t="s">
        <v>3</v>
      </c>
      <c r="C88">
        <v>1000000</v>
      </c>
      <c r="D88">
        <v>7</v>
      </c>
      <c r="E88">
        <v>79.365254999999905</v>
      </c>
      <c r="F88">
        <f>E88*1000</f>
        <v>79365.254999999903</v>
      </c>
      <c r="G88">
        <v>0</v>
      </c>
      <c r="H88">
        <v>0</v>
      </c>
      <c r="I88">
        <v>0</v>
      </c>
      <c r="J88">
        <v>1</v>
      </c>
      <c r="K88">
        <v>5406</v>
      </c>
      <c r="L88">
        <v>1000000</v>
      </c>
      <c r="M88">
        <v>6208.56</v>
      </c>
      <c r="N88">
        <f>ABS(M88)</f>
        <v>6208.56</v>
      </c>
      <c r="O88" s="2"/>
    </row>
    <row r="89" spans="1:15" x14ac:dyDescent="0.3">
      <c r="A89" t="s">
        <v>87</v>
      </c>
      <c r="B89" t="s">
        <v>3</v>
      </c>
      <c r="C89">
        <v>1000000</v>
      </c>
      <c r="D89">
        <v>8</v>
      </c>
      <c r="E89">
        <v>87.825344000000001</v>
      </c>
      <c r="F89">
        <f>E89*1000</f>
        <v>87825.343999999997</v>
      </c>
      <c r="G89">
        <v>0</v>
      </c>
      <c r="H89">
        <v>0</v>
      </c>
      <c r="I89">
        <v>0</v>
      </c>
      <c r="J89">
        <v>1</v>
      </c>
      <c r="K89">
        <v>5406</v>
      </c>
      <c r="L89">
        <v>1000000</v>
      </c>
      <c r="M89">
        <v>6208.56</v>
      </c>
      <c r="N89">
        <f>ABS(M89)</f>
        <v>6208.56</v>
      </c>
      <c r="O89" s="2"/>
    </row>
    <row r="90" spans="1:15" x14ac:dyDescent="0.3">
      <c r="A90" t="s">
        <v>87</v>
      </c>
      <c r="B90" t="s">
        <v>3</v>
      </c>
      <c r="C90">
        <v>1000000</v>
      </c>
      <c r="D90">
        <v>9</v>
      </c>
      <c r="E90">
        <v>127.85165600000001</v>
      </c>
      <c r="F90">
        <f>E90*1000</f>
        <v>127851.656</v>
      </c>
      <c r="G90">
        <v>0</v>
      </c>
      <c r="H90">
        <v>0</v>
      </c>
      <c r="I90">
        <v>0</v>
      </c>
      <c r="J90">
        <v>1</v>
      </c>
      <c r="K90">
        <v>5406</v>
      </c>
      <c r="L90">
        <v>1000000</v>
      </c>
      <c r="M90">
        <v>6208.56</v>
      </c>
      <c r="N90">
        <f>ABS(M90)</f>
        <v>6208.56</v>
      </c>
      <c r="O90" s="2"/>
    </row>
    <row r="91" spans="1:15" x14ac:dyDescent="0.3">
      <c r="A91" t="s">
        <v>87</v>
      </c>
      <c r="B91" t="s">
        <v>3</v>
      </c>
      <c r="C91">
        <v>1000000</v>
      </c>
      <c r="D91">
        <v>10</v>
      </c>
      <c r="E91">
        <v>96.498790999999997</v>
      </c>
      <c r="F91">
        <f>E91*1000</f>
        <v>96498.790999999997</v>
      </c>
      <c r="G91">
        <v>0</v>
      </c>
      <c r="H91">
        <v>0</v>
      </c>
      <c r="I91">
        <v>0</v>
      </c>
      <c r="J91">
        <v>1</v>
      </c>
      <c r="K91">
        <v>5406</v>
      </c>
      <c r="L91">
        <v>1000000</v>
      </c>
      <c r="M91">
        <v>6208.56</v>
      </c>
      <c r="N91">
        <f>ABS(M91)</f>
        <v>6208.56</v>
      </c>
      <c r="O91" s="2"/>
    </row>
    <row r="92" spans="1:15" x14ac:dyDescent="0.3">
      <c r="A92" t="s">
        <v>97</v>
      </c>
      <c r="B92" t="s">
        <v>8</v>
      </c>
      <c r="C92">
        <v>1000000</v>
      </c>
      <c r="D92">
        <v>1</v>
      </c>
      <c r="E92">
        <v>91.728716000000006</v>
      </c>
      <c r="F92">
        <f>E92*1000</f>
        <v>91728.716</v>
      </c>
      <c r="G92">
        <v>7</v>
      </c>
      <c r="H92">
        <v>0</v>
      </c>
      <c r="I92">
        <v>3</v>
      </c>
      <c r="J92">
        <v>1</v>
      </c>
      <c r="K92">
        <v>10811</v>
      </c>
      <c r="L92">
        <v>1000000</v>
      </c>
      <c r="M92">
        <v>12749.44</v>
      </c>
      <c r="N92">
        <f>ABS(M92)</f>
        <v>12749.44</v>
      </c>
      <c r="O92" s="2"/>
    </row>
    <row r="93" spans="1:15" x14ac:dyDescent="0.3">
      <c r="A93" t="s">
        <v>97</v>
      </c>
      <c r="B93" t="s">
        <v>8</v>
      </c>
      <c r="C93">
        <v>1000000</v>
      </c>
      <c r="D93">
        <v>2</v>
      </c>
      <c r="E93">
        <v>216.26367499999998</v>
      </c>
      <c r="F93">
        <f>E93*1000</f>
        <v>216263.67499999999</v>
      </c>
      <c r="G93">
        <v>7</v>
      </c>
      <c r="H93">
        <v>0</v>
      </c>
      <c r="I93">
        <v>0</v>
      </c>
      <c r="J93">
        <v>1</v>
      </c>
      <c r="K93">
        <v>10811</v>
      </c>
      <c r="L93">
        <v>1000000</v>
      </c>
      <c r="M93">
        <v>12749.44</v>
      </c>
      <c r="N93">
        <f>ABS(M93)</f>
        <v>12749.44</v>
      </c>
      <c r="O93" s="2"/>
    </row>
    <row r="94" spans="1:15" x14ac:dyDescent="0.3">
      <c r="A94" t="s">
        <v>97</v>
      </c>
      <c r="B94" t="s">
        <v>8</v>
      </c>
      <c r="C94">
        <v>1000000</v>
      </c>
      <c r="D94">
        <v>3</v>
      </c>
      <c r="E94">
        <v>117.170688</v>
      </c>
      <c r="F94">
        <f>E94*1000</f>
        <v>117170.68799999999</v>
      </c>
      <c r="G94">
        <v>7</v>
      </c>
      <c r="H94">
        <v>0</v>
      </c>
      <c r="I94">
        <v>0</v>
      </c>
      <c r="J94">
        <v>1</v>
      </c>
      <c r="K94">
        <v>10811</v>
      </c>
      <c r="L94">
        <v>1000000</v>
      </c>
      <c r="M94">
        <v>12749.44</v>
      </c>
      <c r="N94">
        <f>ABS(M94)</f>
        <v>12749.44</v>
      </c>
      <c r="O94" s="2"/>
    </row>
    <row r="95" spans="1:15" x14ac:dyDescent="0.3">
      <c r="A95" t="s">
        <v>97</v>
      </c>
      <c r="B95" t="s">
        <v>8</v>
      </c>
      <c r="C95">
        <v>1000000</v>
      </c>
      <c r="D95">
        <v>4</v>
      </c>
      <c r="E95">
        <v>93.743313000000001</v>
      </c>
      <c r="F95">
        <f>E95*1000</f>
        <v>93743.312999999995</v>
      </c>
      <c r="G95">
        <v>7</v>
      </c>
      <c r="H95">
        <v>0</v>
      </c>
      <c r="I95">
        <v>0</v>
      </c>
      <c r="J95">
        <v>1</v>
      </c>
      <c r="K95">
        <v>10811</v>
      </c>
      <c r="L95">
        <v>1000000</v>
      </c>
      <c r="M95">
        <v>12749.44</v>
      </c>
      <c r="N95">
        <f>ABS(M95)</f>
        <v>12749.44</v>
      </c>
      <c r="O95" s="2"/>
    </row>
    <row r="96" spans="1:15" x14ac:dyDescent="0.3">
      <c r="A96" t="s">
        <v>97</v>
      </c>
      <c r="B96" t="s">
        <v>8</v>
      </c>
      <c r="C96">
        <v>1000000</v>
      </c>
      <c r="D96">
        <v>5</v>
      </c>
      <c r="E96">
        <v>200.247972</v>
      </c>
      <c r="F96">
        <f>E96*1000</f>
        <v>200247.97200000001</v>
      </c>
      <c r="G96">
        <v>7</v>
      </c>
      <c r="H96">
        <v>0</v>
      </c>
      <c r="I96">
        <v>0</v>
      </c>
      <c r="J96">
        <v>1</v>
      </c>
      <c r="K96">
        <v>10811</v>
      </c>
      <c r="L96">
        <v>1000000</v>
      </c>
      <c r="M96">
        <v>12749.44</v>
      </c>
      <c r="N96">
        <f>ABS(M96)</f>
        <v>12749.44</v>
      </c>
      <c r="O96" s="2"/>
    </row>
    <row r="97" spans="1:15" x14ac:dyDescent="0.3">
      <c r="A97" t="s">
        <v>97</v>
      </c>
      <c r="B97" t="s">
        <v>8</v>
      </c>
      <c r="C97">
        <v>1000000</v>
      </c>
      <c r="D97">
        <v>6</v>
      </c>
      <c r="E97">
        <v>98.860119999999995</v>
      </c>
      <c r="F97">
        <f>E97*1000</f>
        <v>98860.12</v>
      </c>
      <c r="G97">
        <v>7</v>
      </c>
      <c r="H97">
        <v>0</v>
      </c>
      <c r="I97">
        <v>0</v>
      </c>
      <c r="J97">
        <v>1</v>
      </c>
      <c r="K97">
        <v>10811</v>
      </c>
      <c r="L97">
        <v>1000000</v>
      </c>
      <c r="M97">
        <v>12749.44</v>
      </c>
      <c r="N97">
        <f>ABS(M97)</f>
        <v>12749.44</v>
      </c>
      <c r="O97" s="2"/>
    </row>
    <row r="98" spans="1:15" x14ac:dyDescent="0.3">
      <c r="A98" t="s">
        <v>97</v>
      </c>
      <c r="B98" t="s">
        <v>8</v>
      </c>
      <c r="C98">
        <v>1000000</v>
      </c>
      <c r="D98">
        <v>7</v>
      </c>
      <c r="E98">
        <v>99.454013999999987</v>
      </c>
      <c r="F98">
        <f>E98*1000</f>
        <v>99454.013999999981</v>
      </c>
      <c r="G98">
        <v>7</v>
      </c>
      <c r="H98">
        <v>0</v>
      </c>
      <c r="I98">
        <v>0</v>
      </c>
      <c r="J98">
        <v>1</v>
      </c>
      <c r="K98">
        <v>10811</v>
      </c>
      <c r="L98">
        <v>1000000</v>
      </c>
      <c r="M98">
        <v>12749.44</v>
      </c>
      <c r="N98">
        <f>ABS(M98)</f>
        <v>12749.44</v>
      </c>
      <c r="O98" s="2"/>
    </row>
    <row r="99" spans="1:15" x14ac:dyDescent="0.3">
      <c r="A99" t="s">
        <v>97</v>
      </c>
      <c r="B99" t="s">
        <v>8</v>
      </c>
      <c r="C99">
        <v>1000000</v>
      </c>
      <c r="D99">
        <v>8</v>
      </c>
      <c r="E99">
        <v>97.651831000000001</v>
      </c>
      <c r="F99">
        <f>E99*1000</f>
        <v>97651.831000000006</v>
      </c>
      <c r="G99">
        <v>8</v>
      </c>
      <c r="H99">
        <v>0</v>
      </c>
      <c r="I99">
        <v>1</v>
      </c>
      <c r="J99">
        <v>1</v>
      </c>
      <c r="K99">
        <v>10811</v>
      </c>
      <c r="L99">
        <v>1000000</v>
      </c>
      <c r="M99">
        <v>12749.44</v>
      </c>
      <c r="N99">
        <f>ABS(M99)</f>
        <v>12749.44</v>
      </c>
      <c r="O99" s="2"/>
    </row>
    <row r="100" spans="1:15" x14ac:dyDescent="0.3">
      <c r="A100" t="s">
        <v>97</v>
      </c>
      <c r="B100" t="s">
        <v>8</v>
      </c>
      <c r="C100">
        <v>1000000</v>
      </c>
      <c r="D100">
        <v>9</v>
      </c>
      <c r="E100">
        <v>109.760796</v>
      </c>
      <c r="F100">
        <f>E100*1000</f>
        <v>109760.796</v>
      </c>
      <c r="G100">
        <v>7</v>
      </c>
      <c r="H100">
        <v>0</v>
      </c>
      <c r="I100">
        <v>0</v>
      </c>
      <c r="J100">
        <v>1</v>
      </c>
      <c r="K100">
        <v>10811</v>
      </c>
      <c r="L100">
        <v>1000000</v>
      </c>
      <c r="M100">
        <v>12749.44</v>
      </c>
      <c r="N100">
        <f>ABS(M100)</f>
        <v>12749.44</v>
      </c>
      <c r="O100" s="2"/>
    </row>
    <row r="101" spans="1:15" x14ac:dyDescent="0.3">
      <c r="A101" t="s">
        <v>97</v>
      </c>
      <c r="B101" t="s">
        <v>8</v>
      </c>
      <c r="C101">
        <v>1000000</v>
      </c>
      <c r="D101">
        <v>10</v>
      </c>
      <c r="E101">
        <v>324.39513399999998</v>
      </c>
      <c r="F101">
        <f>E101*1000</f>
        <v>324395.13399999996</v>
      </c>
      <c r="G101">
        <v>7</v>
      </c>
      <c r="H101">
        <v>0</v>
      </c>
      <c r="I101">
        <v>0</v>
      </c>
      <c r="J101">
        <v>1</v>
      </c>
      <c r="K101">
        <v>10811</v>
      </c>
      <c r="L101">
        <v>1000000</v>
      </c>
      <c r="M101">
        <v>12749.44</v>
      </c>
      <c r="N101">
        <f>ABS(M101)</f>
        <v>12749.44</v>
      </c>
      <c r="O101" s="2"/>
    </row>
    <row r="102" spans="1:15" x14ac:dyDescent="0.3">
      <c r="A102" t="s">
        <v>95</v>
      </c>
      <c r="B102" t="s">
        <v>6</v>
      </c>
      <c r="C102">
        <v>1000000</v>
      </c>
      <c r="D102">
        <v>1</v>
      </c>
      <c r="E102">
        <v>692.06914500000005</v>
      </c>
      <c r="F102">
        <f>E102*1000</f>
        <v>692069.14500000002</v>
      </c>
      <c r="G102">
        <v>10811</v>
      </c>
      <c r="H102">
        <v>0</v>
      </c>
      <c r="I102">
        <v>1665</v>
      </c>
      <c r="J102">
        <v>1</v>
      </c>
      <c r="K102">
        <v>10811</v>
      </c>
      <c r="L102">
        <v>1000000</v>
      </c>
      <c r="M102">
        <v>6309.89</v>
      </c>
      <c r="N102">
        <f>ABS(M102)</f>
        <v>6309.89</v>
      </c>
      <c r="O102" s="2"/>
    </row>
    <row r="103" spans="1:15" x14ac:dyDescent="0.3">
      <c r="A103" t="s">
        <v>95</v>
      </c>
      <c r="B103" t="s">
        <v>6</v>
      </c>
      <c r="C103">
        <v>1000000</v>
      </c>
      <c r="D103">
        <v>2</v>
      </c>
      <c r="E103">
        <v>232.22067199999998</v>
      </c>
      <c r="F103">
        <f>E103*1000</f>
        <v>232220.67199999999</v>
      </c>
      <c r="G103">
        <v>10811</v>
      </c>
      <c r="H103">
        <v>0</v>
      </c>
      <c r="I103">
        <v>388</v>
      </c>
      <c r="J103">
        <v>1</v>
      </c>
      <c r="K103">
        <v>10811</v>
      </c>
      <c r="L103">
        <v>1000000</v>
      </c>
      <c r="M103">
        <v>6309.89</v>
      </c>
      <c r="N103">
        <f>ABS(M103)</f>
        <v>6309.89</v>
      </c>
      <c r="O103" s="2"/>
    </row>
    <row r="104" spans="1:15" x14ac:dyDescent="0.3">
      <c r="A104" t="s">
        <v>95</v>
      </c>
      <c r="B104" t="s">
        <v>6</v>
      </c>
      <c r="C104">
        <v>1000000</v>
      </c>
      <c r="D104">
        <v>3</v>
      </c>
      <c r="E104">
        <v>208.86023</v>
      </c>
      <c r="F104">
        <f>E104*1000</f>
        <v>208860.23</v>
      </c>
      <c r="G104">
        <v>10811</v>
      </c>
      <c r="H104">
        <v>0</v>
      </c>
      <c r="I104">
        <v>319</v>
      </c>
      <c r="J104">
        <v>1</v>
      </c>
      <c r="K104">
        <v>10811</v>
      </c>
      <c r="L104">
        <v>1000000</v>
      </c>
      <c r="M104">
        <v>6309.89</v>
      </c>
      <c r="N104">
        <f>ABS(M104)</f>
        <v>6309.89</v>
      </c>
      <c r="O104" s="2"/>
    </row>
    <row r="105" spans="1:15" x14ac:dyDescent="0.3">
      <c r="A105" t="s">
        <v>95</v>
      </c>
      <c r="B105" t="s">
        <v>6</v>
      </c>
      <c r="C105">
        <v>1000000</v>
      </c>
      <c r="D105">
        <v>4</v>
      </c>
      <c r="E105">
        <v>192.34983199999999</v>
      </c>
      <c r="F105">
        <f>E105*1000</f>
        <v>192349.83199999999</v>
      </c>
      <c r="G105">
        <v>10811</v>
      </c>
      <c r="H105">
        <v>0</v>
      </c>
      <c r="I105">
        <v>299</v>
      </c>
      <c r="J105">
        <v>1</v>
      </c>
      <c r="K105">
        <v>10811</v>
      </c>
      <c r="L105">
        <v>1000000</v>
      </c>
      <c r="M105">
        <v>6309.89</v>
      </c>
      <c r="N105">
        <f>ABS(M105)</f>
        <v>6309.89</v>
      </c>
      <c r="O105" s="2"/>
    </row>
    <row r="106" spans="1:15" x14ac:dyDescent="0.3">
      <c r="A106" t="s">
        <v>95</v>
      </c>
      <c r="B106" t="s">
        <v>6</v>
      </c>
      <c r="C106">
        <v>1000000</v>
      </c>
      <c r="D106">
        <v>5</v>
      </c>
      <c r="E106">
        <v>144.29335200000003</v>
      </c>
      <c r="F106">
        <f>E106*1000</f>
        <v>144293.35200000001</v>
      </c>
      <c r="G106">
        <v>10811</v>
      </c>
      <c r="H106">
        <v>0</v>
      </c>
      <c r="I106">
        <v>207</v>
      </c>
      <c r="J106">
        <v>1</v>
      </c>
      <c r="K106">
        <v>10811</v>
      </c>
      <c r="L106">
        <v>1000000</v>
      </c>
      <c r="M106">
        <v>6309.89</v>
      </c>
      <c r="N106">
        <f>ABS(M106)</f>
        <v>6309.89</v>
      </c>
      <c r="O106" s="2"/>
    </row>
    <row r="107" spans="1:15" x14ac:dyDescent="0.3">
      <c r="A107" t="s">
        <v>95</v>
      </c>
      <c r="B107" t="s">
        <v>6</v>
      </c>
      <c r="C107">
        <v>1000000</v>
      </c>
      <c r="D107">
        <v>6</v>
      </c>
      <c r="E107">
        <v>197.70285800000002</v>
      </c>
      <c r="F107">
        <f>E107*1000</f>
        <v>197702.85800000001</v>
      </c>
      <c r="G107">
        <v>10811</v>
      </c>
      <c r="H107">
        <v>0</v>
      </c>
      <c r="I107">
        <v>307</v>
      </c>
      <c r="J107">
        <v>1</v>
      </c>
      <c r="K107">
        <v>10811</v>
      </c>
      <c r="L107">
        <v>1000000</v>
      </c>
      <c r="M107">
        <v>6309.89</v>
      </c>
      <c r="N107">
        <f>ABS(M107)</f>
        <v>6309.89</v>
      </c>
      <c r="O107" s="2"/>
    </row>
    <row r="108" spans="1:15" x14ac:dyDescent="0.3">
      <c r="A108" t="s">
        <v>95</v>
      </c>
      <c r="B108" t="s">
        <v>6</v>
      </c>
      <c r="C108">
        <v>1000000</v>
      </c>
      <c r="D108">
        <v>7</v>
      </c>
      <c r="E108">
        <v>231.545886</v>
      </c>
      <c r="F108">
        <f>E108*1000</f>
        <v>231545.886</v>
      </c>
      <c r="G108">
        <v>10811</v>
      </c>
      <c r="H108">
        <v>0</v>
      </c>
      <c r="I108">
        <v>397</v>
      </c>
      <c r="J108">
        <v>1</v>
      </c>
      <c r="K108">
        <v>10811</v>
      </c>
      <c r="L108">
        <v>1000000</v>
      </c>
      <c r="M108">
        <v>6309.89</v>
      </c>
      <c r="N108">
        <f>ABS(M108)</f>
        <v>6309.89</v>
      </c>
      <c r="O108" s="2"/>
    </row>
    <row r="109" spans="1:15" x14ac:dyDescent="0.3">
      <c r="A109" t="s">
        <v>95</v>
      </c>
      <c r="B109" t="s">
        <v>6</v>
      </c>
      <c r="C109">
        <v>1000000</v>
      </c>
      <c r="D109">
        <v>8</v>
      </c>
      <c r="E109">
        <v>178.82941699999998</v>
      </c>
      <c r="F109">
        <f>E109*1000</f>
        <v>178829.41699999999</v>
      </c>
      <c r="G109">
        <v>10811</v>
      </c>
      <c r="H109">
        <v>0</v>
      </c>
      <c r="I109">
        <v>287</v>
      </c>
      <c r="J109">
        <v>1</v>
      </c>
      <c r="K109">
        <v>10811</v>
      </c>
      <c r="L109">
        <v>1000000</v>
      </c>
      <c r="M109">
        <v>6309.89</v>
      </c>
      <c r="N109">
        <f>ABS(M109)</f>
        <v>6309.89</v>
      </c>
      <c r="O109" s="2"/>
    </row>
    <row r="110" spans="1:15" x14ac:dyDescent="0.3">
      <c r="A110" t="s">
        <v>95</v>
      </c>
      <c r="B110" t="s">
        <v>6</v>
      </c>
      <c r="C110">
        <v>1000000</v>
      </c>
      <c r="D110">
        <v>9</v>
      </c>
      <c r="E110">
        <v>230.39026700000002</v>
      </c>
      <c r="F110">
        <f>E110*1000</f>
        <v>230390.26700000002</v>
      </c>
      <c r="G110">
        <v>10811</v>
      </c>
      <c r="H110">
        <v>0</v>
      </c>
      <c r="I110">
        <v>362</v>
      </c>
      <c r="J110">
        <v>1</v>
      </c>
      <c r="K110">
        <v>10811</v>
      </c>
      <c r="L110">
        <v>1000000</v>
      </c>
      <c r="M110">
        <v>6309.89</v>
      </c>
      <c r="N110">
        <f>ABS(M110)</f>
        <v>6309.89</v>
      </c>
      <c r="O110" s="2"/>
    </row>
    <row r="111" spans="1:15" x14ac:dyDescent="0.3">
      <c r="A111" t="s">
        <v>95</v>
      </c>
      <c r="B111" t="s">
        <v>6</v>
      </c>
      <c r="C111">
        <v>1000000</v>
      </c>
      <c r="D111">
        <v>10</v>
      </c>
      <c r="E111">
        <v>216.983116</v>
      </c>
      <c r="F111">
        <f>E111*1000</f>
        <v>216983.11600000001</v>
      </c>
      <c r="G111">
        <v>10811</v>
      </c>
      <c r="H111">
        <v>0</v>
      </c>
      <c r="I111">
        <v>312</v>
      </c>
      <c r="J111">
        <v>1</v>
      </c>
      <c r="K111">
        <v>10811</v>
      </c>
      <c r="L111">
        <v>1000000</v>
      </c>
      <c r="M111">
        <v>6309.89</v>
      </c>
      <c r="N111">
        <f>ABS(M111)</f>
        <v>6309.89</v>
      </c>
      <c r="O111" s="2"/>
    </row>
    <row r="112" spans="1:15" x14ac:dyDescent="0.3">
      <c r="A112" t="s">
        <v>96</v>
      </c>
      <c r="B112" t="s">
        <v>7</v>
      </c>
      <c r="C112">
        <v>1000000</v>
      </c>
      <c r="D112">
        <v>1</v>
      </c>
      <c r="E112">
        <v>93.150552000000005</v>
      </c>
      <c r="F112">
        <f>E112*1000</f>
        <v>93150.552000000011</v>
      </c>
      <c r="G112">
        <v>0</v>
      </c>
      <c r="H112">
        <v>0</v>
      </c>
      <c r="I112">
        <v>0</v>
      </c>
      <c r="J112">
        <v>1</v>
      </c>
      <c r="K112">
        <v>10811</v>
      </c>
      <c r="L112">
        <v>1000000</v>
      </c>
      <c r="M112">
        <v>6208.57</v>
      </c>
      <c r="N112">
        <f>ABS(M112)</f>
        <v>6208.57</v>
      </c>
      <c r="O112" s="2"/>
    </row>
    <row r="113" spans="1:15" x14ac:dyDescent="0.3">
      <c r="A113" t="s">
        <v>96</v>
      </c>
      <c r="B113" t="s">
        <v>7</v>
      </c>
      <c r="C113">
        <v>1000000</v>
      </c>
      <c r="D113">
        <v>2</v>
      </c>
      <c r="E113">
        <v>112.53435500000001</v>
      </c>
      <c r="F113">
        <f>E113*1000</f>
        <v>112534.35500000001</v>
      </c>
      <c r="G113">
        <v>0</v>
      </c>
      <c r="H113">
        <v>0</v>
      </c>
      <c r="I113">
        <v>0</v>
      </c>
      <c r="J113">
        <v>1</v>
      </c>
      <c r="K113">
        <v>10811</v>
      </c>
      <c r="L113">
        <v>1000000</v>
      </c>
      <c r="M113">
        <v>6208.57</v>
      </c>
      <c r="N113">
        <f>ABS(M113)</f>
        <v>6208.57</v>
      </c>
      <c r="O113" s="2"/>
    </row>
    <row r="114" spans="1:15" x14ac:dyDescent="0.3">
      <c r="A114" t="s">
        <v>96</v>
      </c>
      <c r="B114" t="s">
        <v>7</v>
      </c>
      <c r="C114">
        <v>1000000</v>
      </c>
      <c r="D114">
        <v>3</v>
      </c>
      <c r="E114">
        <v>139.81960800000002</v>
      </c>
      <c r="F114">
        <f>E114*1000</f>
        <v>139819.60800000001</v>
      </c>
      <c r="G114">
        <v>0</v>
      </c>
      <c r="H114">
        <v>0</v>
      </c>
      <c r="I114">
        <v>0</v>
      </c>
      <c r="J114">
        <v>1</v>
      </c>
      <c r="K114">
        <v>10811</v>
      </c>
      <c r="L114">
        <v>1000000</v>
      </c>
      <c r="M114">
        <v>6208.57</v>
      </c>
      <c r="N114">
        <f>ABS(M114)</f>
        <v>6208.57</v>
      </c>
      <c r="O114" s="2"/>
    </row>
    <row r="115" spans="1:15" x14ac:dyDescent="0.3">
      <c r="A115" t="s">
        <v>96</v>
      </c>
      <c r="B115" t="s">
        <v>7</v>
      </c>
      <c r="C115">
        <v>1000000</v>
      </c>
      <c r="D115">
        <v>4</v>
      </c>
      <c r="E115">
        <v>97.979752000000005</v>
      </c>
      <c r="F115">
        <f>E115*1000</f>
        <v>97979.752000000008</v>
      </c>
      <c r="G115">
        <v>0</v>
      </c>
      <c r="H115">
        <v>0</v>
      </c>
      <c r="I115">
        <v>0</v>
      </c>
      <c r="J115">
        <v>1</v>
      </c>
      <c r="K115">
        <v>10811</v>
      </c>
      <c r="L115">
        <v>1000000</v>
      </c>
      <c r="M115">
        <v>6208.57</v>
      </c>
      <c r="N115">
        <f>ABS(M115)</f>
        <v>6208.57</v>
      </c>
      <c r="O115" s="2"/>
    </row>
    <row r="116" spans="1:15" x14ac:dyDescent="0.3">
      <c r="A116" t="s">
        <v>96</v>
      </c>
      <c r="B116" t="s">
        <v>7</v>
      </c>
      <c r="C116">
        <v>1000000</v>
      </c>
      <c r="D116">
        <v>5</v>
      </c>
      <c r="E116">
        <v>266.05999800000001</v>
      </c>
      <c r="F116">
        <f>E116*1000</f>
        <v>266059.99800000002</v>
      </c>
      <c r="G116">
        <v>0</v>
      </c>
      <c r="H116">
        <v>0</v>
      </c>
      <c r="I116">
        <v>0</v>
      </c>
      <c r="J116">
        <v>1</v>
      </c>
      <c r="K116">
        <v>10811</v>
      </c>
      <c r="L116">
        <v>1000000</v>
      </c>
      <c r="M116">
        <v>6208.57</v>
      </c>
      <c r="N116">
        <f>ABS(M116)</f>
        <v>6208.57</v>
      </c>
      <c r="O116" s="2"/>
    </row>
    <row r="117" spans="1:15" x14ac:dyDescent="0.3">
      <c r="A117" t="s">
        <v>96</v>
      </c>
      <c r="B117" t="s">
        <v>7</v>
      </c>
      <c r="C117">
        <v>1000000</v>
      </c>
      <c r="D117">
        <v>6</v>
      </c>
      <c r="E117">
        <v>159.220349</v>
      </c>
      <c r="F117">
        <f>E117*1000</f>
        <v>159220.34899999999</v>
      </c>
      <c r="G117">
        <v>0</v>
      </c>
      <c r="H117">
        <v>0</v>
      </c>
      <c r="I117">
        <v>0</v>
      </c>
      <c r="J117">
        <v>1</v>
      </c>
      <c r="K117">
        <v>10811</v>
      </c>
      <c r="L117">
        <v>1000000</v>
      </c>
      <c r="M117">
        <v>6208.57</v>
      </c>
      <c r="N117">
        <f>ABS(M117)</f>
        <v>6208.57</v>
      </c>
      <c r="O117" s="2"/>
    </row>
    <row r="118" spans="1:15" x14ac:dyDescent="0.3">
      <c r="A118" t="s">
        <v>96</v>
      </c>
      <c r="B118" t="s">
        <v>7</v>
      </c>
      <c r="C118">
        <v>1000000</v>
      </c>
      <c r="D118">
        <v>7</v>
      </c>
      <c r="E118">
        <v>97.33955499999999</v>
      </c>
      <c r="F118">
        <f>E118*1000</f>
        <v>97339.554999999993</v>
      </c>
      <c r="G118">
        <v>0</v>
      </c>
      <c r="H118">
        <v>0</v>
      </c>
      <c r="I118">
        <v>0</v>
      </c>
      <c r="J118">
        <v>1</v>
      </c>
      <c r="K118">
        <v>10811</v>
      </c>
      <c r="L118">
        <v>1000000</v>
      </c>
      <c r="M118">
        <v>6208.57</v>
      </c>
      <c r="N118">
        <f>ABS(M118)</f>
        <v>6208.57</v>
      </c>
      <c r="O118" s="2"/>
    </row>
    <row r="119" spans="1:15" x14ac:dyDescent="0.3">
      <c r="A119" t="s">
        <v>96</v>
      </c>
      <c r="B119" t="s">
        <v>7</v>
      </c>
      <c r="C119">
        <v>1000000</v>
      </c>
      <c r="D119">
        <v>8</v>
      </c>
      <c r="E119">
        <v>218.630923</v>
      </c>
      <c r="F119">
        <f>E119*1000</f>
        <v>218630.92300000001</v>
      </c>
      <c r="G119">
        <v>0</v>
      </c>
      <c r="H119">
        <v>0</v>
      </c>
      <c r="I119">
        <v>0</v>
      </c>
      <c r="J119">
        <v>1</v>
      </c>
      <c r="K119">
        <v>10811</v>
      </c>
      <c r="L119">
        <v>1000000</v>
      </c>
      <c r="M119">
        <v>6208.57</v>
      </c>
      <c r="N119">
        <f>ABS(M119)</f>
        <v>6208.57</v>
      </c>
      <c r="O119" s="2"/>
    </row>
    <row r="120" spans="1:15" x14ac:dyDescent="0.3">
      <c r="A120" t="s">
        <v>96</v>
      </c>
      <c r="B120" t="s">
        <v>7</v>
      </c>
      <c r="C120">
        <v>1000000</v>
      </c>
      <c r="D120">
        <v>9</v>
      </c>
      <c r="E120">
        <v>110.65687100000001</v>
      </c>
      <c r="F120">
        <f>E120*1000</f>
        <v>110656.87100000001</v>
      </c>
      <c r="G120">
        <v>0</v>
      </c>
      <c r="H120">
        <v>0</v>
      </c>
      <c r="I120">
        <v>0</v>
      </c>
      <c r="J120">
        <v>1</v>
      </c>
      <c r="K120">
        <v>10811</v>
      </c>
      <c r="L120">
        <v>1000000</v>
      </c>
      <c r="M120">
        <v>6208.57</v>
      </c>
      <c r="N120">
        <f>ABS(M120)</f>
        <v>6208.57</v>
      </c>
      <c r="O120" s="2"/>
    </row>
    <row r="121" spans="1:15" x14ac:dyDescent="0.3">
      <c r="A121" t="s">
        <v>96</v>
      </c>
      <c r="B121" t="s">
        <v>7</v>
      </c>
      <c r="C121">
        <v>1000000</v>
      </c>
      <c r="D121">
        <v>10</v>
      </c>
      <c r="E121">
        <v>109.819569</v>
      </c>
      <c r="F121">
        <f>E121*1000</f>
        <v>109819.569</v>
      </c>
      <c r="G121">
        <v>0</v>
      </c>
      <c r="H121">
        <v>0</v>
      </c>
      <c r="I121">
        <v>0</v>
      </c>
      <c r="J121">
        <v>1</v>
      </c>
      <c r="K121">
        <v>10811</v>
      </c>
      <c r="L121">
        <v>1000000</v>
      </c>
      <c r="M121">
        <v>6208.57</v>
      </c>
      <c r="N121">
        <f>ABS(M121)</f>
        <v>6208.57</v>
      </c>
      <c r="O121" s="2"/>
    </row>
    <row r="122" spans="1:15" x14ac:dyDescent="0.3">
      <c r="A122" t="s">
        <v>91</v>
      </c>
      <c r="B122" t="s">
        <v>4</v>
      </c>
      <c r="C122">
        <v>10000000</v>
      </c>
      <c r="D122">
        <v>1</v>
      </c>
      <c r="E122">
        <v>5.3001690000000004</v>
      </c>
      <c r="F122">
        <f>E122*1000</f>
        <v>5300.1690000000008</v>
      </c>
      <c r="G122">
        <v>7</v>
      </c>
      <c r="H122">
        <v>0</v>
      </c>
      <c r="I122">
        <v>5</v>
      </c>
      <c r="J122">
        <v>1</v>
      </c>
      <c r="K122">
        <v>54055</v>
      </c>
      <c r="L122">
        <v>10000175</v>
      </c>
      <c r="M122">
        <v>-54054.49</v>
      </c>
      <c r="N122">
        <f>ABS(M122)</f>
        <v>54054.49</v>
      </c>
      <c r="O122" s="2"/>
    </row>
    <row r="123" spans="1:15" x14ac:dyDescent="0.3">
      <c r="A123" t="s">
        <v>91</v>
      </c>
      <c r="B123" t="s">
        <v>4</v>
      </c>
      <c r="C123">
        <v>10000000</v>
      </c>
      <c r="D123">
        <v>2</v>
      </c>
      <c r="E123">
        <v>0.305282</v>
      </c>
      <c r="F123">
        <f>E123*1000</f>
        <v>305.28199999999998</v>
      </c>
      <c r="G123">
        <v>7</v>
      </c>
      <c r="H123">
        <v>0</v>
      </c>
      <c r="I123">
        <v>0</v>
      </c>
      <c r="J123">
        <v>1</v>
      </c>
      <c r="K123">
        <v>54055</v>
      </c>
      <c r="L123">
        <v>10000175</v>
      </c>
      <c r="M123">
        <v>-54054.49</v>
      </c>
      <c r="N123">
        <f>ABS(M123)</f>
        <v>54054.49</v>
      </c>
      <c r="O123" s="2"/>
    </row>
    <row r="124" spans="1:15" x14ac:dyDescent="0.3">
      <c r="A124" t="s">
        <v>91</v>
      </c>
      <c r="B124" t="s">
        <v>4</v>
      </c>
      <c r="C124">
        <v>10000000</v>
      </c>
      <c r="D124">
        <v>3</v>
      </c>
      <c r="E124">
        <v>0.33972199999999902</v>
      </c>
      <c r="F124">
        <f>E124*1000</f>
        <v>339.72199999999901</v>
      </c>
      <c r="G124">
        <v>7</v>
      </c>
      <c r="H124">
        <v>0</v>
      </c>
      <c r="I124">
        <v>0</v>
      </c>
      <c r="J124">
        <v>1</v>
      </c>
      <c r="K124">
        <v>54055</v>
      </c>
      <c r="L124">
        <v>10000175</v>
      </c>
      <c r="M124">
        <v>-54054.49</v>
      </c>
      <c r="N124">
        <f>ABS(M124)</f>
        <v>54054.49</v>
      </c>
      <c r="O124" s="2"/>
    </row>
    <row r="125" spans="1:15" x14ac:dyDescent="0.3">
      <c r="A125" t="s">
        <v>91</v>
      </c>
      <c r="B125" t="s">
        <v>4</v>
      </c>
      <c r="C125">
        <v>10000000</v>
      </c>
      <c r="D125">
        <v>4</v>
      </c>
      <c r="E125">
        <v>0.32153100000000001</v>
      </c>
      <c r="F125">
        <f>E125*1000</f>
        <v>321.53100000000001</v>
      </c>
      <c r="G125">
        <v>7</v>
      </c>
      <c r="H125">
        <v>0</v>
      </c>
      <c r="I125">
        <v>0</v>
      </c>
      <c r="J125">
        <v>1</v>
      </c>
      <c r="K125">
        <v>54055</v>
      </c>
      <c r="L125">
        <v>10000175</v>
      </c>
      <c r="M125">
        <v>-54054.49</v>
      </c>
      <c r="N125">
        <f>ABS(M125)</f>
        <v>54054.49</v>
      </c>
      <c r="O125" s="2"/>
    </row>
    <row r="126" spans="1:15" x14ac:dyDescent="0.3">
      <c r="A126" t="s">
        <v>91</v>
      </c>
      <c r="B126" t="s">
        <v>4</v>
      </c>
      <c r="C126">
        <v>10000000</v>
      </c>
      <c r="D126">
        <v>5</v>
      </c>
      <c r="E126">
        <v>0.58898099999999998</v>
      </c>
      <c r="F126">
        <f>E126*1000</f>
        <v>588.98099999999999</v>
      </c>
      <c r="G126">
        <v>7</v>
      </c>
      <c r="H126">
        <v>0</v>
      </c>
      <c r="I126">
        <v>0</v>
      </c>
      <c r="J126">
        <v>1</v>
      </c>
      <c r="K126">
        <v>54055</v>
      </c>
      <c r="L126">
        <v>10000175</v>
      </c>
      <c r="M126">
        <v>-54054.49</v>
      </c>
      <c r="N126">
        <f>ABS(M126)</f>
        <v>54054.49</v>
      </c>
      <c r="O126" s="2"/>
    </row>
    <row r="127" spans="1:15" x14ac:dyDescent="0.3">
      <c r="A127" t="s">
        <v>91</v>
      </c>
      <c r="B127" t="s">
        <v>4</v>
      </c>
      <c r="C127">
        <v>10000000</v>
      </c>
      <c r="D127">
        <v>6</v>
      </c>
      <c r="E127">
        <v>0.35417799999999999</v>
      </c>
      <c r="F127">
        <f>E127*1000</f>
        <v>354.178</v>
      </c>
      <c r="G127">
        <v>7</v>
      </c>
      <c r="H127">
        <v>0</v>
      </c>
      <c r="I127">
        <v>0</v>
      </c>
      <c r="J127">
        <v>1</v>
      </c>
      <c r="K127">
        <v>54055</v>
      </c>
      <c r="L127">
        <v>10000175</v>
      </c>
      <c r="M127">
        <v>-54054.49</v>
      </c>
      <c r="N127">
        <f>ABS(M127)</f>
        <v>54054.49</v>
      </c>
      <c r="O127" s="2"/>
    </row>
    <row r="128" spans="1:15" x14ac:dyDescent="0.3">
      <c r="A128" t="s">
        <v>91</v>
      </c>
      <c r="B128" t="s">
        <v>4</v>
      </c>
      <c r="C128">
        <v>10000000</v>
      </c>
      <c r="D128">
        <v>7</v>
      </c>
      <c r="E128">
        <v>0.52658199999999999</v>
      </c>
      <c r="F128">
        <f>E128*1000</f>
        <v>526.58199999999999</v>
      </c>
      <c r="G128">
        <v>7</v>
      </c>
      <c r="H128">
        <v>0</v>
      </c>
      <c r="I128">
        <v>0</v>
      </c>
      <c r="J128">
        <v>1</v>
      </c>
      <c r="K128">
        <v>54055</v>
      </c>
      <c r="L128">
        <v>10000175</v>
      </c>
      <c r="M128">
        <v>-54054.49</v>
      </c>
      <c r="N128">
        <f>ABS(M128)</f>
        <v>54054.49</v>
      </c>
      <c r="O128" s="2"/>
    </row>
    <row r="129" spans="1:15" x14ac:dyDescent="0.3">
      <c r="A129" t="s">
        <v>91</v>
      </c>
      <c r="B129" t="s">
        <v>4</v>
      </c>
      <c r="C129">
        <v>10000000</v>
      </c>
      <c r="D129">
        <v>8</v>
      </c>
      <c r="E129">
        <v>0.31268799999999902</v>
      </c>
      <c r="F129">
        <f>E129*1000</f>
        <v>312.68799999999902</v>
      </c>
      <c r="G129">
        <v>7</v>
      </c>
      <c r="H129">
        <v>0</v>
      </c>
      <c r="I129">
        <v>0</v>
      </c>
      <c r="J129">
        <v>1</v>
      </c>
      <c r="K129">
        <v>54055</v>
      </c>
      <c r="L129">
        <v>10000175</v>
      </c>
      <c r="M129">
        <v>-54054.49</v>
      </c>
      <c r="N129">
        <f>ABS(M129)</f>
        <v>54054.49</v>
      </c>
      <c r="O129" s="2"/>
    </row>
    <row r="130" spans="1:15" x14ac:dyDescent="0.3">
      <c r="A130" t="s">
        <v>91</v>
      </c>
      <c r="B130" t="s">
        <v>4</v>
      </c>
      <c r="C130">
        <v>10000000</v>
      </c>
      <c r="D130">
        <v>9</v>
      </c>
      <c r="E130">
        <v>0.317772</v>
      </c>
      <c r="F130">
        <f>E130*1000</f>
        <v>317.77199999999999</v>
      </c>
      <c r="G130">
        <v>7</v>
      </c>
      <c r="H130">
        <v>0</v>
      </c>
      <c r="I130">
        <v>0</v>
      </c>
      <c r="J130">
        <v>1</v>
      </c>
      <c r="K130">
        <v>54055</v>
      </c>
      <c r="L130">
        <v>10000175</v>
      </c>
      <c r="M130">
        <v>-54054.49</v>
      </c>
      <c r="N130">
        <f>ABS(M130)</f>
        <v>54054.49</v>
      </c>
      <c r="O130" s="2"/>
    </row>
    <row r="131" spans="1:15" x14ac:dyDescent="0.3">
      <c r="A131" t="s">
        <v>91</v>
      </c>
      <c r="B131" t="s">
        <v>4</v>
      </c>
      <c r="C131">
        <v>10000000</v>
      </c>
      <c r="D131">
        <v>10</v>
      </c>
      <c r="E131">
        <v>0.35203899999999999</v>
      </c>
      <c r="F131">
        <f>E131*1000</f>
        <v>352.03899999999999</v>
      </c>
      <c r="G131">
        <v>7</v>
      </c>
      <c r="H131">
        <v>0</v>
      </c>
      <c r="I131">
        <v>0</v>
      </c>
      <c r="J131">
        <v>1</v>
      </c>
      <c r="K131">
        <v>54055</v>
      </c>
      <c r="L131">
        <v>10000175</v>
      </c>
      <c r="M131">
        <v>-54054.49</v>
      </c>
      <c r="N131">
        <f>ABS(M131)</f>
        <v>54054.49</v>
      </c>
      <c r="O131" s="2"/>
    </row>
    <row r="132" spans="1:15" x14ac:dyDescent="0.3">
      <c r="A132" t="s">
        <v>89</v>
      </c>
      <c r="B132" t="s">
        <v>2</v>
      </c>
      <c r="C132">
        <v>10000000</v>
      </c>
      <c r="D132">
        <v>1</v>
      </c>
      <c r="E132">
        <v>2590.50261</v>
      </c>
      <c r="F132">
        <f>E132*1000</f>
        <v>2590502.61</v>
      </c>
      <c r="G132">
        <v>54055</v>
      </c>
      <c r="H132">
        <v>0</v>
      </c>
      <c r="I132">
        <v>6001</v>
      </c>
      <c r="J132">
        <v>1</v>
      </c>
      <c r="K132">
        <v>54055</v>
      </c>
      <c r="L132">
        <v>10000175</v>
      </c>
      <c r="M132">
        <v>54099.76</v>
      </c>
      <c r="N132">
        <f>ABS(M132)</f>
        <v>54099.76</v>
      </c>
      <c r="O132" s="2"/>
    </row>
    <row r="133" spans="1:15" x14ac:dyDescent="0.3">
      <c r="A133" t="s">
        <v>89</v>
      </c>
      <c r="B133" t="s">
        <v>2</v>
      </c>
      <c r="C133">
        <v>10000000</v>
      </c>
      <c r="D133">
        <v>2</v>
      </c>
      <c r="E133">
        <v>1201.1206239999999</v>
      </c>
      <c r="F133">
        <f>E133*1000</f>
        <v>1201120.6239999998</v>
      </c>
      <c r="G133">
        <v>54055</v>
      </c>
      <c r="H133">
        <v>0</v>
      </c>
      <c r="I133">
        <v>275</v>
      </c>
      <c r="J133">
        <v>1</v>
      </c>
      <c r="K133">
        <v>54055</v>
      </c>
      <c r="L133">
        <v>10000175</v>
      </c>
      <c r="M133">
        <v>54099.76</v>
      </c>
      <c r="N133">
        <f>ABS(M133)</f>
        <v>54099.76</v>
      </c>
      <c r="O133" s="2"/>
    </row>
    <row r="134" spans="1:15" x14ac:dyDescent="0.3">
      <c r="A134" t="s">
        <v>89</v>
      </c>
      <c r="B134" t="s">
        <v>2</v>
      </c>
      <c r="C134">
        <v>10000000</v>
      </c>
      <c r="D134">
        <v>3</v>
      </c>
      <c r="E134">
        <v>876.67472499999997</v>
      </c>
      <c r="F134">
        <f>E134*1000</f>
        <v>876674.72499999998</v>
      </c>
      <c r="G134">
        <v>54055</v>
      </c>
      <c r="H134">
        <v>0</v>
      </c>
      <c r="I134">
        <v>203</v>
      </c>
      <c r="J134">
        <v>1</v>
      </c>
      <c r="K134">
        <v>54055</v>
      </c>
      <c r="L134">
        <v>10000175</v>
      </c>
      <c r="M134">
        <v>54099.76</v>
      </c>
      <c r="N134">
        <f>ABS(M134)</f>
        <v>54099.76</v>
      </c>
      <c r="O134" s="2"/>
    </row>
    <row r="135" spans="1:15" x14ac:dyDescent="0.3">
      <c r="A135" t="s">
        <v>89</v>
      </c>
      <c r="B135" t="s">
        <v>2</v>
      </c>
      <c r="C135">
        <v>10000000</v>
      </c>
      <c r="D135">
        <v>4</v>
      </c>
      <c r="E135">
        <v>1194.8626389999999</v>
      </c>
      <c r="F135">
        <f>E135*1000</f>
        <v>1194862.639</v>
      </c>
      <c r="G135">
        <v>54055</v>
      </c>
      <c r="H135">
        <v>0</v>
      </c>
      <c r="I135">
        <v>296</v>
      </c>
      <c r="J135">
        <v>1</v>
      </c>
      <c r="K135">
        <v>54055</v>
      </c>
      <c r="L135">
        <v>10000175</v>
      </c>
      <c r="M135">
        <v>54099.76</v>
      </c>
      <c r="N135">
        <f>ABS(M135)</f>
        <v>54099.76</v>
      </c>
      <c r="O135" s="2"/>
    </row>
    <row r="136" spans="1:15" x14ac:dyDescent="0.3">
      <c r="A136" t="s">
        <v>89</v>
      </c>
      <c r="B136" t="s">
        <v>2</v>
      </c>
      <c r="C136">
        <v>10000000</v>
      </c>
      <c r="D136">
        <v>5</v>
      </c>
      <c r="E136">
        <v>1487.642554</v>
      </c>
      <c r="F136">
        <f>E136*1000</f>
        <v>1487642.554</v>
      </c>
      <c r="G136">
        <v>54055</v>
      </c>
      <c r="H136">
        <v>0</v>
      </c>
      <c r="I136">
        <v>533</v>
      </c>
      <c r="J136">
        <v>1</v>
      </c>
      <c r="K136">
        <v>54055</v>
      </c>
      <c r="L136">
        <v>10000175</v>
      </c>
      <c r="M136">
        <v>54099.76</v>
      </c>
      <c r="N136">
        <f>ABS(M136)</f>
        <v>54099.76</v>
      </c>
      <c r="O136" s="2"/>
    </row>
    <row r="137" spans="1:15" x14ac:dyDescent="0.3">
      <c r="A137" t="s">
        <v>89</v>
      </c>
      <c r="B137" t="s">
        <v>2</v>
      </c>
      <c r="C137">
        <v>10000000</v>
      </c>
      <c r="D137">
        <v>6</v>
      </c>
      <c r="E137">
        <v>1040.7937199999999</v>
      </c>
      <c r="F137">
        <f>E137*1000</f>
        <v>1040793.7199999999</v>
      </c>
      <c r="G137">
        <v>54055</v>
      </c>
      <c r="H137">
        <v>0</v>
      </c>
      <c r="I137">
        <v>278</v>
      </c>
      <c r="J137">
        <v>1</v>
      </c>
      <c r="K137">
        <v>54055</v>
      </c>
      <c r="L137">
        <v>10000175</v>
      </c>
      <c r="M137">
        <v>54099.76</v>
      </c>
      <c r="N137">
        <f>ABS(M137)</f>
        <v>54099.76</v>
      </c>
      <c r="O137" s="2"/>
    </row>
    <row r="138" spans="1:15" x14ac:dyDescent="0.3">
      <c r="A138" t="s">
        <v>89</v>
      </c>
      <c r="B138" t="s">
        <v>2</v>
      </c>
      <c r="C138">
        <v>10000000</v>
      </c>
      <c r="D138">
        <v>7</v>
      </c>
      <c r="E138">
        <v>1384.797714</v>
      </c>
      <c r="F138">
        <f>E138*1000</f>
        <v>1384797.7140000002</v>
      </c>
      <c r="G138">
        <v>54055</v>
      </c>
      <c r="H138">
        <v>0</v>
      </c>
      <c r="I138">
        <v>443</v>
      </c>
      <c r="J138">
        <v>1</v>
      </c>
      <c r="K138">
        <v>54055</v>
      </c>
      <c r="L138">
        <v>10000175</v>
      </c>
      <c r="M138">
        <v>54099.76</v>
      </c>
      <c r="N138">
        <f>ABS(M138)</f>
        <v>54099.76</v>
      </c>
      <c r="O138" s="2"/>
    </row>
    <row r="139" spans="1:15" x14ac:dyDescent="0.3">
      <c r="A139" t="s">
        <v>89</v>
      </c>
      <c r="B139" t="s">
        <v>2</v>
      </c>
      <c r="C139">
        <v>10000000</v>
      </c>
      <c r="D139">
        <v>8</v>
      </c>
      <c r="E139">
        <v>1245.4241059999999</v>
      </c>
      <c r="F139">
        <f>E139*1000</f>
        <v>1245424.1059999999</v>
      </c>
      <c r="G139">
        <v>54055</v>
      </c>
      <c r="H139">
        <v>0</v>
      </c>
      <c r="I139">
        <v>311</v>
      </c>
      <c r="J139">
        <v>1</v>
      </c>
      <c r="K139">
        <v>54055</v>
      </c>
      <c r="L139">
        <v>10000175</v>
      </c>
      <c r="M139">
        <v>54099.76</v>
      </c>
      <c r="N139">
        <f>ABS(M139)</f>
        <v>54099.76</v>
      </c>
      <c r="O139" s="2"/>
    </row>
    <row r="140" spans="1:15" x14ac:dyDescent="0.3">
      <c r="A140" t="s">
        <v>89</v>
      </c>
      <c r="B140" t="s">
        <v>2</v>
      </c>
      <c r="C140">
        <v>10000000</v>
      </c>
      <c r="D140">
        <v>9</v>
      </c>
      <c r="E140">
        <v>1007.913392</v>
      </c>
      <c r="F140">
        <f>E140*1000</f>
        <v>1007913.392</v>
      </c>
      <c r="G140">
        <v>54055</v>
      </c>
      <c r="H140">
        <v>0</v>
      </c>
      <c r="I140">
        <v>244</v>
      </c>
      <c r="J140">
        <v>1</v>
      </c>
      <c r="K140">
        <v>54055</v>
      </c>
      <c r="L140">
        <v>10000175</v>
      </c>
      <c r="M140">
        <v>54099.76</v>
      </c>
      <c r="N140">
        <f>ABS(M140)</f>
        <v>54099.76</v>
      </c>
      <c r="O140" s="2"/>
    </row>
    <row r="141" spans="1:15" x14ac:dyDescent="0.3">
      <c r="A141" t="s">
        <v>89</v>
      </c>
      <c r="B141" t="s">
        <v>2</v>
      </c>
      <c r="C141">
        <v>10000000</v>
      </c>
      <c r="D141">
        <v>10</v>
      </c>
      <c r="E141">
        <v>1154.1450589999999</v>
      </c>
      <c r="F141">
        <f>E141*1000</f>
        <v>1154145.0589999999</v>
      </c>
      <c r="G141">
        <v>54055</v>
      </c>
      <c r="H141">
        <v>0</v>
      </c>
      <c r="I141">
        <v>314</v>
      </c>
      <c r="J141">
        <v>1</v>
      </c>
      <c r="K141">
        <v>54055</v>
      </c>
      <c r="L141">
        <v>10000175</v>
      </c>
      <c r="M141">
        <v>54099.76</v>
      </c>
      <c r="N141">
        <f>ABS(M141)</f>
        <v>54099.76</v>
      </c>
      <c r="O141" s="2"/>
    </row>
    <row r="142" spans="1:15" x14ac:dyDescent="0.3">
      <c r="A142" t="s">
        <v>90</v>
      </c>
      <c r="B142" t="s">
        <v>3</v>
      </c>
      <c r="C142">
        <v>10000000</v>
      </c>
      <c r="D142">
        <v>1</v>
      </c>
      <c r="E142">
        <v>1385.8975109999999</v>
      </c>
      <c r="F142">
        <f>E142*1000</f>
        <v>1385897.5109999999</v>
      </c>
      <c r="G142">
        <v>53959</v>
      </c>
      <c r="H142">
        <v>0</v>
      </c>
      <c r="I142">
        <v>1403</v>
      </c>
      <c r="J142">
        <v>1</v>
      </c>
      <c r="K142">
        <v>54055</v>
      </c>
      <c r="L142">
        <v>10000175</v>
      </c>
      <c r="M142">
        <v>53084.47</v>
      </c>
      <c r="N142">
        <f>ABS(M142)</f>
        <v>53084.47</v>
      </c>
      <c r="O142" s="2"/>
    </row>
    <row r="143" spans="1:15" x14ac:dyDescent="0.3">
      <c r="A143" t="s">
        <v>90</v>
      </c>
      <c r="B143" t="s">
        <v>3</v>
      </c>
      <c r="C143">
        <v>10000000</v>
      </c>
      <c r="D143">
        <v>2</v>
      </c>
      <c r="E143">
        <v>986.37780899999996</v>
      </c>
      <c r="F143">
        <f>E143*1000</f>
        <v>986377.80900000001</v>
      </c>
      <c r="G143">
        <v>53959</v>
      </c>
      <c r="H143">
        <v>0</v>
      </c>
      <c r="I143">
        <v>286</v>
      </c>
      <c r="J143">
        <v>1</v>
      </c>
      <c r="K143">
        <v>54055</v>
      </c>
      <c r="L143">
        <v>10000175</v>
      </c>
      <c r="M143">
        <v>53084.47</v>
      </c>
      <c r="N143">
        <f>ABS(M143)</f>
        <v>53084.47</v>
      </c>
      <c r="O143" s="2"/>
    </row>
    <row r="144" spans="1:15" x14ac:dyDescent="0.3">
      <c r="A144" t="s">
        <v>90</v>
      </c>
      <c r="B144" t="s">
        <v>3</v>
      </c>
      <c r="C144">
        <v>10000000</v>
      </c>
      <c r="D144">
        <v>3</v>
      </c>
      <c r="E144">
        <v>869.71477500000003</v>
      </c>
      <c r="F144">
        <f>E144*1000</f>
        <v>869714.77500000002</v>
      </c>
      <c r="G144">
        <v>53959</v>
      </c>
      <c r="H144">
        <v>0</v>
      </c>
      <c r="I144">
        <v>225</v>
      </c>
      <c r="J144">
        <v>1</v>
      </c>
      <c r="K144">
        <v>54055</v>
      </c>
      <c r="L144">
        <v>10000175</v>
      </c>
      <c r="M144">
        <v>53084.47</v>
      </c>
      <c r="N144">
        <f>ABS(M144)</f>
        <v>53084.47</v>
      </c>
      <c r="O144" s="2"/>
    </row>
    <row r="145" spans="1:15" x14ac:dyDescent="0.3">
      <c r="A145" t="s">
        <v>90</v>
      </c>
      <c r="B145" t="s">
        <v>3</v>
      </c>
      <c r="C145">
        <v>10000000</v>
      </c>
      <c r="D145">
        <v>4</v>
      </c>
      <c r="E145">
        <v>954.04972999999995</v>
      </c>
      <c r="F145">
        <f>E145*1000</f>
        <v>954049.73</v>
      </c>
      <c r="G145">
        <v>53959</v>
      </c>
      <c r="H145">
        <v>0</v>
      </c>
      <c r="I145">
        <v>306</v>
      </c>
      <c r="J145">
        <v>1</v>
      </c>
      <c r="K145">
        <v>54055</v>
      </c>
      <c r="L145">
        <v>10000175</v>
      </c>
      <c r="M145">
        <v>53084.47</v>
      </c>
      <c r="N145">
        <f>ABS(M145)</f>
        <v>53084.47</v>
      </c>
      <c r="O145" s="2"/>
    </row>
    <row r="146" spans="1:15" x14ac:dyDescent="0.3">
      <c r="A146" t="s">
        <v>90</v>
      </c>
      <c r="B146" t="s">
        <v>3</v>
      </c>
      <c r="C146">
        <v>10000000</v>
      </c>
      <c r="D146">
        <v>5</v>
      </c>
      <c r="E146">
        <v>1206.84366</v>
      </c>
      <c r="F146">
        <f>E146*1000</f>
        <v>1206843.6599999999</v>
      </c>
      <c r="G146">
        <v>53959</v>
      </c>
      <c r="H146">
        <v>0</v>
      </c>
      <c r="I146">
        <v>375</v>
      </c>
      <c r="J146">
        <v>1</v>
      </c>
      <c r="K146">
        <v>54055</v>
      </c>
      <c r="L146">
        <v>10000175</v>
      </c>
      <c r="M146">
        <v>53084.47</v>
      </c>
      <c r="N146">
        <f>ABS(M146)</f>
        <v>53084.47</v>
      </c>
      <c r="O146" s="2"/>
    </row>
    <row r="147" spans="1:15" x14ac:dyDescent="0.3">
      <c r="A147" t="s">
        <v>90</v>
      </c>
      <c r="B147" t="s">
        <v>3</v>
      </c>
      <c r="C147">
        <v>10000000</v>
      </c>
      <c r="D147">
        <v>6</v>
      </c>
      <c r="E147">
        <v>2053.2520989999998</v>
      </c>
      <c r="F147">
        <f>E147*1000</f>
        <v>2053252.0989999999</v>
      </c>
      <c r="G147">
        <v>53959</v>
      </c>
      <c r="H147">
        <v>0</v>
      </c>
      <c r="I147">
        <v>719</v>
      </c>
      <c r="J147">
        <v>1</v>
      </c>
      <c r="K147">
        <v>54055</v>
      </c>
      <c r="L147">
        <v>10000175</v>
      </c>
      <c r="M147">
        <v>53084.47</v>
      </c>
      <c r="N147">
        <f>ABS(M147)</f>
        <v>53084.47</v>
      </c>
      <c r="O147" s="2"/>
    </row>
    <row r="148" spans="1:15" x14ac:dyDescent="0.3">
      <c r="A148" t="s">
        <v>90</v>
      </c>
      <c r="B148" t="s">
        <v>3</v>
      </c>
      <c r="C148">
        <v>10000000</v>
      </c>
      <c r="D148">
        <v>7</v>
      </c>
      <c r="E148">
        <v>1238.9089300000001</v>
      </c>
      <c r="F148">
        <f>E148*1000</f>
        <v>1238908.9300000002</v>
      </c>
      <c r="G148">
        <v>53959</v>
      </c>
      <c r="H148">
        <v>0</v>
      </c>
      <c r="I148">
        <v>377</v>
      </c>
      <c r="J148">
        <v>1</v>
      </c>
      <c r="K148">
        <v>54055</v>
      </c>
      <c r="L148">
        <v>10000175</v>
      </c>
      <c r="M148">
        <v>53084.47</v>
      </c>
      <c r="N148">
        <f>ABS(M148)</f>
        <v>53084.47</v>
      </c>
      <c r="O148" s="2"/>
    </row>
    <row r="149" spans="1:15" x14ac:dyDescent="0.3">
      <c r="A149" t="s">
        <v>90</v>
      </c>
      <c r="B149" t="s">
        <v>3</v>
      </c>
      <c r="C149">
        <v>10000000</v>
      </c>
      <c r="D149">
        <v>8</v>
      </c>
      <c r="E149">
        <v>1159.0458759999999</v>
      </c>
      <c r="F149">
        <f>E149*1000</f>
        <v>1159045.8759999999</v>
      </c>
      <c r="G149">
        <v>53959</v>
      </c>
      <c r="H149">
        <v>0</v>
      </c>
      <c r="I149">
        <v>317</v>
      </c>
      <c r="J149">
        <v>1</v>
      </c>
      <c r="K149">
        <v>54055</v>
      </c>
      <c r="L149">
        <v>10000175</v>
      </c>
      <c r="M149">
        <v>53084.47</v>
      </c>
      <c r="N149">
        <f>ABS(M149)</f>
        <v>53084.47</v>
      </c>
      <c r="O149" s="2"/>
    </row>
    <row r="150" spans="1:15" x14ac:dyDescent="0.3">
      <c r="A150" t="s">
        <v>90</v>
      </c>
      <c r="B150" t="s">
        <v>3</v>
      </c>
      <c r="C150">
        <v>10000000</v>
      </c>
      <c r="D150">
        <v>9</v>
      </c>
      <c r="E150">
        <v>960.13244799999995</v>
      </c>
      <c r="F150">
        <f>E150*1000</f>
        <v>960132.44799999997</v>
      </c>
      <c r="G150">
        <v>53959</v>
      </c>
      <c r="H150">
        <v>0</v>
      </c>
      <c r="I150">
        <v>234</v>
      </c>
      <c r="J150">
        <v>1</v>
      </c>
      <c r="K150">
        <v>54055</v>
      </c>
      <c r="L150">
        <v>10000175</v>
      </c>
      <c r="M150">
        <v>53084.47</v>
      </c>
      <c r="N150">
        <f>ABS(M150)</f>
        <v>53084.47</v>
      </c>
      <c r="O150" s="2"/>
    </row>
    <row r="151" spans="1:15" x14ac:dyDescent="0.3">
      <c r="A151" t="s">
        <v>90</v>
      </c>
      <c r="B151" t="s">
        <v>3</v>
      </c>
      <c r="C151">
        <v>10000000</v>
      </c>
      <c r="D151">
        <v>10</v>
      </c>
      <c r="E151">
        <v>1094.205179</v>
      </c>
      <c r="F151">
        <f>E151*1000</f>
        <v>1094205.179</v>
      </c>
      <c r="G151">
        <v>53959</v>
      </c>
      <c r="H151">
        <v>0</v>
      </c>
      <c r="I151">
        <v>284</v>
      </c>
      <c r="J151">
        <v>1</v>
      </c>
      <c r="K151">
        <v>54055</v>
      </c>
      <c r="L151">
        <v>10000175</v>
      </c>
      <c r="M151">
        <v>53084.47</v>
      </c>
      <c r="N151">
        <f>ABS(M151)</f>
        <v>53084.47</v>
      </c>
      <c r="O151" s="2"/>
    </row>
    <row r="152" spans="1:15" x14ac:dyDescent="0.3">
      <c r="A152" t="s">
        <v>100</v>
      </c>
      <c r="B152" t="s">
        <v>8</v>
      </c>
      <c r="C152">
        <v>10000000</v>
      </c>
      <c r="D152">
        <v>1</v>
      </c>
      <c r="E152">
        <v>1340.1532500000001</v>
      </c>
      <c r="F152">
        <f>E152*1000</f>
        <v>1340153.25</v>
      </c>
      <c r="G152">
        <v>107921</v>
      </c>
      <c r="H152">
        <v>0</v>
      </c>
      <c r="I152">
        <v>406</v>
      </c>
      <c r="J152">
        <v>1</v>
      </c>
      <c r="K152">
        <v>108109</v>
      </c>
      <c r="L152">
        <v>10020742</v>
      </c>
      <c r="M152">
        <v>127795.06</v>
      </c>
      <c r="N152">
        <f>ABS(M152)</f>
        <v>127795.06</v>
      </c>
      <c r="O152" s="2"/>
    </row>
    <row r="153" spans="1:15" x14ac:dyDescent="0.3">
      <c r="A153" t="s">
        <v>100</v>
      </c>
      <c r="B153" t="s">
        <v>8</v>
      </c>
      <c r="C153">
        <v>10000000</v>
      </c>
      <c r="D153">
        <v>2</v>
      </c>
      <c r="E153">
        <v>1279.3215540000001</v>
      </c>
      <c r="F153">
        <f>E153*1000</f>
        <v>1279321.554</v>
      </c>
      <c r="G153">
        <v>107919</v>
      </c>
      <c r="H153">
        <v>0</v>
      </c>
      <c r="I153">
        <v>245</v>
      </c>
      <c r="J153">
        <v>1</v>
      </c>
      <c r="K153">
        <v>108109</v>
      </c>
      <c r="L153">
        <v>10020742</v>
      </c>
      <c r="M153">
        <v>127795.06</v>
      </c>
      <c r="N153">
        <f>ABS(M153)</f>
        <v>127795.06</v>
      </c>
      <c r="O153" s="2"/>
    </row>
    <row r="154" spans="1:15" x14ac:dyDescent="0.3">
      <c r="A154" t="s">
        <v>100</v>
      </c>
      <c r="B154" t="s">
        <v>8</v>
      </c>
      <c r="C154">
        <v>10000000</v>
      </c>
      <c r="D154">
        <v>3</v>
      </c>
      <c r="E154">
        <v>1285.0278920000001</v>
      </c>
      <c r="F154">
        <f>E154*1000</f>
        <v>1285027.892</v>
      </c>
      <c r="G154">
        <v>107919</v>
      </c>
      <c r="H154">
        <v>0</v>
      </c>
      <c r="I154">
        <v>247</v>
      </c>
      <c r="J154">
        <v>1</v>
      </c>
      <c r="K154">
        <v>108109</v>
      </c>
      <c r="L154">
        <v>10020742</v>
      </c>
      <c r="M154">
        <v>127795.06</v>
      </c>
      <c r="N154">
        <f>ABS(M154)</f>
        <v>127795.06</v>
      </c>
      <c r="O154" s="2"/>
    </row>
    <row r="155" spans="1:15" x14ac:dyDescent="0.3">
      <c r="A155" t="s">
        <v>100</v>
      </c>
      <c r="B155" t="s">
        <v>8</v>
      </c>
      <c r="C155">
        <v>10000000</v>
      </c>
      <c r="D155">
        <v>4</v>
      </c>
      <c r="E155">
        <v>1387.4783620000001</v>
      </c>
      <c r="F155">
        <f>E155*1000</f>
        <v>1387478.362</v>
      </c>
      <c r="G155">
        <v>107919</v>
      </c>
      <c r="H155">
        <v>0</v>
      </c>
      <c r="I155">
        <v>267</v>
      </c>
      <c r="J155">
        <v>1</v>
      </c>
      <c r="K155">
        <v>108109</v>
      </c>
      <c r="L155">
        <v>10020742</v>
      </c>
      <c r="M155">
        <v>127795.06</v>
      </c>
      <c r="N155">
        <f>ABS(M155)</f>
        <v>127795.06</v>
      </c>
      <c r="O155" s="2"/>
    </row>
    <row r="156" spans="1:15" x14ac:dyDescent="0.3">
      <c r="A156" t="s">
        <v>100</v>
      </c>
      <c r="B156" t="s">
        <v>8</v>
      </c>
      <c r="C156">
        <v>10000000</v>
      </c>
      <c r="D156">
        <v>5</v>
      </c>
      <c r="E156">
        <v>1440.985304</v>
      </c>
      <c r="F156">
        <f>E156*1000</f>
        <v>1440985.304</v>
      </c>
      <c r="G156">
        <v>107919</v>
      </c>
      <c r="H156">
        <v>0</v>
      </c>
      <c r="I156">
        <v>273</v>
      </c>
      <c r="J156">
        <v>1</v>
      </c>
      <c r="K156">
        <v>108109</v>
      </c>
      <c r="L156">
        <v>10020742</v>
      </c>
      <c r="M156">
        <v>127795.06</v>
      </c>
      <c r="N156">
        <f>ABS(M156)</f>
        <v>127795.06</v>
      </c>
      <c r="O156" s="2"/>
    </row>
    <row r="157" spans="1:15" x14ac:dyDescent="0.3">
      <c r="A157" t="s">
        <v>100</v>
      </c>
      <c r="B157" t="s">
        <v>8</v>
      </c>
      <c r="C157">
        <v>10000000</v>
      </c>
      <c r="D157">
        <v>6</v>
      </c>
      <c r="E157">
        <v>1221.9358300000001</v>
      </c>
      <c r="F157">
        <f>E157*1000</f>
        <v>1221935.83</v>
      </c>
      <c r="G157">
        <v>107919</v>
      </c>
      <c r="H157">
        <v>0</v>
      </c>
      <c r="I157">
        <v>254</v>
      </c>
      <c r="J157">
        <v>1</v>
      </c>
      <c r="K157">
        <v>108109</v>
      </c>
      <c r="L157">
        <v>10020742</v>
      </c>
      <c r="M157">
        <v>127795.06</v>
      </c>
      <c r="N157">
        <f>ABS(M157)</f>
        <v>127795.06</v>
      </c>
      <c r="O157" s="2"/>
    </row>
    <row r="158" spans="1:15" x14ac:dyDescent="0.3">
      <c r="A158" t="s">
        <v>100</v>
      </c>
      <c r="B158" t="s">
        <v>8</v>
      </c>
      <c r="C158">
        <v>10000000</v>
      </c>
      <c r="D158">
        <v>7</v>
      </c>
      <c r="E158">
        <v>1131.308483</v>
      </c>
      <c r="F158">
        <f>E158*1000</f>
        <v>1131308.483</v>
      </c>
      <c r="G158">
        <v>107919</v>
      </c>
      <c r="H158">
        <v>0</v>
      </c>
      <c r="I158">
        <v>227</v>
      </c>
      <c r="J158">
        <v>1</v>
      </c>
      <c r="K158">
        <v>108109</v>
      </c>
      <c r="L158">
        <v>10020742</v>
      </c>
      <c r="M158">
        <v>127795.06</v>
      </c>
      <c r="N158">
        <f>ABS(M158)</f>
        <v>127795.06</v>
      </c>
      <c r="O158" s="2"/>
    </row>
    <row r="159" spans="1:15" x14ac:dyDescent="0.3">
      <c r="A159" t="s">
        <v>100</v>
      </c>
      <c r="B159" t="s">
        <v>8</v>
      </c>
      <c r="C159">
        <v>10000000</v>
      </c>
      <c r="D159">
        <v>8</v>
      </c>
      <c r="E159">
        <v>1135.704585</v>
      </c>
      <c r="F159">
        <f>E159*1000</f>
        <v>1135704.585</v>
      </c>
      <c r="G159">
        <v>107919</v>
      </c>
      <c r="H159">
        <v>0</v>
      </c>
      <c r="I159">
        <v>230</v>
      </c>
      <c r="J159">
        <v>1</v>
      </c>
      <c r="K159">
        <v>108109</v>
      </c>
      <c r="L159">
        <v>10020742</v>
      </c>
      <c r="M159">
        <v>127795.06</v>
      </c>
      <c r="N159">
        <f>ABS(M159)</f>
        <v>127795.06</v>
      </c>
      <c r="O159" s="2"/>
    </row>
    <row r="160" spans="1:15" x14ac:dyDescent="0.3">
      <c r="A160" t="s">
        <v>100</v>
      </c>
      <c r="B160" t="s">
        <v>8</v>
      </c>
      <c r="C160">
        <v>10000000</v>
      </c>
      <c r="D160">
        <v>9</v>
      </c>
      <c r="E160">
        <v>1481.35457</v>
      </c>
      <c r="F160">
        <f>E160*1000</f>
        <v>1481354.57</v>
      </c>
      <c r="G160">
        <v>107919</v>
      </c>
      <c r="H160">
        <v>0</v>
      </c>
      <c r="I160">
        <v>304</v>
      </c>
      <c r="J160">
        <v>1</v>
      </c>
      <c r="K160">
        <v>108109</v>
      </c>
      <c r="L160">
        <v>10020742</v>
      </c>
      <c r="M160">
        <v>127795.06</v>
      </c>
      <c r="N160">
        <f>ABS(M160)</f>
        <v>127795.06</v>
      </c>
      <c r="O160" s="2"/>
    </row>
    <row r="161" spans="1:15" x14ac:dyDescent="0.3">
      <c r="A161" t="s">
        <v>100</v>
      </c>
      <c r="B161" t="s">
        <v>8</v>
      </c>
      <c r="C161">
        <v>10000000</v>
      </c>
      <c r="D161">
        <v>10</v>
      </c>
      <c r="E161">
        <v>1327.7001959999998</v>
      </c>
      <c r="F161">
        <f>E161*1000</f>
        <v>1327700.1959999998</v>
      </c>
      <c r="G161">
        <v>107919</v>
      </c>
      <c r="H161">
        <v>0</v>
      </c>
      <c r="I161">
        <v>246</v>
      </c>
      <c r="J161">
        <v>1</v>
      </c>
      <c r="K161">
        <v>108109</v>
      </c>
      <c r="L161">
        <v>10020742</v>
      </c>
      <c r="M161">
        <v>127795.06</v>
      </c>
      <c r="N161">
        <f>ABS(M161)</f>
        <v>127795.06</v>
      </c>
      <c r="O161" s="2"/>
    </row>
    <row r="162" spans="1:15" x14ac:dyDescent="0.3">
      <c r="A162" t="s">
        <v>98</v>
      </c>
      <c r="B162" t="s">
        <v>6</v>
      </c>
      <c r="C162">
        <v>10000000</v>
      </c>
      <c r="D162">
        <v>1</v>
      </c>
      <c r="E162">
        <v>5607.9875629999997</v>
      </c>
      <c r="F162">
        <f>E162*1000</f>
        <v>5607987.5630000001</v>
      </c>
      <c r="G162">
        <v>108109</v>
      </c>
      <c r="H162">
        <v>0</v>
      </c>
      <c r="I162">
        <v>14562</v>
      </c>
      <c r="J162">
        <v>1</v>
      </c>
      <c r="K162">
        <v>108109</v>
      </c>
      <c r="L162">
        <v>10020742</v>
      </c>
      <c r="M162">
        <v>54243.08</v>
      </c>
      <c r="N162">
        <f>ABS(M162)</f>
        <v>54243.08</v>
      </c>
      <c r="O162" s="2"/>
    </row>
    <row r="163" spans="1:15" x14ac:dyDescent="0.3">
      <c r="A163" t="s">
        <v>98</v>
      </c>
      <c r="B163" t="s">
        <v>6</v>
      </c>
      <c r="C163">
        <v>10000000</v>
      </c>
      <c r="D163">
        <v>2</v>
      </c>
      <c r="E163">
        <v>1219.6747349999998</v>
      </c>
      <c r="F163">
        <f>E163*1000</f>
        <v>1219674.7349999999</v>
      </c>
      <c r="G163">
        <v>108109</v>
      </c>
      <c r="H163">
        <v>0</v>
      </c>
      <c r="I163">
        <v>592</v>
      </c>
      <c r="J163">
        <v>1</v>
      </c>
      <c r="K163">
        <v>108109</v>
      </c>
      <c r="L163">
        <v>10020742</v>
      </c>
      <c r="M163">
        <v>54243.08</v>
      </c>
      <c r="N163">
        <f>ABS(M163)</f>
        <v>54243.08</v>
      </c>
      <c r="O163" s="2"/>
    </row>
    <row r="164" spans="1:15" x14ac:dyDescent="0.3">
      <c r="A164" t="s">
        <v>98</v>
      </c>
      <c r="B164" t="s">
        <v>6</v>
      </c>
      <c r="C164">
        <v>10000000</v>
      </c>
      <c r="D164">
        <v>3</v>
      </c>
      <c r="E164">
        <v>1283.233635</v>
      </c>
      <c r="F164">
        <f>E164*1000</f>
        <v>1283233.635</v>
      </c>
      <c r="G164">
        <v>108109</v>
      </c>
      <c r="H164">
        <v>0</v>
      </c>
      <c r="I164">
        <v>716</v>
      </c>
      <c r="J164">
        <v>1</v>
      </c>
      <c r="K164">
        <v>108109</v>
      </c>
      <c r="L164">
        <v>10020742</v>
      </c>
      <c r="M164">
        <v>54243.08</v>
      </c>
      <c r="N164">
        <f>ABS(M164)</f>
        <v>54243.08</v>
      </c>
      <c r="O164" s="2"/>
    </row>
    <row r="165" spans="1:15" x14ac:dyDescent="0.3">
      <c r="A165" t="s">
        <v>98</v>
      </c>
      <c r="B165" t="s">
        <v>6</v>
      </c>
      <c r="C165">
        <v>10000000</v>
      </c>
      <c r="D165">
        <v>4</v>
      </c>
      <c r="E165">
        <v>1031.908469</v>
      </c>
      <c r="F165">
        <f>E165*1000</f>
        <v>1031908.4689999999</v>
      </c>
      <c r="G165">
        <v>108109</v>
      </c>
      <c r="H165">
        <v>0</v>
      </c>
      <c r="I165">
        <v>470</v>
      </c>
      <c r="J165">
        <v>1</v>
      </c>
      <c r="K165">
        <v>108109</v>
      </c>
      <c r="L165">
        <v>10020742</v>
      </c>
      <c r="M165">
        <v>54243.08</v>
      </c>
      <c r="N165">
        <f>ABS(M165)</f>
        <v>54243.08</v>
      </c>
      <c r="O165" s="2"/>
    </row>
    <row r="166" spans="1:15" x14ac:dyDescent="0.3">
      <c r="A166" t="s">
        <v>98</v>
      </c>
      <c r="B166" t="s">
        <v>6</v>
      </c>
      <c r="C166">
        <v>10000000</v>
      </c>
      <c r="D166">
        <v>5</v>
      </c>
      <c r="E166">
        <v>1076.400048</v>
      </c>
      <c r="F166">
        <f>E166*1000</f>
        <v>1076400.048</v>
      </c>
      <c r="G166">
        <v>108109</v>
      </c>
      <c r="H166">
        <v>0</v>
      </c>
      <c r="I166">
        <v>484</v>
      </c>
      <c r="J166">
        <v>1</v>
      </c>
      <c r="K166">
        <v>108109</v>
      </c>
      <c r="L166">
        <v>10020742</v>
      </c>
      <c r="M166">
        <v>54243.08</v>
      </c>
      <c r="N166">
        <f>ABS(M166)</f>
        <v>54243.08</v>
      </c>
      <c r="O166" s="2"/>
    </row>
    <row r="167" spans="1:15" x14ac:dyDescent="0.3">
      <c r="A167" t="s">
        <v>98</v>
      </c>
      <c r="B167" t="s">
        <v>6</v>
      </c>
      <c r="C167">
        <v>10000000</v>
      </c>
      <c r="D167">
        <v>6</v>
      </c>
      <c r="E167">
        <v>1297.906428</v>
      </c>
      <c r="F167">
        <f>E167*1000</f>
        <v>1297906.4280000001</v>
      </c>
      <c r="G167">
        <v>108109</v>
      </c>
      <c r="H167">
        <v>0</v>
      </c>
      <c r="I167">
        <v>564</v>
      </c>
      <c r="J167">
        <v>1</v>
      </c>
      <c r="K167">
        <v>108109</v>
      </c>
      <c r="L167">
        <v>10020742</v>
      </c>
      <c r="M167">
        <v>54243.08</v>
      </c>
      <c r="N167">
        <f>ABS(M167)</f>
        <v>54243.08</v>
      </c>
      <c r="O167" s="2"/>
    </row>
    <row r="168" spans="1:15" x14ac:dyDescent="0.3">
      <c r="A168" t="s">
        <v>98</v>
      </c>
      <c r="B168" t="s">
        <v>6</v>
      </c>
      <c r="C168">
        <v>10000000</v>
      </c>
      <c r="D168">
        <v>7</v>
      </c>
      <c r="E168">
        <v>1209.222516</v>
      </c>
      <c r="F168">
        <f>E168*1000</f>
        <v>1209222.5160000001</v>
      </c>
      <c r="G168">
        <v>108109</v>
      </c>
      <c r="H168">
        <v>0</v>
      </c>
      <c r="I168">
        <v>540</v>
      </c>
      <c r="J168">
        <v>1</v>
      </c>
      <c r="K168">
        <v>108109</v>
      </c>
      <c r="L168">
        <v>10020742</v>
      </c>
      <c r="M168">
        <v>54243.08</v>
      </c>
      <c r="N168">
        <f>ABS(M168)</f>
        <v>54243.08</v>
      </c>
      <c r="O168" s="2"/>
    </row>
    <row r="169" spans="1:15" x14ac:dyDescent="0.3">
      <c r="A169" t="s">
        <v>98</v>
      </c>
      <c r="B169" t="s">
        <v>6</v>
      </c>
      <c r="C169">
        <v>10000000</v>
      </c>
      <c r="D169">
        <v>8</v>
      </c>
      <c r="E169">
        <v>1195.7643520000001</v>
      </c>
      <c r="F169">
        <f>E169*1000</f>
        <v>1195764.3520000002</v>
      </c>
      <c r="G169">
        <v>108109</v>
      </c>
      <c r="H169">
        <v>0</v>
      </c>
      <c r="I169">
        <v>494</v>
      </c>
      <c r="J169">
        <v>1</v>
      </c>
      <c r="K169">
        <v>108109</v>
      </c>
      <c r="L169">
        <v>10020742</v>
      </c>
      <c r="M169">
        <v>54243.08</v>
      </c>
      <c r="N169">
        <f>ABS(M169)</f>
        <v>54243.08</v>
      </c>
      <c r="O169" s="2"/>
    </row>
    <row r="170" spans="1:15" x14ac:dyDescent="0.3">
      <c r="A170" t="s">
        <v>98</v>
      </c>
      <c r="B170" t="s">
        <v>6</v>
      </c>
      <c r="C170">
        <v>10000000</v>
      </c>
      <c r="D170">
        <v>9</v>
      </c>
      <c r="E170">
        <v>1279.295568</v>
      </c>
      <c r="F170">
        <f>E170*1000</f>
        <v>1279295.568</v>
      </c>
      <c r="G170">
        <v>108109</v>
      </c>
      <c r="H170">
        <v>0</v>
      </c>
      <c r="I170">
        <v>594</v>
      </c>
      <c r="J170">
        <v>1</v>
      </c>
      <c r="K170">
        <v>108109</v>
      </c>
      <c r="L170">
        <v>10020742</v>
      </c>
      <c r="M170">
        <v>54243.08</v>
      </c>
      <c r="N170">
        <f>ABS(M170)</f>
        <v>54243.08</v>
      </c>
      <c r="O170" s="2"/>
    </row>
    <row r="171" spans="1:15" x14ac:dyDescent="0.3">
      <c r="A171" t="s">
        <v>98</v>
      </c>
      <c r="B171" t="s">
        <v>6</v>
      </c>
      <c r="C171">
        <v>10000000</v>
      </c>
      <c r="D171">
        <v>10</v>
      </c>
      <c r="E171">
        <v>1112.876035</v>
      </c>
      <c r="F171">
        <f>E171*1000</f>
        <v>1112876.0349999999</v>
      </c>
      <c r="G171">
        <v>108109</v>
      </c>
      <c r="H171">
        <v>0</v>
      </c>
      <c r="I171">
        <v>487</v>
      </c>
      <c r="J171">
        <v>1</v>
      </c>
      <c r="K171">
        <v>108109</v>
      </c>
      <c r="L171">
        <v>10020742</v>
      </c>
      <c r="M171">
        <v>54243.08</v>
      </c>
      <c r="N171">
        <f>ABS(M171)</f>
        <v>54243.08</v>
      </c>
      <c r="O171" s="2"/>
    </row>
    <row r="172" spans="1:15" x14ac:dyDescent="0.3">
      <c r="A172" t="s">
        <v>99</v>
      </c>
      <c r="B172" t="s">
        <v>7</v>
      </c>
      <c r="C172">
        <v>10000000</v>
      </c>
      <c r="D172">
        <v>1</v>
      </c>
      <c r="E172">
        <v>5689.7878730000002</v>
      </c>
      <c r="F172">
        <f>E172*1000</f>
        <v>5689787.8730000006</v>
      </c>
      <c r="G172">
        <v>108010</v>
      </c>
      <c r="H172">
        <v>0</v>
      </c>
      <c r="I172">
        <v>14562</v>
      </c>
      <c r="J172">
        <v>1</v>
      </c>
      <c r="K172">
        <v>108109</v>
      </c>
      <c r="L172">
        <v>10020742</v>
      </c>
      <c r="M172">
        <v>53191.6</v>
      </c>
      <c r="N172">
        <f>ABS(M172)</f>
        <v>53191.6</v>
      </c>
      <c r="O172" s="2"/>
    </row>
    <row r="173" spans="1:15" x14ac:dyDescent="0.3">
      <c r="A173" t="s">
        <v>99</v>
      </c>
      <c r="B173" t="s">
        <v>7</v>
      </c>
      <c r="C173">
        <v>10000000</v>
      </c>
      <c r="D173">
        <v>2</v>
      </c>
      <c r="E173">
        <v>1005.875192</v>
      </c>
      <c r="F173">
        <f>E173*1000</f>
        <v>1005875.1919999999</v>
      </c>
      <c r="G173">
        <v>108009</v>
      </c>
      <c r="H173">
        <v>0</v>
      </c>
      <c r="I173">
        <v>473</v>
      </c>
      <c r="J173">
        <v>1</v>
      </c>
      <c r="K173">
        <v>108109</v>
      </c>
      <c r="L173">
        <v>10020742</v>
      </c>
      <c r="M173">
        <v>53191.6</v>
      </c>
      <c r="N173">
        <f>ABS(M173)</f>
        <v>53191.6</v>
      </c>
      <c r="O173" s="2"/>
    </row>
    <row r="174" spans="1:15" x14ac:dyDescent="0.3">
      <c r="A174" t="s">
        <v>99</v>
      </c>
      <c r="B174" t="s">
        <v>7</v>
      </c>
      <c r="C174">
        <v>10000000</v>
      </c>
      <c r="D174">
        <v>3</v>
      </c>
      <c r="E174">
        <v>1290.202571</v>
      </c>
      <c r="F174">
        <f>E174*1000</f>
        <v>1290202.571</v>
      </c>
      <c r="G174">
        <v>108009</v>
      </c>
      <c r="H174">
        <v>0</v>
      </c>
      <c r="I174">
        <v>525</v>
      </c>
      <c r="J174">
        <v>1</v>
      </c>
      <c r="K174">
        <v>108109</v>
      </c>
      <c r="L174">
        <v>10020742</v>
      </c>
      <c r="M174">
        <v>53191.6</v>
      </c>
      <c r="N174">
        <f>ABS(M174)</f>
        <v>53191.6</v>
      </c>
      <c r="O174" s="2"/>
    </row>
    <row r="175" spans="1:15" x14ac:dyDescent="0.3">
      <c r="A175" t="s">
        <v>99</v>
      </c>
      <c r="B175" t="s">
        <v>7</v>
      </c>
      <c r="C175">
        <v>10000000</v>
      </c>
      <c r="D175">
        <v>4</v>
      </c>
      <c r="E175">
        <v>1143.8427230000002</v>
      </c>
      <c r="F175">
        <f>E175*1000</f>
        <v>1143842.7230000002</v>
      </c>
      <c r="G175">
        <v>108009</v>
      </c>
      <c r="H175">
        <v>0</v>
      </c>
      <c r="I175">
        <v>574</v>
      </c>
      <c r="J175">
        <v>1</v>
      </c>
      <c r="K175">
        <v>108109</v>
      </c>
      <c r="L175">
        <v>10020742</v>
      </c>
      <c r="M175">
        <v>53191.6</v>
      </c>
      <c r="N175">
        <f>ABS(M175)</f>
        <v>53191.6</v>
      </c>
      <c r="O175" s="2"/>
    </row>
    <row r="176" spans="1:15" x14ac:dyDescent="0.3">
      <c r="A176" t="s">
        <v>99</v>
      </c>
      <c r="B176" t="s">
        <v>7</v>
      </c>
      <c r="C176">
        <v>10000000</v>
      </c>
      <c r="D176">
        <v>5</v>
      </c>
      <c r="E176">
        <v>1105.245936</v>
      </c>
      <c r="F176">
        <f>E176*1000</f>
        <v>1105245.936</v>
      </c>
      <c r="G176">
        <v>108009</v>
      </c>
      <c r="H176">
        <v>0</v>
      </c>
      <c r="I176">
        <v>507</v>
      </c>
      <c r="J176">
        <v>1</v>
      </c>
      <c r="K176">
        <v>108109</v>
      </c>
      <c r="L176">
        <v>10020742</v>
      </c>
      <c r="M176">
        <v>53191.6</v>
      </c>
      <c r="N176">
        <f>ABS(M176)</f>
        <v>53191.6</v>
      </c>
      <c r="O176" s="2"/>
    </row>
    <row r="177" spans="1:15" x14ac:dyDescent="0.3">
      <c r="A177" t="s">
        <v>99</v>
      </c>
      <c r="B177" t="s">
        <v>7</v>
      </c>
      <c r="C177">
        <v>10000000</v>
      </c>
      <c r="D177">
        <v>6</v>
      </c>
      <c r="E177">
        <v>1306.0445089999998</v>
      </c>
      <c r="F177">
        <f>E177*1000</f>
        <v>1306044.5089999998</v>
      </c>
      <c r="G177">
        <v>108009</v>
      </c>
      <c r="H177">
        <v>0</v>
      </c>
      <c r="I177">
        <v>558</v>
      </c>
      <c r="J177">
        <v>1</v>
      </c>
      <c r="K177">
        <v>108109</v>
      </c>
      <c r="L177">
        <v>10020742</v>
      </c>
      <c r="M177">
        <v>53191.6</v>
      </c>
      <c r="N177">
        <f>ABS(M177)</f>
        <v>53191.6</v>
      </c>
      <c r="O177" s="2"/>
    </row>
    <row r="178" spans="1:15" x14ac:dyDescent="0.3">
      <c r="A178" t="s">
        <v>99</v>
      </c>
      <c r="B178" t="s">
        <v>7</v>
      </c>
      <c r="C178">
        <v>10000000</v>
      </c>
      <c r="D178">
        <v>7</v>
      </c>
      <c r="E178">
        <v>1157.8072139999999</v>
      </c>
      <c r="F178">
        <f>E178*1000</f>
        <v>1157807.2139999999</v>
      </c>
      <c r="G178">
        <v>108009</v>
      </c>
      <c r="H178">
        <v>0</v>
      </c>
      <c r="I178">
        <v>538</v>
      </c>
      <c r="J178">
        <v>1</v>
      </c>
      <c r="K178">
        <v>108109</v>
      </c>
      <c r="L178">
        <v>10020742</v>
      </c>
      <c r="M178">
        <v>53191.6</v>
      </c>
      <c r="N178">
        <f>ABS(M178)</f>
        <v>53191.6</v>
      </c>
      <c r="O178" s="2"/>
    </row>
    <row r="179" spans="1:15" x14ac:dyDescent="0.3">
      <c r="A179" t="s">
        <v>99</v>
      </c>
      <c r="B179" t="s">
        <v>7</v>
      </c>
      <c r="C179">
        <v>10000000</v>
      </c>
      <c r="D179">
        <v>8</v>
      </c>
      <c r="E179">
        <v>1169.9518170000001</v>
      </c>
      <c r="F179">
        <f>E179*1000</f>
        <v>1169951.817</v>
      </c>
      <c r="G179">
        <v>108009</v>
      </c>
      <c r="H179">
        <v>0</v>
      </c>
      <c r="I179">
        <v>528</v>
      </c>
      <c r="J179">
        <v>1</v>
      </c>
      <c r="K179">
        <v>108109</v>
      </c>
      <c r="L179">
        <v>10020742</v>
      </c>
      <c r="M179">
        <v>53191.6</v>
      </c>
      <c r="N179">
        <f>ABS(M179)</f>
        <v>53191.6</v>
      </c>
      <c r="O179" s="2"/>
    </row>
    <row r="180" spans="1:15" x14ac:dyDescent="0.3">
      <c r="A180" t="s">
        <v>99</v>
      </c>
      <c r="B180" t="s">
        <v>7</v>
      </c>
      <c r="C180">
        <v>10000000</v>
      </c>
      <c r="D180">
        <v>9</v>
      </c>
      <c r="E180">
        <v>1255.1821269999998</v>
      </c>
      <c r="F180">
        <f>E180*1000</f>
        <v>1255182.1269999999</v>
      </c>
      <c r="G180">
        <v>108009</v>
      </c>
      <c r="H180">
        <v>0</v>
      </c>
      <c r="I180">
        <v>544</v>
      </c>
      <c r="J180">
        <v>1</v>
      </c>
      <c r="K180">
        <v>108109</v>
      </c>
      <c r="L180">
        <v>10020742</v>
      </c>
      <c r="M180">
        <v>53191.6</v>
      </c>
      <c r="N180">
        <f>ABS(M180)</f>
        <v>53191.6</v>
      </c>
      <c r="O180" s="2"/>
    </row>
    <row r="181" spans="1:15" x14ac:dyDescent="0.3">
      <c r="A181" t="s">
        <v>99</v>
      </c>
      <c r="B181" t="s">
        <v>7</v>
      </c>
      <c r="C181">
        <v>10000000</v>
      </c>
      <c r="D181">
        <v>10</v>
      </c>
      <c r="E181">
        <v>1101.141314</v>
      </c>
      <c r="F181">
        <f>E181*1000</f>
        <v>1101141.314</v>
      </c>
      <c r="G181">
        <v>108009</v>
      </c>
      <c r="H181">
        <v>0</v>
      </c>
      <c r="I181">
        <v>562</v>
      </c>
      <c r="J181">
        <v>1</v>
      </c>
      <c r="K181">
        <v>108109</v>
      </c>
      <c r="L181">
        <v>10020742</v>
      </c>
      <c r="M181">
        <v>53191.6</v>
      </c>
      <c r="N181">
        <f>ABS(M181)</f>
        <v>53191.6</v>
      </c>
      <c r="O181" s="2"/>
    </row>
  </sheetData>
  <autoFilter ref="A1:N181" xr:uid="{926908EF-507F-47FC-8A0B-6F75F041D6CB}">
    <sortState xmlns:xlrd2="http://schemas.microsoft.com/office/spreadsheetml/2017/richdata2" ref="A2:N181">
      <sortCondition ref="C2:C181"/>
      <sortCondition ref="B2:B181"/>
      <sortCondition ref="D2:D18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9D34-0488-40E9-9E20-8564F7A93833}">
  <dimension ref="A1:D5"/>
  <sheetViews>
    <sheetView showGridLines="0" workbookViewId="0">
      <selection activeCell="G17" sqref="G1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3.33203125" bestFit="1" customWidth="1"/>
    <col min="4" max="4" width="12" bestFit="1" customWidth="1"/>
    <col min="5" max="5" width="13.33203125" bestFit="1" customWidth="1"/>
    <col min="6" max="6" width="19.109375" bestFit="1" customWidth="1"/>
    <col min="7" max="7" width="22.109375" bestFit="1" customWidth="1"/>
    <col min="8" max="8" width="11" bestFit="1" customWidth="1"/>
    <col min="9" max="9" width="12" bestFit="1" customWidth="1"/>
  </cols>
  <sheetData>
    <row r="1" spans="1:4" x14ac:dyDescent="0.3">
      <c r="A1" s="4" t="s">
        <v>5</v>
      </c>
      <c r="B1" s="2">
        <v>10000000</v>
      </c>
    </row>
    <row r="3" spans="1:4" x14ac:dyDescent="0.3">
      <c r="B3" s="4" t="s">
        <v>9</v>
      </c>
    </row>
    <row r="4" spans="1:4" x14ac:dyDescent="0.3">
      <c r="B4" t="s">
        <v>4</v>
      </c>
      <c r="C4" t="s">
        <v>8</v>
      </c>
      <c r="D4" t="s">
        <v>10</v>
      </c>
    </row>
    <row r="5" spans="1:4" x14ac:dyDescent="0.3">
      <c r="A5" t="s">
        <v>72</v>
      </c>
      <c r="B5" s="3">
        <v>8718.9439999999995</v>
      </c>
      <c r="C5" s="3">
        <v>13030970.025999999</v>
      </c>
      <c r="D5" s="3">
        <v>13039688.969999999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52F1-7A49-4F6C-987D-5C46FAF3AF35}">
  <dimension ref="A1:C181"/>
  <sheetViews>
    <sheetView workbookViewId="0">
      <selection sqref="A1:C1048576"/>
    </sheetView>
  </sheetViews>
  <sheetFormatPr defaultRowHeight="14.4" x14ac:dyDescent="0.3"/>
  <cols>
    <col min="1" max="1" width="23.44140625" bestFit="1" customWidth="1"/>
    <col min="2" max="2" width="23.44140625" customWidth="1"/>
    <col min="3" max="3" width="11.21875" style="19" customWidth="1"/>
  </cols>
  <sheetData>
    <row r="1" spans="1:3" x14ac:dyDescent="0.3">
      <c r="A1" t="s">
        <v>31</v>
      </c>
      <c r="B1" t="s">
        <v>5</v>
      </c>
      <c r="C1" s="19" t="s">
        <v>70</v>
      </c>
    </row>
    <row r="2" spans="1:3" x14ac:dyDescent="0.3">
      <c r="A2" t="s">
        <v>4</v>
      </c>
      <c r="B2">
        <v>100000</v>
      </c>
      <c r="C2" s="19">
        <v>535.05100000000004</v>
      </c>
    </row>
    <row r="3" spans="1:3" x14ac:dyDescent="0.3">
      <c r="A3" t="s">
        <v>4</v>
      </c>
      <c r="B3">
        <v>100000</v>
      </c>
      <c r="C3" s="19">
        <v>340.428</v>
      </c>
    </row>
    <row r="4" spans="1:3" x14ac:dyDescent="0.3">
      <c r="A4" t="s">
        <v>4</v>
      </c>
      <c r="B4">
        <v>100000</v>
      </c>
      <c r="C4" s="19">
        <v>230.43700000000001</v>
      </c>
    </row>
    <row r="5" spans="1:3" x14ac:dyDescent="0.3">
      <c r="A5" t="s">
        <v>4</v>
      </c>
      <c r="B5">
        <v>100000</v>
      </c>
      <c r="C5" s="19">
        <v>269.86900000000003</v>
      </c>
    </row>
    <row r="6" spans="1:3" x14ac:dyDescent="0.3">
      <c r="A6" t="s">
        <v>4</v>
      </c>
      <c r="B6">
        <v>100000</v>
      </c>
      <c r="C6" s="19">
        <v>240.57</v>
      </c>
    </row>
    <row r="7" spans="1:3" x14ac:dyDescent="0.3">
      <c r="A7" t="s">
        <v>4</v>
      </c>
      <c r="B7">
        <v>100000</v>
      </c>
      <c r="C7" s="19">
        <v>235.71</v>
      </c>
    </row>
    <row r="8" spans="1:3" x14ac:dyDescent="0.3">
      <c r="A8" t="s">
        <v>4</v>
      </c>
      <c r="B8">
        <v>100000</v>
      </c>
      <c r="C8" s="19">
        <v>2605.2159999999999</v>
      </c>
    </row>
    <row r="9" spans="1:3" x14ac:dyDescent="0.3">
      <c r="A9" t="s">
        <v>4</v>
      </c>
      <c r="B9">
        <v>100000</v>
      </c>
      <c r="C9" s="19">
        <v>244.06100000000001</v>
      </c>
    </row>
    <row r="10" spans="1:3" x14ac:dyDescent="0.3">
      <c r="A10" t="s">
        <v>4</v>
      </c>
      <c r="B10">
        <v>100000</v>
      </c>
      <c r="C10" s="19">
        <v>254.16699999999997</v>
      </c>
    </row>
    <row r="11" spans="1:3" x14ac:dyDescent="0.3">
      <c r="A11" t="s">
        <v>4</v>
      </c>
      <c r="B11">
        <v>100000</v>
      </c>
      <c r="C11" s="19">
        <v>269.98200000000003</v>
      </c>
    </row>
    <row r="12" spans="1:3" x14ac:dyDescent="0.3">
      <c r="A12" t="s">
        <v>2</v>
      </c>
      <c r="B12">
        <v>100000</v>
      </c>
      <c r="C12" s="19">
        <v>13322.021999999899</v>
      </c>
    </row>
    <row r="13" spans="1:3" x14ac:dyDescent="0.3">
      <c r="A13" t="s">
        <v>2</v>
      </c>
      <c r="B13">
        <v>100000</v>
      </c>
      <c r="C13" s="19">
        <v>47932.760999999999</v>
      </c>
    </row>
    <row r="14" spans="1:3" x14ac:dyDescent="0.3">
      <c r="A14" t="s">
        <v>2</v>
      </c>
      <c r="B14">
        <v>100000</v>
      </c>
      <c r="C14" s="19">
        <v>18279.047999999999</v>
      </c>
    </row>
    <row r="15" spans="1:3" x14ac:dyDescent="0.3">
      <c r="A15" t="s">
        <v>2</v>
      </c>
      <c r="B15">
        <v>100000</v>
      </c>
      <c r="C15" s="19">
        <v>20469.727999999999</v>
      </c>
    </row>
    <row r="16" spans="1:3" x14ac:dyDescent="0.3">
      <c r="A16" t="s">
        <v>2</v>
      </c>
      <c r="B16">
        <v>100000</v>
      </c>
      <c r="C16" s="19">
        <v>17137.274999999998</v>
      </c>
    </row>
    <row r="17" spans="1:3" x14ac:dyDescent="0.3">
      <c r="A17" t="s">
        <v>2</v>
      </c>
      <c r="B17">
        <v>100000</v>
      </c>
      <c r="C17" s="19">
        <v>13980.657999999999</v>
      </c>
    </row>
    <row r="18" spans="1:3" x14ac:dyDescent="0.3">
      <c r="A18" t="s">
        <v>2</v>
      </c>
      <c r="B18">
        <v>100000</v>
      </c>
      <c r="C18" s="19">
        <v>13077.437</v>
      </c>
    </row>
    <row r="19" spans="1:3" x14ac:dyDescent="0.3">
      <c r="A19" t="s">
        <v>2</v>
      </c>
      <c r="B19">
        <v>100000</v>
      </c>
      <c r="C19" s="19">
        <v>52999.985000000001</v>
      </c>
    </row>
    <row r="20" spans="1:3" x14ac:dyDescent="0.3">
      <c r="A20" t="s">
        <v>2</v>
      </c>
      <c r="B20">
        <v>100000</v>
      </c>
      <c r="C20" s="19">
        <v>36677.123</v>
      </c>
    </row>
    <row r="21" spans="1:3" x14ac:dyDescent="0.3">
      <c r="A21" t="s">
        <v>2</v>
      </c>
      <c r="B21">
        <v>100000</v>
      </c>
      <c r="C21" s="19">
        <v>12425.271000000001</v>
      </c>
    </row>
    <row r="22" spans="1:3" x14ac:dyDescent="0.3">
      <c r="A22" t="s">
        <v>3</v>
      </c>
      <c r="B22">
        <v>100000</v>
      </c>
      <c r="C22" s="19">
        <v>8684.1689999999999</v>
      </c>
    </row>
    <row r="23" spans="1:3" x14ac:dyDescent="0.3">
      <c r="A23" t="s">
        <v>3</v>
      </c>
      <c r="B23">
        <v>100000</v>
      </c>
      <c r="C23" s="19">
        <v>15882.918</v>
      </c>
    </row>
    <row r="24" spans="1:3" x14ac:dyDescent="0.3">
      <c r="A24" t="s">
        <v>3</v>
      </c>
      <c r="B24">
        <v>100000</v>
      </c>
      <c r="C24" s="19">
        <v>25710.556</v>
      </c>
    </row>
    <row r="25" spans="1:3" x14ac:dyDescent="0.3">
      <c r="A25" t="s">
        <v>3</v>
      </c>
      <c r="B25">
        <v>100000</v>
      </c>
      <c r="C25" s="19">
        <v>6984.1579999999994</v>
      </c>
    </row>
    <row r="26" spans="1:3" x14ac:dyDescent="0.3">
      <c r="A26" t="s">
        <v>3</v>
      </c>
      <c r="B26">
        <v>100000</v>
      </c>
      <c r="C26" s="19">
        <v>8000.3229999999994</v>
      </c>
    </row>
    <row r="27" spans="1:3" x14ac:dyDescent="0.3">
      <c r="A27" t="s">
        <v>3</v>
      </c>
      <c r="B27">
        <v>100000</v>
      </c>
      <c r="C27" s="19">
        <v>7857.96</v>
      </c>
    </row>
    <row r="28" spans="1:3" x14ac:dyDescent="0.3">
      <c r="A28" t="s">
        <v>3</v>
      </c>
      <c r="B28">
        <v>100000</v>
      </c>
      <c r="C28" s="19">
        <v>9906.8240000000005</v>
      </c>
    </row>
    <row r="29" spans="1:3" x14ac:dyDescent="0.3">
      <c r="A29" t="s">
        <v>3</v>
      </c>
      <c r="B29">
        <v>100000</v>
      </c>
      <c r="C29" s="19">
        <v>7129.91</v>
      </c>
    </row>
    <row r="30" spans="1:3" x14ac:dyDescent="0.3">
      <c r="A30" t="s">
        <v>3</v>
      </c>
      <c r="B30">
        <v>100000</v>
      </c>
      <c r="C30" s="19">
        <v>7686.1569999999992</v>
      </c>
    </row>
    <row r="31" spans="1:3" x14ac:dyDescent="0.3">
      <c r="A31" t="s">
        <v>3</v>
      </c>
      <c r="B31">
        <v>100000</v>
      </c>
      <c r="C31" s="19">
        <v>9777.4930000000004</v>
      </c>
    </row>
    <row r="32" spans="1:3" x14ac:dyDescent="0.3">
      <c r="A32" t="s">
        <v>8</v>
      </c>
      <c r="B32">
        <v>100000</v>
      </c>
      <c r="C32" s="19">
        <v>12348.234</v>
      </c>
    </row>
    <row r="33" spans="1:3" x14ac:dyDescent="0.3">
      <c r="A33" t="s">
        <v>8</v>
      </c>
      <c r="B33">
        <v>100000</v>
      </c>
      <c r="C33" s="19">
        <v>30785.420999999998</v>
      </c>
    </row>
    <row r="34" spans="1:3" x14ac:dyDescent="0.3">
      <c r="A34" t="s">
        <v>8</v>
      </c>
      <c r="B34">
        <v>100000</v>
      </c>
      <c r="C34" s="19">
        <v>19917.572</v>
      </c>
    </row>
    <row r="35" spans="1:3" x14ac:dyDescent="0.3">
      <c r="A35" t="s">
        <v>8</v>
      </c>
      <c r="B35">
        <v>100000</v>
      </c>
      <c r="C35" s="19">
        <v>20193.490000000002</v>
      </c>
    </row>
    <row r="36" spans="1:3" x14ac:dyDescent="0.3">
      <c r="A36" t="s">
        <v>8</v>
      </c>
      <c r="B36">
        <v>100000</v>
      </c>
      <c r="C36" s="19">
        <v>22224.788999999997</v>
      </c>
    </row>
    <row r="37" spans="1:3" x14ac:dyDescent="0.3">
      <c r="A37" t="s">
        <v>8</v>
      </c>
      <c r="B37">
        <v>100000</v>
      </c>
      <c r="C37" s="19">
        <v>8822.2109999999993</v>
      </c>
    </row>
    <row r="38" spans="1:3" x14ac:dyDescent="0.3">
      <c r="A38" t="s">
        <v>8</v>
      </c>
      <c r="B38">
        <v>100000</v>
      </c>
      <c r="C38" s="19">
        <v>12075.037</v>
      </c>
    </row>
    <row r="39" spans="1:3" x14ac:dyDescent="0.3">
      <c r="A39" t="s">
        <v>8</v>
      </c>
      <c r="B39">
        <v>100000</v>
      </c>
      <c r="C39" s="19">
        <v>11396.172</v>
      </c>
    </row>
    <row r="40" spans="1:3" x14ac:dyDescent="0.3">
      <c r="A40" t="s">
        <v>8</v>
      </c>
      <c r="B40">
        <v>100000</v>
      </c>
      <c r="C40" s="19">
        <v>12247.597000000002</v>
      </c>
    </row>
    <row r="41" spans="1:3" x14ac:dyDescent="0.3">
      <c r="A41" t="s">
        <v>8</v>
      </c>
      <c r="B41">
        <v>100000</v>
      </c>
      <c r="C41" s="19">
        <v>14222.456</v>
      </c>
    </row>
    <row r="42" spans="1:3" x14ac:dyDescent="0.3">
      <c r="A42" t="s">
        <v>6</v>
      </c>
      <c r="B42">
        <v>100000</v>
      </c>
      <c r="C42" s="19">
        <v>38517.53</v>
      </c>
    </row>
    <row r="43" spans="1:3" x14ac:dyDescent="0.3">
      <c r="A43" t="s">
        <v>6</v>
      </c>
      <c r="B43">
        <v>100000</v>
      </c>
      <c r="C43" s="19">
        <v>36142.563000000002</v>
      </c>
    </row>
    <row r="44" spans="1:3" x14ac:dyDescent="0.3">
      <c r="A44" t="s">
        <v>6</v>
      </c>
      <c r="B44">
        <v>100000</v>
      </c>
      <c r="C44" s="19">
        <v>23044.696</v>
      </c>
    </row>
    <row r="45" spans="1:3" x14ac:dyDescent="0.3">
      <c r="A45" t="s">
        <v>6</v>
      </c>
      <c r="B45">
        <v>100000</v>
      </c>
      <c r="C45" s="19">
        <v>24517.567999999999</v>
      </c>
    </row>
    <row r="46" spans="1:3" x14ac:dyDescent="0.3">
      <c r="A46" t="s">
        <v>6</v>
      </c>
      <c r="B46">
        <v>100000</v>
      </c>
      <c r="C46" s="19">
        <v>41858.326000000001</v>
      </c>
    </row>
    <row r="47" spans="1:3" x14ac:dyDescent="0.3">
      <c r="A47" t="s">
        <v>6</v>
      </c>
      <c r="B47">
        <v>100000</v>
      </c>
      <c r="C47" s="19">
        <v>34459.411</v>
      </c>
    </row>
    <row r="48" spans="1:3" x14ac:dyDescent="0.3">
      <c r="A48" t="s">
        <v>6</v>
      </c>
      <c r="B48">
        <v>100000</v>
      </c>
      <c r="C48" s="19">
        <v>17041.508000000002</v>
      </c>
    </row>
    <row r="49" spans="1:3" x14ac:dyDescent="0.3">
      <c r="A49" t="s">
        <v>6</v>
      </c>
      <c r="B49">
        <v>100000</v>
      </c>
      <c r="C49" s="19">
        <v>27020.779000000002</v>
      </c>
    </row>
    <row r="50" spans="1:3" x14ac:dyDescent="0.3">
      <c r="A50" t="s">
        <v>6</v>
      </c>
      <c r="B50">
        <v>100000</v>
      </c>
      <c r="C50" s="19">
        <v>16379.894999999997</v>
      </c>
    </row>
    <row r="51" spans="1:3" x14ac:dyDescent="0.3">
      <c r="A51" t="s">
        <v>6</v>
      </c>
      <c r="B51">
        <v>100000</v>
      </c>
      <c r="C51" s="19">
        <v>18663.412999999997</v>
      </c>
    </row>
    <row r="52" spans="1:3" x14ac:dyDescent="0.3">
      <c r="A52" t="s">
        <v>7</v>
      </c>
      <c r="B52">
        <v>100000</v>
      </c>
      <c r="C52" s="19">
        <v>7969.1280000000006</v>
      </c>
    </row>
    <row r="53" spans="1:3" x14ac:dyDescent="0.3">
      <c r="A53" t="s">
        <v>7</v>
      </c>
      <c r="B53">
        <v>100000</v>
      </c>
      <c r="C53" s="19">
        <v>9064.5460000000003</v>
      </c>
    </row>
    <row r="54" spans="1:3" x14ac:dyDescent="0.3">
      <c r="A54" t="s">
        <v>7</v>
      </c>
      <c r="B54">
        <v>100000</v>
      </c>
      <c r="C54" s="19">
        <v>19982.784</v>
      </c>
    </row>
    <row r="55" spans="1:3" x14ac:dyDescent="0.3">
      <c r="A55" t="s">
        <v>7</v>
      </c>
      <c r="B55">
        <v>100000</v>
      </c>
      <c r="C55" s="19">
        <v>9254.4069999999992</v>
      </c>
    </row>
    <row r="56" spans="1:3" x14ac:dyDescent="0.3">
      <c r="A56" t="s">
        <v>7</v>
      </c>
      <c r="B56">
        <v>100000</v>
      </c>
      <c r="C56" s="19">
        <v>8702.6020000000008</v>
      </c>
    </row>
    <row r="57" spans="1:3" x14ac:dyDescent="0.3">
      <c r="A57" t="s">
        <v>7</v>
      </c>
      <c r="B57">
        <v>100000</v>
      </c>
      <c r="C57" s="19">
        <v>13360.227000000001</v>
      </c>
    </row>
    <row r="58" spans="1:3" x14ac:dyDescent="0.3">
      <c r="A58" t="s">
        <v>7</v>
      </c>
      <c r="B58">
        <v>100000</v>
      </c>
      <c r="C58" s="19">
        <v>8344.5959999999995</v>
      </c>
    </row>
    <row r="59" spans="1:3" x14ac:dyDescent="0.3">
      <c r="A59" t="s">
        <v>7</v>
      </c>
      <c r="B59">
        <v>100000</v>
      </c>
      <c r="C59" s="19">
        <v>8695.2169999999987</v>
      </c>
    </row>
    <row r="60" spans="1:3" x14ac:dyDescent="0.3">
      <c r="A60" t="s">
        <v>7</v>
      </c>
      <c r="B60">
        <v>100000</v>
      </c>
      <c r="C60" s="19">
        <v>8188.4680000000008</v>
      </c>
    </row>
    <row r="61" spans="1:3" x14ac:dyDescent="0.3">
      <c r="A61" t="s">
        <v>7</v>
      </c>
      <c r="B61">
        <v>100000</v>
      </c>
      <c r="C61" s="19">
        <v>7838.4990000000007</v>
      </c>
    </row>
    <row r="62" spans="1:3" x14ac:dyDescent="0.3">
      <c r="A62" t="s">
        <v>4</v>
      </c>
      <c r="B62">
        <v>1000000</v>
      </c>
      <c r="C62" s="19">
        <v>2540.6330000000003</v>
      </c>
    </row>
    <row r="63" spans="1:3" x14ac:dyDescent="0.3">
      <c r="A63" t="s">
        <v>4</v>
      </c>
      <c r="B63">
        <v>1000000</v>
      </c>
      <c r="C63" s="19">
        <v>253.06899999999999</v>
      </c>
    </row>
    <row r="64" spans="1:3" x14ac:dyDescent="0.3">
      <c r="A64" t="s">
        <v>4</v>
      </c>
      <c r="B64">
        <v>1000000</v>
      </c>
      <c r="C64" s="19">
        <v>244.47299999999998</v>
      </c>
    </row>
    <row r="65" spans="1:3" x14ac:dyDescent="0.3">
      <c r="A65" t="s">
        <v>4</v>
      </c>
      <c r="B65">
        <v>1000000</v>
      </c>
      <c r="C65" s="19">
        <v>250.595</v>
      </c>
    </row>
    <row r="66" spans="1:3" x14ac:dyDescent="0.3">
      <c r="A66" t="s">
        <v>4</v>
      </c>
      <c r="B66">
        <v>1000000</v>
      </c>
      <c r="C66" s="19">
        <v>345.44599999999997</v>
      </c>
    </row>
    <row r="67" spans="1:3" x14ac:dyDescent="0.3">
      <c r="A67" t="s">
        <v>4</v>
      </c>
      <c r="B67">
        <v>1000000</v>
      </c>
      <c r="C67" s="19">
        <v>234.43699999999902</v>
      </c>
    </row>
    <row r="68" spans="1:3" x14ac:dyDescent="0.3">
      <c r="A68" t="s">
        <v>4</v>
      </c>
      <c r="B68">
        <v>1000000</v>
      </c>
      <c r="C68" s="19">
        <v>266.24799999999999</v>
      </c>
    </row>
    <row r="69" spans="1:3" x14ac:dyDescent="0.3">
      <c r="A69" t="s">
        <v>4</v>
      </c>
      <c r="B69">
        <v>1000000</v>
      </c>
      <c r="C69" s="19">
        <v>258.19199999999995</v>
      </c>
    </row>
    <row r="70" spans="1:3" x14ac:dyDescent="0.3">
      <c r="A70" t="s">
        <v>4</v>
      </c>
      <c r="B70">
        <v>1000000</v>
      </c>
      <c r="C70" s="19">
        <v>338.71199999999999</v>
      </c>
    </row>
    <row r="71" spans="1:3" x14ac:dyDescent="0.3">
      <c r="A71" t="s">
        <v>4</v>
      </c>
      <c r="B71">
        <v>1000000</v>
      </c>
      <c r="C71" s="19">
        <v>362.53999999999996</v>
      </c>
    </row>
    <row r="72" spans="1:3" x14ac:dyDescent="0.3">
      <c r="A72" t="s">
        <v>2</v>
      </c>
      <c r="B72">
        <v>1000000</v>
      </c>
      <c r="C72" s="19">
        <v>293081.97899999999</v>
      </c>
    </row>
    <row r="73" spans="1:3" x14ac:dyDescent="0.3">
      <c r="A73" t="s">
        <v>2</v>
      </c>
      <c r="B73">
        <v>1000000</v>
      </c>
      <c r="C73" s="19">
        <v>422557.67199999897</v>
      </c>
    </row>
    <row r="74" spans="1:3" x14ac:dyDescent="0.3">
      <c r="A74" t="s">
        <v>2</v>
      </c>
      <c r="B74">
        <v>1000000</v>
      </c>
      <c r="C74" s="19">
        <v>202340.24299999999</v>
      </c>
    </row>
    <row r="75" spans="1:3" x14ac:dyDescent="0.3">
      <c r="A75" t="s">
        <v>2</v>
      </c>
      <c r="B75">
        <v>1000000</v>
      </c>
      <c r="C75" s="19">
        <v>302240.44400000002</v>
      </c>
    </row>
    <row r="76" spans="1:3" x14ac:dyDescent="0.3">
      <c r="A76" t="s">
        <v>2</v>
      </c>
      <c r="B76">
        <v>1000000</v>
      </c>
      <c r="C76" s="19">
        <v>113349.41800000001</v>
      </c>
    </row>
    <row r="77" spans="1:3" x14ac:dyDescent="0.3">
      <c r="A77" t="s">
        <v>2</v>
      </c>
      <c r="B77">
        <v>1000000</v>
      </c>
      <c r="C77" s="19">
        <v>134215.31899999999</v>
      </c>
    </row>
    <row r="78" spans="1:3" x14ac:dyDescent="0.3">
      <c r="A78" t="s">
        <v>2</v>
      </c>
      <c r="B78">
        <v>1000000</v>
      </c>
      <c r="C78" s="19">
        <v>139158.524</v>
      </c>
    </row>
    <row r="79" spans="1:3" x14ac:dyDescent="0.3">
      <c r="A79" t="s">
        <v>2</v>
      </c>
      <c r="B79">
        <v>1000000</v>
      </c>
      <c r="C79" s="19">
        <v>286329.478</v>
      </c>
    </row>
    <row r="80" spans="1:3" x14ac:dyDescent="0.3">
      <c r="A80" t="s">
        <v>2</v>
      </c>
      <c r="B80">
        <v>1000000</v>
      </c>
      <c r="C80" s="19">
        <v>121512.29099999899</v>
      </c>
    </row>
    <row r="81" spans="1:3" x14ac:dyDescent="0.3">
      <c r="A81" t="s">
        <v>2</v>
      </c>
      <c r="B81">
        <v>1000000</v>
      </c>
      <c r="C81" s="19">
        <v>326145.45299999998</v>
      </c>
    </row>
    <row r="82" spans="1:3" x14ac:dyDescent="0.3">
      <c r="A82" t="s">
        <v>3</v>
      </c>
      <c r="B82">
        <v>1000000</v>
      </c>
      <c r="C82" s="19">
        <v>167800.87699999899</v>
      </c>
    </row>
    <row r="83" spans="1:3" x14ac:dyDescent="0.3">
      <c r="A83" t="s">
        <v>3</v>
      </c>
      <c r="B83">
        <v>1000000</v>
      </c>
      <c r="C83" s="19">
        <v>267723.72399999999</v>
      </c>
    </row>
    <row r="84" spans="1:3" x14ac:dyDescent="0.3">
      <c r="A84" t="s">
        <v>3</v>
      </c>
      <c r="B84">
        <v>1000000</v>
      </c>
      <c r="C84" s="19">
        <v>178705.568</v>
      </c>
    </row>
    <row r="85" spans="1:3" x14ac:dyDescent="0.3">
      <c r="A85" t="s">
        <v>3</v>
      </c>
      <c r="B85">
        <v>1000000</v>
      </c>
      <c r="C85" s="19">
        <v>234776.16900000002</v>
      </c>
    </row>
    <row r="86" spans="1:3" x14ac:dyDescent="0.3">
      <c r="A86" t="s">
        <v>3</v>
      </c>
      <c r="B86">
        <v>1000000</v>
      </c>
      <c r="C86" s="19">
        <v>112389.916</v>
      </c>
    </row>
    <row r="87" spans="1:3" x14ac:dyDescent="0.3">
      <c r="A87" t="s">
        <v>3</v>
      </c>
      <c r="B87">
        <v>1000000</v>
      </c>
      <c r="C87" s="19">
        <v>201998.75</v>
      </c>
    </row>
    <row r="88" spans="1:3" x14ac:dyDescent="0.3">
      <c r="A88" t="s">
        <v>3</v>
      </c>
      <c r="B88">
        <v>1000000</v>
      </c>
      <c r="C88" s="19">
        <v>79365.254999999903</v>
      </c>
    </row>
    <row r="89" spans="1:3" x14ac:dyDescent="0.3">
      <c r="A89" t="s">
        <v>3</v>
      </c>
      <c r="B89">
        <v>1000000</v>
      </c>
      <c r="C89" s="19">
        <v>87825.343999999997</v>
      </c>
    </row>
    <row r="90" spans="1:3" x14ac:dyDescent="0.3">
      <c r="A90" t="s">
        <v>3</v>
      </c>
      <c r="B90">
        <v>1000000</v>
      </c>
      <c r="C90" s="19">
        <v>127851.656</v>
      </c>
    </row>
    <row r="91" spans="1:3" x14ac:dyDescent="0.3">
      <c r="A91" t="s">
        <v>3</v>
      </c>
      <c r="B91">
        <v>1000000</v>
      </c>
      <c r="C91" s="19">
        <v>96498.790999999997</v>
      </c>
    </row>
    <row r="92" spans="1:3" x14ac:dyDescent="0.3">
      <c r="A92" t="s">
        <v>8</v>
      </c>
      <c r="B92">
        <v>1000000</v>
      </c>
      <c r="C92" s="19">
        <v>91728.716</v>
      </c>
    </row>
    <row r="93" spans="1:3" x14ac:dyDescent="0.3">
      <c r="A93" t="s">
        <v>8</v>
      </c>
      <c r="B93">
        <v>1000000</v>
      </c>
      <c r="C93" s="19">
        <v>216263.67499999999</v>
      </c>
    </row>
    <row r="94" spans="1:3" x14ac:dyDescent="0.3">
      <c r="A94" t="s">
        <v>8</v>
      </c>
      <c r="B94">
        <v>1000000</v>
      </c>
      <c r="C94" s="19">
        <v>117170.68799999999</v>
      </c>
    </row>
    <row r="95" spans="1:3" x14ac:dyDescent="0.3">
      <c r="A95" t="s">
        <v>8</v>
      </c>
      <c r="B95">
        <v>1000000</v>
      </c>
      <c r="C95" s="19">
        <v>93743.312999999995</v>
      </c>
    </row>
    <row r="96" spans="1:3" x14ac:dyDescent="0.3">
      <c r="A96" t="s">
        <v>8</v>
      </c>
      <c r="B96">
        <v>1000000</v>
      </c>
      <c r="C96" s="19">
        <v>200247.97200000001</v>
      </c>
    </row>
    <row r="97" spans="1:3" x14ac:dyDescent="0.3">
      <c r="A97" t="s">
        <v>8</v>
      </c>
      <c r="B97">
        <v>1000000</v>
      </c>
      <c r="C97" s="19">
        <v>98860.12</v>
      </c>
    </row>
    <row r="98" spans="1:3" x14ac:dyDescent="0.3">
      <c r="A98" t="s">
        <v>8</v>
      </c>
      <c r="B98">
        <v>1000000</v>
      </c>
      <c r="C98" s="19">
        <v>99454.013999999981</v>
      </c>
    </row>
    <row r="99" spans="1:3" x14ac:dyDescent="0.3">
      <c r="A99" t="s">
        <v>8</v>
      </c>
      <c r="B99">
        <v>1000000</v>
      </c>
      <c r="C99" s="19">
        <v>97651.831000000006</v>
      </c>
    </row>
    <row r="100" spans="1:3" x14ac:dyDescent="0.3">
      <c r="A100" t="s">
        <v>8</v>
      </c>
      <c r="B100">
        <v>1000000</v>
      </c>
      <c r="C100" s="19">
        <v>109760.796</v>
      </c>
    </row>
    <row r="101" spans="1:3" x14ac:dyDescent="0.3">
      <c r="A101" t="s">
        <v>8</v>
      </c>
      <c r="B101">
        <v>1000000</v>
      </c>
      <c r="C101" s="19">
        <v>324395.13399999996</v>
      </c>
    </row>
    <row r="102" spans="1:3" x14ac:dyDescent="0.3">
      <c r="A102" t="s">
        <v>6</v>
      </c>
      <c r="B102">
        <v>1000000</v>
      </c>
      <c r="C102" s="19">
        <v>692069.14500000002</v>
      </c>
    </row>
    <row r="103" spans="1:3" x14ac:dyDescent="0.3">
      <c r="A103" t="s">
        <v>6</v>
      </c>
      <c r="B103">
        <v>1000000</v>
      </c>
      <c r="C103" s="19">
        <v>232220.67199999999</v>
      </c>
    </row>
    <row r="104" spans="1:3" x14ac:dyDescent="0.3">
      <c r="A104" t="s">
        <v>6</v>
      </c>
      <c r="B104">
        <v>1000000</v>
      </c>
      <c r="C104" s="19">
        <v>208860.23</v>
      </c>
    </row>
    <row r="105" spans="1:3" x14ac:dyDescent="0.3">
      <c r="A105" t="s">
        <v>6</v>
      </c>
      <c r="B105">
        <v>1000000</v>
      </c>
      <c r="C105" s="19">
        <v>192349.83199999999</v>
      </c>
    </row>
    <row r="106" spans="1:3" x14ac:dyDescent="0.3">
      <c r="A106" t="s">
        <v>6</v>
      </c>
      <c r="B106">
        <v>1000000</v>
      </c>
      <c r="C106" s="19">
        <v>144293.35200000001</v>
      </c>
    </row>
    <row r="107" spans="1:3" x14ac:dyDescent="0.3">
      <c r="A107" t="s">
        <v>6</v>
      </c>
      <c r="B107">
        <v>1000000</v>
      </c>
      <c r="C107" s="19">
        <v>197702.85800000001</v>
      </c>
    </row>
    <row r="108" spans="1:3" x14ac:dyDescent="0.3">
      <c r="A108" t="s">
        <v>6</v>
      </c>
      <c r="B108">
        <v>1000000</v>
      </c>
      <c r="C108" s="19">
        <v>231545.886</v>
      </c>
    </row>
    <row r="109" spans="1:3" x14ac:dyDescent="0.3">
      <c r="A109" t="s">
        <v>6</v>
      </c>
      <c r="B109">
        <v>1000000</v>
      </c>
      <c r="C109" s="19">
        <v>178829.41699999999</v>
      </c>
    </row>
    <row r="110" spans="1:3" x14ac:dyDescent="0.3">
      <c r="A110" t="s">
        <v>6</v>
      </c>
      <c r="B110">
        <v>1000000</v>
      </c>
      <c r="C110" s="19">
        <v>230390.26700000002</v>
      </c>
    </row>
    <row r="111" spans="1:3" x14ac:dyDescent="0.3">
      <c r="A111" t="s">
        <v>6</v>
      </c>
      <c r="B111">
        <v>1000000</v>
      </c>
      <c r="C111" s="19">
        <v>216983.11600000001</v>
      </c>
    </row>
    <row r="112" spans="1:3" x14ac:dyDescent="0.3">
      <c r="A112" t="s">
        <v>7</v>
      </c>
      <c r="B112">
        <v>1000000</v>
      </c>
      <c r="C112" s="19">
        <v>93150.552000000011</v>
      </c>
    </row>
    <row r="113" spans="1:3" x14ac:dyDescent="0.3">
      <c r="A113" t="s">
        <v>7</v>
      </c>
      <c r="B113">
        <v>1000000</v>
      </c>
      <c r="C113" s="19">
        <v>112534.35500000001</v>
      </c>
    </row>
    <row r="114" spans="1:3" x14ac:dyDescent="0.3">
      <c r="A114" t="s">
        <v>7</v>
      </c>
      <c r="B114">
        <v>1000000</v>
      </c>
      <c r="C114" s="19">
        <v>139819.60800000001</v>
      </c>
    </row>
    <row r="115" spans="1:3" x14ac:dyDescent="0.3">
      <c r="A115" t="s">
        <v>7</v>
      </c>
      <c r="B115">
        <v>1000000</v>
      </c>
      <c r="C115" s="19">
        <v>97979.752000000008</v>
      </c>
    </row>
    <row r="116" spans="1:3" x14ac:dyDescent="0.3">
      <c r="A116" t="s">
        <v>7</v>
      </c>
      <c r="B116">
        <v>1000000</v>
      </c>
      <c r="C116" s="19">
        <v>266059.99800000002</v>
      </c>
    </row>
    <row r="117" spans="1:3" x14ac:dyDescent="0.3">
      <c r="A117" t="s">
        <v>7</v>
      </c>
      <c r="B117">
        <v>1000000</v>
      </c>
      <c r="C117" s="19">
        <v>159220.34899999999</v>
      </c>
    </row>
    <row r="118" spans="1:3" x14ac:dyDescent="0.3">
      <c r="A118" t="s">
        <v>7</v>
      </c>
      <c r="B118">
        <v>1000000</v>
      </c>
      <c r="C118" s="19">
        <v>97339.554999999993</v>
      </c>
    </row>
    <row r="119" spans="1:3" x14ac:dyDescent="0.3">
      <c r="A119" t="s">
        <v>7</v>
      </c>
      <c r="B119">
        <v>1000000</v>
      </c>
      <c r="C119" s="19">
        <v>218630.92300000001</v>
      </c>
    </row>
    <row r="120" spans="1:3" x14ac:dyDescent="0.3">
      <c r="A120" t="s">
        <v>7</v>
      </c>
      <c r="B120">
        <v>1000000</v>
      </c>
      <c r="C120" s="19">
        <v>110656.87100000001</v>
      </c>
    </row>
    <row r="121" spans="1:3" x14ac:dyDescent="0.3">
      <c r="A121" t="s">
        <v>7</v>
      </c>
      <c r="B121">
        <v>1000000</v>
      </c>
      <c r="C121" s="19">
        <v>109819.569</v>
      </c>
    </row>
    <row r="122" spans="1:3" x14ac:dyDescent="0.3">
      <c r="A122" t="s">
        <v>4</v>
      </c>
      <c r="B122">
        <v>10000000</v>
      </c>
      <c r="C122" s="19">
        <v>5300.1690000000008</v>
      </c>
    </row>
    <row r="123" spans="1:3" x14ac:dyDescent="0.3">
      <c r="A123" t="s">
        <v>4</v>
      </c>
      <c r="B123">
        <v>10000000</v>
      </c>
      <c r="C123" s="19">
        <v>305.28199999999998</v>
      </c>
    </row>
    <row r="124" spans="1:3" x14ac:dyDescent="0.3">
      <c r="A124" t="s">
        <v>4</v>
      </c>
      <c r="B124">
        <v>10000000</v>
      </c>
      <c r="C124" s="19">
        <v>339.72199999999901</v>
      </c>
    </row>
    <row r="125" spans="1:3" x14ac:dyDescent="0.3">
      <c r="A125" t="s">
        <v>4</v>
      </c>
      <c r="B125">
        <v>10000000</v>
      </c>
      <c r="C125" s="19">
        <v>321.53100000000001</v>
      </c>
    </row>
    <row r="126" spans="1:3" x14ac:dyDescent="0.3">
      <c r="A126" t="s">
        <v>4</v>
      </c>
      <c r="B126">
        <v>10000000</v>
      </c>
      <c r="C126" s="19">
        <v>588.98099999999999</v>
      </c>
    </row>
    <row r="127" spans="1:3" x14ac:dyDescent="0.3">
      <c r="A127" t="s">
        <v>4</v>
      </c>
      <c r="B127">
        <v>10000000</v>
      </c>
      <c r="C127" s="19">
        <v>354.178</v>
      </c>
    </row>
    <row r="128" spans="1:3" x14ac:dyDescent="0.3">
      <c r="A128" t="s">
        <v>4</v>
      </c>
      <c r="B128">
        <v>10000000</v>
      </c>
      <c r="C128" s="19">
        <v>526.58199999999999</v>
      </c>
    </row>
    <row r="129" spans="1:3" x14ac:dyDescent="0.3">
      <c r="A129" t="s">
        <v>4</v>
      </c>
      <c r="B129">
        <v>10000000</v>
      </c>
      <c r="C129" s="19">
        <v>312.68799999999902</v>
      </c>
    </row>
    <row r="130" spans="1:3" x14ac:dyDescent="0.3">
      <c r="A130" t="s">
        <v>4</v>
      </c>
      <c r="B130">
        <v>10000000</v>
      </c>
      <c r="C130" s="19">
        <v>317.77199999999999</v>
      </c>
    </row>
    <row r="131" spans="1:3" x14ac:dyDescent="0.3">
      <c r="A131" t="s">
        <v>4</v>
      </c>
      <c r="B131">
        <v>10000000</v>
      </c>
      <c r="C131" s="19">
        <v>352.03899999999999</v>
      </c>
    </row>
    <row r="132" spans="1:3" x14ac:dyDescent="0.3">
      <c r="A132" t="s">
        <v>2</v>
      </c>
      <c r="B132">
        <v>10000000</v>
      </c>
      <c r="C132" s="19">
        <v>2590502.61</v>
      </c>
    </row>
    <row r="133" spans="1:3" x14ac:dyDescent="0.3">
      <c r="A133" t="s">
        <v>2</v>
      </c>
      <c r="B133">
        <v>10000000</v>
      </c>
      <c r="C133" s="19">
        <v>1201120.6239999998</v>
      </c>
    </row>
    <row r="134" spans="1:3" x14ac:dyDescent="0.3">
      <c r="A134" t="s">
        <v>2</v>
      </c>
      <c r="B134">
        <v>10000000</v>
      </c>
      <c r="C134" s="19">
        <v>876674.72499999998</v>
      </c>
    </row>
    <row r="135" spans="1:3" x14ac:dyDescent="0.3">
      <c r="A135" t="s">
        <v>2</v>
      </c>
      <c r="B135">
        <v>10000000</v>
      </c>
      <c r="C135" s="19">
        <v>1194862.639</v>
      </c>
    </row>
    <row r="136" spans="1:3" x14ac:dyDescent="0.3">
      <c r="A136" t="s">
        <v>2</v>
      </c>
      <c r="B136">
        <v>10000000</v>
      </c>
      <c r="C136" s="19">
        <v>1487642.554</v>
      </c>
    </row>
    <row r="137" spans="1:3" x14ac:dyDescent="0.3">
      <c r="A137" t="s">
        <v>2</v>
      </c>
      <c r="B137">
        <v>10000000</v>
      </c>
      <c r="C137" s="19">
        <v>1040793.7199999999</v>
      </c>
    </row>
    <row r="138" spans="1:3" x14ac:dyDescent="0.3">
      <c r="A138" t="s">
        <v>2</v>
      </c>
      <c r="B138">
        <v>10000000</v>
      </c>
      <c r="C138" s="19">
        <v>1384797.7140000002</v>
      </c>
    </row>
    <row r="139" spans="1:3" x14ac:dyDescent="0.3">
      <c r="A139" t="s">
        <v>2</v>
      </c>
      <c r="B139">
        <v>10000000</v>
      </c>
      <c r="C139" s="19">
        <v>1245424.1059999999</v>
      </c>
    </row>
    <row r="140" spans="1:3" x14ac:dyDescent="0.3">
      <c r="A140" t="s">
        <v>2</v>
      </c>
      <c r="B140">
        <v>10000000</v>
      </c>
      <c r="C140" s="19">
        <v>1007913.392</v>
      </c>
    </row>
    <row r="141" spans="1:3" x14ac:dyDescent="0.3">
      <c r="A141" t="s">
        <v>2</v>
      </c>
      <c r="B141">
        <v>10000000</v>
      </c>
      <c r="C141" s="19">
        <v>1154145.0589999999</v>
      </c>
    </row>
    <row r="142" spans="1:3" x14ac:dyDescent="0.3">
      <c r="A142" t="s">
        <v>3</v>
      </c>
      <c r="B142">
        <v>10000000</v>
      </c>
      <c r="C142" s="19">
        <v>1385897.5109999999</v>
      </c>
    </row>
    <row r="143" spans="1:3" x14ac:dyDescent="0.3">
      <c r="A143" t="s">
        <v>3</v>
      </c>
      <c r="B143">
        <v>10000000</v>
      </c>
      <c r="C143" s="19">
        <v>986377.80900000001</v>
      </c>
    </row>
    <row r="144" spans="1:3" x14ac:dyDescent="0.3">
      <c r="A144" t="s">
        <v>3</v>
      </c>
      <c r="B144">
        <v>10000000</v>
      </c>
      <c r="C144" s="19">
        <v>869714.77500000002</v>
      </c>
    </row>
    <row r="145" spans="1:3" x14ac:dyDescent="0.3">
      <c r="A145" t="s">
        <v>3</v>
      </c>
      <c r="B145">
        <v>10000000</v>
      </c>
      <c r="C145" s="19">
        <v>954049.73</v>
      </c>
    </row>
    <row r="146" spans="1:3" x14ac:dyDescent="0.3">
      <c r="A146" t="s">
        <v>3</v>
      </c>
      <c r="B146">
        <v>10000000</v>
      </c>
      <c r="C146" s="19">
        <v>1206843.6599999999</v>
      </c>
    </row>
    <row r="147" spans="1:3" x14ac:dyDescent="0.3">
      <c r="A147" t="s">
        <v>3</v>
      </c>
      <c r="B147">
        <v>10000000</v>
      </c>
      <c r="C147" s="19">
        <v>2053252.0989999999</v>
      </c>
    </row>
    <row r="148" spans="1:3" x14ac:dyDescent="0.3">
      <c r="A148" t="s">
        <v>3</v>
      </c>
      <c r="B148">
        <v>10000000</v>
      </c>
      <c r="C148" s="19">
        <v>1238908.9300000002</v>
      </c>
    </row>
    <row r="149" spans="1:3" x14ac:dyDescent="0.3">
      <c r="A149" t="s">
        <v>3</v>
      </c>
      <c r="B149">
        <v>10000000</v>
      </c>
      <c r="C149" s="19">
        <v>1159045.8759999999</v>
      </c>
    </row>
    <row r="150" spans="1:3" x14ac:dyDescent="0.3">
      <c r="A150" t="s">
        <v>3</v>
      </c>
      <c r="B150">
        <v>10000000</v>
      </c>
      <c r="C150" s="19">
        <v>960132.44799999997</v>
      </c>
    </row>
    <row r="151" spans="1:3" x14ac:dyDescent="0.3">
      <c r="A151" t="s">
        <v>3</v>
      </c>
      <c r="B151">
        <v>10000000</v>
      </c>
      <c r="C151" s="19">
        <v>1094205.179</v>
      </c>
    </row>
    <row r="152" spans="1:3" x14ac:dyDescent="0.3">
      <c r="A152" t="s">
        <v>8</v>
      </c>
      <c r="B152">
        <v>10000000</v>
      </c>
      <c r="C152" s="19">
        <v>1340153.25</v>
      </c>
    </row>
    <row r="153" spans="1:3" x14ac:dyDescent="0.3">
      <c r="A153" t="s">
        <v>8</v>
      </c>
      <c r="B153">
        <v>10000000</v>
      </c>
      <c r="C153" s="19">
        <v>1279321.554</v>
      </c>
    </row>
    <row r="154" spans="1:3" x14ac:dyDescent="0.3">
      <c r="A154" t="s">
        <v>8</v>
      </c>
      <c r="B154">
        <v>10000000</v>
      </c>
      <c r="C154" s="19">
        <v>1285027.892</v>
      </c>
    </row>
    <row r="155" spans="1:3" x14ac:dyDescent="0.3">
      <c r="A155" t="s">
        <v>8</v>
      </c>
      <c r="B155">
        <v>10000000</v>
      </c>
      <c r="C155" s="19">
        <v>1387478.362</v>
      </c>
    </row>
    <row r="156" spans="1:3" x14ac:dyDescent="0.3">
      <c r="A156" t="s">
        <v>8</v>
      </c>
      <c r="B156">
        <v>10000000</v>
      </c>
      <c r="C156" s="19">
        <v>1440985.304</v>
      </c>
    </row>
    <row r="157" spans="1:3" x14ac:dyDescent="0.3">
      <c r="A157" t="s">
        <v>8</v>
      </c>
      <c r="B157">
        <v>10000000</v>
      </c>
      <c r="C157" s="19">
        <v>1221935.83</v>
      </c>
    </row>
    <row r="158" spans="1:3" x14ac:dyDescent="0.3">
      <c r="A158" t="s">
        <v>8</v>
      </c>
      <c r="B158">
        <v>10000000</v>
      </c>
      <c r="C158" s="19">
        <v>1131308.483</v>
      </c>
    </row>
    <row r="159" spans="1:3" x14ac:dyDescent="0.3">
      <c r="A159" t="s">
        <v>8</v>
      </c>
      <c r="B159">
        <v>10000000</v>
      </c>
      <c r="C159" s="19">
        <v>1135704.585</v>
      </c>
    </row>
    <row r="160" spans="1:3" x14ac:dyDescent="0.3">
      <c r="A160" t="s">
        <v>8</v>
      </c>
      <c r="B160">
        <v>10000000</v>
      </c>
      <c r="C160" s="19">
        <v>1481354.57</v>
      </c>
    </row>
    <row r="161" spans="1:3" x14ac:dyDescent="0.3">
      <c r="A161" t="s">
        <v>8</v>
      </c>
      <c r="B161">
        <v>10000000</v>
      </c>
      <c r="C161" s="19">
        <v>1327700.1959999998</v>
      </c>
    </row>
    <row r="162" spans="1:3" x14ac:dyDescent="0.3">
      <c r="A162" t="s">
        <v>6</v>
      </c>
      <c r="B162">
        <v>10000000</v>
      </c>
      <c r="C162" s="19">
        <v>5607987.5630000001</v>
      </c>
    </row>
    <row r="163" spans="1:3" x14ac:dyDescent="0.3">
      <c r="A163" t="s">
        <v>6</v>
      </c>
      <c r="B163">
        <v>10000000</v>
      </c>
      <c r="C163" s="19">
        <v>1219674.7349999999</v>
      </c>
    </row>
    <row r="164" spans="1:3" x14ac:dyDescent="0.3">
      <c r="A164" t="s">
        <v>6</v>
      </c>
      <c r="B164">
        <v>10000000</v>
      </c>
      <c r="C164" s="19">
        <v>1283233.635</v>
      </c>
    </row>
    <row r="165" spans="1:3" x14ac:dyDescent="0.3">
      <c r="A165" t="s">
        <v>6</v>
      </c>
      <c r="B165">
        <v>10000000</v>
      </c>
      <c r="C165" s="19">
        <v>1031908.4689999999</v>
      </c>
    </row>
    <row r="166" spans="1:3" x14ac:dyDescent="0.3">
      <c r="A166" t="s">
        <v>6</v>
      </c>
      <c r="B166">
        <v>10000000</v>
      </c>
      <c r="C166" s="19">
        <v>1076400.048</v>
      </c>
    </row>
    <row r="167" spans="1:3" x14ac:dyDescent="0.3">
      <c r="A167" t="s">
        <v>6</v>
      </c>
      <c r="B167">
        <v>10000000</v>
      </c>
      <c r="C167" s="19">
        <v>1297906.4280000001</v>
      </c>
    </row>
    <row r="168" spans="1:3" x14ac:dyDescent="0.3">
      <c r="A168" t="s">
        <v>6</v>
      </c>
      <c r="B168">
        <v>10000000</v>
      </c>
      <c r="C168" s="19">
        <v>1209222.5160000001</v>
      </c>
    </row>
    <row r="169" spans="1:3" x14ac:dyDescent="0.3">
      <c r="A169" t="s">
        <v>6</v>
      </c>
      <c r="B169">
        <v>10000000</v>
      </c>
      <c r="C169" s="19">
        <v>1195764.3520000002</v>
      </c>
    </row>
    <row r="170" spans="1:3" x14ac:dyDescent="0.3">
      <c r="A170" t="s">
        <v>6</v>
      </c>
      <c r="B170">
        <v>10000000</v>
      </c>
      <c r="C170" s="19">
        <v>1279295.568</v>
      </c>
    </row>
    <row r="171" spans="1:3" x14ac:dyDescent="0.3">
      <c r="A171" t="s">
        <v>6</v>
      </c>
      <c r="B171">
        <v>10000000</v>
      </c>
      <c r="C171" s="19">
        <v>1112876.0349999999</v>
      </c>
    </row>
    <row r="172" spans="1:3" x14ac:dyDescent="0.3">
      <c r="A172" t="s">
        <v>7</v>
      </c>
      <c r="B172">
        <v>10000000</v>
      </c>
      <c r="C172" s="19">
        <v>5689787.8730000006</v>
      </c>
    </row>
    <row r="173" spans="1:3" x14ac:dyDescent="0.3">
      <c r="A173" t="s">
        <v>7</v>
      </c>
      <c r="B173">
        <v>10000000</v>
      </c>
      <c r="C173" s="19">
        <v>1005875.1919999999</v>
      </c>
    </row>
    <row r="174" spans="1:3" x14ac:dyDescent="0.3">
      <c r="A174" t="s">
        <v>7</v>
      </c>
      <c r="B174">
        <v>10000000</v>
      </c>
      <c r="C174" s="19">
        <v>1290202.571</v>
      </c>
    </row>
    <row r="175" spans="1:3" x14ac:dyDescent="0.3">
      <c r="A175" t="s">
        <v>7</v>
      </c>
      <c r="B175">
        <v>10000000</v>
      </c>
      <c r="C175" s="19">
        <v>1143842.7230000002</v>
      </c>
    </row>
    <row r="176" spans="1:3" x14ac:dyDescent="0.3">
      <c r="A176" t="s">
        <v>7</v>
      </c>
      <c r="B176">
        <v>10000000</v>
      </c>
      <c r="C176" s="19">
        <v>1105245.936</v>
      </c>
    </row>
    <row r="177" spans="1:3" x14ac:dyDescent="0.3">
      <c r="A177" t="s">
        <v>7</v>
      </c>
      <c r="B177">
        <v>10000000</v>
      </c>
      <c r="C177" s="19">
        <v>1306044.5089999998</v>
      </c>
    </row>
    <row r="178" spans="1:3" x14ac:dyDescent="0.3">
      <c r="A178" t="s">
        <v>7</v>
      </c>
      <c r="B178">
        <v>10000000</v>
      </c>
      <c r="C178" s="19">
        <v>1157807.2139999999</v>
      </c>
    </row>
    <row r="179" spans="1:3" x14ac:dyDescent="0.3">
      <c r="A179" t="s">
        <v>7</v>
      </c>
      <c r="B179">
        <v>10000000</v>
      </c>
      <c r="C179" s="19">
        <v>1169951.817</v>
      </c>
    </row>
    <row r="180" spans="1:3" x14ac:dyDescent="0.3">
      <c r="A180" t="s">
        <v>7</v>
      </c>
      <c r="B180">
        <v>10000000</v>
      </c>
      <c r="C180" s="19">
        <v>1255182.1269999999</v>
      </c>
    </row>
    <row r="181" spans="1:3" x14ac:dyDescent="0.3">
      <c r="A181" t="s">
        <v>7</v>
      </c>
      <c r="B181">
        <v>10000000</v>
      </c>
      <c r="C181" s="19">
        <v>1101141.314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4B20-C725-47AE-AF2C-1D2A461C4476}">
  <dimension ref="A2:AH182"/>
  <sheetViews>
    <sheetView showGridLines="0" workbookViewId="0">
      <selection activeCell="AH6" sqref="AH6"/>
    </sheetView>
  </sheetViews>
  <sheetFormatPr defaultRowHeight="14.4" x14ac:dyDescent="0.3"/>
  <cols>
    <col min="1" max="1" width="23.44140625" bestFit="1" customWidth="1"/>
    <col min="2" max="2" width="23.44140625" customWidth="1"/>
    <col min="26" max="26" width="22.77734375" customWidth="1"/>
    <col min="27" max="27" width="9.21875" customWidth="1"/>
    <col min="28" max="28" width="10.5546875" style="6" bestFit="1" customWidth="1"/>
    <col min="29" max="30" width="11.33203125" style="6" customWidth="1"/>
    <col min="31" max="31" width="15.44140625" customWidth="1"/>
    <col min="32" max="32" width="16.77734375" customWidth="1"/>
  </cols>
  <sheetData>
    <row r="2" spans="1:34" x14ac:dyDescent="0.3">
      <c r="A2" s="2" t="s">
        <v>1</v>
      </c>
      <c r="B2" s="2" t="s">
        <v>5</v>
      </c>
      <c r="C2" s="2" t="s">
        <v>0</v>
      </c>
      <c r="E2" s="2" t="s">
        <v>12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W2" s="2" t="s">
        <v>67</v>
      </c>
      <c r="Z2" s="7" t="s">
        <v>31</v>
      </c>
      <c r="AA2" s="7" t="s">
        <v>33</v>
      </c>
      <c r="AB2" s="8" t="s">
        <v>32</v>
      </c>
      <c r="AC2" s="8" t="s">
        <v>35</v>
      </c>
      <c r="AD2" s="8" t="s">
        <v>34</v>
      </c>
      <c r="AE2" s="7" t="s">
        <v>36</v>
      </c>
      <c r="AF2" s="7" t="s">
        <v>37</v>
      </c>
    </row>
    <row r="3" spans="1:34" ht="15" x14ac:dyDescent="0.35">
      <c r="A3" s="2" t="s">
        <v>2</v>
      </c>
      <c r="B3" s="2">
        <v>100000</v>
      </c>
      <c r="C3" s="2">
        <v>13528</v>
      </c>
      <c r="E3">
        <v>1</v>
      </c>
      <c r="F3" s="2">
        <v>13528</v>
      </c>
      <c r="G3" s="2">
        <v>15212</v>
      </c>
      <c r="H3" s="2">
        <v>16574</v>
      </c>
      <c r="I3" s="5">
        <f>AVERAGE(I4:I12)</f>
        <v>40793.111111111109</v>
      </c>
      <c r="J3" s="2">
        <v>19733</v>
      </c>
      <c r="K3" s="2">
        <v>36702</v>
      </c>
      <c r="L3" s="2">
        <v>158224</v>
      </c>
      <c r="M3" s="2">
        <v>119982</v>
      </c>
      <c r="N3" s="2">
        <v>135609</v>
      </c>
      <c r="O3" s="5">
        <f>AVERAGE(O4:O12)</f>
        <v>287296.77777777775</v>
      </c>
      <c r="P3" s="2">
        <v>112016</v>
      </c>
      <c r="Q3" s="2">
        <v>293955</v>
      </c>
      <c r="R3" s="2">
        <v>1818054</v>
      </c>
      <c r="S3" s="2">
        <v>2011262</v>
      </c>
      <c r="T3" s="2">
        <v>1259608</v>
      </c>
      <c r="U3" s="2">
        <f>AVERAGE(U4:U12)</f>
        <v>2338762.4444444445</v>
      </c>
      <c r="V3" s="5">
        <f>AVERAGE(V4:V12)</f>
        <v>1215351.7777777778</v>
      </c>
      <c r="W3" s="2">
        <v>2289653</v>
      </c>
      <c r="Z3" s="9" t="s">
        <v>50</v>
      </c>
      <c r="AA3" s="9">
        <f>MAX(F$3:F$12)-MIN(F$3:F$12)</f>
        <v>4346</v>
      </c>
      <c r="AB3" s="10">
        <f>_xlfn.STDEV.P(F$3:F$12)</f>
        <v>1160.5428729693704</v>
      </c>
      <c r="AC3" s="10">
        <f t="shared" ref="AC3:AC20" si="0">AVERAGE(S3:AB3)</f>
        <v>1302877.6807278844</v>
      </c>
      <c r="AD3" s="10">
        <f t="shared" ref="AD3:AD20" si="1">MEDIAN(S3:AB3)</f>
        <v>1259608</v>
      </c>
      <c r="AE3" s="9">
        <f>ROUND(((AB3/2)/AC3)*100,2)</f>
        <v>0.04</v>
      </c>
      <c r="AF3" s="9">
        <f>ROUND(((AB3/2)/AD3)*100,2)</f>
        <v>0.05</v>
      </c>
    </row>
    <row r="4" spans="1:34" ht="15" x14ac:dyDescent="0.35">
      <c r="A4" s="2" t="s">
        <v>2</v>
      </c>
      <c r="B4" s="2">
        <v>100000</v>
      </c>
      <c r="C4" s="2">
        <v>12763</v>
      </c>
      <c r="E4">
        <v>2</v>
      </c>
      <c r="F4" s="2">
        <v>12763</v>
      </c>
      <c r="G4" s="2">
        <v>10589</v>
      </c>
      <c r="H4" s="2">
        <v>21996</v>
      </c>
      <c r="I4" s="2">
        <v>41122</v>
      </c>
      <c r="J4" s="2">
        <v>17006</v>
      </c>
      <c r="K4" s="2">
        <v>28424</v>
      </c>
      <c r="L4" s="2">
        <v>198264</v>
      </c>
      <c r="M4" s="2">
        <v>122349</v>
      </c>
      <c r="N4" s="2">
        <v>101276</v>
      </c>
      <c r="O4" s="2">
        <v>337173</v>
      </c>
      <c r="P4" s="2">
        <v>120148</v>
      </c>
      <c r="Q4" s="2">
        <v>424069</v>
      </c>
      <c r="R4" s="2">
        <v>1719293</v>
      </c>
      <c r="S4" s="2">
        <v>1581609</v>
      </c>
      <c r="T4" s="2">
        <v>1210020</v>
      </c>
      <c r="U4" s="2">
        <v>2382375</v>
      </c>
      <c r="V4" s="2">
        <v>1351342</v>
      </c>
      <c r="W4" s="2">
        <v>3136905</v>
      </c>
      <c r="Z4" s="9" t="s">
        <v>52</v>
      </c>
      <c r="AA4" s="9">
        <f>MAX(G$3:G$12)-MIN(G$3:G$12)</f>
        <v>7984</v>
      </c>
      <c r="AB4" s="10">
        <f>_xlfn.STDEV.P(G$3:G$12)</f>
        <v>2471.4637383542572</v>
      </c>
      <c r="AC4" s="10">
        <f t="shared" si="0"/>
        <v>1381815.2091054791</v>
      </c>
      <c r="AD4" s="10">
        <f t="shared" si="1"/>
        <v>1351342</v>
      </c>
      <c r="AE4" s="9">
        <f t="shared" ref="AE4:AE20" si="2">ROUND(((AB4/2)/AC4)*100,2)</f>
        <v>0.09</v>
      </c>
      <c r="AF4" s="9">
        <f t="shared" ref="AF4:AF20" si="3">ROUND(((AB4/2)/AD4)*100,2)</f>
        <v>0.09</v>
      </c>
    </row>
    <row r="5" spans="1:34" ht="15" x14ac:dyDescent="0.35">
      <c r="A5" s="2" t="s">
        <v>2</v>
      </c>
      <c r="B5" s="2">
        <v>100000</v>
      </c>
      <c r="C5" s="2">
        <v>13924</v>
      </c>
      <c r="E5">
        <v>3</v>
      </c>
      <c r="F5" s="2">
        <v>13924</v>
      </c>
      <c r="G5" s="2">
        <v>10271</v>
      </c>
      <c r="H5" s="2">
        <v>18314</v>
      </c>
      <c r="I5" s="2">
        <v>37283</v>
      </c>
      <c r="J5" s="2">
        <v>25804</v>
      </c>
      <c r="K5" s="2">
        <v>27296</v>
      </c>
      <c r="L5" s="2">
        <v>168782</v>
      </c>
      <c r="M5" s="2">
        <v>139114</v>
      </c>
      <c r="N5" s="2">
        <v>83377</v>
      </c>
      <c r="O5" s="2">
        <v>278800</v>
      </c>
      <c r="P5" s="2">
        <v>110660</v>
      </c>
      <c r="Q5" s="2">
        <v>278699</v>
      </c>
      <c r="R5" s="2">
        <v>1649042</v>
      </c>
      <c r="S5" s="2">
        <v>1606835</v>
      </c>
      <c r="T5" s="2">
        <v>1207038</v>
      </c>
      <c r="U5" s="2">
        <v>2344123</v>
      </c>
      <c r="V5" s="2">
        <v>1186770</v>
      </c>
      <c r="W5" s="2">
        <v>3116271</v>
      </c>
      <c r="Z5" s="9" t="s">
        <v>54</v>
      </c>
      <c r="AA5" s="9">
        <f>MAX(H$3:H$12)-MIN(H$3:H$12)</f>
        <v>8291</v>
      </c>
      <c r="AB5" s="10">
        <f>_xlfn.STDEV.P(H$3:H$12)</f>
        <v>2559.4502065873444</v>
      </c>
      <c r="AC5" s="10">
        <f t="shared" si="0"/>
        <v>1353126.7786009409</v>
      </c>
      <c r="AD5" s="10">
        <f t="shared" si="1"/>
        <v>1207038</v>
      </c>
      <c r="AE5" s="9">
        <f t="shared" si="2"/>
        <v>0.09</v>
      </c>
      <c r="AF5" s="9">
        <f t="shared" si="3"/>
        <v>0.11</v>
      </c>
    </row>
    <row r="6" spans="1:34" ht="15" x14ac:dyDescent="0.35">
      <c r="A6" s="2" t="s">
        <v>2</v>
      </c>
      <c r="B6" s="2">
        <v>100000</v>
      </c>
      <c r="C6" s="2">
        <v>13757</v>
      </c>
      <c r="E6">
        <v>4</v>
      </c>
      <c r="F6" s="2">
        <v>13757</v>
      </c>
      <c r="G6" s="2">
        <v>10820</v>
      </c>
      <c r="H6" s="2">
        <v>16665</v>
      </c>
      <c r="I6" s="2">
        <v>44781</v>
      </c>
      <c r="J6" s="2">
        <v>16588</v>
      </c>
      <c r="K6" s="2">
        <v>24659</v>
      </c>
      <c r="L6" s="2">
        <v>133960</v>
      </c>
      <c r="M6" s="2">
        <v>116839</v>
      </c>
      <c r="N6" s="2">
        <v>126666</v>
      </c>
      <c r="O6" s="2">
        <v>254389</v>
      </c>
      <c r="P6" s="2">
        <v>96476</v>
      </c>
      <c r="Q6" s="2">
        <v>298424</v>
      </c>
      <c r="R6" s="2">
        <v>1757645</v>
      </c>
      <c r="S6" s="2">
        <v>1629896</v>
      </c>
      <c r="T6" s="2">
        <v>1371344</v>
      </c>
      <c r="U6" s="2">
        <v>2336228</v>
      </c>
      <c r="V6" s="2">
        <v>1201171</v>
      </c>
      <c r="W6" s="2">
        <v>3063288</v>
      </c>
      <c r="Z6" s="9" t="s">
        <v>51</v>
      </c>
      <c r="AA6" s="9">
        <f>MAX(I$3:I$12)-MIN(I$3:I$12)</f>
        <v>15756</v>
      </c>
      <c r="AB6" s="10">
        <f>_xlfn.STDEV.P(I$3:I$12)</f>
        <v>4381.5277574024967</v>
      </c>
      <c r="AC6" s="10">
        <f t="shared" si="0"/>
        <v>1374580.6468224861</v>
      </c>
      <c r="AD6" s="10">
        <f t="shared" si="1"/>
        <v>1371344</v>
      </c>
      <c r="AE6" s="9">
        <f t="shared" si="2"/>
        <v>0.16</v>
      </c>
      <c r="AF6" s="9">
        <f t="shared" si="3"/>
        <v>0.16</v>
      </c>
    </row>
    <row r="7" spans="1:34" ht="15" x14ac:dyDescent="0.35">
      <c r="A7" s="2" t="s">
        <v>2</v>
      </c>
      <c r="B7" s="2">
        <v>100000</v>
      </c>
      <c r="C7" s="2">
        <v>12304</v>
      </c>
      <c r="E7">
        <v>5</v>
      </c>
      <c r="F7" s="2">
        <v>12304</v>
      </c>
      <c r="G7" s="2">
        <v>14201</v>
      </c>
      <c r="H7" s="2">
        <v>24520</v>
      </c>
      <c r="I7" s="2">
        <v>42464</v>
      </c>
      <c r="J7" s="2">
        <v>16388</v>
      </c>
      <c r="K7" s="2">
        <v>24613</v>
      </c>
      <c r="L7" s="2">
        <v>181589</v>
      </c>
      <c r="M7" s="2">
        <v>123306</v>
      </c>
      <c r="N7" s="2">
        <v>97308</v>
      </c>
      <c r="O7" s="2">
        <v>260451</v>
      </c>
      <c r="P7" s="2">
        <v>93566</v>
      </c>
      <c r="Q7" s="2">
        <v>284304</v>
      </c>
      <c r="R7" s="2">
        <v>1658791</v>
      </c>
      <c r="S7" s="2">
        <v>1646530</v>
      </c>
      <c r="T7" s="2">
        <v>1392740</v>
      </c>
      <c r="U7" s="2">
        <v>2290831</v>
      </c>
      <c r="V7" s="2">
        <v>1197401</v>
      </c>
      <c r="W7" s="2">
        <v>3055344</v>
      </c>
      <c r="Z7" s="9" t="s">
        <v>53</v>
      </c>
      <c r="AA7" s="9">
        <f>MAX(J$3:J$12)-MIN(J$3:J$12)</f>
        <v>12776</v>
      </c>
      <c r="AB7" s="10">
        <f>_xlfn.STDEV.P(J$3:J$12)</f>
        <v>4237.7761207973217</v>
      </c>
      <c r="AC7" s="10">
        <f t="shared" si="0"/>
        <v>1371408.5394458282</v>
      </c>
      <c r="AD7" s="10">
        <f t="shared" si="1"/>
        <v>1392740</v>
      </c>
      <c r="AE7" s="9">
        <f t="shared" si="2"/>
        <v>0.15</v>
      </c>
      <c r="AF7" s="9">
        <f t="shared" si="3"/>
        <v>0.15</v>
      </c>
      <c r="AH7" t="s">
        <v>38</v>
      </c>
    </row>
    <row r="8" spans="1:34" ht="15" x14ac:dyDescent="0.35">
      <c r="A8" s="2" t="s">
        <v>2</v>
      </c>
      <c r="B8" s="2">
        <v>100000</v>
      </c>
      <c r="C8" s="2">
        <v>11893</v>
      </c>
      <c r="E8">
        <v>6</v>
      </c>
      <c r="F8" s="2">
        <v>11893</v>
      </c>
      <c r="G8" s="2">
        <v>13679</v>
      </c>
      <c r="H8" s="2">
        <v>18892</v>
      </c>
      <c r="I8" s="2">
        <v>38836</v>
      </c>
      <c r="J8" s="2">
        <v>16826</v>
      </c>
      <c r="K8" s="2">
        <v>36699</v>
      </c>
      <c r="L8" s="2">
        <v>182107</v>
      </c>
      <c r="M8" s="2">
        <v>121426</v>
      </c>
      <c r="N8" s="2">
        <v>130618</v>
      </c>
      <c r="O8" s="2">
        <v>282778</v>
      </c>
      <c r="P8" s="2">
        <v>130669</v>
      </c>
      <c r="Q8" s="2">
        <v>316592</v>
      </c>
      <c r="R8" s="2">
        <v>1657666</v>
      </c>
      <c r="S8" s="2">
        <v>1641181</v>
      </c>
      <c r="T8" s="2">
        <v>1201182</v>
      </c>
      <c r="U8" s="2">
        <v>2297584</v>
      </c>
      <c r="V8" s="2">
        <v>1180569</v>
      </c>
      <c r="W8" s="2">
        <v>3122124</v>
      </c>
      <c r="Z8" s="9" t="s">
        <v>55</v>
      </c>
      <c r="AA8" s="9">
        <f>MAX(K$3:K$12)-MIN(K$3:K$12)</f>
        <v>12905</v>
      </c>
      <c r="AB8" s="10">
        <f>_xlfn.STDEV.P(F$3:F$12)</f>
        <v>1160.5428729693704</v>
      </c>
      <c r="AC8" s="10">
        <f t="shared" si="0"/>
        <v>1350957.9346961384</v>
      </c>
      <c r="AD8" s="10">
        <f t="shared" si="1"/>
        <v>1201182</v>
      </c>
      <c r="AE8" s="9">
        <f t="shared" si="2"/>
        <v>0.04</v>
      </c>
      <c r="AF8" s="9">
        <f t="shared" si="3"/>
        <v>0.05</v>
      </c>
    </row>
    <row r="9" spans="1:34" ht="15" x14ac:dyDescent="0.35">
      <c r="A9" s="2" t="s">
        <v>2</v>
      </c>
      <c r="B9" s="2">
        <v>100000</v>
      </c>
      <c r="C9" s="2">
        <v>11118</v>
      </c>
      <c r="E9">
        <v>7</v>
      </c>
      <c r="F9" s="2">
        <v>11118</v>
      </c>
      <c r="G9" s="2">
        <v>10550</v>
      </c>
      <c r="H9" s="2">
        <v>16229</v>
      </c>
      <c r="I9" s="2">
        <v>36859</v>
      </c>
      <c r="J9" s="2">
        <v>21016</v>
      </c>
      <c r="K9" s="2">
        <v>26562</v>
      </c>
      <c r="L9" s="2">
        <v>163183</v>
      </c>
      <c r="M9" s="2">
        <v>140154</v>
      </c>
      <c r="N9" s="2">
        <v>112305</v>
      </c>
      <c r="O9" s="2">
        <v>287722</v>
      </c>
      <c r="P9" s="2">
        <v>82965</v>
      </c>
      <c r="Q9" s="2">
        <v>301042</v>
      </c>
      <c r="R9" s="2">
        <v>1675327</v>
      </c>
      <c r="S9" s="2">
        <v>1612946</v>
      </c>
      <c r="T9" s="2">
        <v>1216756</v>
      </c>
      <c r="U9" s="2">
        <v>2319510</v>
      </c>
      <c r="V9" s="2">
        <v>1136765</v>
      </c>
      <c r="W9" s="2">
        <v>3089156</v>
      </c>
      <c r="Z9" s="9" t="s">
        <v>56</v>
      </c>
      <c r="AA9" s="9">
        <f>MAX(L$3:L$12)-MIN(L$3:L$12)</f>
        <v>64304</v>
      </c>
      <c r="AB9" s="10">
        <f>_xlfn.STDEV.P(K$3:K$12)</f>
        <v>4494.9750344134281</v>
      </c>
      <c r="AC9" s="10">
        <f t="shared" si="0"/>
        <v>1349133.1392906306</v>
      </c>
      <c r="AD9" s="10">
        <f t="shared" si="1"/>
        <v>1216756</v>
      </c>
      <c r="AE9" s="9">
        <f t="shared" si="2"/>
        <v>0.17</v>
      </c>
      <c r="AF9" s="9">
        <f t="shared" si="3"/>
        <v>0.18</v>
      </c>
    </row>
    <row r="10" spans="1:34" ht="15" x14ac:dyDescent="0.35">
      <c r="A10" s="2" t="s">
        <v>2</v>
      </c>
      <c r="B10" s="2">
        <v>100000</v>
      </c>
      <c r="C10" s="2">
        <v>12423</v>
      </c>
      <c r="E10">
        <v>8</v>
      </c>
      <c r="F10" s="2">
        <v>12423</v>
      </c>
      <c r="G10" s="2">
        <v>9567</v>
      </c>
      <c r="H10" s="2">
        <v>17583</v>
      </c>
      <c r="I10" s="2">
        <v>32551</v>
      </c>
      <c r="J10" s="2">
        <v>28935</v>
      </c>
      <c r="K10" s="2">
        <v>26435</v>
      </c>
      <c r="L10" s="2">
        <v>179652</v>
      </c>
      <c r="M10" s="2">
        <v>147096</v>
      </c>
      <c r="N10" s="2">
        <v>128558</v>
      </c>
      <c r="O10" s="2">
        <v>244211</v>
      </c>
      <c r="P10" s="2">
        <v>90998</v>
      </c>
      <c r="Q10" s="2">
        <v>290773</v>
      </c>
      <c r="R10" s="2">
        <v>1642144</v>
      </c>
      <c r="S10" s="2">
        <v>1631557</v>
      </c>
      <c r="T10" s="2">
        <v>1224235</v>
      </c>
      <c r="U10" s="2">
        <v>2340945</v>
      </c>
      <c r="V10" s="2">
        <v>1172689</v>
      </c>
      <c r="W10" s="2">
        <v>3125787</v>
      </c>
      <c r="Z10" s="9" t="s">
        <v>58</v>
      </c>
      <c r="AA10" s="9">
        <f>MAX(M$3:M$12)-MIN(M$3:M$12)</f>
        <v>32014</v>
      </c>
      <c r="AB10" s="10">
        <f>_xlfn.STDEV.P(L$3:L$12)</f>
        <v>17713.066554382953</v>
      </c>
      <c r="AC10" s="10">
        <f t="shared" si="0"/>
        <v>1363562.8666506261</v>
      </c>
      <c r="AD10" s="10">
        <f t="shared" si="1"/>
        <v>1224235</v>
      </c>
      <c r="AE10" s="9">
        <f t="shared" si="2"/>
        <v>0.65</v>
      </c>
      <c r="AF10" s="9">
        <f t="shared" si="3"/>
        <v>0.72</v>
      </c>
    </row>
    <row r="11" spans="1:34" ht="15" x14ac:dyDescent="0.35">
      <c r="A11" s="2" t="s">
        <v>2</v>
      </c>
      <c r="B11" s="2">
        <v>100000</v>
      </c>
      <c r="C11" s="2">
        <v>12774</v>
      </c>
      <c r="E11">
        <v>9</v>
      </c>
      <c r="F11" s="2">
        <v>12774</v>
      </c>
      <c r="G11" s="2">
        <v>12797</v>
      </c>
      <c r="H11" s="2">
        <v>17467</v>
      </c>
      <c r="I11" s="2">
        <v>44935</v>
      </c>
      <c r="J11" s="2">
        <v>17090</v>
      </c>
      <c r="K11" s="2">
        <v>25711</v>
      </c>
      <c r="L11" s="2">
        <v>147931</v>
      </c>
      <c r="M11" s="2">
        <v>125497</v>
      </c>
      <c r="N11" s="2">
        <v>147939</v>
      </c>
      <c r="O11" s="2">
        <v>275030</v>
      </c>
      <c r="P11" s="2">
        <v>126363</v>
      </c>
      <c r="Q11" s="2">
        <v>327620</v>
      </c>
      <c r="R11" s="2">
        <v>1717762</v>
      </c>
      <c r="S11" s="2">
        <v>1672858</v>
      </c>
      <c r="T11" s="2">
        <v>1246059</v>
      </c>
      <c r="U11" s="2">
        <v>2349721</v>
      </c>
      <c r="V11" s="2">
        <v>1302396</v>
      </c>
      <c r="W11" s="2">
        <v>3031404</v>
      </c>
      <c r="Z11" s="9" t="s">
        <v>60</v>
      </c>
      <c r="AA11" s="9">
        <f>MAX(N$3:N$12)-MIN(N$3:N$12)</f>
        <v>64562</v>
      </c>
      <c r="AB11" s="10">
        <f>_xlfn.STDEV.P(M$3:M$12)</f>
        <v>11412.523640282197</v>
      </c>
      <c r="AC11" s="10">
        <f t="shared" si="0"/>
        <v>1382630.3605200404</v>
      </c>
      <c r="AD11" s="10">
        <f t="shared" si="1"/>
        <v>1302396</v>
      </c>
      <c r="AE11" s="9">
        <f t="shared" si="2"/>
        <v>0.41</v>
      </c>
      <c r="AF11" s="9">
        <f t="shared" si="3"/>
        <v>0.44</v>
      </c>
    </row>
    <row r="12" spans="1:34" ht="15" x14ac:dyDescent="0.35">
      <c r="A12" s="2" t="s">
        <v>2</v>
      </c>
      <c r="B12" s="2">
        <v>100000</v>
      </c>
      <c r="C12" s="2">
        <v>15464</v>
      </c>
      <c r="E12">
        <v>10</v>
      </c>
      <c r="F12" s="2">
        <v>15464</v>
      </c>
      <c r="G12" s="2">
        <v>17551</v>
      </c>
      <c r="H12" s="2">
        <v>16852</v>
      </c>
      <c r="I12" s="2">
        <v>48307</v>
      </c>
      <c r="J12" s="2">
        <v>16159</v>
      </c>
      <c r="K12" s="2">
        <v>23797</v>
      </c>
      <c r="L12" s="2">
        <v>163286</v>
      </c>
      <c r="M12" s="2">
        <v>148853</v>
      </c>
      <c r="N12" s="2">
        <v>131812</v>
      </c>
      <c r="O12" s="2">
        <v>365117</v>
      </c>
      <c r="P12" s="2">
        <v>82774</v>
      </c>
      <c r="Q12" s="2">
        <v>322953</v>
      </c>
      <c r="R12" s="2">
        <v>1693769</v>
      </c>
      <c r="S12" s="2">
        <v>1670385</v>
      </c>
      <c r="T12" s="2">
        <v>1235652</v>
      </c>
      <c r="U12" s="2">
        <v>2387545</v>
      </c>
      <c r="V12" s="2">
        <v>1209063</v>
      </c>
      <c r="W12" s="2">
        <v>3078937</v>
      </c>
      <c r="Z12" s="9" t="s">
        <v>57</v>
      </c>
      <c r="AA12" s="9">
        <f>MAX(O$3:O$12)-MIN(O$3:O$12)</f>
        <v>120906</v>
      </c>
      <c r="AB12" s="10">
        <f>_xlfn.STDEV.P(N$3:N$12)</f>
        <v>19126.126323958022</v>
      </c>
      <c r="AC12" s="10">
        <f t="shared" si="0"/>
        <v>1388802.0180462799</v>
      </c>
      <c r="AD12" s="10">
        <f t="shared" si="1"/>
        <v>1235652</v>
      </c>
      <c r="AE12" s="9">
        <f t="shared" si="2"/>
        <v>0.69</v>
      </c>
      <c r="AF12" s="9">
        <f t="shared" si="3"/>
        <v>0.77</v>
      </c>
    </row>
    <row r="13" spans="1:34" ht="15" x14ac:dyDescent="0.35">
      <c r="A13" s="2" t="s">
        <v>3</v>
      </c>
      <c r="B13" s="2">
        <v>100000</v>
      </c>
      <c r="C13" s="2">
        <v>16574</v>
      </c>
      <c r="E13" t="s">
        <v>35</v>
      </c>
      <c r="F13" s="2">
        <f>AVERAGE(F3:F12)</f>
        <v>12994.8</v>
      </c>
      <c r="G13" s="2">
        <f t="shared" ref="G13:W13" si="4">AVERAGE(G3:G12)</f>
        <v>12523.7</v>
      </c>
      <c r="H13" s="2">
        <f t="shared" si="4"/>
        <v>18509.2</v>
      </c>
      <c r="I13" s="2">
        <f t="shared" si="4"/>
        <v>40793.111111111109</v>
      </c>
      <c r="J13" s="2">
        <f t="shared" si="4"/>
        <v>19554.5</v>
      </c>
      <c r="K13" s="2">
        <f t="shared" si="4"/>
        <v>28089.8</v>
      </c>
      <c r="L13" s="2">
        <f t="shared" si="4"/>
        <v>167697.79999999999</v>
      </c>
      <c r="M13" s="2">
        <f t="shared" si="4"/>
        <v>130461.6</v>
      </c>
      <c r="N13" s="2">
        <f t="shared" si="4"/>
        <v>119546.8</v>
      </c>
      <c r="O13" s="2">
        <f t="shared" si="4"/>
        <v>287296.77777777781</v>
      </c>
      <c r="P13" s="2">
        <f t="shared" si="4"/>
        <v>104663.5</v>
      </c>
      <c r="Q13" s="2">
        <f t="shared" si="4"/>
        <v>313843.09999999998</v>
      </c>
      <c r="R13" s="2">
        <f t="shared" si="4"/>
        <v>1698949.3</v>
      </c>
      <c r="S13" s="2">
        <f t="shared" si="4"/>
        <v>1670505.9</v>
      </c>
      <c r="T13" s="2">
        <f t="shared" si="4"/>
        <v>1256463.3999999999</v>
      </c>
      <c r="U13" s="2">
        <f t="shared" si="4"/>
        <v>2338762.4444444445</v>
      </c>
      <c r="V13" s="2">
        <v>1193770</v>
      </c>
      <c r="W13" s="2">
        <f t="shared" si="4"/>
        <v>3010886.9</v>
      </c>
      <c r="Z13" s="9" t="s">
        <v>59</v>
      </c>
      <c r="AA13" s="9">
        <f>MAX(P$3:P$12)-MIN(P$3:P$12)</f>
        <v>47895</v>
      </c>
      <c r="AB13" s="10">
        <f>_xlfn.STDEV.P(O$3:O$12)</f>
        <v>35280.15821330082</v>
      </c>
      <c r="AC13" s="10">
        <f t="shared" si="0"/>
        <v>1364794.8289511066</v>
      </c>
      <c r="AD13" s="10">
        <f t="shared" si="1"/>
        <v>1256463.3999999999</v>
      </c>
      <c r="AE13" s="9">
        <f t="shared" si="2"/>
        <v>1.29</v>
      </c>
      <c r="AF13" s="9">
        <f t="shared" si="3"/>
        <v>1.4</v>
      </c>
    </row>
    <row r="14" spans="1:34" ht="15" x14ac:dyDescent="0.35">
      <c r="A14" s="2" t="s">
        <v>3</v>
      </c>
      <c r="B14" s="2">
        <v>100000</v>
      </c>
      <c r="C14" s="2">
        <v>21996</v>
      </c>
      <c r="E14" s="2" t="s">
        <v>34</v>
      </c>
      <c r="F14" s="2">
        <f>MEDIAN(F3:F12)</f>
        <v>12768.5</v>
      </c>
      <c r="G14" s="2">
        <f t="shared" ref="G14:W14" si="5">MEDIAN(G3:G12)</f>
        <v>11808.5</v>
      </c>
      <c r="H14" s="2">
        <f t="shared" si="5"/>
        <v>17525</v>
      </c>
      <c r="I14" s="2">
        <f t="shared" si="5"/>
        <v>40957.555555555555</v>
      </c>
      <c r="J14" s="2">
        <f t="shared" si="5"/>
        <v>17048</v>
      </c>
      <c r="K14" s="2">
        <f t="shared" si="5"/>
        <v>26498.5</v>
      </c>
      <c r="L14" s="2">
        <f t="shared" si="5"/>
        <v>166034</v>
      </c>
      <c r="M14" s="2">
        <f t="shared" si="5"/>
        <v>124401.5</v>
      </c>
      <c r="N14" s="2">
        <f t="shared" si="5"/>
        <v>127612</v>
      </c>
      <c r="O14" s="2">
        <f t="shared" si="5"/>
        <v>280789</v>
      </c>
      <c r="P14" s="2">
        <f t="shared" si="5"/>
        <v>103568</v>
      </c>
      <c r="Q14" s="2">
        <f t="shared" si="5"/>
        <v>299733</v>
      </c>
      <c r="R14" s="2">
        <f t="shared" si="5"/>
        <v>1684548</v>
      </c>
      <c r="S14" s="2">
        <f t="shared" si="5"/>
        <v>1636369</v>
      </c>
      <c r="T14" s="2">
        <f t="shared" si="5"/>
        <v>1229943.5</v>
      </c>
      <c r="U14" s="2">
        <f t="shared" si="5"/>
        <v>2339853.722222222</v>
      </c>
      <c r="V14" s="2">
        <f t="shared" si="5"/>
        <v>1199286</v>
      </c>
      <c r="W14" s="2">
        <f t="shared" si="5"/>
        <v>3084046.5</v>
      </c>
      <c r="Z14" s="9" t="s">
        <v>61</v>
      </c>
      <c r="AA14" s="9">
        <f>MAX(Q$3:Q$12)-MIN(Q$3:Q$12)</f>
        <v>145370</v>
      </c>
      <c r="AB14" s="10">
        <f>_xlfn.STDEV.P(P$3:P$12)</f>
        <v>16744.706639711549</v>
      </c>
      <c r="AC14" s="10">
        <f t="shared" si="0"/>
        <v>1378801.9184088476</v>
      </c>
      <c r="AD14" s="10">
        <f t="shared" si="1"/>
        <v>1229943.5</v>
      </c>
      <c r="AE14" s="9">
        <f t="shared" si="2"/>
        <v>0.61</v>
      </c>
      <c r="AF14" s="9">
        <f t="shared" si="3"/>
        <v>0.68</v>
      </c>
    </row>
    <row r="15" spans="1:34" ht="15" x14ac:dyDescent="0.35">
      <c r="A15" s="2" t="s">
        <v>3</v>
      </c>
      <c r="B15" s="2">
        <v>100000</v>
      </c>
      <c r="C15" s="2">
        <v>18314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Z15" s="9" t="s">
        <v>62</v>
      </c>
      <c r="AA15" s="9">
        <f>MAX(R$3:R$12)-MIN(R$3:R$12)</f>
        <v>175910</v>
      </c>
      <c r="AB15" s="10">
        <f>_xlfn.STDEV.P(Q$3:Q$12)</f>
        <v>39833.588551497596</v>
      </c>
      <c r="AC15" s="10">
        <f t="shared" si="0"/>
        <v>107871.79427574881</v>
      </c>
      <c r="AD15" s="10">
        <f t="shared" si="1"/>
        <v>107871.79427574879</v>
      </c>
      <c r="AE15" s="9">
        <f t="shared" si="2"/>
        <v>18.46</v>
      </c>
      <c r="AF15" s="9">
        <f t="shared" si="3"/>
        <v>18.46</v>
      </c>
    </row>
    <row r="16" spans="1:34" ht="15" x14ac:dyDescent="0.35">
      <c r="A16" s="2" t="s">
        <v>3</v>
      </c>
      <c r="B16" s="2">
        <v>100000</v>
      </c>
      <c r="C16" s="2">
        <v>16665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T16" s="2"/>
      <c r="Z16" s="9" t="s">
        <v>64</v>
      </c>
      <c r="AA16" s="9">
        <f>MAX(S$3:S$12)-MIN(S$3:S$12)</f>
        <v>429653</v>
      </c>
      <c r="AB16" s="10">
        <f>_xlfn.STDEV.P(R$3:R$12)</f>
        <v>52932.341489962448</v>
      </c>
      <c r="AC16" s="10">
        <f t="shared" si="0"/>
        <v>241292.67074498121</v>
      </c>
      <c r="AD16" s="10">
        <f t="shared" si="1"/>
        <v>241292.67074498124</v>
      </c>
      <c r="AE16" s="9">
        <f t="shared" si="2"/>
        <v>10.97</v>
      </c>
      <c r="AF16" s="9">
        <f t="shared" si="3"/>
        <v>10.97</v>
      </c>
    </row>
    <row r="17" spans="1:32" ht="15" x14ac:dyDescent="0.35">
      <c r="A17" s="2" t="s">
        <v>3</v>
      </c>
      <c r="B17" s="2">
        <v>100000</v>
      </c>
      <c r="C17" s="2">
        <v>24520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T17" s="2"/>
      <c r="Z17" s="9" t="s">
        <v>66</v>
      </c>
      <c r="AA17" s="9">
        <f>MAX(T$3:T$12)-MIN(T$3:T$12)</f>
        <v>191558</v>
      </c>
      <c r="AB17" s="10">
        <f>_xlfn.STDEV.P(S$3:S$12)</f>
        <v>116615.19001952534</v>
      </c>
      <c r="AC17" s="10">
        <f t="shared" si="0"/>
        <v>154086.59500976268</v>
      </c>
      <c r="AD17" s="10">
        <f t="shared" si="1"/>
        <v>154086.59500976268</v>
      </c>
      <c r="AE17" s="9">
        <f t="shared" si="2"/>
        <v>37.840000000000003</v>
      </c>
      <c r="AF17" s="9">
        <f t="shared" si="3"/>
        <v>37.840000000000003</v>
      </c>
    </row>
    <row r="18" spans="1:32" ht="15" x14ac:dyDescent="0.35">
      <c r="A18" s="2" t="s">
        <v>3</v>
      </c>
      <c r="B18" s="2">
        <v>100000</v>
      </c>
      <c r="C18" s="2">
        <v>18892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T18" s="2"/>
      <c r="Z18" s="9" t="s">
        <v>63</v>
      </c>
      <c r="AA18" s="9">
        <f>MAX(U$3:U$12)-MIN(U$3:U$12)</f>
        <v>96714</v>
      </c>
      <c r="AB18" s="10">
        <f>_xlfn.STDEV.P(T$3:T$12)</f>
        <v>65262.055222311239</v>
      </c>
      <c r="AC18" s="10">
        <f t="shared" si="0"/>
        <v>80988.027611155616</v>
      </c>
      <c r="AD18" s="10">
        <f t="shared" si="1"/>
        <v>80988.027611155616</v>
      </c>
      <c r="AE18" s="9">
        <f t="shared" si="2"/>
        <v>40.29</v>
      </c>
      <c r="AF18" s="9">
        <f t="shared" si="3"/>
        <v>40.29</v>
      </c>
    </row>
    <row r="19" spans="1:32" ht="15" x14ac:dyDescent="0.35">
      <c r="A19" s="2" t="s">
        <v>3</v>
      </c>
      <c r="B19" s="2">
        <v>100000</v>
      </c>
      <c r="C19" s="2">
        <v>16229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T19" s="2"/>
      <c r="Z19" s="9" t="s">
        <v>65</v>
      </c>
      <c r="AA19" s="9">
        <f>MAX(V$3:V$12)-MIN(V$3:V$12)</f>
        <v>214577</v>
      </c>
      <c r="AB19" s="10">
        <f>_xlfn.STDEV.P(U$3:U$12)</f>
        <v>29674.146074019081</v>
      </c>
      <c r="AC19" s="10">
        <f t="shared" si="0"/>
        <v>122125.57303700954</v>
      </c>
      <c r="AD19" s="10">
        <f t="shared" si="1"/>
        <v>122125.57303700954</v>
      </c>
      <c r="AE19" s="9">
        <f t="shared" si="2"/>
        <v>12.15</v>
      </c>
      <c r="AF19" s="9">
        <f t="shared" si="3"/>
        <v>12.15</v>
      </c>
    </row>
    <row r="20" spans="1:32" ht="15" x14ac:dyDescent="0.35">
      <c r="A20" s="2" t="s">
        <v>3</v>
      </c>
      <c r="B20" s="2">
        <v>100000</v>
      </c>
      <c r="C20" s="2">
        <v>17583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T20" s="2"/>
      <c r="Z20" s="9" t="s">
        <v>67</v>
      </c>
      <c r="AA20" s="9">
        <f>MAX(W$3:W$12)-MIN(W$3:W$12)</f>
        <v>847252</v>
      </c>
      <c r="AB20" s="10">
        <f>_xlfn.STDEV.P(V$3:V$12)</f>
        <v>60543.92180025635</v>
      </c>
      <c r="AC20" s="10">
        <f t="shared" si="0"/>
        <v>453897.96090012818</v>
      </c>
      <c r="AD20" s="10">
        <f t="shared" si="1"/>
        <v>453897.96090012818</v>
      </c>
      <c r="AE20" s="9">
        <f t="shared" si="2"/>
        <v>6.67</v>
      </c>
      <c r="AF20" s="9">
        <f t="shared" si="3"/>
        <v>6.67</v>
      </c>
    </row>
    <row r="21" spans="1:32" x14ac:dyDescent="0.3">
      <c r="A21" s="2" t="s">
        <v>3</v>
      </c>
      <c r="B21" s="2">
        <v>100000</v>
      </c>
      <c r="C21" s="2">
        <v>17467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T21" s="2"/>
    </row>
    <row r="22" spans="1:32" x14ac:dyDescent="0.3">
      <c r="A22" s="2" t="s">
        <v>3</v>
      </c>
      <c r="B22" s="2">
        <v>100000</v>
      </c>
      <c r="C22" s="2">
        <v>16852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T22" s="2"/>
    </row>
    <row r="23" spans="1:32" x14ac:dyDescent="0.3">
      <c r="A23" s="2" t="s">
        <v>4</v>
      </c>
      <c r="B23" s="2">
        <v>100000</v>
      </c>
      <c r="C23" s="2">
        <v>19733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T23" s="2"/>
    </row>
    <row r="24" spans="1:32" x14ac:dyDescent="0.3">
      <c r="A24" s="2" t="s">
        <v>4</v>
      </c>
      <c r="B24" s="2">
        <v>100000</v>
      </c>
      <c r="C24" s="2">
        <v>17006</v>
      </c>
      <c r="E24" s="2"/>
      <c r="F24" s="5"/>
      <c r="G24" s="2"/>
      <c r="H24" s="2"/>
      <c r="I24" s="2"/>
      <c r="J24" s="2"/>
      <c r="K24" s="2"/>
      <c r="L24" s="2"/>
      <c r="M24" s="2"/>
      <c r="N24" s="2"/>
      <c r="O24" s="2"/>
      <c r="T24" s="2"/>
    </row>
    <row r="25" spans="1:32" x14ac:dyDescent="0.3">
      <c r="A25" s="2" t="s">
        <v>4</v>
      </c>
      <c r="B25" s="2">
        <v>100000</v>
      </c>
      <c r="C25" s="2">
        <v>25804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T25" s="2"/>
    </row>
    <row r="26" spans="1:32" x14ac:dyDescent="0.3">
      <c r="A26" s="2" t="s">
        <v>4</v>
      </c>
      <c r="B26" s="2">
        <v>100000</v>
      </c>
      <c r="C26" s="2">
        <v>16588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T26" s="2"/>
    </row>
    <row r="27" spans="1:32" x14ac:dyDescent="0.3">
      <c r="A27" s="2" t="s">
        <v>4</v>
      </c>
      <c r="B27" s="2">
        <v>100000</v>
      </c>
      <c r="C27" s="2">
        <v>16388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32" x14ac:dyDescent="0.3">
      <c r="A28" s="2" t="s">
        <v>4</v>
      </c>
      <c r="B28" s="2">
        <v>100000</v>
      </c>
      <c r="C28" s="2">
        <v>16826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32" x14ac:dyDescent="0.3">
      <c r="A29" s="2" t="s">
        <v>4</v>
      </c>
      <c r="B29" s="2">
        <v>100000</v>
      </c>
      <c r="C29" s="2">
        <v>21016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32" x14ac:dyDescent="0.3">
      <c r="A30" s="2" t="s">
        <v>4</v>
      </c>
      <c r="B30" s="2">
        <v>100000</v>
      </c>
      <c r="C30" s="2">
        <v>28935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32" x14ac:dyDescent="0.3">
      <c r="A31" s="2" t="s">
        <v>4</v>
      </c>
      <c r="B31" s="2">
        <v>100000</v>
      </c>
      <c r="C31" s="2">
        <v>17090</v>
      </c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</row>
    <row r="32" spans="1:32" x14ac:dyDescent="0.3">
      <c r="A32" s="2" t="s">
        <v>4</v>
      </c>
      <c r="B32" s="2">
        <v>100000</v>
      </c>
      <c r="C32" s="2">
        <v>16159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3" x14ac:dyDescent="0.3">
      <c r="A33" s="2" t="s">
        <v>2</v>
      </c>
      <c r="B33" s="2">
        <v>1000000</v>
      </c>
      <c r="C33" s="2">
        <v>158224</v>
      </c>
    </row>
    <row r="34" spans="1:3" x14ac:dyDescent="0.3">
      <c r="A34" s="2" t="s">
        <v>2</v>
      </c>
      <c r="B34" s="2">
        <v>1000000</v>
      </c>
      <c r="C34" s="2">
        <v>198264</v>
      </c>
    </row>
    <row r="35" spans="1:3" x14ac:dyDescent="0.3">
      <c r="A35" s="2" t="s">
        <v>2</v>
      </c>
      <c r="B35" s="2">
        <v>1000000</v>
      </c>
      <c r="C35" s="2">
        <v>168782</v>
      </c>
    </row>
    <row r="36" spans="1:3" x14ac:dyDescent="0.3">
      <c r="A36" s="2" t="s">
        <v>2</v>
      </c>
      <c r="B36" s="2">
        <v>1000000</v>
      </c>
      <c r="C36" s="2">
        <v>133960</v>
      </c>
    </row>
    <row r="37" spans="1:3" x14ac:dyDescent="0.3">
      <c r="A37" s="2" t="s">
        <v>2</v>
      </c>
      <c r="B37" s="2">
        <v>1000000</v>
      </c>
      <c r="C37" s="2">
        <v>181589</v>
      </c>
    </row>
    <row r="38" spans="1:3" x14ac:dyDescent="0.3">
      <c r="A38" s="2" t="s">
        <v>2</v>
      </c>
      <c r="B38" s="2">
        <v>1000000</v>
      </c>
      <c r="C38" s="2">
        <v>182107</v>
      </c>
    </row>
    <row r="39" spans="1:3" x14ac:dyDescent="0.3">
      <c r="A39" s="2" t="s">
        <v>2</v>
      </c>
      <c r="B39" s="2">
        <v>1000000</v>
      </c>
      <c r="C39" s="2">
        <v>163183</v>
      </c>
    </row>
    <row r="40" spans="1:3" x14ac:dyDescent="0.3">
      <c r="A40" s="2" t="s">
        <v>2</v>
      </c>
      <c r="B40" s="2">
        <v>1000000</v>
      </c>
      <c r="C40" s="2">
        <v>179652</v>
      </c>
    </row>
    <row r="41" spans="1:3" x14ac:dyDescent="0.3">
      <c r="A41" s="2" t="s">
        <v>2</v>
      </c>
      <c r="B41" s="2">
        <v>1000000</v>
      </c>
      <c r="C41" s="2">
        <v>147931</v>
      </c>
    </row>
    <row r="42" spans="1:3" x14ac:dyDescent="0.3">
      <c r="A42" s="2" t="s">
        <v>2</v>
      </c>
      <c r="B42" s="2">
        <v>1000000</v>
      </c>
      <c r="C42" s="2">
        <v>163286</v>
      </c>
    </row>
    <row r="43" spans="1:3" x14ac:dyDescent="0.3">
      <c r="A43" s="2" t="s">
        <v>3</v>
      </c>
      <c r="B43" s="2">
        <v>1000000</v>
      </c>
      <c r="C43" s="2">
        <v>135609</v>
      </c>
    </row>
    <row r="44" spans="1:3" x14ac:dyDescent="0.3">
      <c r="A44" s="2" t="s">
        <v>3</v>
      </c>
      <c r="B44" s="2">
        <v>1000000</v>
      </c>
      <c r="C44" s="2">
        <v>101276</v>
      </c>
    </row>
    <row r="45" spans="1:3" x14ac:dyDescent="0.3">
      <c r="A45" s="2" t="s">
        <v>3</v>
      </c>
      <c r="B45" s="2">
        <v>1000000</v>
      </c>
      <c r="C45" s="2">
        <v>83377</v>
      </c>
    </row>
    <row r="46" spans="1:3" x14ac:dyDescent="0.3">
      <c r="A46" s="2" t="s">
        <v>3</v>
      </c>
      <c r="B46" s="2">
        <v>1000000</v>
      </c>
      <c r="C46" s="2">
        <v>126666</v>
      </c>
    </row>
    <row r="47" spans="1:3" x14ac:dyDescent="0.3">
      <c r="A47" s="2" t="s">
        <v>3</v>
      </c>
      <c r="B47" s="2">
        <v>1000000</v>
      </c>
      <c r="C47" s="2">
        <v>97308</v>
      </c>
    </row>
    <row r="48" spans="1:3" x14ac:dyDescent="0.3">
      <c r="A48" s="2" t="s">
        <v>3</v>
      </c>
      <c r="B48" s="2">
        <v>1000000</v>
      </c>
      <c r="C48" s="2">
        <v>130618</v>
      </c>
    </row>
    <row r="49" spans="1:3" x14ac:dyDescent="0.3">
      <c r="A49" s="2" t="s">
        <v>3</v>
      </c>
      <c r="B49" s="2">
        <v>1000000</v>
      </c>
      <c r="C49" s="2">
        <v>112305</v>
      </c>
    </row>
    <row r="50" spans="1:3" x14ac:dyDescent="0.3">
      <c r="A50" s="2" t="s">
        <v>3</v>
      </c>
      <c r="B50" s="2">
        <v>1000000</v>
      </c>
      <c r="C50" s="2">
        <v>128558</v>
      </c>
    </row>
    <row r="51" spans="1:3" x14ac:dyDescent="0.3">
      <c r="A51" s="2" t="s">
        <v>3</v>
      </c>
      <c r="B51" s="2">
        <v>1000000</v>
      </c>
      <c r="C51" s="2">
        <v>147939</v>
      </c>
    </row>
    <row r="52" spans="1:3" x14ac:dyDescent="0.3">
      <c r="A52" s="2" t="s">
        <v>3</v>
      </c>
      <c r="B52" s="2">
        <v>1000000</v>
      </c>
      <c r="C52" s="2">
        <v>131812</v>
      </c>
    </row>
    <row r="53" spans="1:3" x14ac:dyDescent="0.3">
      <c r="A53" s="2" t="s">
        <v>4</v>
      </c>
      <c r="B53" s="2">
        <v>1000000</v>
      </c>
      <c r="C53" s="2">
        <v>112016</v>
      </c>
    </row>
    <row r="54" spans="1:3" x14ac:dyDescent="0.3">
      <c r="A54" s="2" t="s">
        <v>4</v>
      </c>
      <c r="B54" s="2">
        <v>1000000</v>
      </c>
      <c r="C54" s="2">
        <v>120148</v>
      </c>
    </row>
    <row r="55" spans="1:3" x14ac:dyDescent="0.3">
      <c r="A55" s="2" t="s">
        <v>4</v>
      </c>
      <c r="B55" s="2">
        <v>1000000</v>
      </c>
      <c r="C55" s="2">
        <v>110660</v>
      </c>
    </row>
    <row r="56" spans="1:3" x14ac:dyDescent="0.3">
      <c r="A56" s="2" t="s">
        <v>4</v>
      </c>
      <c r="B56" s="2">
        <v>1000000</v>
      </c>
      <c r="C56" s="2">
        <v>96476</v>
      </c>
    </row>
    <row r="57" spans="1:3" x14ac:dyDescent="0.3">
      <c r="A57" s="2" t="s">
        <v>4</v>
      </c>
      <c r="B57" s="2">
        <v>1000000</v>
      </c>
      <c r="C57" s="2">
        <v>93566</v>
      </c>
    </row>
    <row r="58" spans="1:3" x14ac:dyDescent="0.3">
      <c r="A58" s="2" t="s">
        <v>4</v>
      </c>
      <c r="B58" s="2">
        <v>1000000</v>
      </c>
      <c r="C58" s="2">
        <v>130669</v>
      </c>
    </row>
    <row r="59" spans="1:3" x14ac:dyDescent="0.3">
      <c r="A59" s="2" t="s">
        <v>4</v>
      </c>
      <c r="B59" s="2">
        <v>1000000</v>
      </c>
      <c r="C59" s="2">
        <v>82965</v>
      </c>
    </row>
    <row r="60" spans="1:3" x14ac:dyDescent="0.3">
      <c r="A60" s="2" t="s">
        <v>4</v>
      </c>
      <c r="B60" s="2">
        <v>1000000</v>
      </c>
      <c r="C60" s="2">
        <v>90998</v>
      </c>
    </row>
    <row r="61" spans="1:3" x14ac:dyDescent="0.3">
      <c r="A61" s="2" t="s">
        <v>4</v>
      </c>
      <c r="B61" s="2">
        <v>1000000</v>
      </c>
      <c r="C61" s="2">
        <v>126363</v>
      </c>
    </row>
    <row r="62" spans="1:3" x14ac:dyDescent="0.3">
      <c r="A62" s="2" t="s">
        <v>4</v>
      </c>
      <c r="B62" s="2">
        <v>1000000</v>
      </c>
      <c r="C62" s="2">
        <v>82774</v>
      </c>
    </row>
    <row r="63" spans="1:3" x14ac:dyDescent="0.3">
      <c r="A63" s="2" t="s">
        <v>2</v>
      </c>
      <c r="B63" s="2">
        <v>10000000</v>
      </c>
      <c r="C63" s="2">
        <v>1818054</v>
      </c>
    </row>
    <row r="64" spans="1:3" x14ac:dyDescent="0.3">
      <c r="A64" s="2" t="s">
        <v>2</v>
      </c>
      <c r="B64" s="2">
        <v>10000000</v>
      </c>
      <c r="C64" s="2">
        <v>1719293</v>
      </c>
    </row>
    <row r="65" spans="1:3" x14ac:dyDescent="0.3">
      <c r="A65" s="2" t="s">
        <v>2</v>
      </c>
      <c r="B65" s="2">
        <v>10000000</v>
      </c>
      <c r="C65" s="2">
        <v>1649042</v>
      </c>
    </row>
    <row r="66" spans="1:3" x14ac:dyDescent="0.3">
      <c r="A66" s="2" t="s">
        <v>2</v>
      </c>
      <c r="B66" s="2">
        <v>10000000</v>
      </c>
      <c r="C66" s="2">
        <v>1757645</v>
      </c>
    </row>
    <row r="67" spans="1:3" x14ac:dyDescent="0.3">
      <c r="A67" s="2" t="s">
        <v>2</v>
      </c>
      <c r="B67" s="2">
        <v>10000000</v>
      </c>
      <c r="C67" s="2">
        <v>1658791</v>
      </c>
    </row>
    <row r="68" spans="1:3" x14ac:dyDescent="0.3">
      <c r="A68" s="2" t="s">
        <v>2</v>
      </c>
      <c r="B68" s="2">
        <v>10000000</v>
      </c>
      <c r="C68" s="2">
        <v>1657666</v>
      </c>
    </row>
    <row r="69" spans="1:3" x14ac:dyDescent="0.3">
      <c r="A69" s="2" t="s">
        <v>2</v>
      </c>
      <c r="B69" s="2">
        <v>10000000</v>
      </c>
      <c r="C69" s="2">
        <v>1675327</v>
      </c>
    </row>
    <row r="70" spans="1:3" x14ac:dyDescent="0.3">
      <c r="A70" s="2" t="s">
        <v>2</v>
      </c>
      <c r="B70" s="2">
        <v>10000000</v>
      </c>
      <c r="C70" s="2">
        <v>1642144</v>
      </c>
    </row>
    <row r="71" spans="1:3" x14ac:dyDescent="0.3">
      <c r="A71" s="2" t="s">
        <v>2</v>
      </c>
      <c r="B71" s="2">
        <v>10000000</v>
      </c>
      <c r="C71" s="2">
        <v>1717762</v>
      </c>
    </row>
    <row r="72" spans="1:3" x14ac:dyDescent="0.3">
      <c r="A72" s="2" t="s">
        <v>2</v>
      </c>
      <c r="B72" s="2">
        <v>10000000</v>
      </c>
      <c r="C72" s="2">
        <v>1693769</v>
      </c>
    </row>
    <row r="73" spans="1:3" x14ac:dyDescent="0.3">
      <c r="A73" s="2" t="s">
        <v>3</v>
      </c>
      <c r="B73" s="2">
        <v>10000000</v>
      </c>
      <c r="C73" s="2">
        <v>1259608</v>
      </c>
    </row>
    <row r="74" spans="1:3" x14ac:dyDescent="0.3">
      <c r="A74" s="2" t="s">
        <v>3</v>
      </c>
      <c r="B74" s="2">
        <v>10000000</v>
      </c>
      <c r="C74" s="2">
        <v>1210020</v>
      </c>
    </row>
    <row r="75" spans="1:3" x14ac:dyDescent="0.3">
      <c r="A75" s="2" t="s">
        <v>3</v>
      </c>
      <c r="B75" s="2">
        <v>10000000</v>
      </c>
      <c r="C75" s="2">
        <v>1207038</v>
      </c>
    </row>
    <row r="76" spans="1:3" x14ac:dyDescent="0.3">
      <c r="A76" s="2" t="s">
        <v>3</v>
      </c>
      <c r="B76" s="2">
        <v>10000000</v>
      </c>
      <c r="C76" s="2">
        <v>1371344</v>
      </c>
    </row>
    <row r="77" spans="1:3" x14ac:dyDescent="0.3">
      <c r="A77" s="2" t="s">
        <v>3</v>
      </c>
      <c r="B77" s="2">
        <v>10000000</v>
      </c>
      <c r="C77" s="2">
        <v>1392740</v>
      </c>
    </row>
    <row r="78" spans="1:3" x14ac:dyDescent="0.3">
      <c r="A78" s="2" t="s">
        <v>3</v>
      </c>
      <c r="B78" s="2">
        <v>10000000</v>
      </c>
      <c r="C78" s="2">
        <v>1201182</v>
      </c>
    </row>
    <row r="79" spans="1:3" x14ac:dyDescent="0.3">
      <c r="A79" s="2" t="s">
        <v>3</v>
      </c>
      <c r="B79" s="2">
        <v>10000000</v>
      </c>
      <c r="C79" s="2">
        <v>1216756</v>
      </c>
    </row>
    <row r="80" spans="1:3" x14ac:dyDescent="0.3">
      <c r="A80" s="2" t="s">
        <v>3</v>
      </c>
      <c r="B80" s="2">
        <v>10000000</v>
      </c>
      <c r="C80" s="2">
        <v>1224235</v>
      </c>
    </row>
    <row r="81" spans="1:3" x14ac:dyDescent="0.3">
      <c r="A81" s="2" t="s">
        <v>3</v>
      </c>
      <c r="B81" s="2">
        <v>10000000</v>
      </c>
      <c r="C81" s="2">
        <v>1246059</v>
      </c>
    </row>
    <row r="82" spans="1:3" x14ac:dyDescent="0.3">
      <c r="A82" s="2" t="s">
        <v>3</v>
      </c>
      <c r="B82" s="2">
        <v>10000000</v>
      </c>
      <c r="C82" s="2">
        <v>1235652</v>
      </c>
    </row>
    <row r="83" spans="1:3" x14ac:dyDescent="0.3">
      <c r="A83" s="2" t="s">
        <v>4</v>
      </c>
      <c r="B83" s="2">
        <v>10000000</v>
      </c>
      <c r="C83" s="2">
        <v>1351342</v>
      </c>
    </row>
    <row r="84" spans="1:3" x14ac:dyDescent="0.3">
      <c r="A84" s="2" t="s">
        <v>4</v>
      </c>
      <c r="B84" s="2">
        <v>10000000</v>
      </c>
      <c r="C84" s="2">
        <v>1186770</v>
      </c>
    </row>
    <row r="85" spans="1:3" x14ac:dyDescent="0.3">
      <c r="A85" s="2" t="s">
        <v>4</v>
      </c>
      <c r="B85" s="2">
        <v>10000000</v>
      </c>
      <c r="C85" s="2">
        <v>1201171</v>
      </c>
    </row>
    <row r="86" spans="1:3" x14ac:dyDescent="0.3">
      <c r="A86" s="2" t="s">
        <v>4</v>
      </c>
      <c r="B86" s="2">
        <v>10000000</v>
      </c>
      <c r="C86" s="2">
        <v>1197401</v>
      </c>
    </row>
    <row r="87" spans="1:3" x14ac:dyDescent="0.3">
      <c r="A87" s="2" t="s">
        <v>4</v>
      </c>
      <c r="B87" s="2">
        <v>10000000</v>
      </c>
      <c r="C87" s="2">
        <v>1180569</v>
      </c>
    </row>
    <row r="88" spans="1:3" x14ac:dyDescent="0.3">
      <c r="A88" s="2" t="s">
        <v>4</v>
      </c>
      <c r="B88" s="2">
        <v>10000000</v>
      </c>
      <c r="C88" s="2">
        <v>1136765</v>
      </c>
    </row>
    <row r="89" spans="1:3" x14ac:dyDescent="0.3">
      <c r="A89" s="2" t="s">
        <v>4</v>
      </c>
      <c r="B89" s="2">
        <v>10000000</v>
      </c>
      <c r="C89" s="2">
        <v>1172689</v>
      </c>
    </row>
    <row r="90" spans="1:3" x14ac:dyDescent="0.3">
      <c r="A90" s="2" t="s">
        <v>4</v>
      </c>
      <c r="B90" s="2">
        <v>10000000</v>
      </c>
      <c r="C90" s="2">
        <v>1302396</v>
      </c>
    </row>
    <row r="91" spans="1:3" x14ac:dyDescent="0.3">
      <c r="A91" s="2" t="s">
        <v>4</v>
      </c>
      <c r="B91" s="2">
        <v>10000000</v>
      </c>
      <c r="C91" s="2">
        <v>1209063</v>
      </c>
    </row>
    <row r="92" spans="1:3" x14ac:dyDescent="0.3">
      <c r="A92" s="2" t="s">
        <v>4</v>
      </c>
      <c r="B92" s="2">
        <v>10000000</v>
      </c>
      <c r="C92" s="2">
        <v>1193770</v>
      </c>
    </row>
    <row r="93" spans="1:3" x14ac:dyDescent="0.3">
      <c r="A93" s="2" t="s">
        <v>6</v>
      </c>
      <c r="B93" s="2">
        <v>100000</v>
      </c>
      <c r="C93" s="2">
        <v>15212</v>
      </c>
    </row>
    <row r="94" spans="1:3" x14ac:dyDescent="0.3">
      <c r="A94" s="2" t="s">
        <v>6</v>
      </c>
      <c r="B94" s="2">
        <v>100000</v>
      </c>
      <c r="C94" s="2">
        <v>10589</v>
      </c>
    </row>
    <row r="95" spans="1:3" x14ac:dyDescent="0.3">
      <c r="A95" s="2" t="s">
        <v>6</v>
      </c>
      <c r="B95" s="2">
        <v>100000</v>
      </c>
      <c r="C95" s="2">
        <v>10271</v>
      </c>
    </row>
    <row r="96" spans="1:3" x14ac:dyDescent="0.3">
      <c r="A96" s="2" t="s">
        <v>6</v>
      </c>
      <c r="B96" s="2">
        <v>100000</v>
      </c>
      <c r="C96" s="2">
        <v>10820</v>
      </c>
    </row>
    <row r="97" spans="1:3" x14ac:dyDescent="0.3">
      <c r="A97" s="2" t="s">
        <v>6</v>
      </c>
      <c r="B97" s="2">
        <v>100000</v>
      </c>
      <c r="C97" s="2">
        <v>14201</v>
      </c>
    </row>
    <row r="98" spans="1:3" x14ac:dyDescent="0.3">
      <c r="A98" s="2" t="s">
        <v>6</v>
      </c>
      <c r="B98" s="2">
        <v>100000</v>
      </c>
      <c r="C98" s="2">
        <v>13679</v>
      </c>
    </row>
    <row r="99" spans="1:3" x14ac:dyDescent="0.3">
      <c r="A99" s="2" t="s">
        <v>6</v>
      </c>
      <c r="B99" s="2">
        <v>100000</v>
      </c>
      <c r="C99" s="2">
        <v>10550</v>
      </c>
    </row>
    <row r="100" spans="1:3" x14ac:dyDescent="0.3">
      <c r="A100" s="2" t="s">
        <v>6</v>
      </c>
      <c r="B100" s="2">
        <v>100000</v>
      </c>
      <c r="C100" s="2">
        <v>9567</v>
      </c>
    </row>
    <row r="101" spans="1:3" x14ac:dyDescent="0.3">
      <c r="A101" s="2" t="s">
        <v>6</v>
      </c>
      <c r="B101" s="2">
        <v>100000</v>
      </c>
      <c r="C101" s="2">
        <v>12797</v>
      </c>
    </row>
    <row r="102" spans="1:3" x14ac:dyDescent="0.3">
      <c r="A102" s="2" t="s">
        <v>6</v>
      </c>
      <c r="B102" s="2">
        <v>100000</v>
      </c>
      <c r="C102" s="2">
        <v>17551</v>
      </c>
    </row>
    <row r="103" spans="1:3" x14ac:dyDescent="0.3">
      <c r="A103" s="2" t="s">
        <v>7</v>
      </c>
      <c r="B103" s="2">
        <v>100000</v>
      </c>
      <c r="C103" s="2">
        <v>41122</v>
      </c>
    </row>
    <row r="104" spans="1:3" x14ac:dyDescent="0.3">
      <c r="A104" s="2" t="s">
        <v>7</v>
      </c>
      <c r="B104" s="2">
        <v>100000</v>
      </c>
      <c r="C104" s="2">
        <v>37283</v>
      </c>
    </row>
    <row r="105" spans="1:3" x14ac:dyDescent="0.3">
      <c r="A105" s="2" t="s">
        <v>7</v>
      </c>
      <c r="B105" s="2">
        <v>100000</v>
      </c>
      <c r="C105" s="2">
        <v>44781</v>
      </c>
    </row>
    <row r="106" spans="1:3" x14ac:dyDescent="0.3">
      <c r="A106" s="2" t="s">
        <v>7</v>
      </c>
      <c r="B106" s="2">
        <v>100000</v>
      </c>
      <c r="C106" s="2">
        <v>42464</v>
      </c>
    </row>
    <row r="107" spans="1:3" x14ac:dyDescent="0.3">
      <c r="A107" s="2" t="s">
        <v>7</v>
      </c>
      <c r="B107" s="2">
        <v>100000</v>
      </c>
      <c r="C107" s="2">
        <v>38836</v>
      </c>
    </row>
    <row r="108" spans="1:3" x14ac:dyDescent="0.3">
      <c r="A108" s="2" t="s">
        <v>7</v>
      </c>
      <c r="B108" s="2">
        <v>100000</v>
      </c>
      <c r="C108" s="2">
        <v>36859</v>
      </c>
    </row>
    <row r="109" spans="1:3" x14ac:dyDescent="0.3">
      <c r="A109" s="2" t="s">
        <v>7</v>
      </c>
      <c r="B109" s="2">
        <v>100000</v>
      </c>
      <c r="C109" s="2">
        <v>32551</v>
      </c>
    </row>
    <row r="110" spans="1:3" x14ac:dyDescent="0.3">
      <c r="A110" s="2" t="s">
        <v>7</v>
      </c>
      <c r="B110" s="2">
        <v>100000</v>
      </c>
      <c r="C110" s="2">
        <v>44935</v>
      </c>
    </row>
    <row r="111" spans="1:3" x14ac:dyDescent="0.3">
      <c r="A111" s="2" t="s">
        <v>7</v>
      </c>
      <c r="B111" s="2">
        <v>100000</v>
      </c>
      <c r="C111" s="2">
        <v>48307</v>
      </c>
    </row>
    <row r="112" spans="1:3" x14ac:dyDescent="0.3">
      <c r="A112" s="2" t="s">
        <v>8</v>
      </c>
      <c r="B112" s="2">
        <v>100000</v>
      </c>
      <c r="C112" s="2">
        <v>36702</v>
      </c>
    </row>
    <row r="113" spans="1:3" x14ac:dyDescent="0.3">
      <c r="A113" s="2" t="s">
        <v>8</v>
      </c>
      <c r="B113" s="2">
        <v>100000</v>
      </c>
      <c r="C113" s="2">
        <v>28424</v>
      </c>
    </row>
    <row r="114" spans="1:3" x14ac:dyDescent="0.3">
      <c r="A114" s="2" t="s">
        <v>8</v>
      </c>
      <c r="B114" s="2">
        <v>100000</v>
      </c>
      <c r="C114" s="2">
        <v>27296</v>
      </c>
    </row>
    <row r="115" spans="1:3" x14ac:dyDescent="0.3">
      <c r="A115" s="2" t="s">
        <v>8</v>
      </c>
      <c r="B115" s="2">
        <v>100000</v>
      </c>
      <c r="C115" s="2">
        <v>24659</v>
      </c>
    </row>
    <row r="116" spans="1:3" x14ac:dyDescent="0.3">
      <c r="A116" s="2" t="s">
        <v>8</v>
      </c>
      <c r="B116" s="2">
        <v>100000</v>
      </c>
      <c r="C116" s="2">
        <v>24613</v>
      </c>
    </row>
    <row r="117" spans="1:3" x14ac:dyDescent="0.3">
      <c r="A117" s="2" t="s">
        <v>8</v>
      </c>
      <c r="B117" s="2">
        <v>100000</v>
      </c>
      <c r="C117" s="2">
        <v>36699</v>
      </c>
    </row>
    <row r="118" spans="1:3" x14ac:dyDescent="0.3">
      <c r="A118" s="2" t="s">
        <v>8</v>
      </c>
      <c r="B118" s="2">
        <v>100000</v>
      </c>
      <c r="C118" s="2">
        <v>26562</v>
      </c>
    </row>
    <row r="119" spans="1:3" x14ac:dyDescent="0.3">
      <c r="A119" s="2" t="s">
        <v>8</v>
      </c>
      <c r="B119" s="2">
        <v>100000</v>
      </c>
      <c r="C119" s="2">
        <v>26435</v>
      </c>
    </row>
    <row r="120" spans="1:3" x14ac:dyDescent="0.3">
      <c r="A120" s="2" t="s">
        <v>8</v>
      </c>
      <c r="B120" s="2">
        <v>100000</v>
      </c>
      <c r="C120" s="2">
        <v>25711</v>
      </c>
    </row>
    <row r="121" spans="1:3" x14ac:dyDescent="0.3">
      <c r="A121" s="2" t="s">
        <v>8</v>
      </c>
      <c r="B121" s="2">
        <v>100000</v>
      </c>
      <c r="C121" s="2">
        <v>23797</v>
      </c>
    </row>
    <row r="122" spans="1:3" x14ac:dyDescent="0.3">
      <c r="A122" s="2" t="s">
        <v>8</v>
      </c>
      <c r="B122" s="2">
        <v>100000</v>
      </c>
      <c r="C122" s="2">
        <v>38369</v>
      </c>
    </row>
    <row r="123" spans="1:3" x14ac:dyDescent="0.3">
      <c r="A123" s="2" t="s">
        <v>6</v>
      </c>
      <c r="B123" s="2">
        <v>1000000</v>
      </c>
      <c r="C123" s="2">
        <v>119979</v>
      </c>
    </row>
    <row r="124" spans="1:3" x14ac:dyDescent="0.3">
      <c r="A124" s="2" t="s">
        <v>6</v>
      </c>
      <c r="B124" s="2">
        <v>1000000</v>
      </c>
      <c r="C124" s="2">
        <v>121728</v>
      </c>
    </row>
    <row r="125" spans="1:3" x14ac:dyDescent="0.3">
      <c r="A125" s="2" t="s">
        <v>6</v>
      </c>
      <c r="B125" s="2">
        <v>1000000</v>
      </c>
      <c r="C125" s="2">
        <v>138494</v>
      </c>
    </row>
    <row r="126" spans="1:3" x14ac:dyDescent="0.3">
      <c r="A126" s="2" t="s">
        <v>6</v>
      </c>
      <c r="B126" s="2">
        <v>1000000</v>
      </c>
      <c r="C126" s="2">
        <v>116089</v>
      </c>
    </row>
    <row r="127" spans="1:3" x14ac:dyDescent="0.3">
      <c r="A127" s="2" t="s">
        <v>6</v>
      </c>
      <c r="B127" s="2">
        <v>1000000</v>
      </c>
      <c r="C127" s="2">
        <v>122289</v>
      </c>
    </row>
    <row r="128" spans="1:3" x14ac:dyDescent="0.3">
      <c r="A128" s="2" t="s">
        <v>6</v>
      </c>
      <c r="B128" s="2">
        <v>1000000</v>
      </c>
      <c r="C128" s="2">
        <v>120690</v>
      </c>
    </row>
    <row r="129" spans="1:3" x14ac:dyDescent="0.3">
      <c r="A129" s="2" t="s">
        <v>6</v>
      </c>
      <c r="B129" s="2">
        <v>1000000</v>
      </c>
      <c r="C129" s="2">
        <v>139476</v>
      </c>
    </row>
    <row r="130" spans="1:3" x14ac:dyDescent="0.3">
      <c r="A130" s="2" t="s">
        <v>6</v>
      </c>
      <c r="B130" s="2">
        <v>1000000</v>
      </c>
      <c r="C130" s="2">
        <v>146361</v>
      </c>
    </row>
    <row r="131" spans="1:3" x14ac:dyDescent="0.3">
      <c r="A131" s="2" t="s">
        <v>6</v>
      </c>
      <c r="B131" s="2">
        <v>1000000</v>
      </c>
      <c r="C131" s="2">
        <v>124778</v>
      </c>
    </row>
    <row r="132" spans="1:3" x14ac:dyDescent="0.3">
      <c r="A132" s="2" t="s">
        <v>6</v>
      </c>
      <c r="B132" s="2">
        <v>1000000</v>
      </c>
      <c r="C132" s="2">
        <v>147660</v>
      </c>
    </row>
    <row r="133" spans="1:3" x14ac:dyDescent="0.3">
      <c r="A133" s="2" t="s">
        <v>7</v>
      </c>
      <c r="B133" s="2">
        <v>1000000</v>
      </c>
      <c r="C133" s="2">
        <v>337173</v>
      </c>
    </row>
    <row r="134" spans="1:3" x14ac:dyDescent="0.3">
      <c r="A134" s="2" t="s">
        <v>7</v>
      </c>
      <c r="B134" s="2">
        <v>1000000</v>
      </c>
      <c r="C134" s="2">
        <v>278800</v>
      </c>
    </row>
    <row r="135" spans="1:3" x14ac:dyDescent="0.3">
      <c r="A135" s="2" t="s">
        <v>7</v>
      </c>
      <c r="B135" s="2">
        <v>1000000</v>
      </c>
      <c r="C135" s="2">
        <v>254389</v>
      </c>
    </row>
    <row r="136" spans="1:3" x14ac:dyDescent="0.3">
      <c r="A136" s="2" t="s">
        <v>7</v>
      </c>
      <c r="B136" s="2">
        <v>1000000</v>
      </c>
      <c r="C136" s="2">
        <v>260451</v>
      </c>
    </row>
    <row r="137" spans="1:3" x14ac:dyDescent="0.3">
      <c r="A137" s="2" t="s">
        <v>7</v>
      </c>
      <c r="B137" s="2">
        <v>1000000</v>
      </c>
      <c r="C137" s="2">
        <v>282778</v>
      </c>
    </row>
    <row r="138" spans="1:3" x14ac:dyDescent="0.3">
      <c r="A138" s="2" t="s">
        <v>7</v>
      </c>
      <c r="B138" s="2">
        <v>1000000</v>
      </c>
      <c r="C138" s="2">
        <v>287722</v>
      </c>
    </row>
    <row r="139" spans="1:3" x14ac:dyDescent="0.3">
      <c r="A139" s="2" t="s">
        <v>7</v>
      </c>
      <c r="B139" s="2">
        <v>1000000</v>
      </c>
      <c r="C139" s="2">
        <v>244211</v>
      </c>
    </row>
    <row r="140" spans="1:3" x14ac:dyDescent="0.3">
      <c r="A140" s="2" t="s">
        <v>7</v>
      </c>
      <c r="B140" s="2">
        <v>1000000</v>
      </c>
      <c r="C140" s="2">
        <v>275030</v>
      </c>
    </row>
    <row r="141" spans="1:3" x14ac:dyDescent="0.3">
      <c r="A141" s="2" t="s">
        <v>7</v>
      </c>
      <c r="B141" s="2">
        <v>1000000</v>
      </c>
      <c r="C141" s="2">
        <v>365117</v>
      </c>
    </row>
    <row r="142" spans="1:3" x14ac:dyDescent="0.3">
      <c r="A142" s="2" t="s">
        <v>8</v>
      </c>
      <c r="B142" s="2">
        <v>1000000</v>
      </c>
      <c r="C142" s="2">
        <v>293955</v>
      </c>
    </row>
    <row r="143" spans="1:3" x14ac:dyDescent="0.3">
      <c r="A143" s="2" t="s">
        <v>8</v>
      </c>
      <c r="B143" s="2">
        <v>1000000</v>
      </c>
      <c r="C143" s="2">
        <v>424069</v>
      </c>
    </row>
    <row r="144" spans="1:3" x14ac:dyDescent="0.3">
      <c r="A144" s="2" t="s">
        <v>8</v>
      </c>
      <c r="B144" s="2">
        <v>1000000</v>
      </c>
      <c r="C144" s="2">
        <v>278699</v>
      </c>
    </row>
    <row r="145" spans="1:3" x14ac:dyDescent="0.3">
      <c r="A145" s="2" t="s">
        <v>8</v>
      </c>
      <c r="B145" s="2">
        <v>1000000</v>
      </c>
      <c r="C145" s="2">
        <v>298424</v>
      </c>
    </row>
    <row r="146" spans="1:3" x14ac:dyDescent="0.3">
      <c r="A146" s="2" t="s">
        <v>8</v>
      </c>
      <c r="B146" s="2">
        <v>1000000</v>
      </c>
      <c r="C146" s="2">
        <v>284304</v>
      </c>
    </row>
    <row r="147" spans="1:3" x14ac:dyDescent="0.3">
      <c r="A147" s="2" t="s">
        <v>8</v>
      </c>
      <c r="B147" s="2">
        <v>1000000</v>
      </c>
      <c r="C147" s="2">
        <v>316592</v>
      </c>
    </row>
    <row r="148" spans="1:3" x14ac:dyDescent="0.3">
      <c r="A148" s="2" t="s">
        <v>8</v>
      </c>
      <c r="B148" s="2">
        <v>1000000</v>
      </c>
      <c r="C148" s="2">
        <v>301042</v>
      </c>
    </row>
    <row r="149" spans="1:3" x14ac:dyDescent="0.3">
      <c r="A149" s="2" t="s">
        <v>8</v>
      </c>
      <c r="B149" s="2">
        <v>1000000</v>
      </c>
      <c r="C149" s="2">
        <v>290773</v>
      </c>
    </row>
    <row r="150" spans="1:3" x14ac:dyDescent="0.3">
      <c r="A150" s="2" t="s">
        <v>8</v>
      </c>
      <c r="B150" s="2">
        <v>1000000</v>
      </c>
      <c r="C150" s="2">
        <v>327620</v>
      </c>
    </row>
    <row r="151" spans="1:3" x14ac:dyDescent="0.3">
      <c r="A151" s="2" t="s">
        <v>8</v>
      </c>
      <c r="B151" s="2">
        <v>1000000</v>
      </c>
      <c r="C151" s="2">
        <v>322953</v>
      </c>
    </row>
    <row r="152" spans="1:3" x14ac:dyDescent="0.3">
      <c r="A152" s="2" t="s">
        <v>8</v>
      </c>
      <c r="B152" s="2">
        <v>1000000</v>
      </c>
      <c r="C152" s="2">
        <v>319087</v>
      </c>
    </row>
    <row r="153" spans="1:3" x14ac:dyDescent="0.3">
      <c r="A153" s="2" t="s">
        <v>6</v>
      </c>
      <c r="B153" s="2">
        <v>10000000</v>
      </c>
      <c r="C153" s="2">
        <v>2011262</v>
      </c>
    </row>
    <row r="154" spans="1:3" x14ac:dyDescent="0.3">
      <c r="A154" s="2" t="s">
        <v>6</v>
      </c>
      <c r="B154" s="2">
        <v>10000000</v>
      </c>
      <c r="C154" s="2">
        <v>1581609</v>
      </c>
    </row>
    <row r="155" spans="1:3" x14ac:dyDescent="0.3">
      <c r="A155" s="2" t="s">
        <v>6</v>
      </c>
      <c r="B155" s="2">
        <v>10000000</v>
      </c>
      <c r="C155" s="2">
        <v>1606835</v>
      </c>
    </row>
    <row r="156" spans="1:3" x14ac:dyDescent="0.3">
      <c r="A156" s="2" t="s">
        <v>6</v>
      </c>
      <c r="B156" s="2">
        <v>10000000</v>
      </c>
      <c r="C156" s="2">
        <v>1629896</v>
      </c>
    </row>
    <row r="157" spans="1:3" x14ac:dyDescent="0.3">
      <c r="A157" s="2" t="s">
        <v>6</v>
      </c>
      <c r="B157" s="2">
        <v>10000000</v>
      </c>
      <c r="C157" s="2">
        <v>1646530</v>
      </c>
    </row>
    <row r="158" spans="1:3" x14ac:dyDescent="0.3">
      <c r="A158" s="2" t="s">
        <v>6</v>
      </c>
      <c r="B158" s="2">
        <v>10000000</v>
      </c>
      <c r="C158" s="2">
        <v>1641181</v>
      </c>
    </row>
    <row r="159" spans="1:3" x14ac:dyDescent="0.3">
      <c r="A159" s="2" t="s">
        <v>6</v>
      </c>
      <c r="B159" s="2">
        <v>10000000</v>
      </c>
      <c r="C159" s="2">
        <v>1612946</v>
      </c>
    </row>
    <row r="160" spans="1:3" x14ac:dyDescent="0.3">
      <c r="A160" s="2" t="s">
        <v>6</v>
      </c>
      <c r="B160" s="2">
        <v>10000000</v>
      </c>
      <c r="C160" s="2">
        <v>1631557</v>
      </c>
    </row>
    <row r="161" spans="1:3" x14ac:dyDescent="0.3">
      <c r="A161" s="2" t="s">
        <v>6</v>
      </c>
      <c r="B161" s="2">
        <v>10000000</v>
      </c>
      <c r="C161" s="2">
        <v>1672858</v>
      </c>
    </row>
    <row r="162" spans="1:3" x14ac:dyDescent="0.3">
      <c r="A162" s="2" t="s">
        <v>6</v>
      </c>
      <c r="B162" s="2">
        <v>10000000</v>
      </c>
      <c r="C162" s="2">
        <v>1670385</v>
      </c>
    </row>
    <row r="163" spans="1:3" x14ac:dyDescent="0.3">
      <c r="A163" s="2" t="s">
        <v>7</v>
      </c>
      <c r="B163" s="2">
        <v>10000000</v>
      </c>
      <c r="C163" s="2">
        <v>2382375</v>
      </c>
    </row>
    <row r="164" spans="1:3" x14ac:dyDescent="0.3">
      <c r="A164" s="2" t="s">
        <v>7</v>
      </c>
      <c r="B164" s="2">
        <v>10000000</v>
      </c>
      <c r="C164" s="2">
        <v>2344123</v>
      </c>
    </row>
    <row r="165" spans="1:3" x14ac:dyDescent="0.3">
      <c r="A165" s="2" t="s">
        <v>7</v>
      </c>
      <c r="B165" s="2">
        <v>10000000</v>
      </c>
      <c r="C165" s="2">
        <v>2336228</v>
      </c>
    </row>
    <row r="166" spans="1:3" x14ac:dyDescent="0.3">
      <c r="A166" s="2" t="s">
        <v>7</v>
      </c>
      <c r="B166" s="2">
        <v>10000000</v>
      </c>
      <c r="C166" s="2">
        <v>2290831</v>
      </c>
    </row>
    <row r="167" spans="1:3" x14ac:dyDescent="0.3">
      <c r="A167" s="2" t="s">
        <v>7</v>
      </c>
      <c r="B167" s="2">
        <v>10000000</v>
      </c>
      <c r="C167" s="2">
        <v>2297584</v>
      </c>
    </row>
    <row r="168" spans="1:3" x14ac:dyDescent="0.3">
      <c r="A168" s="2" t="s">
        <v>7</v>
      </c>
      <c r="B168" s="2">
        <v>10000000</v>
      </c>
      <c r="C168" s="2">
        <v>2319510</v>
      </c>
    </row>
    <row r="169" spans="1:3" x14ac:dyDescent="0.3">
      <c r="A169" s="2" t="s">
        <v>7</v>
      </c>
      <c r="B169" s="2">
        <v>10000000</v>
      </c>
      <c r="C169" s="2">
        <v>2340945</v>
      </c>
    </row>
    <row r="170" spans="1:3" x14ac:dyDescent="0.3">
      <c r="A170" s="2" t="s">
        <v>7</v>
      </c>
      <c r="B170" s="2">
        <v>10000000</v>
      </c>
      <c r="C170" s="2">
        <v>2349721</v>
      </c>
    </row>
    <row r="171" spans="1:3" x14ac:dyDescent="0.3">
      <c r="A171" s="2" t="s">
        <v>7</v>
      </c>
      <c r="B171" s="2">
        <v>10000000</v>
      </c>
      <c r="C171" s="2">
        <v>2387545</v>
      </c>
    </row>
    <row r="172" spans="1:3" x14ac:dyDescent="0.3">
      <c r="A172" s="2" t="s">
        <v>8</v>
      </c>
      <c r="B172" s="2">
        <v>10000000</v>
      </c>
      <c r="C172" s="2">
        <v>2289653</v>
      </c>
    </row>
    <row r="173" spans="1:3" x14ac:dyDescent="0.3">
      <c r="A173" s="2" t="s">
        <v>8</v>
      </c>
      <c r="B173" s="2">
        <v>10000000</v>
      </c>
      <c r="C173" s="2">
        <v>3136905</v>
      </c>
    </row>
    <row r="174" spans="1:3" x14ac:dyDescent="0.3">
      <c r="A174" s="2" t="s">
        <v>8</v>
      </c>
      <c r="B174" s="2">
        <v>10000000</v>
      </c>
      <c r="C174" s="2">
        <v>3116271</v>
      </c>
    </row>
    <row r="175" spans="1:3" x14ac:dyDescent="0.3">
      <c r="A175" s="2" t="s">
        <v>8</v>
      </c>
      <c r="B175" s="2">
        <v>10000000</v>
      </c>
      <c r="C175" s="2">
        <v>3063288</v>
      </c>
    </row>
    <row r="176" spans="1:3" x14ac:dyDescent="0.3">
      <c r="A176" s="2" t="s">
        <v>8</v>
      </c>
      <c r="B176" s="2">
        <v>10000000</v>
      </c>
      <c r="C176" s="2">
        <v>3055344</v>
      </c>
    </row>
    <row r="177" spans="1:3" x14ac:dyDescent="0.3">
      <c r="A177" s="2" t="s">
        <v>8</v>
      </c>
      <c r="B177" s="2">
        <v>10000000</v>
      </c>
      <c r="C177" s="2">
        <v>3122124</v>
      </c>
    </row>
    <row r="178" spans="1:3" x14ac:dyDescent="0.3">
      <c r="A178" s="2" t="s">
        <v>8</v>
      </c>
      <c r="B178" s="2">
        <v>10000000</v>
      </c>
      <c r="C178" s="2">
        <v>3089156</v>
      </c>
    </row>
    <row r="179" spans="1:3" x14ac:dyDescent="0.3">
      <c r="A179" s="2" t="s">
        <v>8</v>
      </c>
      <c r="B179" s="2">
        <v>10000000</v>
      </c>
      <c r="C179" s="2">
        <v>3125787</v>
      </c>
    </row>
    <row r="180" spans="1:3" x14ac:dyDescent="0.3">
      <c r="A180" s="2" t="s">
        <v>8</v>
      </c>
      <c r="B180" s="2">
        <v>10000000</v>
      </c>
      <c r="C180" s="2">
        <v>3031404</v>
      </c>
    </row>
    <row r="181" spans="1:3" x14ac:dyDescent="0.3">
      <c r="A181" s="2" t="s">
        <v>8</v>
      </c>
      <c r="B181" s="2">
        <v>10000000</v>
      </c>
      <c r="C181" s="2">
        <v>3078937</v>
      </c>
    </row>
    <row r="182" spans="1:3" x14ac:dyDescent="0.3">
      <c r="A182" s="2" t="s">
        <v>8</v>
      </c>
      <c r="B182" s="2">
        <v>10000000</v>
      </c>
      <c r="C182" s="2">
        <v>3060339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24AC-257C-4D23-8355-32689A647B42}">
  <dimension ref="B2:F25"/>
  <sheetViews>
    <sheetView showGridLines="0" workbookViewId="0">
      <selection activeCell="E4" sqref="E4:E12"/>
    </sheetView>
  </sheetViews>
  <sheetFormatPr defaultRowHeight="14.4" x14ac:dyDescent="0.3"/>
  <cols>
    <col min="1" max="1" width="8.88671875" style="2"/>
    <col min="2" max="2" width="18.5546875" style="2" customWidth="1"/>
    <col min="3" max="3" width="10.88671875" style="2" customWidth="1"/>
    <col min="4" max="5" width="15.109375" style="2" bestFit="1" customWidth="1"/>
    <col min="6" max="6" width="19.21875" style="2" bestFit="1" customWidth="1"/>
    <col min="7" max="16384" width="8.88671875" style="2"/>
  </cols>
  <sheetData>
    <row r="2" spans="2:6" s="11" customFormat="1" ht="15" x14ac:dyDescent="0.35">
      <c r="B2" s="13"/>
      <c r="C2" s="13"/>
      <c r="D2" s="15" t="s">
        <v>39</v>
      </c>
      <c r="E2" s="15" t="s">
        <v>40</v>
      </c>
      <c r="F2" s="13"/>
    </row>
    <row r="3" spans="2:6" s="12" customFormat="1" x14ac:dyDescent="0.3">
      <c r="B3" s="7" t="s">
        <v>31</v>
      </c>
      <c r="C3" s="7" t="s">
        <v>5</v>
      </c>
      <c r="D3" s="7" t="s">
        <v>101</v>
      </c>
      <c r="E3" s="7" t="s">
        <v>101</v>
      </c>
      <c r="F3" s="7" t="s">
        <v>44</v>
      </c>
    </row>
    <row r="4" spans="2:6" ht="15" x14ac:dyDescent="0.35">
      <c r="B4" s="9" t="s">
        <v>41</v>
      </c>
      <c r="C4" s="9">
        <v>100000</v>
      </c>
      <c r="D4" s="9">
        <v>541</v>
      </c>
      <c r="E4" s="9">
        <v>1082</v>
      </c>
      <c r="F4" s="14">
        <f>E4/D4</f>
        <v>2</v>
      </c>
    </row>
    <row r="5" spans="2:6" ht="15" x14ac:dyDescent="0.35">
      <c r="B5" s="9" t="s">
        <v>42</v>
      </c>
      <c r="C5" s="9">
        <v>100000</v>
      </c>
      <c r="D5" s="9">
        <v>0</v>
      </c>
      <c r="E5" s="9">
        <v>0</v>
      </c>
      <c r="F5" s="14" t="s">
        <v>46</v>
      </c>
    </row>
    <row r="6" spans="2:6" ht="15" x14ac:dyDescent="0.35">
      <c r="B6" s="9" t="s">
        <v>43</v>
      </c>
      <c r="C6" s="9">
        <v>100000</v>
      </c>
      <c r="D6" s="9">
        <v>6</v>
      </c>
      <c r="E6" s="9">
        <v>7</v>
      </c>
      <c r="F6" s="14">
        <f t="shared" ref="F5:F12" si="0">E6/D6</f>
        <v>1.1666666666666667</v>
      </c>
    </row>
    <row r="7" spans="2:6" ht="15" x14ac:dyDescent="0.35">
      <c r="B7" s="9" t="s">
        <v>41</v>
      </c>
      <c r="C7" s="9">
        <v>1000000</v>
      </c>
      <c r="D7" s="9">
        <v>5406</v>
      </c>
      <c r="E7" s="9">
        <v>10811</v>
      </c>
      <c r="F7" s="14">
        <f t="shared" si="0"/>
        <v>1.9998150203477618</v>
      </c>
    </row>
    <row r="8" spans="2:6" ht="15" x14ac:dyDescent="0.35">
      <c r="B8" s="9" t="s">
        <v>42</v>
      </c>
      <c r="C8" s="9">
        <v>1000000</v>
      </c>
      <c r="D8" s="9">
        <v>0</v>
      </c>
      <c r="E8" s="9">
        <v>0</v>
      </c>
      <c r="F8" s="14" t="s">
        <v>46</v>
      </c>
    </row>
    <row r="9" spans="2:6" ht="15" x14ac:dyDescent="0.35">
      <c r="B9" s="9" t="s">
        <v>43</v>
      </c>
      <c r="C9" s="9">
        <v>1000000</v>
      </c>
      <c r="D9" s="9">
        <v>7</v>
      </c>
      <c r="E9" s="9">
        <v>7</v>
      </c>
      <c r="F9" s="14">
        <f t="shared" si="0"/>
        <v>1</v>
      </c>
    </row>
    <row r="10" spans="2:6" ht="15" x14ac:dyDescent="0.35">
      <c r="B10" s="9" t="s">
        <v>41</v>
      </c>
      <c r="C10" s="9">
        <v>10000000</v>
      </c>
      <c r="D10" s="9">
        <v>54055</v>
      </c>
      <c r="E10" s="9">
        <v>108109</v>
      </c>
      <c r="F10" s="14">
        <f t="shared" si="0"/>
        <v>1.9999815003237444</v>
      </c>
    </row>
    <row r="11" spans="2:6" ht="15" x14ac:dyDescent="0.35">
      <c r="B11" s="9" t="s">
        <v>42</v>
      </c>
      <c r="C11" s="9">
        <v>10000000</v>
      </c>
      <c r="D11" s="9">
        <v>53959</v>
      </c>
      <c r="E11" s="9">
        <v>108009</v>
      </c>
      <c r="F11" s="14">
        <f t="shared" si="0"/>
        <v>2.0016864656498452</v>
      </c>
    </row>
    <row r="12" spans="2:6" ht="15" x14ac:dyDescent="0.35">
      <c r="B12" s="9" t="s">
        <v>43</v>
      </c>
      <c r="C12" s="9">
        <v>10000000</v>
      </c>
      <c r="D12" s="9">
        <v>7</v>
      </c>
      <c r="E12" s="9">
        <v>107919</v>
      </c>
      <c r="F12" s="14">
        <f t="shared" si="0"/>
        <v>15417</v>
      </c>
    </row>
    <row r="25" spans="4:4" x14ac:dyDescent="0.3">
      <c r="D25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CB89-1615-441D-AD18-9D6B2CC826F7}">
  <dimension ref="A2:D6"/>
  <sheetViews>
    <sheetView showGridLines="0" workbookViewId="0">
      <selection activeCell="I17" sqref="I17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13.33203125" bestFit="1" customWidth="1"/>
    <col min="4" max="4" width="12" bestFit="1" customWidth="1"/>
    <col min="5" max="5" width="13.33203125" bestFit="1" customWidth="1"/>
    <col min="6" max="6" width="19.109375" bestFit="1" customWidth="1"/>
    <col min="7" max="7" width="22.109375" bestFit="1" customWidth="1"/>
    <col min="8" max="8" width="7" bestFit="1" customWidth="1"/>
    <col min="9" max="9" width="10.77734375" bestFit="1" customWidth="1"/>
    <col min="10" max="10" width="26" bestFit="1" customWidth="1"/>
    <col min="11" max="11" width="9" bestFit="1" customWidth="1"/>
    <col min="12" max="12" width="10" bestFit="1" customWidth="1"/>
    <col min="13" max="13" width="28.77734375" bestFit="1" customWidth="1"/>
    <col min="14" max="14" width="15.33203125" bestFit="1" customWidth="1"/>
    <col min="15" max="16" width="12" bestFit="1" customWidth="1"/>
    <col min="17" max="17" width="18.109375" bestFit="1" customWidth="1"/>
    <col min="18" max="18" width="21.109375" bestFit="1" customWidth="1"/>
    <col min="19" max="19" width="9" bestFit="1" customWidth="1"/>
    <col min="20" max="20" width="10" bestFit="1" customWidth="1"/>
    <col min="21" max="21" width="23.88671875" bestFit="1" customWidth="1"/>
    <col min="22" max="22" width="24.109375" bestFit="1" customWidth="1"/>
    <col min="23" max="24" width="12" bestFit="1" customWidth="1"/>
    <col min="25" max="25" width="26.88671875" bestFit="1" customWidth="1"/>
    <col min="26" max="26" width="9" bestFit="1" customWidth="1"/>
    <col min="27" max="27" width="11.6640625" bestFit="1" customWidth="1"/>
    <col min="28" max="28" width="10.77734375" bestFit="1" customWidth="1"/>
  </cols>
  <sheetData>
    <row r="2" spans="1:4" x14ac:dyDescent="0.3">
      <c r="A2" s="4" t="s">
        <v>5</v>
      </c>
      <c r="B2" s="2">
        <v>10000000</v>
      </c>
    </row>
    <row r="4" spans="1:4" x14ac:dyDescent="0.3">
      <c r="B4" s="4" t="s">
        <v>9</v>
      </c>
    </row>
    <row r="5" spans="1:4" x14ac:dyDescent="0.3">
      <c r="B5" t="s">
        <v>4</v>
      </c>
      <c r="C5" t="s">
        <v>8</v>
      </c>
      <c r="D5" t="s">
        <v>10</v>
      </c>
    </row>
    <row r="6" spans="1:4" x14ac:dyDescent="0.3">
      <c r="A6" t="s">
        <v>49</v>
      </c>
      <c r="B6" s="3">
        <v>1213193.6000000001</v>
      </c>
      <c r="C6" s="3">
        <v>3015382.5454545454</v>
      </c>
      <c r="D6" s="3">
        <v>2157197.3333333335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FE3D-9F06-41CD-9366-244A6F5CDB4E}">
  <dimension ref="A1:D5"/>
  <sheetViews>
    <sheetView showGridLines="0" workbookViewId="0">
      <selection activeCell="F4" sqref="F4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13.33203125" bestFit="1" customWidth="1"/>
    <col min="4" max="4" width="12" bestFit="1" customWidth="1"/>
    <col min="5" max="5" width="13.33203125" bestFit="1" customWidth="1"/>
    <col min="6" max="6" width="19.109375" bestFit="1" customWidth="1"/>
    <col min="7" max="7" width="22.109375" bestFit="1" customWidth="1"/>
    <col min="8" max="8" width="7" bestFit="1" customWidth="1"/>
    <col min="9" max="9" width="10.77734375" bestFit="1" customWidth="1"/>
  </cols>
  <sheetData>
    <row r="1" spans="1:4" x14ac:dyDescent="0.3">
      <c r="A1" s="4" t="s">
        <v>5</v>
      </c>
      <c r="B1" s="2">
        <v>1000000</v>
      </c>
    </row>
    <row r="3" spans="1:4" x14ac:dyDescent="0.3">
      <c r="B3" s="4" t="s">
        <v>9</v>
      </c>
    </row>
    <row r="4" spans="1:4" x14ac:dyDescent="0.3">
      <c r="B4" t="s">
        <v>4</v>
      </c>
      <c r="C4" t="s">
        <v>8</v>
      </c>
      <c r="D4" t="s">
        <v>10</v>
      </c>
    </row>
    <row r="5" spans="1:4" x14ac:dyDescent="0.3">
      <c r="A5" t="s">
        <v>11</v>
      </c>
      <c r="B5" s="3">
        <v>104928</v>
      </c>
      <c r="C5" s="3">
        <v>52802.272727272728</v>
      </c>
      <c r="D5" s="3">
        <v>77624.047619047618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8E9-CBAE-495B-804D-A48C611D83E2}">
  <dimension ref="A1:E5"/>
  <sheetViews>
    <sheetView showGridLines="0" tabSelected="1" workbookViewId="0">
      <selection activeCell="H15" sqref="H15"/>
    </sheetView>
  </sheetViews>
  <sheetFormatPr defaultRowHeight="14.4" x14ac:dyDescent="0.3"/>
  <cols>
    <col min="1" max="1" width="26.44140625" bestFit="1" customWidth="1"/>
    <col min="2" max="2" width="15.5546875" bestFit="1" customWidth="1"/>
    <col min="3" max="3" width="13.33203125" bestFit="1" customWidth="1"/>
    <col min="4" max="4" width="10.77734375" bestFit="1" customWidth="1"/>
    <col min="5" max="5" width="13.33203125" bestFit="1" customWidth="1"/>
    <col min="6" max="6" width="19.109375" bestFit="1" customWidth="1"/>
    <col min="7" max="7" width="22.109375" bestFit="1" customWidth="1"/>
    <col min="8" max="8" width="10.77734375" bestFit="1" customWidth="1"/>
  </cols>
  <sheetData>
    <row r="1" spans="1:5" x14ac:dyDescent="0.3">
      <c r="A1" s="4" t="s">
        <v>5</v>
      </c>
      <c r="B1" s="2">
        <v>10000000</v>
      </c>
    </row>
    <row r="3" spans="1:5" x14ac:dyDescent="0.3">
      <c r="B3" s="4" t="s">
        <v>9</v>
      </c>
    </row>
    <row r="4" spans="1:5" x14ac:dyDescent="0.3">
      <c r="B4" t="s">
        <v>4</v>
      </c>
      <c r="C4" t="s">
        <v>8</v>
      </c>
      <c r="D4" t="s">
        <v>10</v>
      </c>
    </row>
    <row r="5" spans="1:5" x14ac:dyDescent="0.3">
      <c r="A5" t="s">
        <v>108</v>
      </c>
      <c r="B5" s="3">
        <v>54054.490000000005</v>
      </c>
      <c r="C5" s="3">
        <v>127795.06000000003</v>
      </c>
      <c r="D5" s="3">
        <v>90924.775000000023</v>
      </c>
      <c r="E5" t="s">
        <v>109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C83D-B2AD-4496-A1D8-220286520A51}">
  <dimension ref="A1:H181"/>
  <sheetViews>
    <sheetView workbookViewId="0">
      <selection activeCell="F1" sqref="F1:H181"/>
    </sheetView>
  </sheetViews>
  <sheetFormatPr defaultRowHeight="14.4" x14ac:dyDescent="0.3"/>
  <cols>
    <col min="1" max="1" width="23.44140625" bestFit="1" customWidth="1"/>
    <col min="2" max="2" width="23.44140625" customWidth="1"/>
    <col min="6" max="7" width="23.44140625" bestFit="1" customWidth="1"/>
    <col min="8" max="8" width="16.109375" bestFit="1" customWidth="1"/>
  </cols>
  <sheetData>
    <row r="1" spans="1:8" x14ac:dyDescent="0.3">
      <c r="A1" s="2" t="s">
        <v>1</v>
      </c>
      <c r="B1" s="2" t="s">
        <v>5</v>
      </c>
      <c r="C1" s="2" t="s">
        <v>0</v>
      </c>
      <c r="F1" t="s">
        <v>31</v>
      </c>
      <c r="G1" t="s">
        <v>5</v>
      </c>
      <c r="H1" t="s">
        <v>107</v>
      </c>
    </row>
    <row r="2" spans="1:8" x14ac:dyDescent="0.3">
      <c r="A2" s="2" t="s">
        <v>2</v>
      </c>
      <c r="B2" s="2">
        <v>100000</v>
      </c>
      <c r="C2" s="2">
        <v>13528</v>
      </c>
      <c r="F2" t="s">
        <v>4</v>
      </c>
      <c r="G2">
        <v>100000</v>
      </c>
      <c r="H2">
        <v>540.63</v>
      </c>
    </row>
    <row r="3" spans="1:8" x14ac:dyDescent="0.3">
      <c r="A3" s="2" t="s">
        <v>2</v>
      </c>
      <c r="B3" s="2">
        <v>100000</v>
      </c>
      <c r="C3" s="2">
        <v>12763</v>
      </c>
      <c r="F3" t="s">
        <v>4</v>
      </c>
      <c r="G3">
        <v>100000</v>
      </c>
      <c r="H3">
        <v>1274.82</v>
      </c>
    </row>
    <row r="4" spans="1:8" x14ac:dyDescent="0.3">
      <c r="A4" s="2" t="s">
        <v>2</v>
      </c>
      <c r="B4" s="2">
        <v>100000</v>
      </c>
      <c r="C4" s="2">
        <v>13924</v>
      </c>
      <c r="F4" t="s">
        <v>4</v>
      </c>
      <c r="G4">
        <v>100000</v>
      </c>
      <c r="H4">
        <v>540.63</v>
      </c>
    </row>
    <row r="5" spans="1:8" x14ac:dyDescent="0.3">
      <c r="A5" s="2" t="s">
        <v>2</v>
      </c>
      <c r="B5" s="2">
        <v>100000</v>
      </c>
      <c r="C5" s="2">
        <v>13757</v>
      </c>
      <c r="F5" t="s">
        <v>4</v>
      </c>
      <c r="G5">
        <v>100000</v>
      </c>
      <c r="H5">
        <v>1274.82</v>
      </c>
    </row>
    <row r="6" spans="1:8" x14ac:dyDescent="0.3">
      <c r="A6" s="2" t="s">
        <v>2</v>
      </c>
      <c r="B6" s="2">
        <v>100000</v>
      </c>
      <c r="C6" s="2">
        <v>12304</v>
      </c>
      <c r="F6" t="s">
        <v>4</v>
      </c>
      <c r="G6">
        <v>100000</v>
      </c>
      <c r="H6">
        <v>540.63</v>
      </c>
    </row>
    <row r="7" spans="1:8" x14ac:dyDescent="0.3">
      <c r="A7" s="2" t="s">
        <v>2</v>
      </c>
      <c r="B7" s="2">
        <v>100000</v>
      </c>
      <c r="C7" s="2">
        <v>11893</v>
      </c>
      <c r="F7" t="s">
        <v>4</v>
      </c>
      <c r="G7">
        <v>100000</v>
      </c>
      <c r="H7">
        <v>540.63</v>
      </c>
    </row>
    <row r="8" spans="1:8" x14ac:dyDescent="0.3">
      <c r="A8" s="2" t="s">
        <v>2</v>
      </c>
      <c r="B8" s="2">
        <v>100000</v>
      </c>
      <c r="C8" s="2">
        <v>11118</v>
      </c>
      <c r="F8" t="s">
        <v>4</v>
      </c>
      <c r="G8">
        <v>100000</v>
      </c>
      <c r="H8">
        <v>540.63</v>
      </c>
    </row>
    <row r="9" spans="1:8" x14ac:dyDescent="0.3">
      <c r="A9" s="2" t="s">
        <v>2</v>
      </c>
      <c r="B9" s="2">
        <v>100000</v>
      </c>
      <c r="C9" s="2">
        <v>12423</v>
      </c>
      <c r="F9" t="s">
        <v>4</v>
      </c>
      <c r="G9">
        <v>100000</v>
      </c>
      <c r="H9">
        <v>540.63</v>
      </c>
    </row>
    <row r="10" spans="1:8" x14ac:dyDescent="0.3">
      <c r="A10" s="2" t="s">
        <v>2</v>
      </c>
      <c r="B10" s="2">
        <v>100000</v>
      </c>
      <c r="C10" s="2">
        <v>12774</v>
      </c>
      <c r="F10" t="s">
        <v>4</v>
      </c>
      <c r="G10">
        <v>100000</v>
      </c>
      <c r="H10">
        <v>540.63</v>
      </c>
    </row>
    <row r="11" spans="1:8" x14ac:dyDescent="0.3">
      <c r="A11" s="2" t="s">
        <v>2</v>
      </c>
      <c r="B11" s="2">
        <v>100000</v>
      </c>
      <c r="C11" s="2">
        <v>15464</v>
      </c>
      <c r="F11" t="s">
        <v>4</v>
      </c>
      <c r="G11">
        <v>100000</v>
      </c>
      <c r="H11">
        <v>540.63</v>
      </c>
    </row>
    <row r="12" spans="1:8" x14ac:dyDescent="0.3">
      <c r="A12" s="2" t="s">
        <v>3</v>
      </c>
      <c r="B12" s="2">
        <v>100000</v>
      </c>
      <c r="C12" s="2">
        <v>16574</v>
      </c>
      <c r="F12" t="s">
        <v>4</v>
      </c>
      <c r="G12">
        <v>100000</v>
      </c>
      <c r="H12">
        <v>540.63</v>
      </c>
    </row>
    <row r="13" spans="1:8" x14ac:dyDescent="0.3">
      <c r="A13" s="2" t="s">
        <v>3</v>
      </c>
      <c r="B13" s="2">
        <v>100000</v>
      </c>
      <c r="C13" s="2">
        <v>21996</v>
      </c>
      <c r="F13" t="s">
        <v>4</v>
      </c>
      <c r="G13">
        <v>100000</v>
      </c>
      <c r="H13">
        <v>540.63</v>
      </c>
    </row>
    <row r="14" spans="1:8" x14ac:dyDescent="0.3">
      <c r="A14" s="2" t="s">
        <v>3</v>
      </c>
      <c r="B14" s="2">
        <v>100000</v>
      </c>
      <c r="C14" s="2">
        <v>18314</v>
      </c>
      <c r="F14" t="s">
        <v>2</v>
      </c>
      <c r="G14">
        <v>100000</v>
      </c>
      <c r="H14">
        <v>1275.43</v>
      </c>
    </row>
    <row r="15" spans="1:8" x14ac:dyDescent="0.3">
      <c r="A15" s="2" t="s">
        <v>3</v>
      </c>
      <c r="B15" s="2">
        <v>100000</v>
      </c>
      <c r="C15" s="2">
        <v>16665</v>
      </c>
      <c r="F15" t="s">
        <v>2</v>
      </c>
      <c r="G15">
        <v>100000</v>
      </c>
      <c r="H15">
        <v>1275.07</v>
      </c>
    </row>
    <row r="16" spans="1:8" x14ac:dyDescent="0.3">
      <c r="A16" s="2" t="s">
        <v>3</v>
      </c>
      <c r="B16" s="2">
        <v>100000</v>
      </c>
      <c r="C16" s="2">
        <v>24520</v>
      </c>
      <c r="F16" t="s">
        <v>2</v>
      </c>
      <c r="G16">
        <v>100000</v>
      </c>
      <c r="H16">
        <v>1275.43</v>
      </c>
    </row>
    <row r="17" spans="1:8" x14ac:dyDescent="0.3">
      <c r="A17" s="2" t="s">
        <v>3</v>
      </c>
      <c r="B17" s="2">
        <v>100000</v>
      </c>
      <c r="C17" s="2">
        <v>18892</v>
      </c>
      <c r="F17" t="s">
        <v>2</v>
      </c>
      <c r="G17">
        <v>100000</v>
      </c>
      <c r="H17">
        <v>1275.07</v>
      </c>
    </row>
    <row r="18" spans="1:8" x14ac:dyDescent="0.3">
      <c r="A18" s="2" t="s">
        <v>3</v>
      </c>
      <c r="B18" s="2">
        <v>100000</v>
      </c>
      <c r="C18" s="2">
        <v>16229</v>
      </c>
      <c r="F18" t="s">
        <v>2</v>
      </c>
      <c r="G18">
        <v>100000</v>
      </c>
      <c r="H18">
        <v>1275.43</v>
      </c>
    </row>
    <row r="19" spans="1:8" x14ac:dyDescent="0.3">
      <c r="A19" s="2" t="s">
        <v>3</v>
      </c>
      <c r="B19" s="2">
        <v>100000</v>
      </c>
      <c r="C19" s="2">
        <v>17583</v>
      </c>
      <c r="F19" t="s">
        <v>2</v>
      </c>
      <c r="G19">
        <v>100000</v>
      </c>
      <c r="H19">
        <v>1275.43</v>
      </c>
    </row>
    <row r="20" spans="1:8" x14ac:dyDescent="0.3">
      <c r="A20" s="2" t="s">
        <v>3</v>
      </c>
      <c r="B20" s="2">
        <v>100000</v>
      </c>
      <c r="C20" s="2">
        <v>17467</v>
      </c>
      <c r="F20" t="s">
        <v>2</v>
      </c>
      <c r="G20">
        <v>100000</v>
      </c>
      <c r="H20">
        <v>1275.43</v>
      </c>
    </row>
    <row r="21" spans="1:8" x14ac:dyDescent="0.3">
      <c r="A21" s="2" t="s">
        <v>3</v>
      </c>
      <c r="B21" s="2">
        <v>100000</v>
      </c>
      <c r="C21" s="2">
        <v>16852</v>
      </c>
      <c r="F21" t="s">
        <v>2</v>
      </c>
      <c r="G21">
        <v>100000</v>
      </c>
      <c r="H21">
        <v>1275.43</v>
      </c>
    </row>
    <row r="22" spans="1:8" x14ac:dyDescent="0.3">
      <c r="A22" s="2" t="s">
        <v>4</v>
      </c>
      <c r="B22" s="2">
        <v>100000</v>
      </c>
      <c r="C22" s="2">
        <v>19733</v>
      </c>
      <c r="F22" t="s">
        <v>2</v>
      </c>
      <c r="G22">
        <v>100000</v>
      </c>
      <c r="H22">
        <v>1275.43</v>
      </c>
    </row>
    <row r="23" spans="1:8" x14ac:dyDescent="0.3">
      <c r="A23" s="2" t="s">
        <v>4</v>
      </c>
      <c r="B23" s="2">
        <v>100000</v>
      </c>
      <c r="C23" s="2">
        <v>17006</v>
      </c>
      <c r="F23" t="s">
        <v>2</v>
      </c>
      <c r="G23">
        <v>100000</v>
      </c>
      <c r="H23">
        <v>1275.43</v>
      </c>
    </row>
    <row r="24" spans="1:8" x14ac:dyDescent="0.3">
      <c r="A24" s="2" t="s">
        <v>4</v>
      </c>
      <c r="B24" s="2">
        <v>100000</v>
      </c>
      <c r="C24" s="2">
        <v>25804</v>
      </c>
      <c r="F24" t="s">
        <v>2</v>
      </c>
      <c r="G24">
        <v>100000</v>
      </c>
      <c r="H24">
        <v>1275.43</v>
      </c>
    </row>
    <row r="25" spans="1:8" x14ac:dyDescent="0.3">
      <c r="A25" s="2" t="s">
        <v>4</v>
      </c>
      <c r="B25" s="2">
        <v>100000</v>
      </c>
      <c r="C25" s="2">
        <v>16588</v>
      </c>
      <c r="F25" t="s">
        <v>2</v>
      </c>
      <c r="G25">
        <v>100000</v>
      </c>
      <c r="H25">
        <v>1275.43</v>
      </c>
    </row>
    <row r="26" spans="1:8" x14ac:dyDescent="0.3">
      <c r="A26" s="2" t="s">
        <v>4</v>
      </c>
      <c r="B26" s="2">
        <v>100000</v>
      </c>
      <c r="C26" s="2">
        <v>16388</v>
      </c>
      <c r="F26" t="s">
        <v>3</v>
      </c>
      <c r="G26">
        <v>100000</v>
      </c>
      <c r="H26">
        <v>1250.01</v>
      </c>
    </row>
    <row r="27" spans="1:8" x14ac:dyDescent="0.3">
      <c r="A27" s="2" t="s">
        <v>4</v>
      </c>
      <c r="B27" s="2">
        <v>100000</v>
      </c>
      <c r="C27" s="2">
        <v>16826</v>
      </c>
      <c r="F27" t="s">
        <v>3</v>
      </c>
      <c r="G27">
        <v>100000</v>
      </c>
      <c r="H27">
        <v>1250.02</v>
      </c>
    </row>
    <row r="28" spans="1:8" x14ac:dyDescent="0.3">
      <c r="A28" s="2" t="s">
        <v>4</v>
      </c>
      <c r="B28" s="2">
        <v>100000</v>
      </c>
      <c r="C28" s="2">
        <v>21016</v>
      </c>
      <c r="F28" t="s">
        <v>3</v>
      </c>
      <c r="G28">
        <v>100000</v>
      </c>
      <c r="H28">
        <v>1250.01</v>
      </c>
    </row>
    <row r="29" spans="1:8" x14ac:dyDescent="0.3">
      <c r="A29" s="2" t="s">
        <v>4</v>
      </c>
      <c r="B29" s="2">
        <v>100000</v>
      </c>
      <c r="C29" s="2">
        <v>28935</v>
      </c>
      <c r="F29" t="s">
        <v>3</v>
      </c>
      <c r="G29">
        <v>100000</v>
      </c>
      <c r="H29">
        <v>1250.02</v>
      </c>
    </row>
    <row r="30" spans="1:8" x14ac:dyDescent="0.3">
      <c r="A30" s="2" t="s">
        <v>4</v>
      </c>
      <c r="B30" s="2">
        <v>100000</v>
      </c>
      <c r="C30" s="2">
        <v>17090</v>
      </c>
      <c r="F30" t="s">
        <v>3</v>
      </c>
      <c r="G30">
        <v>100000</v>
      </c>
      <c r="H30">
        <v>1250.01</v>
      </c>
    </row>
    <row r="31" spans="1:8" x14ac:dyDescent="0.3">
      <c r="A31" s="2" t="s">
        <v>4</v>
      </c>
      <c r="B31" s="2">
        <v>100000</v>
      </c>
      <c r="C31" s="2">
        <v>16159</v>
      </c>
      <c r="F31" t="s">
        <v>3</v>
      </c>
      <c r="G31">
        <v>100000</v>
      </c>
      <c r="H31">
        <v>1250.01</v>
      </c>
    </row>
    <row r="32" spans="1:8" x14ac:dyDescent="0.3">
      <c r="A32" s="2" t="s">
        <v>2</v>
      </c>
      <c r="B32" s="2">
        <v>1000000</v>
      </c>
      <c r="C32" s="2">
        <v>158224</v>
      </c>
      <c r="F32" t="s">
        <v>3</v>
      </c>
      <c r="G32">
        <v>100000</v>
      </c>
      <c r="H32">
        <v>1250.01</v>
      </c>
    </row>
    <row r="33" spans="1:8" x14ac:dyDescent="0.3">
      <c r="A33" s="2" t="s">
        <v>2</v>
      </c>
      <c r="B33" s="2">
        <v>1000000</v>
      </c>
      <c r="C33" s="2">
        <v>198264</v>
      </c>
      <c r="F33" t="s">
        <v>3</v>
      </c>
      <c r="G33">
        <v>100000</v>
      </c>
      <c r="H33">
        <v>1250.01</v>
      </c>
    </row>
    <row r="34" spans="1:8" x14ac:dyDescent="0.3">
      <c r="A34" s="2" t="s">
        <v>2</v>
      </c>
      <c r="B34" s="2">
        <v>1000000</v>
      </c>
      <c r="C34" s="2">
        <v>168782</v>
      </c>
      <c r="F34" t="s">
        <v>3</v>
      </c>
      <c r="G34">
        <v>100000</v>
      </c>
      <c r="H34">
        <v>1250.01</v>
      </c>
    </row>
    <row r="35" spans="1:8" x14ac:dyDescent="0.3">
      <c r="A35" s="2" t="s">
        <v>2</v>
      </c>
      <c r="B35" s="2">
        <v>1000000</v>
      </c>
      <c r="C35" s="2">
        <v>133960</v>
      </c>
      <c r="F35" t="s">
        <v>3</v>
      </c>
      <c r="G35">
        <v>100000</v>
      </c>
      <c r="H35">
        <v>1250.01</v>
      </c>
    </row>
    <row r="36" spans="1:8" x14ac:dyDescent="0.3">
      <c r="A36" s="2" t="s">
        <v>2</v>
      </c>
      <c r="B36" s="2">
        <v>1000000</v>
      </c>
      <c r="C36" s="2">
        <v>181589</v>
      </c>
      <c r="F36" t="s">
        <v>3</v>
      </c>
      <c r="G36">
        <v>100000</v>
      </c>
      <c r="H36">
        <v>1250.01</v>
      </c>
    </row>
    <row r="37" spans="1:8" x14ac:dyDescent="0.3">
      <c r="A37" s="2" t="s">
        <v>2</v>
      </c>
      <c r="B37" s="2">
        <v>1000000</v>
      </c>
      <c r="C37" s="2">
        <v>182107</v>
      </c>
      <c r="F37" t="s">
        <v>3</v>
      </c>
      <c r="G37">
        <v>100000</v>
      </c>
      <c r="H37">
        <v>1250.01</v>
      </c>
    </row>
    <row r="38" spans="1:8" x14ac:dyDescent="0.3">
      <c r="A38" s="2" t="s">
        <v>2</v>
      </c>
      <c r="B38" s="2">
        <v>1000000</v>
      </c>
      <c r="C38" s="2">
        <v>163183</v>
      </c>
      <c r="F38" t="s">
        <v>8</v>
      </c>
      <c r="G38">
        <v>100000</v>
      </c>
      <c r="H38">
        <v>1274.82</v>
      </c>
    </row>
    <row r="39" spans="1:8" x14ac:dyDescent="0.3">
      <c r="A39" s="2" t="s">
        <v>2</v>
      </c>
      <c r="B39" s="2">
        <v>1000000</v>
      </c>
      <c r="C39" s="2">
        <v>179652</v>
      </c>
      <c r="F39" t="s">
        <v>8</v>
      </c>
      <c r="G39">
        <v>100000</v>
      </c>
      <c r="H39">
        <v>1274.82</v>
      </c>
    </row>
    <row r="40" spans="1:8" x14ac:dyDescent="0.3">
      <c r="A40" s="2" t="s">
        <v>2</v>
      </c>
      <c r="B40" s="2">
        <v>1000000</v>
      </c>
      <c r="C40" s="2">
        <v>147931</v>
      </c>
      <c r="F40" t="s">
        <v>8</v>
      </c>
      <c r="G40">
        <v>100000</v>
      </c>
      <c r="H40">
        <v>1274.82</v>
      </c>
    </row>
    <row r="41" spans="1:8" x14ac:dyDescent="0.3">
      <c r="A41" s="2" t="s">
        <v>2</v>
      </c>
      <c r="B41" s="2">
        <v>1000000</v>
      </c>
      <c r="C41" s="2">
        <v>163286</v>
      </c>
      <c r="F41" t="s">
        <v>8</v>
      </c>
      <c r="G41">
        <v>100000</v>
      </c>
      <c r="H41">
        <v>1274.82</v>
      </c>
    </row>
    <row r="42" spans="1:8" x14ac:dyDescent="0.3">
      <c r="A42" s="2" t="s">
        <v>3</v>
      </c>
      <c r="B42" s="2">
        <v>1000000</v>
      </c>
      <c r="C42" s="2">
        <v>135609</v>
      </c>
      <c r="F42" t="s">
        <v>8</v>
      </c>
      <c r="G42">
        <v>100000</v>
      </c>
      <c r="H42">
        <v>1274.82</v>
      </c>
    </row>
    <row r="43" spans="1:8" x14ac:dyDescent="0.3">
      <c r="A43" s="2" t="s">
        <v>3</v>
      </c>
      <c r="B43" s="2">
        <v>1000000</v>
      </c>
      <c r="C43" s="2">
        <v>101276</v>
      </c>
      <c r="F43" t="s">
        <v>8</v>
      </c>
      <c r="G43">
        <v>100000</v>
      </c>
      <c r="H43">
        <v>1274.82</v>
      </c>
    </row>
    <row r="44" spans="1:8" x14ac:dyDescent="0.3">
      <c r="A44" s="2" t="s">
        <v>3</v>
      </c>
      <c r="B44" s="2">
        <v>1000000</v>
      </c>
      <c r="C44" s="2">
        <v>83377</v>
      </c>
      <c r="F44" t="s">
        <v>8</v>
      </c>
      <c r="G44">
        <v>100000</v>
      </c>
      <c r="H44">
        <v>1274.82</v>
      </c>
    </row>
    <row r="45" spans="1:8" x14ac:dyDescent="0.3">
      <c r="A45" s="2" t="s">
        <v>3</v>
      </c>
      <c r="B45" s="2">
        <v>1000000</v>
      </c>
      <c r="C45" s="2">
        <v>126666</v>
      </c>
      <c r="F45" t="s">
        <v>8</v>
      </c>
      <c r="G45">
        <v>100000</v>
      </c>
      <c r="H45">
        <v>1274.82</v>
      </c>
    </row>
    <row r="46" spans="1:8" x14ac:dyDescent="0.3">
      <c r="A46" s="2" t="s">
        <v>3</v>
      </c>
      <c r="B46" s="2">
        <v>1000000</v>
      </c>
      <c r="C46" s="2">
        <v>97308</v>
      </c>
      <c r="F46" t="s">
        <v>6</v>
      </c>
      <c r="G46">
        <v>100000</v>
      </c>
      <c r="H46">
        <v>1275.07</v>
      </c>
    </row>
    <row r="47" spans="1:8" x14ac:dyDescent="0.3">
      <c r="A47" s="2" t="s">
        <v>3</v>
      </c>
      <c r="B47" s="2">
        <v>1000000</v>
      </c>
      <c r="C47" s="2">
        <v>130618</v>
      </c>
      <c r="F47" t="s">
        <v>6</v>
      </c>
      <c r="G47">
        <v>100000</v>
      </c>
      <c r="H47">
        <v>1275.07</v>
      </c>
    </row>
    <row r="48" spans="1:8" x14ac:dyDescent="0.3">
      <c r="A48" s="2" t="s">
        <v>3</v>
      </c>
      <c r="B48" s="2">
        <v>1000000</v>
      </c>
      <c r="C48" s="2">
        <v>112305</v>
      </c>
      <c r="F48" t="s">
        <v>6</v>
      </c>
      <c r="G48">
        <v>100000</v>
      </c>
      <c r="H48">
        <v>1275.07</v>
      </c>
    </row>
    <row r="49" spans="1:8" x14ac:dyDescent="0.3">
      <c r="A49" s="2" t="s">
        <v>3</v>
      </c>
      <c r="B49" s="2">
        <v>1000000</v>
      </c>
      <c r="C49" s="2">
        <v>128558</v>
      </c>
      <c r="F49" t="s">
        <v>6</v>
      </c>
      <c r="G49">
        <v>100000</v>
      </c>
      <c r="H49">
        <v>1275.07</v>
      </c>
    </row>
    <row r="50" spans="1:8" x14ac:dyDescent="0.3">
      <c r="A50" s="2" t="s">
        <v>3</v>
      </c>
      <c r="B50" s="2">
        <v>1000000</v>
      </c>
      <c r="C50" s="2">
        <v>147939</v>
      </c>
      <c r="F50" t="s">
        <v>6</v>
      </c>
      <c r="G50">
        <v>100000</v>
      </c>
      <c r="H50">
        <v>1275.07</v>
      </c>
    </row>
    <row r="51" spans="1:8" x14ac:dyDescent="0.3">
      <c r="A51" s="2" t="s">
        <v>3</v>
      </c>
      <c r="B51" s="2">
        <v>1000000</v>
      </c>
      <c r="C51" s="2">
        <v>131812</v>
      </c>
      <c r="F51" t="s">
        <v>6</v>
      </c>
      <c r="G51">
        <v>100000</v>
      </c>
      <c r="H51">
        <v>1275.07</v>
      </c>
    </row>
    <row r="52" spans="1:8" x14ac:dyDescent="0.3">
      <c r="A52" s="2" t="s">
        <v>4</v>
      </c>
      <c r="B52" s="2">
        <v>1000000</v>
      </c>
      <c r="C52" s="2">
        <v>112016</v>
      </c>
      <c r="F52" t="s">
        <v>6</v>
      </c>
      <c r="G52">
        <v>100000</v>
      </c>
      <c r="H52">
        <v>1275.07</v>
      </c>
    </row>
    <row r="53" spans="1:8" x14ac:dyDescent="0.3">
      <c r="A53" s="2" t="s">
        <v>4</v>
      </c>
      <c r="B53" s="2">
        <v>1000000</v>
      </c>
      <c r="C53" s="2">
        <v>120148</v>
      </c>
      <c r="F53" t="s">
        <v>6</v>
      </c>
      <c r="G53">
        <v>100000</v>
      </c>
      <c r="H53">
        <v>1275.07</v>
      </c>
    </row>
    <row r="54" spans="1:8" x14ac:dyDescent="0.3">
      <c r="A54" s="2" t="s">
        <v>4</v>
      </c>
      <c r="B54" s="2">
        <v>1000000</v>
      </c>
      <c r="C54" s="2">
        <v>110660</v>
      </c>
      <c r="F54" t="s">
        <v>7</v>
      </c>
      <c r="G54">
        <v>100000</v>
      </c>
      <c r="H54">
        <v>1250.02</v>
      </c>
    </row>
    <row r="55" spans="1:8" x14ac:dyDescent="0.3">
      <c r="A55" s="2" t="s">
        <v>4</v>
      </c>
      <c r="B55" s="2">
        <v>1000000</v>
      </c>
      <c r="C55" s="2">
        <v>96476</v>
      </c>
      <c r="F55" t="s">
        <v>7</v>
      </c>
      <c r="G55">
        <v>100000</v>
      </c>
      <c r="H55">
        <v>1250.02</v>
      </c>
    </row>
    <row r="56" spans="1:8" x14ac:dyDescent="0.3">
      <c r="A56" s="2" t="s">
        <v>4</v>
      </c>
      <c r="B56" s="2">
        <v>1000000</v>
      </c>
      <c r="C56" s="2">
        <v>93566</v>
      </c>
      <c r="F56" t="s">
        <v>7</v>
      </c>
      <c r="G56">
        <v>100000</v>
      </c>
      <c r="H56">
        <v>1250.02</v>
      </c>
    </row>
    <row r="57" spans="1:8" x14ac:dyDescent="0.3">
      <c r="A57" s="2" t="s">
        <v>4</v>
      </c>
      <c r="B57" s="2">
        <v>1000000</v>
      </c>
      <c r="C57" s="2">
        <v>130669</v>
      </c>
      <c r="F57" t="s">
        <v>7</v>
      </c>
      <c r="G57">
        <v>100000</v>
      </c>
      <c r="H57">
        <v>1250.02</v>
      </c>
    </row>
    <row r="58" spans="1:8" x14ac:dyDescent="0.3">
      <c r="A58" s="2" t="s">
        <v>4</v>
      </c>
      <c r="B58" s="2">
        <v>1000000</v>
      </c>
      <c r="C58" s="2">
        <v>82965</v>
      </c>
      <c r="F58" t="s">
        <v>7</v>
      </c>
      <c r="G58">
        <v>100000</v>
      </c>
      <c r="H58">
        <v>1250.02</v>
      </c>
    </row>
    <row r="59" spans="1:8" x14ac:dyDescent="0.3">
      <c r="A59" s="2" t="s">
        <v>4</v>
      </c>
      <c r="B59" s="2">
        <v>1000000</v>
      </c>
      <c r="C59" s="2">
        <v>90998</v>
      </c>
      <c r="F59" t="s">
        <v>7</v>
      </c>
      <c r="G59">
        <v>100000</v>
      </c>
      <c r="H59">
        <v>1250.02</v>
      </c>
    </row>
    <row r="60" spans="1:8" x14ac:dyDescent="0.3">
      <c r="A60" s="2" t="s">
        <v>4</v>
      </c>
      <c r="B60" s="2">
        <v>1000000</v>
      </c>
      <c r="C60" s="2">
        <v>126363</v>
      </c>
      <c r="F60" t="s">
        <v>7</v>
      </c>
      <c r="G60">
        <v>100000</v>
      </c>
      <c r="H60">
        <v>1250.02</v>
      </c>
    </row>
    <row r="61" spans="1:8" x14ac:dyDescent="0.3">
      <c r="A61" s="2" t="s">
        <v>4</v>
      </c>
      <c r="B61" s="2">
        <v>1000000</v>
      </c>
      <c r="C61" s="2">
        <v>82774</v>
      </c>
      <c r="F61" t="s">
        <v>7</v>
      </c>
      <c r="G61">
        <v>100000</v>
      </c>
      <c r="H61">
        <v>1250.02</v>
      </c>
    </row>
    <row r="62" spans="1:8" x14ac:dyDescent="0.3">
      <c r="A62" s="2" t="s">
        <v>2</v>
      </c>
      <c r="B62" s="2">
        <v>10000000</v>
      </c>
      <c r="C62" s="2">
        <v>1818054</v>
      </c>
      <c r="F62" t="s">
        <v>4</v>
      </c>
      <c r="G62">
        <v>1000000</v>
      </c>
      <c r="H62">
        <v>5405.5</v>
      </c>
    </row>
    <row r="63" spans="1:8" x14ac:dyDescent="0.3">
      <c r="A63" s="2" t="s">
        <v>2</v>
      </c>
      <c r="B63" s="2">
        <v>10000000</v>
      </c>
      <c r="C63" s="2">
        <v>1719293</v>
      </c>
      <c r="F63" t="s">
        <v>4</v>
      </c>
      <c r="G63">
        <v>1000000</v>
      </c>
      <c r="H63">
        <v>5405.5</v>
      </c>
    </row>
    <row r="64" spans="1:8" x14ac:dyDescent="0.3">
      <c r="A64" s="2" t="s">
        <v>2</v>
      </c>
      <c r="B64" s="2">
        <v>10000000</v>
      </c>
      <c r="C64" s="2">
        <v>1649042</v>
      </c>
      <c r="F64" t="s">
        <v>4</v>
      </c>
      <c r="G64">
        <v>1000000</v>
      </c>
      <c r="H64">
        <v>5405.5</v>
      </c>
    </row>
    <row r="65" spans="1:8" x14ac:dyDescent="0.3">
      <c r="A65" s="2" t="s">
        <v>2</v>
      </c>
      <c r="B65" s="2">
        <v>10000000</v>
      </c>
      <c r="C65" s="2">
        <v>1757645</v>
      </c>
      <c r="F65" t="s">
        <v>4</v>
      </c>
      <c r="G65">
        <v>1000000</v>
      </c>
      <c r="H65">
        <v>5405.5</v>
      </c>
    </row>
    <row r="66" spans="1:8" x14ac:dyDescent="0.3">
      <c r="A66" s="2" t="s">
        <v>2</v>
      </c>
      <c r="B66" s="2">
        <v>10000000</v>
      </c>
      <c r="C66" s="2">
        <v>1658791</v>
      </c>
      <c r="F66" t="s">
        <v>4</v>
      </c>
      <c r="G66">
        <v>1000000</v>
      </c>
      <c r="H66">
        <v>5405.5</v>
      </c>
    </row>
    <row r="67" spans="1:8" x14ac:dyDescent="0.3">
      <c r="A67" s="2" t="s">
        <v>2</v>
      </c>
      <c r="B67" s="2">
        <v>10000000</v>
      </c>
      <c r="C67" s="2">
        <v>1657666</v>
      </c>
      <c r="F67" t="s">
        <v>4</v>
      </c>
      <c r="G67">
        <v>1000000</v>
      </c>
      <c r="H67">
        <v>5405.5</v>
      </c>
    </row>
    <row r="68" spans="1:8" x14ac:dyDescent="0.3">
      <c r="A68" s="2" t="s">
        <v>2</v>
      </c>
      <c r="B68" s="2">
        <v>10000000</v>
      </c>
      <c r="C68" s="2">
        <v>1675327</v>
      </c>
      <c r="F68" t="s">
        <v>4</v>
      </c>
      <c r="G68">
        <v>1000000</v>
      </c>
      <c r="H68">
        <v>5405.5</v>
      </c>
    </row>
    <row r="69" spans="1:8" x14ac:dyDescent="0.3">
      <c r="A69" s="2" t="s">
        <v>2</v>
      </c>
      <c r="B69" s="2">
        <v>10000000</v>
      </c>
      <c r="C69" s="2">
        <v>1642144</v>
      </c>
      <c r="F69" t="s">
        <v>4</v>
      </c>
      <c r="G69">
        <v>1000000</v>
      </c>
      <c r="H69">
        <v>5405.5</v>
      </c>
    </row>
    <row r="70" spans="1:8" x14ac:dyDescent="0.3">
      <c r="A70" s="2" t="s">
        <v>2</v>
      </c>
      <c r="B70" s="2">
        <v>10000000</v>
      </c>
      <c r="C70" s="2">
        <v>1717762</v>
      </c>
      <c r="F70" t="s">
        <v>4</v>
      </c>
      <c r="G70">
        <v>1000000</v>
      </c>
      <c r="H70">
        <v>5405.5</v>
      </c>
    </row>
    <row r="71" spans="1:8" x14ac:dyDescent="0.3">
      <c r="A71" s="2" t="s">
        <v>2</v>
      </c>
      <c r="B71" s="2">
        <v>10000000</v>
      </c>
      <c r="C71" s="2">
        <v>1693769</v>
      </c>
      <c r="F71" t="s">
        <v>4</v>
      </c>
      <c r="G71">
        <v>1000000</v>
      </c>
      <c r="H71">
        <v>5405.5</v>
      </c>
    </row>
    <row r="72" spans="1:8" x14ac:dyDescent="0.3">
      <c r="A72" s="2" t="s">
        <v>3</v>
      </c>
      <c r="B72" s="2">
        <v>10000000</v>
      </c>
      <c r="C72" s="2">
        <v>1259608</v>
      </c>
      <c r="F72" t="s">
        <v>2</v>
      </c>
      <c r="G72">
        <v>1000000</v>
      </c>
      <c r="H72">
        <v>6312.07</v>
      </c>
    </row>
    <row r="73" spans="1:8" x14ac:dyDescent="0.3">
      <c r="A73" s="2" t="s">
        <v>3</v>
      </c>
      <c r="B73" s="2">
        <v>10000000</v>
      </c>
      <c r="C73" s="2">
        <v>1210020</v>
      </c>
      <c r="F73" t="s">
        <v>2</v>
      </c>
      <c r="G73">
        <v>1000000</v>
      </c>
      <c r="H73">
        <v>6312.07</v>
      </c>
    </row>
    <row r="74" spans="1:8" x14ac:dyDescent="0.3">
      <c r="A74" s="2" t="s">
        <v>3</v>
      </c>
      <c r="B74" s="2">
        <v>10000000</v>
      </c>
      <c r="C74" s="2">
        <v>1207038</v>
      </c>
      <c r="F74" t="s">
        <v>2</v>
      </c>
      <c r="G74">
        <v>1000000</v>
      </c>
      <c r="H74">
        <v>6312.07</v>
      </c>
    </row>
    <row r="75" spans="1:8" x14ac:dyDescent="0.3">
      <c r="A75" s="2" t="s">
        <v>3</v>
      </c>
      <c r="B75" s="2">
        <v>10000000</v>
      </c>
      <c r="C75" s="2">
        <v>1371344</v>
      </c>
      <c r="F75" t="s">
        <v>2</v>
      </c>
      <c r="G75">
        <v>1000000</v>
      </c>
      <c r="H75">
        <v>6312.07</v>
      </c>
    </row>
    <row r="76" spans="1:8" x14ac:dyDescent="0.3">
      <c r="A76" s="2" t="s">
        <v>3</v>
      </c>
      <c r="B76" s="2">
        <v>10000000</v>
      </c>
      <c r="C76" s="2">
        <v>1392740</v>
      </c>
      <c r="F76" t="s">
        <v>2</v>
      </c>
      <c r="G76">
        <v>1000000</v>
      </c>
      <c r="H76">
        <v>6312.07</v>
      </c>
    </row>
    <row r="77" spans="1:8" x14ac:dyDescent="0.3">
      <c r="A77" s="2" t="s">
        <v>3</v>
      </c>
      <c r="B77" s="2">
        <v>10000000</v>
      </c>
      <c r="C77" s="2">
        <v>1201182</v>
      </c>
      <c r="F77" t="s">
        <v>2</v>
      </c>
      <c r="G77">
        <v>1000000</v>
      </c>
      <c r="H77">
        <v>6312.07</v>
      </c>
    </row>
    <row r="78" spans="1:8" x14ac:dyDescent="0.3">
      <c r="A78" s="2" t="s">
        <v>3</v>
      </c>
      <c r="B78" s="2">
        <v>10000000</v>
      </c>
      <c r="C78" s="2">
        <v>1216756</v>
      </c>
      <c r="F78" t="s">
        <v>2</v>
      </c>
      <c r="G78">
        <v>1000000</v>
      </c>
      <c r="H78">
        <v>6312.07</v>
      </c>
    </row>
    <row r="79" spans="1:8" x14ac:dyDescent="0.3">
      <c r="A79" s="2" t="s">
        <v>3</v>
      </c>
      <c r="B79" s="2">
        <v>10000000</v>
      </c>
      <c r="C79" s="2">
        <v>1224235</v>
      </c>
      <c r="F79" t="s">
        <v>2</v>
      </c>
      <c r="G79">
        <v>1000000</v>
      </c>
      <c r="H79">
        <v>6312.07</v>
      </c>
    </row>
    <row r="80" spans="1:8" x14ac:dyDescent="0.3">
      <c r="A80" s="2" t="s">
        <v>3</v>
      </c>
      <c r="B80" s="2">
        <v>10000000</v>
      </c>
      <c r="C80" s="2">
        <v>1246059</v>
      </c>
      <c r="F80" t="s">
        <v>2</v>
      </c>
      <c r="G80">
        <v>1000000</v>
      </c>
      <c r="H80">
        <v>6312.07</v>
      </c>
    </row>
    <row r="81" spans="1:8" x14ac:dyDescent="0.3">
      <c r="A81" s="2" t="s">
        <v>3</v>
      </c>
      <c r="B81" s="2">
        <v>10000000</v>
      </c>
      <c r="C81" s="2">
        <v>1235652</v>
      </c>
      <c r="F81" t="s">
        <v>2</v>
      </c>
      <c r="G81">
        <v>1000000</v>
      </c>
      <c r="H81">
        <v>6312.07</v>
      </c>
    </row>
    <row r="82" spans="1:8" x14ac:dyDescent="0.3">
      <c r="A82" s="2" t="s">
        <v>4</v>
      </c>
      <c r="B82" s="2">
        <v>10000000</v>
      </c>
      <c r="C82" s="2">
        <v>1351342</v>
      </c>
      <c r="F82" t="s">
        <v>3</v>
      </c>
      <c r="G82">
        <v>1000000</v>
      </c>
      <c r="H82">
        <v>6208.56</v>
      </c>
    </row>
    <row r="83" spans="1:8" x14ac:dyDescent="0.3">
      <c r="A83" s="2" t="s">
        <v>4</v>
      </c>
      <c r="B83" s="2">
        <v>10000000</v>
      </c>
      <c r="C83" s="2">
        <v>1186770</v>
      </c>
      <c r="F83" t="s">
        <v>3</v>
      </c>
      <c r="G83">
        <v>1000000</v>
      </c>
      <c r="H83">
        <v>6208.56</v>
      </c>
    </row>
    <row r="84" spans="1:8" x14ac:dyDescent="0.3">
      <c r="A84" s="2" t="s">
        <v>4</v>
      </c>
      <c r="B84" s="2">
        <v>10000000</v>
      </c>
      <c r="C84" s="2">
        <v>1201171</v>
      </c>
      <c r="F84" t="s">
        <v>3</v>
      </c>
      <c r="G84">
        <v>1000000</v>
      </c>
      <c r="H84">
        <v>6208.56</v>
      </c>
    </row>
    <row r="85" spans="1:8" x14ac:dyDescent="0.3">
      <c r="A85" s="2" t="s">
        <v>4</v>
      </c>
      <c r="B85" s="2">
        <v>10000000</v>
      </c>
      <c r="C85" s="2">
        <v>1197401</v>
      </c>
      <c r="F85" t="s">
        <v>3</v>
      </c>
      <c r="G85">
        <v>1000000</v>
      </c>
      <c r="H85">
        <v>6208.56</v>
      </c>
    </row>
    <row r="86" spans="1:8" x14ac:dyDescent="0.3">
      <c r="A86" s="2" t="s">
        <v>4</v>
      </c>
      <c r="B86" s="2">
        <v>10000000</v>
      </c>
      <c r="C86" s="2">
        <v>1180569</v>
      </c>
      <c r="F86" t="s">
        <v>3</v>
      </c>
      <c r="G86">
        <v>1000000</v>
      </c>
      <c r="H86">
        <v>6208.56</v>
      </c>
    </row>
    <row r="87" spans="1:8" x14ac:dyDescent="0.3">
      <c r="A87" s="2" t="s">
        <v>4</v>
      </c>
      <c r="B87" s="2">
        <v>10000000</v>
      </c>
      <c r="C87" s="2">
        <v>1136765</v>
      </c>
      <c r="F87" t="s">
        <v>3</v>
      </c>
      <c r="G87">
        <v>1000000</v>
      </c>
      <c r="H87">
        <v>6208.56</v>
      </c>
    </row>
    <row r="88" spans="1:8" x14ac:dyDescent="0.3">
      <c r="A88" s="2" t="s">
        <v>4</v>
      </c>
      <c r="B88" s="2">
        <v>10000000</v>
      </c>
      <c r="C88" s="2">
        <v>1172689</v>
      </c>
      <c r="F88" t="s">
        <v>3</v>
      </c>
      <c r="G88">
        <v>1000000</v>
      </c>
      <c r="H88">
        <v>6208.56</v>
      </c>
    </row>
    <row r="89" spans="1:8" x14ac:dyDescent="0.3">
      <c r="A89" s="2" t="s">
        <v>4</v>
      </c>
      <c r="B89" s="2">
        <v>10000000</v>
      </c>
      <c r="C89" s="2">
        <v>1302396</v>
      </c>
      <c r="F89" t="s">
        <v>3</v>
      </c>
      <c r="G89">
        <v>1000000</v>
      </c>
      <c r="H89">
        <v>6208.56</v>
      </c>
    </row>
    <row r="90" spans="1:8" x14ac:dyDescent="0.3">
      <c r="A90" s="2" t="s">
        <v>4</v>
      </c>
      <c r="B90" s="2">
        <v>10000000</v>
      </c>
      <c r="C90" s="2">
        <v>1209063</v>
      </c>
      <c r="F90" t="s">
        <v>3</v>
      </c>
      <c r="G90">
        <v>1000000</v>
      </c>
      <c r="H90">
        <v>6208.56</v>
      </c>
    </row>
    <row r="91" spans="1:8" x14ac:dyDescent="0.3">
      <c r="A91" s="2" t="s">
        <v>4</v>
      </c>
      <c r="B91" s="2">
        <v>10000000</v>
      </c>
      <c r="C91" s="2">
        <v>1193770</v>
      </c>
      <c r="F91" t="s">
        <v>3</v>
      </c>
      <c r="G91">
        <v>1000000</v>
      </c>
      <c r="H91">
        <v>6208.56</v>
      </c>
    </row>
    <row r="92" spans="1:8" x14ac:dyDescent="0.3">
      <c r="A92" s="2" t="s">
        <v>6</v>
      </c>
      <c r="B92" s="2">
        <v>100000</v>
      </c>
      <c r="C92" s="2">
        <v>15212</v>
      </c>
      <c r="F92" t="s">
        <v>8</v>
      </c>
      <c r="G92">
        <v>1000000</v>
      </c>
      <c r="H92">
        <v>12749.44</v>
      </c>
    </row>
    <row r="93" spans="1:8" x14ac:dyDescent="0.3">
      <c r="A93" s="2" t="s">
        <v>6</v>
      </c>
      <c r="B93" s="2">
        <v>100000</v>
      </c>
      <c r="C93" s="2">
        <v>10589</v>
      </c>
      <c r="F93" t="s">
        <v>8</v>
      </c>
      <c r="G93">
        <v>1000000</v>
      </c>
      <c r="H93">
        <v>12749.44</v>
      </c>
    </row>
    <row r="94" spans="1:8" x14ac:dyDescent="0.3">
      <c r="A94" s="2" t="s">
        <v>6</v>
      </c>
      <c r="B94" s="2">
        <v>100000</v>
      </c>
      <c r="C94" s="2">
        <v>10271</v>
      </c>
      <c r="F94" t="s">
        <v>8</v>
      </c>
      <c r="G94">
        <v>1000000</v>
      </c>
      <c r="H94">
        <v>12749.44</v>
      </c>
    </row>
    <row r="95" spans="1:8" x14ac:dyDescent="0.3">
      <c r="A95" s="2" t="s">
        <v>6</v>
      </c>
      <c r="B95" s="2">
        <v>100000</v>
      </c>
      <c r="C95" s="2">
        <v>10820</v>
      </c>
      <c r="F95" t="s">
        <v>8</v>
      </c>
      <c r="G95">
        <v>1000000</v>
      </c>
      <c r="H95">
        <v>12749.44</v>
      </c>
    </row>
    <row r="96" spans="1:8" x14ac:dyDescent="0.3">
      <c r="A96" s="2" t="s">
        <v>6</v>
      </c>
      <c r="B96" s="2">
        <v>100000</v>
      </c>
      <c r="C96" s="2">
        <v>14201</v>
      </c>
      <c r="F96" t="s">
        <v>8</v>
      </c>
      <c r="G96">
        <v>1000000</v>
      </c>
      <c r="H96">
        <v>12749.44</v>
      </c>
    </row>
    <row r="97" spans="1:8" x14ac:dyDescent="0.3">
      <c r="A97" s="2" t="s">
        <v>6</v>
      </c>
      <c r="B97" s="2">
        <v>100000</v>
      </c>
      <c r="C97" s="2">
        <v>13679</v>
      </c>
      <c r="F97" t="s">
        <v>8</v>
      </c>
      <c r="G97">
        <v>1000000</v>
      </c>
      <c r="H97">
        <v>12749.44</v>
      </c>
    </row>
    <row r="98" spans="1:8" x14ac:dyDescent="0.3">
      <c r="A98" s="2" t="s">
        <v>6</v>
      </c>
      <c r="B98" s="2">
        <v>100000</v>
      </c>
      <c r="C98" s="2">
        <v>10550</v>
      </c>
      <c r="F98" t="s">
        <v>8</v>
      </c>
      <c r="G98">
        <v>1000000</v>
      </c>
      <c r="H98">
        <v>12749.44</v>
      </c>
    </row>
    <row r="99" spans="1:8" x14ac:dyDescent="0.3">
      <c r="A99" s="2" t="s">
        <v>6</v>
      </c>
      <c r="B99" s="2">
        <v>100000</v>
      </c>
      <c r="C99" s="2">
        <v>9567</v>
      </c>
      <c r="F99" t="s">
        <v>8</v>
      </c>
      <c r="G99">
        <v>1000000</v>
      </c>
      <c r="H99">
        <v>12749.44</v>
      </c>
    </row>
    <row r="100" spans="1:8" x14ac:dyDescent="0.3">
      <c r="A100" s="2" t="s">
        <v>6</v>
      </c>
      <c r="B100" s="2">
        <v>100000</v>
      </c>
      <c r="C100" s="2">
        <v>12797</v>
      </c>
      <c r="F100" t="s">
        <v>8</v>
      </c>
      <c r="G100">
        <v>1000000</v>
      </c>
      <c r="H100">
        <v>12749.44</v>
      </c>
    </row>
    <row r="101" spans="1:8" x14ac:dyDescent="0.3">
      <c r="A101" s="2" t="s">
        <v>6</v>
      </c>
      <c r="B101" s="2">
        <v>100000</v>
      </c>
      <c r="C101" s="2">
        <v>17551</v>
      </c>
      <c r="F101" t="s">
        <v>8</v>
      </c>
      <c r="G101">
        <v>1000000</v>
      </c>
      <c r="H101">
        <v>12749.44</v>
      </c>
    </row>
    <row r="102" spans="1:8" x14ac:dyDescent="0.3">
      <c r="A102" s="2" t="s">
        <v>7</v>
      </c>
      <c r="B102" s="2">
        <v>100000</v>
      </c>
      <c r="C102" s="2">
        <v>41122</v>
      </c>
      <c r="F102" t="s">
        <v>6</v>
      </c>
      <c r="G102">
        <v>1000000</v>
      </c>
      <c r="H102">
        <v>6309.89</v>
      </c>
    </row>
    <row r="103" spans="1:8" x14ac:dyDescent="0.3">
      <c r="A103" s="2" t="s">
        <v>7</v>
      </c>
      <c r="B103" s="2">
        <v>100000</v>
      </c>
      <c r="C103" s="2">
        <v>37283</v>
      </c>
      <c r="F103" t="s">
        <v>6</v>
      </c>
      <c r="G103">
        <v>1000000</v>
      </c>
      <c r="H103">
        <v>6309.89</v>
      </c>
    </row>
    <row r="104" spans="1:8" x14ac:dyDescent="0.3">
      <c r="A104" s="2" t="s">
        <v>7</v>
      </c>
      <c r="B104" s="2">
        <v>100000</v>
      </c>
      <c r="C104" s="2">
        <v>44781</v>
      </c>
      <c r="F104" t="s">
        <v>6</v>
      </c>
      <c r="G104">
        <v>1000000</v>
      </c>
      <c r="H104">
        <v>6309.89</v>
      </c>
    </row>
    <row r="105" spans="1:8" x14ac:dyDescent="0.3">
      <c r="A105" s="2" t="s">
        <v>7</v>
      </c>
      <c r="B105" s="2">
        <v>100000</v>
      </c>
      <c r="C105" s="2">
        <v>42464</v>
      </c>
      <c r="F105" t="s">
        <v>6</v>
      </c>
      <c r="G105">
        <v>1000000</v>
      </c>
      <c r="H105">
        <v>6309.89</v>
      </c>
    </row>
    <row r="106" spans="1:8" x14ac:dyDescent="0.3">
      <c r="A106" s="2" t="s">
        <v>7</v>
      </c>
      <c r="B106" s="2">
        <v>100000</v>
      </c>
      <c r="C106" s="2">
        <v>38836</v>
      </c>
      <c r="F106" t="s">
        <v>6</v>
      </c>
      <c r="G106">
        <v>1000000</v>
      </c>
      <c r="H106">
        <v>6309.89</v>
      </c>
    </row>
    <row r="107" spans="1:8" x14ac:dyDescent="0.3">
      <c r="A107" s="2" t="s">
        <v>7</v>
      </c>
      <c r="B107" s="2">
        <v>100000</v>
      </c>
      <c r="C107" s="2">
        <v>36859</v>
      </c>
      <c r="F107" t="s">
        <v>6</v>
      </c>
      <c r="G107">
        <v>1000000</v>
      </c>
      <c r="H107">
        <v>6309.89</v>
      </c>
    </row>
    <row r="108" spans="1:8" x14ac:dyDescent="0.3">
      <c r="A108" s="2" t="s">
        <v>7</v>
      </c>
      <c r="B108" s="2">
        <v>100000</v>
      </c>
      <c r="C108" s="2">
        <v>32551</v>
      </c>
      <c r="F108" t="s">
        <v>6</v>
      </c>
      <c r="G108">
        <v>1000000</v>
      </c>
      <c r="H108">
        <v>6309.89</v>
      </c>
    </row>
    <row r="109" spans="1:8" x14ac:dyDescent="0.3">
      <c r="A109" s="2" t="s">
        <v>7</v>
      </c>
      <c r="B109" s="2">
        <v>100000</v>
      </c>
      <c r="C109" s="2">
        <v>44935</v>
      </c>
      <c r="F109" t="s">
        <v>6</v>
      </c>
      <c r="G109">
        <v>1000000</v>
      </c>
      <c r="H109">
        <v>6309.89</v>
      </c>
    </row>
    <row r="110" spans="1:8" x14ac:dyDescent="0.3">
      <c r="A110" s="2" t="s">
        <v>7</v>
      </c>
      <c r="B110" s="2">
        <v>100000</v>
      </c>
      <c r="C110" s="2">
        <v>48307</v>
      </c>
      <c r="F110" t="s">
        <v>6</v>
      </c>
      <c r="G110">
        <v>1000000</v>
      </c>
      <c r="H110">
        <v>6309.89</v>
      </c>
    </row>
    <row r="111" spans="1:8" x14ac:dyDescent="0.3">
      <c r="A111" s="2" t="s">
        <v>8</v>
      </c>
      <c r="B111" s="2">
        <v>100000</v>
      </c>
      <c r="C111" s="2">
        <v>36702</v>
      </c>
      <c r="F111" t="s">
        <v>6</v>
      </c>
      <c r="G111">
        <v>1000000</v>
      </c>
      <c r="H111">
        <v>6309.89</v>
      </c>
    </row>
    <row r="112" spans="1:8" x14ac:dyDescent="0.3">
      <c r="A112" s="2" t="s">
        <v>8</v>
      </c>
      <c r="B112" s="2">
        <v>100000</v>
      </c>
      <c r="C112" s="2">
        <v>28424</v>
      </c>
      <c r="F112" t="s">
        <v>7</v>
      </c>
      <c r="G112">
        <v>1000000</v>
      </c>
      <c r="H112">
        <v>6208.57</v>
      </c>
    </row>
    <row r="113" spans="1:8" x14ac:dyDescent="0.3">
      <c r="A113" s="2" t="s">
        <v>8</v>
      </c>
      <c r="B113" s="2">
        <v>100000</v>
      </c>
      <c r="C113" s="2">
        <v>27296</v>
      </c>
      <c r="F113" t="s">
        <v>7</v>
      </c>
      <c r="G113">
        <v>1000000</v>
      </c>
      <c r="H113">
        <v>6208.57</v>
      </c>
    </row>
    <row r="114" spans="1:8" x14ac:dyDescent="0.3">
      <c r="A114" s="2" t="s">
        <v>8</v>
      </c>
      <c r="B114" s="2">
        <v>100000</v>
      </c>
      <c r="C114" s="2">
        <v>24659</v>
      </c>
      <c r="F114" t="s">
        <v>7</v>
      </c>
      <c r="G114">
        <v>1000000</v>
      </c>
      <c r="H114">
        <v>6208.57</v>
      </c>
    </row>
    <row r="115" spans="1:8" x14ac:dyDescent="0.3">
      <c r="A115" s="2" t="s">
        <v>8</v>
      </c>
      <c r="B115" s="2">
        <v>100000</v>
      </c>
      <c r="C115" s="2">
        <v>24613</v>
      </c>
      <c r="F115" t="s">
        <v>7</v>
      </c>
      <c r="G115">
        <v>1000000</v>
      </c>
      <c r="H115">
        <v>6208.57</v>
      </c>
    </row>
    <row r="116" spans="1:8" x14ac:dyDescent="0.3">
      <c r="A116" s="2" t="s">
        <v>8</v>
      </c>
      <c r="B116" s="2">
        <v>100000</v>
      </c>
      <c r="C116" s="2">
        <v>36699</v>
      </c>
      <c r="F116" t="s">
        <v>7</v>
      </c>
      <c r="G116">
        <v>1000000</v>
      </c>
      <c r="H116">
        <v>6208.57</v>
      </c>
    </row>
    <row r="117" spans="1:8" x14ac:dyDescent="0.3">
      <c r="A117" s="2" t="s">
        <v>8</v>
      </c>
      <c r="B117" s="2">
        <v>100000</v>
      </c>
      <c r="C117" s="2">
        <v>26562</v>
      </c>
      <c r="F117" t="s">
        <v>7</v>
      </c>
      <c r="G117">
        <v>1000000</v>
      </c>
      <c r="H117">
        <v>6208.57</v>
      </c>
    </row>
    <row r="118" spans="1:8" x14ac:dyDescent="0.3">
      <c r="A118" s="2" t="s">
        <v>8</v>
      </c>
      <c r="B118" s="2">
        <v>100000</v>
      </c>
      <c r="C118" s="2">
        <v>26435</v>
      </c>
      <c r="F118" t="s">
        <v>7</v>
      </c>
      <c r="G118">
        <v>1000000</v>
      </c>
      <c r="H118">
        <v>6208.57</v>
      </c>
    </row>
    <row r="119" spans="1:8" x14ac:dyDescent="0.3">
      <c r="A119" s="2" t="s">
        <v>8</v>
      </c>
      <c r="B119" s="2">
        <v>100000</v>
      </c>
      <c r="C119" s="2">
        <v>25711</v>
      </c>
      <c r="F119" t="s">
        <v>7</v>
      </c>
      <c r="G119">
        <v>1000000</v>
      </c>
      <c r="H119">
        <v>6208.57</v>
      </c>
    </row>
    <row r="120" spans="1:8" x14ac:dyDescent="0.3">
      <c r="A120" s="2" t="s">
        <v>8</v>
      </c>
      <c r="B120" s="2">
        <v>100000</v>
      </c>
      <c r="C120" s="2">
        <v>23797</v>
      </c>
      <c r="F120" t="s">
        <v>7</v>
      </c>
      <c r="G120">
        <v>1000000</v>
      </c>
      <c r="H120">
        <v>6208.57</v>
      </c>
    </row>
    <row r="121" spans="1:8" x14ac:dyDescent="0.3">
      <c r="A121" s="2" t="s">
        <v>8</v>
      </c>
      <c r="B121" s="2">
        <v>100000</v>
      </c>
      <c r="C121" s="2">
        <v>38369</v>
      </c>
      <c r="F121" t="s">
        <v>7</v>
      </c>
      <c r="G121">
        <v>1000000</v>
      </c>
      <c r="H121">
        <v>6208.57</v>
      </c>
    </row>
    <row r="122" spans="1:8" x14ac:dyDescent="0.3">
      <c r="A122" s="2" t="s">
        <v>6</v>
      </c>
      <c r="B122" s="2">
        <v>1000000</v>
      </c>
      <c r="C122" s="2">
        <v>119979</v>
      </c>
      <c r="F122" t="s">
        <v>4</v>
      </c>
      <c r="G122">
        <v>10000000</v>
      </c>
      <c r="H122">
        <v>54054.49</v>
      </c>
    </row>
    <row r="123" spans="1:8" x14ac:dyDescent="0.3">
      <c r="A123" s="2" t="s">
        <v>6</v>
      </c>
      <c r="B123" s="2">
        <v>1000000</v>
      </c>
      <c r="C123" s="2">
        <v>121728</v>
      </c>
      <c r="F123" t="s">
        <v>4</v>
      </c>
      <c r="G123">
        <v>10000000</v>
      </c>
      <c r="H123">
        <v>54054.49</v>
      </c>
    </row>
    <row r="124" spans="1:8" x14ac:dyDescent="0.3">
      <c r="A124" s="2" t="s">
        <v>6</v>
      </c>
      <c r="B124" s="2">
        <v>1000000</v>
      </c>
      <c r="C124" s="2">
        <v>138494</v>
      </c>
      <c r="F124" t="s">
        <v>4</v>
      </c>
      <c r="G124">
        <v>10000000</v>
      </c>
      <c r="H124">
        <v>54054.49</v>
      </c>
    </row>
    <row r="125" spans="1:8" x14ac:dyDescent="0.3">
      <c r="A125" s="2" t="s">
        <v>6</v>
      </c>
      <c r="B125" s="2">
        <v>1000000</v>
      </c>
      <c r="C125" s="2">
        <v>116089</v>
      </c>
      <c r="F125" t="s">
        <v>4</v>
      </c>
      <c r="G125">
        <v>10000000</v>
      </c>
      <c r="H125">
        <v>54054.49</v>
      </c>
    </row>
    <row r="126" spans="1:8" x14ac:dyDescent="0.3">
      <c r="A126" s="2" t="s">
        <v>6</v>
      </c>
      <c r="B126" s="2">
        <v>1000000</v>
      </c>
      <c r="C126" s="2">
        <v>122289</v>
      </c>
      <c r="F126" t="s">
        <v>4</v>
      </c>
      <c r="G126">
        <v>10000000</v>
      </c>
      <c r="H126">
        <v>54054.49</v>
      </c>
    </row>
    <row r="127" spans="1:8" x14ac:dyDescent="0.3">
      <c r="A127" s="2" t="s">
        <v>6</v>
      </c>
      <c r="B127" s="2">
        <v>1000000</v>
      </c>
      <c r="C127" s="2">
        <v>120690</v>
      </c>
      <c r="F127" t="s">
        <v>4</v>
      </c>
      <c r="G127">
        <v>10000000</v>
      </c>
      <c r="H127">
        <v>54054.49</v>
      </c>
    </row>
    <row r="128" spans="1:8" x14ac:dyDescent="0.3">
      <c r="A128" s="2" t="s">
        <v>6</v>
      </c>
      <c r="B128" s="2">
        <v>1000000</v>
      </c>
      <c r="C128" s="2">
        <v>139476</v>
      </c>
      <c r="F128" t="s">
        <v>4</v>
      </c>
      <c r="G128">
        <v>10000000</v>
      </c>
      <c r="H128">
        <v>54054.49</v>
      </c>
    </row>
    <row r="129" spans="1:8" x14ac:dyDescent="0.3">
      <c r="A129" s="2" t="s">
        <v>6</v>
      </c>
      <c r="B129" s="2">
        <v>1000000</v>
      </c>
      <c r="C129" s="2">
        <v>146361</v>
      </c>
      <c r="F129" t="s">
        <v>4</v>
      </c>
      <c r="G129">
        <v>10000000</v>
      </c>
      <c r="H129">
        <v>54054.49</v>
      </c>
    </row>
    <row r="130" spans="1:8" x14ac:dyDescent="0.3">
      <c r="A130" s="2" t="s">
        <v>6</v>
      </c>
      <c r="B130" s="2">
        <v>1000000</v>
      </c>
      <c r="C130" s="2">
        <v>124778</v>
      </c>
      <c r="F130" t="s">
        <v>4</v>
      </c>
      <c r="G130">
        <v>10000000</v>
      </c>
      <c r="H130">
        <v>54054.49</v>
      </c>
    </row>
    <row r="131" spans="1:8" x14ac:dyDescent="0.3">
      <c r="A131" s="2" t="s">
        <v>6</v>
      </c>
      <c r="B131" s="2">
        <v>1000000</v>
      </c>
      <c r="C131" s="2">
        <v>147660</v>
      </c>
      <c r="F131" t="s">
        <v>4</v>
      </c>
      <c r="G131">
        <v>10000000</v>
      </c>
      <c r="H131">
        <v>54054.49</v>
      </c>
    </row>
    <row r="132" spans="1:8" x14ac:dyDescent="0.3">
      <c r="A132" s="2" t="s">
        <v>7</v>
      </c>
      <c r="B132" s="2">
        <v>1000000</v>
      </c>
      <c r="C132" s="2">
        <v>337173</v>
      </c>
      <c r="F132" t="s">
        <v>2</v>
      </c>
      <c r="G132">
        <v>10000000</v>
      </c>
      <c r="H132">
        <v>54099.76</v>
      </c>
    </row>
    <row r="133" spans="1:8" x14ac:dyDescent="0.3">
      <c r="A133" s="2" t="s">
        <v>7</v>
      </c>
      <c r="B133" s="2">
        <v>1000000</v>
      </c>
      <c r="C133" s="2">
        <v>278800</v>
      </c>
      <c r="F133" t="s">
        <v>2</v>
      </c>
      <c r="G133">
        <v>10000000</v>
      </c>
      <c r="H133">
        <v>54099.76</v>
      </c>
    </row>
    <row r="134" spans="1:8" x14ac:dyDescent="0.3">
      <c r="A134" s="2" t="s">
        <v>7</v>
      </c>
      <c r="B134" s="2">
        <v>1000000</v>
      </c>
      <c r="C134" s="2">
        <v>254389</v>
      </c>
      <c r="F134" t="s">
        <v>2</v>
      </c>
      <c r="G134">
        <v>10000000</v>
      </c>
      <c r="H134">
        <v>54099.76</v>
      </c>
    </row>
    <row r="135" spans="1:8" x14ac:dyDescent="0.3">
      <c r="A135" s="2" t="s">
        <v>7</v>
      </c>
      <c r="B135" s="2">
        <v>1000000</v>
      </c>
      <c r="C135" s="2">
        <v>260451</v>
      </c>
      <c r="F135" t="s">
        <v>2</v>
      </c>
      <c r="G135">
        <v>10000000</v>
      </c>
      <c r="H135">
        <v>54099.76</v>
      </c>
    </row>
    <row r="136" spans="1:8" x14ac:dyDescent="0.3">
      <c r="A136" s="2" t="s">
        <v>7</v>
      </c>
      <c r="B136" s="2">
        <v>1000000</v>
      </c>
      <c r="C136" s="2">
        <v>282778</v>
      </c>
      <c r="F136" t="s">
        <v>2</v>
      </c>
      <c r="G136">
        <v>10000000</v>
      </c>
      <c r="H136">
        <v>54099.76</v>
      </c>
    </row>
    <row r="137" spans="1:8" x14ac:dyDescent="0.3">
      <c r="A137" s="2" t="s">
        <v>7</v>
      </c>
      <c r="B137" s="2">
        <v>1000000</v>
      </c>
      <c r="C137" s="2">
        <v>287722</v>
      </c>
      <c r="F137" t="s">
        <v>2</v>
      </c>
      <c r="G137">
        <v>10000000</v>
      </c>
      <c r="H137">
        <v>54099.76</v>
      </c>
    </row>
    <row r="138" spans="1:8" x14ac:dyDescent="0.3">
      <c r="A138" s="2" t="s">
        <v>7</v>
      </c>
      <c r="B138" s="2">
        <v>1000000</v>
      </c>
      <c r="C138" s="2">
        <v>244211</v>
      </c>
      <c r="F138" t="s">
        <v>2</v>
      </c>
      <c r="G138">
        <v>10000000</v>
      </c>
      <c r="H138">
        <v>54099.76</v>
      </c>
    </row>
    <row r="139" spans="1:8" x14ac:dyDescent="0.3">
      <c r="A139" s="2" t="s">
        <v>7</v>
      </c>
      <c r="B139" s="2">
        <v>1000000</v>
      </c>
      <c r="C139" s="2">
        <v>275030</v>
      </c>
      <c r="F139" t="s">
        <v>2</v>
      </c>
      <c r="G139">
        <v>10000000</v>
      </c>
      <c r="H139">
        <v>54099.76</v>
      </c>
    </row>
    <row r="140" spans="1:8" x14ac:dyDescent="0.3">
      <c r="A140" s="2" t="s">
        <v>7</v>
      </c>
      <c r="B140" s="2">
        <v>1000000</v>
      </c>
      <c r="C140" s="2">
        <v>365117</v>
      </c>
      <c r="F140" t="s">
        <v>2</v>
      </c>
      <c r="G140">
        <v>10000000</v>
      </c>
      <c r="H140">
        <v>54099.76</v>
      </c>
    </row>
    <row r="141" spans="1:8" x14ac:dyDescent="0.3">
      <c r="A141" s="2" t="s">
        <v>8</v>
      </c>
      <c r="B141" s="2">
        <v>1000000</v>
      </c>
      <c r="C141" s="2">
        <v>293955</v>
      </c>
      <c r="F141" t="s">
        <v>2</v>
      </c>
      <c r="G141">
        <v>10000000</v>
      </c>
      <c r="H141">
        <v>54099.76</v>
      </c>
    </row>
    <row r="142" spans="1:8" x14ac:dyDescent="0.3">
      <c r="A142" s="2" t="s">
        <v>8</v>
      </c>
      <c r="B142" s="2">
        <v>1000000</v>
      </c>
      <c r="C142" s="2">
        <v>424069</v>
      </c>
      <c r="F142" t="s">
        <v>3</v>
      </c>
      <c r="G142">
        <v>10000000</v>
      </c>
      <c r="H142">
        <v>53084.47</v>
      </c>
    </row>
    <row r="143" spans="1:8" x14ac:dyDescent="0.3">
      <c r="A143" s="2" t="s">
        <v>8</v>
      </c>
      <c r="B143" s="2">
        <v>1000000</v>
      </c>
      <c r="C143" s="2">
        <v>278699</v>
      </c>
      <c r="F143" t="s">
        <v>3</v>
      </c>
      <c r="G143">
        <v>10000000</v>
      </c>
      <c r="H143">
        <v>53084.47</v>
      </c>
    </row>
    <row r="144" spans="1:8" x14ac:dyDescent="0.3">
      <c r="A144" s="2" t="s">
        <v>8</v>
      </c>
      <c r="B144" s="2">
        <v>1000000</v>
      </c>
      <c r="C144" s="2">
        <v>298424</v>
      </c>
      <c r="F144" t="s">
        <v>3</v>
      </c>
      <c r="G144">
        <v>10000000</v>
      </c>
      <c r="H144">
        <v>53084.47</v>
      </c>
    </row>
    <row r="145" spans="1:8" x14ac:dyDescent="0.3">
      <c r="A145" s="2" t="s">
        <v>8</v>
      </c>
      <c r="B145" s="2">
        <v>1000000</v>
      </c>
      <c r="C145" s="2">
        <v>284304</v>
      </c>
      <c r="F145" t="s">
        <v>3</v>
      </c>
      <c r="G145">
        <v>10000000</v>
      </c>
      <c r="H145">
        <v>53084.47</v>
      </c>
    </row>
    <row r="146" spans="1:8" x14ac:dyDescent="0.3">
      <c r="A146" s="2" t="s">
        <v>8</v>
      </c>
      <c r="B146" s="2">
        <v>1000000</v>
      </c>
      <c r="C146" s="2">
        <v>316592</v>
      </c>
      <c r="F146" t="s">
        <v>3</v>
      </c>
      <c r="G146">
        <v>10000000</v>
      </c>
      <c r="H146">
        <v>53084.47</v>
      </c>
    </row>
    <row r="147" spans="1:8" x14ac:dyDescent="0.3">
      <c r="A147" s="2" t="s">
        <v>8</v>
      </c>
      <c r="B147" s="2">
        <v>1000000</v>
      </c>
      <c r="C147" s="2">
        <v>301042</v>
      </c>
      <c r="F147" t="s">
        <v>3</v>
      </c>
      <c r="G147">
        <v>10000000</v>
      </c>
      <c r="H147">
        <v>53084.47</v>
      </c>
    </row>
    <row r="148" spans="1:8" x14ac:dyDescent="0.3">
      <c r="A148" s="2" t="s">
        <v>8</v>
      </c>
      <c r="B148" s="2">
        <v>1000000</v>
      </c>
      <c r="C148" s="2">
        <v>290773</v>
      </c>
      <c r="F148" t="s">
        <v>3</v>
      </c>
      <c r="G148">
        <v>10000000</v>
      </c>
      <c r="H148">
        <v>53084.47</v>
      </c>
    </row>
    <row r="149" spans="1:8" x14ac:dyDescent="0.3">
      <c r="A149" s="2" t="s">
        <v>8</v>
      </c>
      <c r="B149" s="2">
        <v>1000000</v>
      </c>
      <c r="C149" s="2">
        <v>327620</v>
      </c>
      <c r="F149" t="s">
        <v>3</v>
      </c>
      <c r="G149">
        <v>10000000</v>
      </c>
      <c r="H149">
        <v>53084.47</v>
      </c>
    </row>
    <row r="150" spans="1:8" x14ac:dyDescent="0.3">
      <c r="A150" s="2" t="s">
        <v>8</v>
      </c>
      <c r="B150" s="2">
        <v>1000000</v>
      </c>
      <c r="C150" s="2">
        <v>322953</v>
      </c>
      <c r="F150" t="s">
        <v>3</v>
      </c>
      <c r="G150">
        <v>10000000</v>
      </c>
      <c r="H150">
        <v>53084.47</v>
      </c>
    </row>
    <row r="151" spans="1:8" x14ac:dyDescent="0.3">
      <c r="A151" s="2" t="s">
        <v>8</v>
      </c>
      <c r="B151" s="2">
        <v>1000000</v>
      </c>
      <c r="C151" s="2">
        <v>319087</v>
      </c>
      <c r="F151" t="s">
        <v>3</v>
      </c>
      <c r="G151">
        <v>10000000</v>
      </c>
      <c r="H151">
        <v>53084.47</v>
      </c>
    </row>
    <row r="152" spans="1:8" x14ac:dyDescent="0.3">
      <c r="A152" s="2" t="s">
        <v>6</v>
      </c>
      <c r="B152" s="2">
        <v>10000000</v>
      </c>
      <c r="C152" s="2">
        <v>2011262</v>
      </c>
      <c r="F152" t="s">
        <v>8</v>
      </c>
      <c r="G152">
        <v>10000000</v>
      </c>
      <c r="H152">
        <v>127795.06</v>
      </c>
    </row>
    <row r="153" spans="1:8" x14ac:dyDescent="0.3">
      <c r="A153" s="2" t="s">
        <v>6</v>
      </c>
      <c r="B153" s="2">
        <v>10000000</v>
      </c>
      <c r="C153" s="2">
        <v>1581609</v>
      </c>
      <c r="F153" t="s">
        <v>8</v>
      </c>
      <c r="G153">
        <v>10000000</v>
      </c>
      <c r="H153">
        <v>127795.06</v>
      </c>
    </row>
    <row r="154" spans="1:8" x14ac:dyDescent="0.3">
      <c r="A154" s="2" t="s">
        <v>6</v>
      </c>
      <c r="B154" s="2">
        <v>10000000</v>
      </c>
      <c r="C154" s="2">
        <v>1606835</v>
      </c>
      <c r="F154" t="s">
        <v>8</v>
      </c>
      <c r="G154">
        <v>10000000</v>
      </c>
      <c r="H154">
        <v>127795.06</v>
      </c>
    </row>
    <row r="155" spans="1:8" x14ac:dyDescent="0.3">
      <c r="A155" s="2" t="s">
        <v>6</v>
      </c>
      <c r="B155" s="2">
        <v>10000000</v>
      </c>
      <c r="C155" s="2">
        <v>1629896</v>
      </c>
      <c r="F155" t="s">
        <v>8</v>
      </c>
      <c r="G155">
        <v>10000000</v>
      </c>
      <c r="H155">
        <v>127795.06</v>
      </c>
    </row>
    <row r="156" spans="1:8" x14ac:dyDescent="0.3">
      <c r="A156" s="2" t="s">
        <v>6</v>
      </c>
      <c r="B156" s="2">
        <v>10000000</v>
      </c>
      <c r="C156" s="2">
        <v>1646530</v>
      </c>
      <c r="F156" t="s">
        <v>8</v>
      </c>
      <c r="G156">
        <v>10000000</v>
      </c>
      <c r="H156">
        <v>127795.06</v>
      </c>
    </row>
    <row r="157" spans="1:8" x14ac:dyDescent="0.3">
      <c r="A157" s="2" t="s">
        <v>6</v>
      </c>
      <c r="B157" s="2">
        <v>10000000</v>
      </c>
      <c r="C157" s="2">
        <v>1641181</v>
      </c>
      <c r="F157" t="s">
        <v>8</v>
      </c>
      <c r="G157">
        <v>10000000</v>
      </c>
      <c r="H157">
        <v>127795.06</v>
      </c>
    </row>
    <row r="158" spans="1:8" x14ac:dyDescent="0.3">
      <c r="A158" s="2" t="s">
        <v>6</v>
      </c>
      <c r="B158" s="2">
        <v>10000000</v>
      </c>
      <c r="C158" s="2">
        <v>1612946</v>
      </c>
      <c r="F158" t="s">
        <v>8</v>
      </c>
      <c r="G158">
        <v>10000000</v>
      </c>
      <c r="H158">
        <v>127795.06</v>
      </c>
    </row>
    <row r="159" spans="1:8" x14ac:dyDescent="0.3">
      <c r="A159" s="2" t="s">
        <v>6</v>
      </c>
      <c r="B159" s="2">
        <v>10000000</v>
      </c>
      <c r="C159" s="2">
        <v>1631557</v>
      </c>
      <c r="F159" t="s">
        <v>8</v>
      </c>
      <c r="G159">
        <v>10000000</v>
      </c>
      <c r="H159">
        <v>127795.06</v>
      </c>
    </row>
    <row r="160" spans="1:8" x14ac:dyDescent="0.3">
      <c r="A160" s="2" t="s">
        <v>6</v>
      </c>
      <c r="B160" s="2">
        <v>10000000</v>
      </c>
      <c r="C160" s="2">
        <v>1672858</v>
      </c>
      <c r="F160" t="s">
        <v>8</v>
      </c>
      <c r="G160">
        <v>10000000</v>
      </c>
      <c r="H160">
        <v>127795.06</v>
      </c>
    </row>
    <row r="161" spans="1:8" x14ac:dyDescent="0.3">
      <c r="A161" s="2" t="s">
        <v>6</v>
      </c>
      <c r="B161" s="2">
        <v>10000000</v>
      </c>
      <c r="C161" s="2">
        <v>1670385</v>
      </c>
      <c r="F161" t="s">
        <v>8</v>
      </c>
      <c r="G161">
        <v>10000000</v>
      </c>
      <c r="H161">
        <v>127795.06</v>
      </c>
    </row>
    <row r="162" spans="1:8" x14ac:dyDescent="0.3">
      <c r="A162" s="2" t="s">
        <v>7</v>
      </c>
      <c r="B162" s="2">
        <v>10000000</v>
      </c>
      <c r="C162" s="2">
        <v>2382375</v>
      </c>
      <c r="F162" t="s">
        <v>6</v>
      </c>
      <c r="G162">
        <v>10000000</v>
      </c>
      <c r="H162">
        <v>54243.08</v>
      </c>
    </row>
    <row r="163" spans="1:8" x14ac:dyDescent="0.3">
      <c r="A163" s="2" t="s">
        <v>7</v>
      </c>
      <c r="B163" s="2">
        <v>10000000</v>
      </c>
      <c r="C163" s="2">
        <v>2344123</v>
      </c>
      <c r="F163" t="s">
        <v>6</v>
      </c>
      <c r="G163">
        <v>10000000</v>
      </c>
      <c r="H163">
        <v>54243.08</v>
      </c>
    </row>
    <row r="164" spans="1:8" x14ac:dyDescent="0.3">
      <c r="A164" s="2" t="s">
        <v>7</v>
      </c>
      <c r="B164" s="2">
        <v>10000000</v>
      </c>
      <c r="C164" s="2">
        <v>2336228</v>
      </c>
      <c r="F164" t="s">
        <v>6</v>
      </c>
      <c r="G164">
        <v>10000000</v>
      </c>
      <c r="H164">
        <v>54243.08</v>
      </c>
    </row>
    <row r="165" spans="1:8" x14ac:dyDescent="0.3">
      <c r="A165" s="2" t="s">
        <v>7</v>
      </c>
      <c r="B165" s="2">
        <v>10000000</v>
      </c>
      <c r="C165" s="2">
        <v>2290831</v>
      </c>
      <c r="F165" t="s">
        <v>6</v>
      </c>
      <c r="G165">
        <v>10000000</v>
      </c>
      <c r="H165">
        <v>54243.08</v>
      </c>
    </row>
    <row r="166" spans="1:8" x14ac:dyDescent="0.3">
      <c r="A166" s="2" t="s">
        <v>7</v>
      </c>
      <c r="B166" s="2">
        <v>10000000</v>
      </c>
      <c r="C166" s="2">
        <v>2297584</v>
      </c>
      <c r="F166" t="s">
        <v>6</v>
      </c>
      <c r="G166">
        <v>10000000</v>
      </c>
      <c r="H166">
        <v>54243.08</v>
      </c>
    </row>
    <row r="167" spans="1:8" x14ac:dyDescent="0.3">
      <c r="A167" s="2" t="s">
        <v>7</v>
      </c>
      <c r="B167" s="2">
        <v>10000000</v>
      </c>
      <c r="C167" s="2">
        <v>2319510</v>
      </c>
      <c r="F167" t="s">
        <v>6</v>
      </c>
      <c r="G167">
        <v>10000000</v>
      </c>
      <c r="H167">
        <v>54243.08</v>
      </c>
    </row>
    <row r="168" spans="1:8" x14ac:dyDescent="0.3">
      <c r="A168" s="2" t="s">
        <v>7</v>
      </c>
      <c r="B168" s="2">
        <v>10000000</v>
      </c>
      <c r="C168" s="2">
        <v>2340945</v>
      </c>
      <c r="F168" t="s">
        <v>6</v>
      </c>
      <c r="G168">
        <v>10000000</v>
      </c>
      <c r="H168">
        <v>54243.08</v>
      </c>
    </row>
    <row r="169" spans="1:8" x14ac:dyDescent="0.3">
      <c r="A169" s="2" t="s">
        <v>7</v>
      </c>
      <c r="B169" s="2">
        <v>10000000</v>
      </c>
      <c r="C169" s="2">
        <v>2349721</v>
      </c>
      <c r="F169" t="s">
        <v>6</v>
      </c>
      <c r="G169">
        <v>10000000</v>
      </c>
      <c r="H169">
        <v>54243.08</v>
      </c>
    </row>
    <row r="170" spans="1:8" x14ac:dyDescent="0.3">
      <c r="A170" s="2" t="s">
        <v>7</v>
      </c>
      <c r="B170" s="2">
        <v>10000000</v>
      </c>
      <c r="C170" s="2">
        <v>2387545</v>
      </c>
      <c r="F170" t="s">
        <v>6</v>
      </c>
      <c r="G170">
        <v>10000000</v>
      </c>
      <c r="H170">
        <v>54243.08</v>
      </c>
    </row>
    <row r="171" spans="1:8" x14ac:dyDescent="0.3">
      <c r="A171" s="2" t="s">
        <v>8</v>
      </c>
      <c r="B171" s="2">
        <v>10000000</v>
      </c>
      <c r="C171" s="2">
        <v>2289653</v>
      </c>
      <c r="F171" t="s">
        <v>6</v>
      </c>
      <c r="G171">
        <v>10000000</v>
      </c>
      <c r="H171">
        <v>54243.08</v>
      </c>
    </row>
    <row r="172" spans="1:8" x14ac:dyDescent="0.3">
      <c r="A172" s="2" t="s">
        <v>8</v>
      </c>
      <c r="B172" s="2">
        <v>10000000</v>
      </c>
      <c r="C172" s="2">
        <v>3136905</v>
      </c>
      <c r="F172" t="s">
        <v>7</v>
      </c>
      <c r="G172">
        <v>10000000</v>
      </c>
      <c r="H172">
        <v>53191.6</v>
      </c>
    </row>
    <row r="173" spans="1:8" x14ac:dyDescent="0.3">
      <c r="A173" s="2" t="s">
        <v>8</v>
      </c>
      <c r="B173" s="2">
        <v>10000000</v>
      </c>
      <c r="C173" s="2">
        <v>3116271</v>
      </c>
      <c r="F173" t="s">
        <v>7</v>
      </c>
      <c r="G173">
        <v>10000000</v>
      </c>
      <c r="H173">
        <v>53191.6</v>
      </c>
    </row>
    <row r="174" spans="1:8" x14ac:dyDescent="0.3">
      <c r="A174" s="2" t="s">
        <v>8</v>
      </c>
      <c r="B174" s="2">
        <v>10000000</v>
      </c>
      <c r="C174" s="2">
        <v>3063288</v>
      </c>
      <c r="F174" t="s">
        <v>7</v>
      </c>
      <c r="G174">
        <v>10000000</v>
      </c>
      <c r="H174">
        <v>53191.6</v>
      </c>
    </row>
    <row r="175" spans="1:8" x14ac:dyDescent="0.3">
      <c r="A175" s="2" t="s">
        <v>8</v>
      </c>
      <c r="B175" s="2">
        <v>10000000</v>
      </c>
      <c r="C175" s="2">
        <v>3055344</v>
      </c>
      <c r="F175" t="s">
        <v>7</v>
      </c>
      <c r="G175">
        <v>10000000</v>
      </c>
      <c r="H175">
        <v>53191.6</v>
      </c>
    </row>
    <row r="176" spans="1:8" x14ac:dyDescent="0.3">
      <c r="A176" s="2" t="s">
        <v>8</v>
      </c>
      <c r="B176" s="2">
        <v>10000000</v>
      </c>
      <c r="C176" s="2">
        <v>3122124</v>
      </c>
      <c r="F176" t="s">
        <v>7</v>
      </c>
      <c r="G176">
        <v>10000000</v>
      </c>
      <c r="H176">
        <v>53191.6</v>
      </c>
    </row>
    <row r="177" spans="1:8" x14ac:dyDescent="0.3">
      <c r="A177" s="2" t="s">
        <v>8</v>
      </c>
      <c r="B177" s="2">
        <v>10000000</v>
      </c>
      <c r="C177" s="2">
        <v>3089156</v>
      </c>
      <c r="F177" t="s">
        <v>7</v>
      </c>
      <c r="G177">
        <v>10000000</v>
      </c>
      <c r="H177">
        <v>53191.6</v>
      </c>
    </row>
    <row r="178" spans="1:8" x14ac:dyDescent="0.3">
      <c r="A178" s="2" t="s">
        <v>8</v>
      </c>
      <c r="B178" s="2">
        <v>10000000</v>
      </c>
      <c r="C178" s="2">
        <v>3125787</v>
      </c>
      <c r="F178" t="s">
        <v>7</v>
      </c>
      <c r="G178">
        <v>10000000</v>
      </c>
      <c r="H178">
        <v>53191.6</v>
      </c>
    </row>
    <row r="179" spans="1:8" x14ac:dyDescent="0.3">
      <c r="A179" s="2" t="s">
        <v>8</v>
      </c>
      <c r="B179" s="2">
        <v>10000000</v>
      </c>
      <c r="C179" s="2">
        <v>3031404</v>
      </c>
      <c r="F179" t="s">
        <v>7</v>
      </c>
      <c r="G179">
        <v>10000000</v>
      </c>
      <c r="H179">
        <v>53191.6</v>
      </c>
    </row>
    <row r="180" spans="1:8" x14ac:dyDescent="0.3">
      <c r="A180" s="2" t="s">
        <v>8</v>
      </c>
      <c r="B180" s="2">
        <v>10000000</v>
      </c>
      <c r="C180" s="2">
        <v>3078937</v>
      </c>
      <c r="F180" t="s">
        <v>7</v>
      </c>
      <c r="G180">
        <v>10000000</v>
      </c>
      <c r="H180">
        <v>53191.6</v>
      </c>
    </row>
    <row r="181" spans="1:8" x14ac:dyDescent="0.3">
      <c r="A181" s="2" t="s">
        <v>8</v>
      </c>
      <c r="B181" s="2">
        <v>10000000</v>
      </c>
      <c r="C181" s="2">
        <v>3060339</v>
      </c>
      <c r="F181" t="s">
        <v>7</v>
      </c>
      <c r="G181">
        <v>10000000</v>
      </c>
      <c r="H181">
        <v>53191.6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24ED-5C5A-425F-98B4-2448AC641104}">
  <dimension ref="B2:F11"/>
  <sheetViews>
    <sheetView showGridLines="0" workbookViewId="0">
      <selection activeCell="B2" sqref="B2:E12"/>
    </sheetView>
  </sheetViews>
  <sheetFormatPr defaultRowHeight="14.4" x14ac:dyDescent="0.3"/>
  <cols>
    <col min="2" max="2" width="19.88671875" customWidth="1"/>
    <col min="3" max="3" width="12.21875" customWidth="1"/>
    <col min="4" max="4" width="29.5546875" bestFit="1" customWidth="1"/>
    <col min="5" max="5" width="27.44140625" bestFit="1" customWidth="1"/>
    <col min="6" max="6" width="12.5546875" customWidth="1"/>
  </cols>
  <sheetData>
    <row r="2" spans="2:6" x14ac:dyDescent="0.3">
      <c r="B2" s="7" t="s">
        <v>31</v>
      </c>
      <c r="C2" s="7" t="s">
        <v>5</v>
      </c>
      <c r="D2" s="7" t="s">
        <v>47</v>
      </c>
      <c r="E2" s="7" t="s">
        <v>48</v>
      </c>
      <c r="F2" s="7" t="s">
        <v>45</v>
      </c>
    </row>
    <row r="3" spans="2:6" ht="15" x14ac:dyDescent="0.35">
      <c r="B3" s="9" t="s">
        <v>41</v>
      </c>
      <c r="C3" s="9">
        <v>100000</v>
      </c>
      <c r="D3" s="10">
        <v>1816.42</v>
      </c>
      <c r="E3" s="10">
        <v>2357.04</v>
      </c>
      <c r="F3" s="14">
        <f>((D3-E3)/D3)*-1</f>
        <v>0.29762940289140172</v>
      </c>
    </row>
    <row r="4" spans="2:6" ht="15" x14ac:dyDescent="0.35">
      <c r="B4" s="9" t="s">
        <v>42</v>
      </c>
      <c r="C4" s="9">
        <v>100000</v>
      </c>
      <c r="D4" s="10">
        <v>1791.01</v>
      </c>
      <c r="E4" s="10">
        <v>2332</v>
      </c>
      <c r="F4" s="14">
        <f t="shared" ref="F4:F11" si="0">((D4-E4)/D4)*-1</f>
        <v>0.30205861497144071</v>
      </c>
    </row>
    <row r="5" spans="2:6" ht="15" x14ac:dyDescent="0.35">
      <c r="B5" s="16" t="s">
        <v>43</v>
      </c>
      <c r="C5" s="16">
        <v>100000</v>
      </c>
      <c r="D5" s="17">
        <v>0.69</v>
      </c>
      <c r="E5" s="17">
        <v>2356.7600000000002</v>
      </c>
      <c r="F5" s="18">
        <f t="shared" si="0"/>
        <v>3414.5942028985514</v>
      </c>
    </row>
    <row r="6" spans="2:6" ht="15" x14ac:dyDescent="0.35">
      <c r="B6" s="9" t="s">
        <v>41</v>
      </c>
      <c r="C6" s="9">
        <v>1000000</v>
      </c>
      <c r="D6" s="10">
        <v>11718.06</v>
      </c>
      <c r="E6" s="10">
        <v>17120.87</v>
      </c>
      <c r="F6" s="14">
        <f t="shared" si="0"/>
        <v>0.46106693428775752</v>
      </c>
    </row>
    <row r="7" spans="2:6" ht="15" x14ac:dyDescent="0.35">
      <c r="B7" s="9" t="s">
        <v>42</v>
      </c>
      <c r="C7" s="9">
        <v>1000000</v>
      </c>
      <c r="D7" s="10">
        <v>11614.56</v>
      </c>
      <c r="E7" s="10">
        <v>17019.55</v>
      </c>
      <c r="F7" s="14">
        <f t="shared" si="0"/>
        <v>0.46536330261327163</v>
      </c>
    </row>
    <row r="8" spans="2:6" ht="15" x14ac:dyDescent="0.35">
      <c r="B8" s="16" t="s">
        <v>43</v>
      </c>
      <c r="C8" s="16">
        <v>1000000</v>
      </c>
      <c r="D8" s="17">
        <v>0.82</v>
      </c>
      <c r="E8" s="17">
        <v>23560.39</v>
      </c>
      <c r="F8" s="18">
        <f t="shared" si="0"/>
        <v>28731.182926829271</v>
      </c>
    </row>
    <row r="9" spans="2:6" ht="15" x14ac:dyDescent="0.35">
      <c r="B9" s="9" t="s">
        <v>41</v>
      </c>
      <c r="C9" s="9">
        <v>10000000</v>
      </c>
      <c r="D9" s="10">
        <v>108154.76</v>
      </c>
      <c r="E9" s="10">
        <v>162352.06</v>
      </c>
      <c r="F9" s="14">
        <f t="shared" si="0"/>
        <v>0.50110878152750749</v>
      </c>
    </row>
    <row r="10" spans="2:6" ht="15" x14ac:dyDescent="0.35">
      <c r="B10" s="9" t="s">
        <v>42</v>
      </c>
      <c r="C10" s="9">
        <v>10000000</v>
      </c>
      <c r="D10" s="10">
        <v>107139.47</v>
      </c>
      <c r="E10" s="10">
        <v>161300.57999999999</v>
      </c>
      <c r="F10" s="14">
        <f t="shared" si="0"/>
        <v>0.50551967449530955</v>
      </c>
    </row>
    <row r="11" spans="2:6" ht="15" x14ac:dyDescent="0.35">
      <c r="B11" s="16" t="s">
        <v>43</v>
      </c>
      <c r="C11" s="16">
        <v>10000000</v>
      </c>
      <c r="D11" s="17">
        <v>0.84</v>
      </c>
      <c r="E11" s="17">
        <v>235904</v>
      </c>
      <c r="F11" s="18">
        <f t="shared" si="0"/>
        <v>280837.09523809527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7F95-C71E-464F-B480-FABD3C514E2C}">
  <dimension ref="B3:I21"/>
  <sheetViews>
    <sheetView workbookViewId="0">
      <selection activeCell="I11" sqref="I11"/>
    </sheetView>
  </sheetViews>
  <sheetFormatPr defaultRowHeight="14.4" x14ac:dyDescent="0.3"/>
  <cols>
    <col min="2" max="2" width="17" bestFit="1" customWidth="1"/>
    <col min="3" max="3" width="17" customWidth="1"/>
    <col min="4" max="4" width="10" bestFit="1" customWidth="1"/>
    <col min="5" max="5" width="29.5546875" bestFit="1" customWidth="1"/>
    <col min="6" max="6" width="27.44140625" bestFit="1" customWidth="1"/>
    <col min="8" max="8" width="28.109375" bestFit="1" customWidth="1"/>
    <col min="9" max="9" width="12" bestFit="1" customWidth="1"/>
  </cols>
  <sheetData>
    <row r="3" spans="2:9" x14ac:dyDescent="0.3">
      <c r="B3" s="7" t="s">
        <v>31</v>
      </c>
      <c r="C3" s="7" t="s">
        <v>102</v>
      </c>
      <c r="D3" s="7" t="s">
        <v>5</v>
      </c>
      <c r="E3" s="7" t="s">
        <v>47</v>
      </c>
      <c r="F3" s="20" t="s">
        <v>101</v>
      </c>
    </row>
    <row r="4" spans="2:9" ht="15" x14ac:dyDescent="0.35">
      <c r="B4" s="9" t="s">
        <v>41</v>
      </c>
      <c r="C4" s="9" t="s">
        <v>39</v>
      </c>
      <c r="D4" s="9">
        <v>100000</v>
      </c>
      <c r="E4" s="10">
        <v>1816.42</v>
      </c>
      <c r="F4" s="9">
        <v>541</v>
      </c>
    </row>
    <row r="5" spans="2:9" ht="15" x14ac:dyDescent="0.35">
      <c r="B5" s="9" t="s">
        <v>42</v>
      </c>
      <c r="C5" s="9" t="s">
        <v>39</v>
      </c>
      <c r="D5" s="9">
        <v>100000</v>
      </c>
      <c r="E5" s="10">
        <v>1791.01</v>
      </c>
      <c r="F5" s="9">
        <v>0</v>
      </c>
    </row>
    <row r="6" spans="2:9" ht="15" x14ac:dyDescent="0.35">
      <c r="B6" s="16" t="s">
        <v>43</v>
      </c>
      <c r="C6" s="16" t="s">
        <v>39</v>
      </c>
      <c r="D6" s="16">
        <v>100000</v>
      </c>
      <c r="E6" s="17">
        <v>0.69</v>
      </c>
      <c r="F6" s="9">
        <v>6</v>
      </c>
    </row>
    <row r="7" spans="2:9" ht="15" x14ac:dyDescent="0.35">
      <c r="B7" s="9" t="s">
        <v>41</v>
      </c>
      <c r="C7" s="9" t="s">
        <v>39</v>
      </c>
      <c r="D7" s="9">
        <v>1000000</v>
      </c>
      <c r="E7" s="10">
        <v>11718.06</v>
      </c>
      <c r="F7" s="9">
        <v>5406</v>
      </c>
    </row>
    <row r="8" spans="2:9" ht="15" x14ac:dyDescent="0.35">
      <c r="B8" s="9" t="s">
        <v>42</v>
      </c>
      <c r="C8" s="9" t="s">
        <v>39</v>
      </c>
      <c r="D8" s="9">
        <v>1000000</v>
      </c>
      <c r="E8" s="10">
        <v>11614.56</v>
      </c>
      <c r="F8" s="9">
        <v>0</v>
      </c>
      <c r="H8" t="s">
        <v>103</v>
      </c>
      <c r="I8">
        <f>PEARSON(E4:E21,F4:F21)</f>
        <v>0.974165723791236</v>
      </c>
    </row>
    <row r="9" spans="2:9" ht="15" x14ac:dyDescent="0.35">
      <c r="B9" s="16" t="s">
        <v>43</v>
      </c>
      <c r="C9" s="16" t="s">
        <v>39</v>
      </c>
      <c r="D9" s="16">
        <v>1000000</v>
      </c>
      <c r="E9" s="17">
        <v>0.82</v>
      </c>
      <c r="F9" s="9">
        <v>7</v>
      </c>
      <c r="H9" t="s">
        <v>104</v>
      </c>
      <c r="I9">
        <v>20</v>
      </c>
    </row>
    <row r="10" spans="2:9" ht="15" x14ac:dyDescent="0.35">
      <c r="B10" s="9" t="s">
        <v>41</v>
      </c>
      <c r="C10" s="9" t="s">
        <v>39</v>
      </c>
      <c r="D10" s="9">
        <v>10000000</v>
      </c>
      <c r="E10" s="10">
        <v>108154.76</v>
      </c>
      <c r="F10" s="9">
        <v>54055</v>
      </c>
      <c r="H10" t="s">
        <v>105</v>
      </c>
      <c r="I10">
        <f>(I8*SQRT(I9-2))/(SQRT(1-I8^2))</f>
        <v>18.301182187182487</v>
      </c>
    </row>
    <row r="11" spans="2:9" ht="15" x14ac:dyDescent="0.35">
      <c r="B11" s="9" t="s">
        <v>42</v>
      </c>
      <c r="C11" s="9" t="s">
        <v>39</v>
      </c>
      <c r="D11" s="9">
        <v>10000000</v>
      </c>
      <c r="E11" s="10">
        <v>107139.47</v>
      </c>
      <c r="F11" s="9">
        <v>53959</v>
      </c>
      <c r="H11" t="s">
        <v>106</v>
      </c>
      <c r="I11">
        <f>_xlfn.T.DIST.2T(I10,I9)</f>
        <v>5.8378649968103756E-14</v>
      </c>
    </row>
    <row r="12" spans="2:9" ht="15" x14ac:dyDescent="0.35">
      <c r="B12" s="16" t="s">
        <v>43</v>
      </c>
      <c r="C12" s="16" t="s">
        <v>39</v>
      </c>
      <c r="D12" s="16">
        <v>10000000</v>
      </c>
      <c r="E12" s="17">
        <v>0.84</v>
      </c>
      <c r="F12" s="9">
        <v>7</v>
      </c>
    </row>
    <row r="13" spans="2:9" ht="15" x14ac:dyDescent="0.35">
      <c r="B13" s="9" t="s">
        <v>41</v>
      </c>
      <c r="C13" s="9" t="s">
        <v>40</v>
      </c>
      <c r="D13" s="9">
        <v>100000</v>
      </c>
      <c r="E13" s="10">
        <v>2357.04</v>
      </c>
      <c r="F13" s="9">
        <v>1082</v>
      </c>
    </row>
    <row r="14" spans="2:9" ht="15" x14ac:dyDescent="0.35">
      <c r="B14" s="9" t="s">
        <v>42</v>
      </c>
      <c r="C14" s="9" t="s">
        <v>40</v>
      </c>
      <c r="D14" s="9">
        <v>100000</v>
      </c>
      <c r="E14" s="10">
        <v>2332</v>
      </c>
      <c r="F14" s="9">
        <v>0</v>
      </c>
    </row>
    <row r="15" spans="2:9" ht="15" x14ac:dyDescent="0.35">
      <c r="B15" s="16" t="s">
        <v>43</v>
      </c>
      <c r="C15" s="16" t="s">
        <v>40</v>
      </c>
      <c r="D15" s="16">
        <v>100000</v>
      </c>
      <c r="E15" s="17">
        <v>2356.7600000000002</v>
      </c>
      <c r="F15" s="9">
        <v>7</v>
      </c>
    </row>
    <row r="16" spans="2:9" ht="15" x14ac:dyDescent="0.35">
      <c r="B16" s="9" t="s">
        <v>41</v>
      </c>
      <c r="C16" s="9" t="s">
        <v>40</v>
      </c>
      <c r="D16" s="9">
        <v>1000000</v>
      </c>
      <c r="E16" s="10">
        <v>17120.87</v>
      </c>
      <c r="F16" s="9">
        <v>10811</v>
      </c>
    </row>
    <row r="17" spans="2:6" ht="15" x14ac:dyDescent="0.35">
      <c r="B17" s="9" t="s">
        <v>42</v>
      </c>
      <c r="C17" s="9" t="s">
        <v>40</v>
      </c>
      <c r="D17" s="9">
        <v>1000000</v>
      </c>
      <c r="E17" s="10">
        <v>17019.55</v>
      </c>
      <c r="F17" s="9">
        <v>0</v>
      </c>
    </row>
    <row r="18" spans="2:6" ht="15" x14ac:dyDescent="0.35">
      <c r="B18" s="16" t="s">
        <v>43</v>
      </c>
      <c r="C18" s="16" t="s">
        <v>40</v>
      </c>
      <c r="D18" s="16">
        <v>1000000</v>
      </c>
      <c r="E18" s="17">
        <v>23560.39</v>
      </c>
      <c r="F18" s="9">
        <v>7</v>
      </c>
    </row>
    <row r="19" spans="2:6" ht="15" x14ac:dyDescent="0.35">
      <c r="B19" s="9" t="s">
        <v>41</v>
      </c>
      <c r="C19" s="9" t="s">
        <v>40</v>
      </c>
      <c r="D19" s="9">
        <v>10000000</v>
      </c>
      <c r="E19" s="10">
        <v>162352.06</v>
      </c>
      <c r="F19" s="9">
        <v>108109</v>
      </c>
    </row>
    <row r="20" spans="2:6" ht="15" x14ac:dyDescent="0.35">
      <c r="B20" s="9" t="s">
        <v>42</v>
      </c>
      <c r="C20" s="9" t="s">
        <v>40</v>
      </c>
      <c r="D20" s="9">
        <v>10000000</v>
      </c>
      <c r="E20" s="10">
        <v>161300.57999999999</v>
      </c>
      <c r="F20" s="9">
        <v>108009</v>
      </c>
    </row>
    <row r="21" spans="2:6" ht="15" x14ac:dyDescent="0.35">
      <c r="B21" s="16" t="s">
        <v>43</v>
      </c>
      <c r="C21" s="16" t="s">
        <v>40</v>
      </c>
      <c r="D21" s="16">
        <v>10000000</v>
      </c>
      <c r="E21" s="17">
        <v>235904</v>
      </c>
      <c r="F21" s="9">
        <v>107919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A253-1DCE-446F-889E-F89E7F3CB25F}">
  <dimension ref="A2:AI182"/>
  <sheetViews>
    <sheetView showGridLines="0" topLeftCell="U1" workbookViewId="0">
      <selection activeCell="X19" sqref="X19"/>
    </sheetView>
  </sheetViews>
  <sheetFormatPr defaultRowHeight="14.4" x14ac:dyDescent="0.3"/>
  <cols>
    <col min="1" max="1" width="23.44140625" bestFit="1" customWidth="1"/>
    <col min="2" max="2" width="23.44140625" customWidth="1"/>
    <col min="3" max="3" width="11.21875" bestFit="1" customWidth="1"/>
    <col min="4" max="4" width="11.21875" style="19" customWidth="1"/>
    <col min="27" max="27" width="22.77734375" customWidth="1"/>
    <col min="28" max="28" width="9.21875" customWidth="1"/>
    <col min="29" max="29" width="10.5546875" style="6" bestFit="1" customWidth="1"/>
    <col min="30" max="31" width="11.33203125" style="6" customWidth="1"/>
    <col min="32" max="32" width="15.44140625" customWidth="1"/>
    <col min="33" max="33" width="16.77734375" customWidth="1"/>
  </cols>
  <sheetData>
    <row r="2" spans="1:35" x14ac:dyDescent="0.3">
      <c r="A2" t="s">
        <v>31</v>
      </c>
      <c r="B2" t="s">
        <v>5</v>
      </c>
      <c r="C2" t="s">
        <v>68</v>
      </c>
      <c r="D2" s="19" t="s">
        <v>71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W2" s="2" t="s">
        <v>29</v>
      </c>
      <c r="X2" s="2" t="s">
        <v>30</v>
      </c>
      <c r="AA2" s="7" t="s">
        <v>31</v>
      </c>
      <c r="AB2" s="7" t="s">
        <v>33</v>
      </c>
      <c r="AC2" s="8" t="s">
        <v>32</v>
      </c>
      <c r="AD2" s="8" t="s">
        <v>35</v>
      </c>
      <c r="AE2" s="8" t="s">
        <v>34</v>
      </c>
      <c r="AF2" s="7" t="s">
        <v>36</v>
      </c>
      <c r="AG2" s="7" t="s">
        <v>37</v>
      </c>
    </row>
    <row r="3" spans="1:35" ht="15" x14ac:dyDescent="0.35">
      <c r="A3" t="s">
        <v>4</v>
      </c>
      <c r="B3">
        <v>100000</v>
      </c>
      <c r="C3">
        <v>0.53505100000000005</v>
      </c>
      <c r="D3" s="19">
        <f>C3*1000</f>
        <v>535.05100000000004</v>
      </c>
      <c r="F3">
        <v>1</v>
      </c>
      <c r="G3" s="2">
        <v>13322.021999999899</v>
      </c>
      <c r="H3" s="2">
        <v>38517.53</v>
      </c>
      <c r="I3" s="2">
        <v>8684.1689999999999</v>
      </c>
      <c r="J3" s="5">
        <v>7969.1280000000006</v>
      </c>
      <c r="K3" s="2">
        <v>535.05100000000004</v>
      </c>
      <c r="L3" s="2">
        <v>12348.234</v>
      </c>
      <c r="M3" s="2">
        <v>293081.97899999999</v>
      </c>
      <c r="N3" s="2">
        <v>692069.14500000002</v>
      </c>
      <c r="O3" s="2">
        <v>167800.87699999899</v>
      </c>
      <c r="P3" s="5">
        <v>93150.552000000011</v>
      </c>
      <c r="Q3" s="2">
        <v>2540.6330000000003</v>
      </c>
      <c r="R3" s="2">
        <v>91728.716</v>
      </c>
      <c r="S3" s="2">
        <v>2590502.61</v>
      </c>
      <c r="T3" s="2">
        <v>5607987.5630000001</v>
      </c>
      <c r="U3" s="2">
        <v>1385897.5109999999</v>
      </c>
      <c r="V3" s="2">
        <v>5689787.8730000006</v>
      </c>
      <c r="W3" s="5">
        <v>5300.1690000000008</v>
      </c>
      <c r="X3" s="2">
        <v>1340153.25</v>
      </c>
      <c r="AA3" s="9" t="s">
        <v>13</v>
      </c>
      <c r="AB3" s="9">
        <f>MAX(G$3:G$12)-MIN(G$3:G$12)</f>
        <v>40574.714</v>
      </c>
      <c r="AC3" s="10">
        <f>_xlfn.STDEV.P(G$3:G$12)</f>
        <v>14596.188705237964</v>
      </c>
      <c r="AD3" s="10">
        <f t="shared" ref="AD3:AD20" si="0">AVERAGE(T3:AC3)</f>
        <v>2012042.4669578911</v>
      </c>
      <c r="AE3" s="10">
        <f t="shared" ref="AE3:AE20" si="1">MEDIAN(T3:AC3)</f>
        <v>1340153.25</v>
      </c>
      <c r="AF3" s="9">
        <f>ROUND(((AC3/2)/AD3)*100,2)</f>
        <v>0.36</v>
      </c>
      <c r="AG3" s="9">
        <f>ROUND(((AC3/2)/AE3)*100,2)</f>
        <v>0.54</v>
      </c>
    </row>
    <row r="4" spans="1:35" ht="15" x14ac:dyDescent="0.35">
      <c r="A4" t="s">
        <v>4</v>
      </c>
      <c r="B4">
        <v>100000</v>
      </c>
      <c r="C4">
        <v>0.34042800000000001</v>
      </c>
      <c r="D4" s="19">
        <f t="shared" ref="D4:D67" si="2">C4*1000</f>
        <v>340.428</v>
      </c>
      <c r="F4">
        <v>2</v>
      </c>
      <c r="G4" s="2">
        <v>47932.760999999999</v>
      </c>
      <c r="H4" s="2">
        <v>36142.563000000002</v>
      </c>
      <c r="I4" s="2">
        <v>15882.918</v>
      </c>
      <c r="J4" s="2">
        <v>9064.5460000000003</v>
      </c>
      <c r="K4" s="2">
        <v>340.428</v>
      </c>
      <c r="L4" s="2">
        <v>30785.420999999998</v>
      </c>
      <c r="M4" s="2">
        <v>422557.67199999897</v>
      </c>
      <c r="N4" s="2">
        <v>232220.67199999999</v>
      </c>
      <c r="O4" s="2">
        <v>267723.72399999999</v>
      </c>
      <c r="P4" s="2">
        <v>112534.35500000001</v>
      </c>
      <c r="Q4" s="2">
        <v>253.06899999999999</v>
      </c>
      <c r="R4" s="2">
        <v>216263.67499999999</v>
      </c>
      <c r="S4" s="2">
        <v>1201120.6239999998</v>
      </c>
      <c r="T4" s="2">
        <v>1219674.7349999999</v>
      </c>
      <c r="U4" s="2">
        <v>986377.80900000001</v>
      </c>
      <c r="V4" s="2">
        <v>1005875.1919999999</v>
      </c>
      <c r="W4" s="2">
        <v>305.28199999999998</v>
      </c>
      <c r="X4" s="2">
        <v>1279321.554</v>
      </c>
      <c r="AA4" s="9" t="s">
        <v>15</v>
      </c>
      <c r="AB4" s="9">
        <f>MAX(H$3:H$12)-MIN(H$3:H$12)</f>
        <v>25478.431000000004</v>
      </c>
      <c r="AC4" s="10">
        <f>_xlfn.STDEV.P(H$3:H$12)</f>
        <v>8888.594768230445</v>
      </c>
      <c r="AD4" s="10">
        <f t="shared" si="0"/>
        <v>646560.22825260437</v>
      </c>
      <c r="AE4" s="10">
        <f t="shared" si="1"/>
        <v>986377.80900000001</v>
      </c>
      <c r="AF4" s="9">
        <f t="shared" ref="AF4:AF20" si="3">ROUND(((AC4/2)/AD4)*100,2)</f>
        <v>0.69</v>
      </c>
      <c r="AG4" s="9">
        <f t="shared" ref="AG4:AG20" si="4">ROUND(((AC4/2)/AE4)*100,2)</f>
        <v>0.45</v>
      </c>
    </row>
    <row r="5" spans="1:35" ht="15" x14ac:dyDescent="0.35">
      <c r="A5" t="s">
        <v>4</v>
      </c>
      <c r="B5">
        <v>100000</v>
      </c>
      <c r="C5">
        <v>0.230437</v>
      </c>
      <c r="D5" s="19">
        <f t="shared" si="2"/>
        <v>230.43700000000001</v>
      </c>
      <c r="F5">
        <v>3</v>
      </c>
      <c r="G5" s="2">
        <v>18279.047999999999</v>
      </c>
      <c r="H5" s="2">
        <v>23044.696</v>
      </c>
      <c r="I5" s="2">
        <v>25710.556</v>
      </c>
      <c r="J5" s="2">
        <v>19982.784</v>
      </c>
      <c r="K5" s="2">
        <v>230.43700000000001</v>
      </c>
      <c r="L5" s="2">
        <v>19917.572</v>
      </c>
      <c r="M5" s="2">
        <v>202340.24299999999</v>
      </c>
      <c r="N5" s="2">
        <v>208860.23</v>
      </c>
      <c r="O5" s="2">
        <v>178705.568</v>
      </c>
      <c r="P5" s="2">
        <v>139819.60800000001</v>
      </c>
      <c r="Q5" s="2">
        <v>244.47299999999998</v>
      </c>
      <c r="R5" s="2">
        <v>117170.68799999999</v>
      </c>
      <c r="S5" s="2">
        <v>876674.72499999998</v>
      </c>
      <c r="T5" s="2">
        <v>1283233.635</v>
      </c>
      <c r="U5" s="2">
        <v>869714.77500000002</v>
      </c>
      <c r="V5" s="2">
        <v>1290202.571</v>
      </c>
      <c r="W5" s="2">
        <v>339.72199999999901</v>
      </c>
      <c r="X5" s="2">
        <v>1285027.892</v>
      </c>
      <c r="AA5" s="9" t="s">
        <v>17</v>
      </c>
      <c r="AB5" s="9">
        <f>MAX(I$3:I$12)-MIN(I$3:I$12)</f>
        <v>18726.398000000001</v>
      </c>
      <c r="AC5" s="10">
        <f>_xlfn.STDEV.P(I$3:I$12)</f>
        <v>5860.6559165163089</v>
      </c>
      <c r="AD5" s="10">
        <f t="shared" si="0"/>
        <v>679015.09270235966</v>
      </c>
      <c r="AE5" s="10">
        <f t="shared" si="1"/>
        <v>869714.77500000002</v>
      </c>
      <c r="AF5" s="9">
        <f t="shared" si="3"/>
        <v>0.43</v>
      </c>
      <c r="AG5" s="9">
        <f t="shared" si="4"/>
        <v>0.34</v>
      </c>
    </row>
    <row r="6" spans="1:35" ht="15" x14ac:dyDescent="0.35">
      <c r="A6" t="s">
        <v>4</v>
      </c>
      <c r="B6">
        <v>100000</v>
      </c>
      <c r="C6">
        <v>0.26986900000000003</v>
      </c>
      <c r="D6" s="19">
        <f t="shared" si="2"/>
        <v>269.86900000000003</v>
      </c>
      <c r="F6">
        <v>4</v>
      </c>
      <c r="G6" s="2">
        <v>20469.727999999999</v>
      </c>
      <c r="H6" s="2">
        <v>24517.567999999999</v>
      </c>
      <c r="I6" s="2">
        <v>6984.1579999999994</v>
      </c>
      <c r="J6" s="2">
        <v>9254.4069999999992</v>
      </c>
      <c r="K6" s="2">
        <v>269.86900000000003</v>
      </c>
      <c r="L6" s="2">
        <v>20193.490000000002</v>
      </c>
      <c r="M6" s="2">
        <v>302240.44400000002</v>
      </c>
      <c r="N6" s="2">
        <v>192349.83199999999</v>
      </c>
      <c r="O6" s="2">
        <v>234776.16900000002</v>
      </c>
      <c r="P6" s="2">
        <v>97979.752000000008</v>
      </c>
      <c r="Q6" s="2">
        <v>250.595</v>
      </c>
      <c r="R6" s="2">
        <v>93743.312999999995</v>
      </c>
      <c r="S6" s="2">
        <v>1194862.639</v>
      </c>
      <c r="T6" s="2">
        <v>1031908.4689999999</v>
      </c>
      <c r="U6" s="2">
        <v>954049.73</v>
      </c>
      <c r="V6" s="2">
        <v>1143842.7230000002</v>
      </c>
      <c r="W6" s="2">
        <v>321.53100000000001</v>
      </c>
      <c r="X6" s="2">
        <v>1387478.362</v>
      </c>
      <c r="AA6" s="9" t="s">
        <v>14</v>
      </c>
      <c r="AB6" s="9">
        <f>MAX(J$3:J$12)-MIN(J$3:J$12)</f>
        <v>12144.285</v>
      </c>
      <c r="AC6" s="10">
        <f>_xlfn.STDEV.P(J$3:J$12)</f>
        <v>3610.9028059281818</v>
      </c>
      <c r="AD6" s="10">
        <f t="shared" si="0"/>
        <v>647622.28611513262</v>
      </c>
      <c r="AE6" s="10">
        <f t="shared" si="1"/>
        <v>954049.73</v>
      </c>
      <c r="AF6" s="9">
        <f t="shared" si="3"/>
        <v>0.28000000000000003</v>
      </c>
      <c r="AG6" s="9">
        <f t="shared" si="4"/>
        <v>0.19</v>
      </c>
    </row>
    <row r="7" spans="1:35" ht="15" x14ac:dyDescent="0.35">
      <c r="A7" t="s">
        <v>4</v>
      </c>
      <c r="B7">
        <v>100000</v>
      </c>
      <c r="C7">
        <v>0.24057000000000001</v>
      </c>
      <c r="D7" s="19">
        <f t="shared" si="2"/>
        <v>240.57</v>
      </c>
      <c r="F7">
        <v>5</v>
      </c>
      <c r="G7" s="2">
        <v>17137.274999999998</v>
      </c>
      <c r="H7" s="2">
        <v>41858.326000000001</v>
      </c>
      <c r="I7" s="2">
        <v>8000.3229999999994</v>
      </c>
      <c r="J7" s="2">
        <v>8702.6020000000008</v>
      </c>
      <c r="K7" s="2">
        <v>240.57</v>
      </c>
      <c r="L7" s="2">
        <v>22224.788999999997</v>
      </c>
      <c r="M7" s="2">
        <v>113349.41800000001</v>
      </c>
      <c r="N7" s="2">
        <v>144293.35200000001</v>
      </c>
      <c r="O7" s="2">
        <v>112389.916</v>
      </c>
      <c r="P7" s="2">
        <v>266059.99800000002</v>
      </c>
      <c r="Q7" s="2">
        <v>345.44599999999997</v>
      </c>
      <c r="R7" s="2">
        <v>200247.97200000001</v>
      </c>
      <c r="S7" s="2">
        <v>1487642.554</v>
      </c>
      <c r="T7" s="2">
        <v>1076400.048</v>
      </c>
      <c r="U7" s="2">
        <v>1206843.6599999999</v>
      </c>
      <c r="V7" s="2">
        <v>1105245.936</v>
      </c>
      <c r="W7" s="2">
        <v>588.98099999999999</v>
      </c>
      <c r="X7" s="2">
        <v>1440985.304</v>
      </c>
      <c r="AA7" s="9" t="s">
        <v>16</v>
      </c>
      <c r="AB7" s="9">
        <f>MAX(K$3:K$12)-MIN(K$3:K$12)</f>
        <v>2374.779</v>
      </c>
      <c r="AC7" s="10">
        <f>_xlfn.STDEV.P(K$3:K$12)</f>
        <v>699.65463740311907</v>
      </c>
      <c r="AD7" s="10">
        <f t="shared" si="0"/>
        <v>690448.33751962893</v>
      </c>
      <c r="AE7" s="10">
        <f t="shared" si="1"/>
        <v>1076400.048</v>
      </c>
      <c r="AF7" s="9">
        <f t="shared" si="3"/>
        <v>0.05</v>
      </c>
      <c r="AG7" s="9">
        <f t="shared" si="4"/>
        <v>0.03</v>
      </c>
      <c r="AI7" t="s">
        <v>38</v>
      </c>
    </row>
    <row r="8" spans="1:35" ht="15" x14ac:dyDescent="0.35">
      <c r="A8" t="s">
        <v>4</v>
      </c>
      <c r="B8">
        <v>100000</v>
      </c>
      <c r="C8">
        <v>0.23571</v>
      </c>
      <c r="D8" s="19">
        <f t="shared" si="2"/>
        <v>235.71</v>
      </c>
      <c r="F8">
        <v>6</v>
      </c>
      <c r="G8" s="2">
        <v>13980.657999999999</v>
      </c>
      <c r="H8" s="2">
        <v>34459.411</v>
      </c>
      <c r="I8" s="2">
        <v>7857.96</v>
      </c>
      <c r="J8" s="2">
        <v>13360.227000000001</v>
      </c>
      <c r="K8" s="2">
        <v>235.71</v>
      </c>
      <c r="L8" s="2">
        <v>8822.2109999999993</v>
      </c>
      <c r="M8" s="2">
        <v>134215.31899999999</v>
      </c>
      <c r="N8" s="2">
        <v>197702.85800000001</v>
      </c>
      <c r="O8" s="2">
        <v>201998.75</v>
      </c>
      <c r="P8" s="2">
        <v>159220.34899999999</v>
      </c>
      <c r="Q8" s="2">
        <v>234.43699999999902</v>
      </c>
      <c r="R8" s="2">
        <v>98860.12</v>
      </c>
      <c r="S8" s="2">
        <v>1040793.7199999999</v>
      </c>
      <c r="T8" s="2">
        <v>1297906.4280000001</v>
      </c>
      <c r="U8" s="2">
        <v>2053252.0989999999</v>
      </c>
      <c r="V8" s="2">
        <v>1306044.5089999998</v>
      </c>
      <c r="W8" s="2">
        <v>354.178</v>
      </c>
      <c r="X8" s="2">
        <v>1221935.83</v>
      </c>
      <c r="AA8" s="9" t="s">
        <v>18</v>
      </c>
      <c r="AB8" s="9">
        <f>MAX(L$3:L$12)-MIN(L$3:L$12)</f>
        <v>21963.21</v>
      </c>
      <c r="AC8" s="10">
        <f>_xlfn.STDEV.P(G$3:G$12)</f>
        <v>14596.188705237964</v>
      </c>
      <c r="AD8" s="10">
        <f t="shared" si="0"/>
        <v>845150.34895789099</v>
      </c>
      <c r="AE8" s="10">
        <f t="shared" si="1"/>
        <v>1221935.83</v>
      </c>
      <c r="AF8" s="9">
        <f t="shared" si="3"/>
        <v>0.86</v>
      </c>
      <c r="AG8" s="9">
        <f t="shared" si="4"/>
        <v>0.6</v>
      </c>
    </row>
    <row r="9" spans="1:35" ht="15" x14ac:dyDescent="0.35">
      <c r="A9" t="s">
        <v>4</v>
      </c>
      <c r="B9">
        <v>100000</v>
      </c>
      <c r="C9">
        <v>2.605216</v>
      </c>
      <c r="D9" s="19">
        <f t="shared" si="2"/>
        <v>2605.2159999999999</v>
      </c>
      <c r="F9">
        <v>7</v>
      </c>
      <c r="G9" s="2">
        <v>13077.437</v>
      </c>
      <c r="H9" s="2">
        <v>17041.508000000002</v>
      </c>
      <c r="I9" s="2">
        <v>9906.8240000000005</v>
      </c>
      <c r="J9" s="2">
        <v>8344.5959999999995</v>
      </c>
      <c r="K9" s="2">
        <v>2605.2159999999999</v>
      </c>
      <c r="L9" s="2">
        <v>12075.037</v>
      </c>
      <c r="M9" s="2">
        <v>139158.524</v>
      </c>
      <c r="N9" s="2">
        <v>231545.886</v>
      </c>
      <c r="O9" s="2">
        <v>79365.254999999903</v>
      </c>
      <c r="P9" s="2">
        <v>97339.554999999993</v>
      </c>
      <c r="Q9" s="2">
        <v>266.24799999999999</v>
      </c>
      <c r="R9" s="2">
        <v>99454.013999999981</v>
      </c>
      <c r="S9" s="2">
        <v>1384797.7140000002</v>
      </c>
      <c r="T9" s="2">
        <v>1209222.5160000001</v>
      </c>
      <c r="U9" s="2">
        <v>1238908.9300000002</v>
      </c>
      <c r="V9" s="2">
        <v>1157807.2139999999</v>
      </c>
      <c r="W9" s="2">
        <v>526.58199999999999</v>
      </c>
      <c r="X9" s="2">
        <v>1131308.483</v>
      </c>
      <c r="AA9" s="9" t="s">
        <v>19</v>
      </c>
      <c r="AB9" s="9">
        <f>MAX(M$3:M$12)-MIN(M$3:M$12)</f>
        <v>309208.25399999897</v>
      </c>
      <c r="AC9" s="10">
        <f>_xlfn.STDEV.P(L$3:L$12)</f>
        <v>6381.1785547356158</v>
      </c>
      <c r="AD9" s="10">
        <f t="shared" si="0"/>
        <v>721909.02250781923</v>
      </c>
      <c r="AE9" s="10">
        <f t="shared" si="1"/>
        <v>1131308.483</v>
      </c>
      <c r="AF9" s="9">
        <f t="shared" si="3"/>
        <v>0.44</v>
      </c>
      <c r="AG9" s="9">
        <f t="shared" si="4"/>
        <v>0.28000000000000003</v>
      </c>
    </row>
    <row r="10" spans="1:35" ht="15" x14ac:dyDescent="0.35">
      <c r="A10" t="s">
        <v>4</v>
      </c>
      <c r="B10">
        <v>100000</v>
      </c>
      <c r="C10">
        <v>0.244061</v>
      </c>
      <c r="D10" s="19">
        <f t="shared" si="2"/>
        <v>244.06100000000001</v>
      </c>
      <c r="F10">
        <v>8</v>
      </c>
      <c r="G10" s="2">
        <v>52999.985000000001</v>
      </c>
      <c r="H10" s="2">
        <v>27020.779000000002</v>
      </c>
      <c r="I10" s="2">
        <v>7129.91</v>
      </c>
      <c r="J10" s="2">
        <v>8695.2169999999987</v>
      </c>
      <c r="K10" s="2">
        <v>244.06100000000001</v>
      </c>
      <c r="L10" s="2">
        <v>11396.172</v>
      </c>
      <c r="M10" s="2">
        <v>286329.478</v>
      </c>
      <c r="N10" s="2">
        <v>178829.41699999999</v>
      </c>
      <c r="O10" s="2">
        <v>87825.343999999997</v>
      </c>
      <c r="P10" s="2">
        <v>218630.92300000001</v>
      </c>
      <c r="Q10" s="2">
        <v>258.19199999999995</v>
      </c>
      <c r="R10" s="2">
        <v>97651.831000000006</v>
      </c>
      <c r="S10" s="2">
        <v>1245424.1059999999</v>
      </c>
      <c r="T10" s="2">
        <v>1195764.3520000002</v>
      </c>
      <c r="U10" s="2">
        <v>1159045.8759999999</v>
      </c>
      <c r="V10" s="2">
        <v>1169951.817</v>
      </c>
      <c r="W10" s="2">
        <v>312.68799999999902</v>
      </c>
      <c r="X10" s="2">
        <v>1135704.585</v>
      </c>
      <c r="AA10" s="9" t="s">
        <v>21</v>
      </c>
      <c r="AB10" s="9">
        <f>MAX(N$3:N$12)-MIN(N$3:N$12)</f>
        <v>547775.79300000006</v>
      </c>
      <c r="AC10" s="10">
        <f>_xlfn.STDEV.P(M$3:M$12)</f>
        <v>101041.96266993428</v>
      </c>
      <c r="AD10" s="10">
        <f t="shared" si="0"/>
        <v>758513.86766713334</v>
      </c>
      <c r="AE10" s="10">
        <f t="shared" si="1"/>
        <v>1135704.585</v>
      </c>
      <c r="AF10" s="9">
        <f t="shared" si="3"/>
        <v>6.66</v>
      </c>
      <c r="AG10" s="9">
        <f t="shared" si="4"/>
        <v>4.45</v>
      </c>
    </row>
    <row r="11" spans="1:35" ht="15" x14ac:dyDescent="0.35">
      <c r="A11" t="s">
        <v>4</v>
      </c>
      <c r="B11">
        <v>100000</v>
      </c>
      <c r="C11">
        <v>0.25416699999999998</v>
      </c>
      <c r="D11" s="19">
        <f t="shared" si="2"/>
        <v>254.16699999999997</v>
      </c>
      <c r="F11">
        <v>9</v>
      </c>
      <c r="G11" s="2">
        <v>36677.123</v>
      </c>
      <c r="H11" s="2">
        <v>16379.894999999997</v>
      </c>
      <c r="I11" s="2">
        <v>7686.1569999999992</v>
      </c>
      <c r="J11" s="2">
        <v>8188.4680000000008</v>
      </c>
      <c r="K11" s="2">
        <v>254.16699999999997</v>
      </c>
      <c r="L11" s="2">
        <v>12247.597000000002</v>
      </c>
      <c r="M11" s="2">
        <v>121512.29099999899</v>
      </c>
      <c r="N11" s="2">
        <v>230390.26700000002</v>
      </c>
      <c r="O11" s="2">
        <v>127851.656</v>
      </c>
      <c r="P11" s="2">
        <v>110656.87100000001</v>
      </c>
      <c r="Q11" s="2">
        <v>338.71199999999999</v>
      </c>
      <c r="R11" s="2">
        <v>109760.796</v>
      </c>
      <c r="S11" s="2">
        <v>1007913.392</v>
      </c>
      <c r="T11" s="2">
        <v>1279295.568</v>
      </c>
      <c r="U11" s="2">
        <v>960132.44799999997</v>
      </c>
      <c r="V11" s="2">
        <v>1255182.1269999999</v>
      </c>
      <c r="W11" s="2">
        <v>317.77199999999999</v>
      </c>
      <c r="X11" s="2">
        <v>1481354.57</v>
      </c>
      <c r="AA11" s="9" t="s">
        <v>23</v>
      </c>
      <c r="AB11" s="9">
        <f>MAX(O$3:O$12)-MIN(O$3:O$12)</f>
        <v>188358.4690000001</v>
      </c>
      <c r="AC11" s="10">
        <f>_xlfn.STDEV.P(N$3:N$12)</f>
        <v>148823.00732850871</v>
      </c>
      <c r="AD11" s="10">
        <f t="shared" si="0"/>
        <v>759066.28018978692</v>
      </c>
      <c r="AE11" s="10">
        <f t="shared" si="1"/>
        <v>960132.44799999997</v>
      </c>
      <c r="AF11" s="9">
        <f t="shared" si="3"/>
        <v>9.8000000000000007</v>
      </c>
      <c r="AG11" s="9">
        <f t="shared" si="4"/>
        <v>7.75</v>
      </c>
    </row>
    <row r="12" spans="1:35" ht="15" x14ac:dyDescent="0.35">
      <c r="A12" t="s">
        <v>4</v>
      </c>
      <c r="B12">
        <v>100000</v>
      </c>
      <c r="C12">
        <v>0.269982</v>
      </c>
      <c r="D12" s="19">
        <f t="shared" si="2"/>
        <v>269.98200000000003</v>
      </c>
      <c r="F12">
        <v>10</v>
      </c>
      <c r="G12" s="2">
        <v>12425.271000000001</v>
      </c>
      <c r="H12" s="2">
        <v>18663.412999999997</v>
      </c>
      <c r="I12" s="2">
        <v>17184</v>
      </c>
      <c r="J12" s="2">
        <v>7838.4990000000007</v>
      </c>
      <c r="K12" s="2">
        <v>269.98200000000003</v>
      </c>
      <c r="L12" s="2">
        <v>14222.456</v>
      </c>
      <c r="M12" s="2">
        <v>326145.45299999998</v>
      </c>
      <c r="N12" s="2">
        <v>216983.11600000001</v>
      </c>
      <c r="O12" s="2">
        <v>96498.790999999997</v>
      </c>
      <c r="P12" s="2">
        <v>109819.569</v>
      </c>
      <c r="Q12" s="2">
        <v>362.53999999999996</v>
      </c>
      <c r="R12" s="2">
        <v>324395.13399999996</v>
      </c>
      <c r="S12" s="2">
        <v>1154145.0589999999</v>
      </c>
      <c r="T12" s="2">
        <v>1112876.0349999999</v>
      </c>
      <c r="U12" s="2">
        <v>1094205.179</v>
      </c>
      <c r="V12" s="2">
        <v>1101141.314</v>
      </c>
      <c r="W12" s="2">
        <v>352.03899999999999</v>
      </c>
      <c r="X12" s="2">
        <v>1327700.1959999998</v>
      </c>
      <c r="AA12" s="9" t="s">
        <v>20</v>
      </c>
      <c r="AB12" s="9">
        <f>MAX(P$3:P$12)-MIN(P$3:P$12)</f>
        <v>172909.446</v>
      </c>
      <c r="AC12" s="10">
        <f>_xlfn.STDEV.P(O$3:O$12)</f>
        <v>61815.232666668184</v>
      </c>
      <c r="AD12" s="10">
        <f t="shared" si="0"/>
        <v>695857.06309523818</v>
      </c>
      <c r="AE12" s="10">
        <f t="shared" si="1"/>
        <v>1094205.179</v>
      </c>
      <c r="AF12" s="9">
        <f t="shared" si="3"/>
        <v>4.4400000000000004</v>
      </c>
      <c r="AG12" s="9">
        <f t="shared" si="4"/>
        <v>2.82</v>
      </c>
    </row>
    <row r="13" spans="1:35" ht="15" x14ac:dyDescent="0.35">
      <c r="A13" t="s">
        <v>2</v>
      </c>
      <c r="B13">
        <v>100000</v>
      </c>
      <c r="C13">
        <v>13.322021999999899</v>
      </c>
      <c r="D13" s="19">
        <f t="shared" si="2"/>
        <v>13322.021999999899</v>
      </c>
      <c r="F13" t="s">
        <v>35</v>
      </c>
      <c r="G13" s="2">
        <f>AVERAGE(G3:G12)</f>
        <v>24630.130799999988</v>
      </c>
      <c r="H13" s="2">
        <f t="shared" ref="H13:X13" si="5">AVERAGE(H3:H12)</f>
        <v>27764.568899999995</v>
      </c>
      <c r="I13" s="2">
        <f t="shared" si="5"/>
        <v>11502.6975</v>
      </c>
      <c r="J13" s="2">
        <f t="shared" si="5"/>
        <v>10140.047399999999</v>
      </c>
      <c r="K13" s="2">
        <f t="shared" si="5"/>
        <v>522.54909999999995</v>
      </c>
      <c r="L13" s="2">
        <f t="shared" si="5"/>
        <v>16423.297899999998</v>
      </c>
      <c r="M13" s="2">
        <f t="shared" si="5"/>
        <v>234093.08209999983</v>
      </c>
      <c r="N13" s="2">
        <f t="shared" si="5"/>
        <v>252524.47749999998</v>
      </c>
      <c r="O13" s="2">
        <f t="shared" si="5"/>
        <v>155493.60499999986</v>
      </c>
      <c r="P13" s="2">
        <f t="shared" si="5"/>
        <v>140521.1532</v>
      </c>
      <c r="Q13" s="2">
        <f t="shared" si="5"/>
        <v>509.43449999999984</v>
      </c>
      <c r="R13" s="2">
        <f t="shared" si="5"/>
        <v>144927.62590000001</v>
      </c>
      <c r="S13" s="2">
        <f t="shared" si="5"/>
        <v>1318387.7142999999</v>
      </c>
      <c r="T13" s="2">
        <f t="shared" si="5"/>
        <v>1631426.9349000002</v>
      </c>
      <c r="U13" s="2">
        <f t="shared" si="5"/>
        <v>1190842.8017</v>
      </c>
      <c r="V13" s="2">
        <f t="shared" si="5"/>
        <v>1622508.1276</v>
      </c>
      <c r="W13" s="2">
        <f t="shared" si="5"/>
        <v>871.89439999999991</v>
      </c>
      <c r="X13" s="2">
        <f t="shared" si="5"/>
        <v>1303097.0026000002</v>
      </c>
      <c r="AA13" s="9" t="s">
        <v>22</v>
      </c>
      <c r="AB13" s="9">
        <f>MAX(Q$3:Q$12)-MIN(Q$3:Q$12)</f>
        <v>2306.1960000000013</v>
      </c>
      <c r="AC13" s="10">
        <f>_xlfn.STDEV.P(P$3:P$12)</f>
        <v>55450.345693760501</v>
      </c>
      <c r="AD13" s="10">
        <f t="shared" si="0"/>
        <v>829500.47184196592</v>
      </c>
      <c r="AE13" s="10">
        <f t="shared" si="1"/>
        <v>1190842.8017</v>
      </c>
      <c r="AF13" s="9">
        <f t="shared" si="3"/>
        <v>3.34</v>
      </c>
      <c r="AG13" s="9">
        <f t="shared" si="4"/>
        <v>2.33</v>
      </c>
    </row>
    <row r="14" spans="1:35" ht="15" x14ac:dyDescent="0.35">
      <c r="A14" t="s">
        <v>2</v>
      </c>
      <c r="B14">
        <v>100000</v>
      </c>
      <c r="C14">
        <v>47.932760999999999</v>
      </c>
      <c r="D14" s="19">
        <f t="shared" si="2"/>
        <v>47932.760999999999</v>
      </c>
      <c r="F14" s="2" t="s">
        <v>34</v>
      </c>
      <c r="G14" s="2">
        <f>MEDIAN(G3:G12)</f>
        <v>17708.161499999998</v>
      </c>
      <c r="H14" s="2">
        <f t="shared" ref="H14:X14" si="6">MEDIAN(H3:H12)</f>
        <v>25769.173500000001</v>
      </c>
      <c r="I14" s="2">
        <f t="shared" si="6"/>
        <v>8342.2459999999992</v>
      </c>
      <c r="J14" s="2">
        <f t="shared" si="6"/>
        <v>8698.9094999999998</v>
      </c>
      <c r="K14" s="2">
        <f t="shared" si="6"/>
        <v>262.01800000000003</v>
      </c>
      <c r="L14" s="2">
        <f t="shared" si="6"/>
        <v>13285.345000000001</v>
      </c>
      <c r="M14" s="2">
        <f t="shared" si="6"/>
        <v>244334.86050000001</v>
      </c>
      <c r="N14" s="2">
        <f t="shared" si="6"/>
        <v>212921.67300000001</v>
      </c>
      <c r="O14" s="2">
        <f t="shared" si="6"/>
        <v>147826.2664999995</v>
      </c>
      <c r="P14" s="2">
        <f t="shared" si="6"/>
        <v>111595.61300000001</v>
      </c>
      <c r="Q14" s="2">
        <f t="shared" si="6"/>
        <v>262.21999999999997</v>
      </c>
      <c r="R14" s="2">
        <f t="shared" si="6"/>
        <v>104607.405</v>
      </c>
      <c r="S14" s="2">
        <f t="shared" si="6"/>
        <v>1197991.6314999999</v>
      </c>
      <c r="T14" s="2">
        <f t="shared" si="6"/>
        <v>1214448.6255000001</v>
      </c>
      <c r="U14" s="2">
        <f t="shared" si="6"/>
        <v>1126625.5274999999</v>
      </c>
      <c r="V14" s="2">
        <f t="shared" si="6"/>
        <v>1163879.5155</v>
      </c>
      <c r="W14" s="2">
        <f t="shared" si="6"/>
        <v>345.88049999999953</v>
      </c>
      <c r="X14" s="2">
        <f t="shared" si="6"/>
        <v>1306364.0439999998</v>
      </c>
      <c r="AA14" s="9" t="s">
        <v>24</v>
      </c>
      <c r="AB14" s="9">
        <f>MAX(R$3:R$12)-MIN(R$3:R$12)</f>
        <v>232666.41799999995</v>
      </c>
      <c r="AC14" s="10">
        <f>_xlfn.STDEV.P(Q$3:Q$12)</f>
        <v>678.54223052795339</v>
      </c>
      <c r="AD14" s="10">
        <f t="shared" si="0"/>
        <v>720715.50760436093</v>
      </c>
      <c r="AE14" s="10">
        <f t="shared" si="1"/>
        <v>1126625.5274999999</v>
      </c>
      <c r="AF14" s="9">
        <f t="shared" si="3"/>
        <v>0.05</v>
      </c>
      <c r="AG14" s="9">
        <f t="shared" si="4"/>
        <v>0.03</v>
      </c>
    </row>
    <row r="15" spans="1:35" ht="15" x14ac:dyDescent="0.35">
      <c r="A15" t="s">
        <v>2</v>
      </c>
      <c r="B15">
        <v>100000</v>
      </c>
      <c r="C15">
        <v>18.279048</v>
      </c>
      <c r="D15" s="19">
        <f t="shared" si="2"/>
        <v>18279.047999999999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AA15" s="9" t="s">
        <v>25</v>
      </c>
      <c r="AB15" s="9">
        <f>MAX(S$3:S$12)-MIN(S$3:S$12)</f>
        <v>1713827.8849999998</v>
      </c>
      <c r="AC15" s="10">
        <f>_xlfn.STDEV.P(R$3:R$12)</f>
        <v>73647.766937187946</v>
      </c>
      <c r="AD15" s="10">
        <f t="shared" si="0"/>
        <v>893737.82596859382</v>
      </c>
      <c r="AE15" s="10">
        <f t="shared" si="1"/>
        <v>893737.82596859394</v>
      </c>
      <c r="AF15" s="9">
        <f t="shared" si="3"/>
        <v>4.12</v>
      </c>
      <c r="AG15" s="9">
        <f t="shared" si="4"/>
        <v>4.12</v>
      </c>
    </row>
    <row r="16" spans="1:35" ht="15" x14ac:dyDescent="0.35">
      <c r="A16" t="s">
        <v>2</v>
      </c>
      <c r="B16">
        <v>100000</v>
      </c>
      <c r="C16">
        <v>20.469728</v>
      </c>
      <c r="D16" s="19">
        <f t="shared" si="2"/>
        <v>20469.727999999999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AA16" s="9" t="s">
        <v>27</v>
      </c>
      <c r="AB16" s="9">
        <f>MAX(T$3:T$12)-MIN(T$3:T$12)</f>
        <v>4576079.0940000005</v>
      </c>
      <c r="AC16" s="10">
        <f>_xlfn.STDEV.P(S$3:S$12)</f>
        <v>456202.39419918827</v>
      </c>
      <c r="AD16" s="10">
        <f t="shared" si="0"/>
        <v>2516140.7440995942</v>
      </c>
      <c r="AE16" s="10">
        <f t="shared" si="1"/>
        <v>2516140.7440995942</v>
      </c>
      <c r="AF16" s="9">
        <f t="shared" si="3"/>
        <v>9.07</v>
      </c>
      <c r="AG16" s="9">
        <f t="shared" si="4"/>
        <v>9.07</v>
      </c>
    </row>
    <row r="17" spans="1:33" ht="15" x14ac:dyDescent="0.35">
      <c r="A17" t="s">
        <v>2</v>
      </c>
      <c r="B17">
        <v>100000</v>
      </c>
      <c r="C17">
        <v>17.137274999999999</v>
      </c>
      <c r="D17" s="19">
        <f t="shared" si="2"/>
        <v>17137.274999999998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AA17" s="9" t="s">
        <v>29</v>
      </c>
      <c r="AB17" s="9">
        <f>MAX(U$3:U$12)-MIN(U$3:U$12)</f>
        <v>1183537.324</v>
      </c>
      <c r="AC17" s="10">
        <f>_xlfn.STDEV.P(T$3:T$12)</f>
        <v>1328287.47019056</v>
      </c>
      <c r="AD17" s="10">
        <f t="shared" si="0"/>
        <v>1255912.39709528</v>
      </c>
      <c r="AE17" s="10">
        <f t="shared" si="1"/>
        <v>1255912.39709528</v>
      </c>
      <c r="AF17" s="9">
        <f t="shared" si="3"/>
        <v>52.88</v>
      </c>
      <c r="AG17" s="9">
        <f t="shared" si="4"/>
        <v>52.88</v>
      </c>
    </row>
    <row r="18" spans="1:33" ht="15" x14ac:dyDescent="0.35">
      <c r="A18" t="s">
        <v>2</v>
      </c>
      <c r="B18">
        <v>100000</v>
      </c>
      <c r="C18">
        <v>13.980658</v>
      </c>
      <c r="D18" s="19">
        <f t="shared" si="2"/>
        <v>13980.657999999999</v>
      </c>
      <c r="F18" s="2"/>
      <c r="G18" s="5"/>
      <c r="H18" s="2"/>
      <c r="I18" s="2"/>
      <c r="J18" s="2"/>
      <c r="K18" s="2"/>
      <c r="L18" s="2"/>
      <c r="M18" s="2"/>
      <c r="N18" s="2"/>
      <c r="O18" s="2"/>
      <c r="P18" s="2"/>
      <c r="AA18" s="9" t="s">
        <v>26</v>
      </c>
      <c r="AB18" s="9">
        <f>MAX(V$3:V$12)-MIN(V$3:V$12)</f>
        <v>4683912.6810000008</v>
      </c>
      <c r="AC18" s="10">
        <f>_xlfn.STDEV.P(U$3:U$12)</f>
        <v>323873.39491417061</v>
      </c>
      <c r="AD18" s="10">
        <f t="shared" si="0"/>
        <v>2503893.0379570858</v>
      </c>
      <c r="AE18" s="10">
        <f t="shared" si="1"/>
        <v>2503893.0379570858</v>
      </c>
      <c r="AF18" s="9">
        <f t="shared" si="3"/>
        <v>6.47</v>
      </c>
      <c r="AG18" s="9">
        <f t="shared" si="4"/>
        <v>6.47</v>
      </c>
    </row>
    <row r="19" spans="1:33" ht="15" x14ac:dyDescent="0.35">
      <c r="A19" t="s">
        <v>2</v>
      </c>
      <c r="B19">
        <v>100000</v>
      </c>
      <c r="C19">
        <v>13.077437</v>
      </c>
      <c r="D19" s="19">
        <f t="shared" si="2"/>
        <v>13077.437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AA19" s="9" t="s">
        <v>28</v>
      </c>
      <c r="AB19" s="9">
        <f>MAX(W$3:W$12)-MIN(W$3:W$12)</f>
        <v>4994.8870000000006</v>
      </c>
      <c r="AC19" s="10">
        <f>_xlfn.STDEV.P(V$3:V$12)</f>
        <v>1358593.5209722188</v>
      </c>
      <c r="AD19" s="10">
        <f t="shared" si="0"/>
        <v>681794.20398610947</v>
      </c>
      <c r="AE19" s="10">
        <f t="shared" si="1"/>
        <v>681794.20398610935</v>
      </c>
      <c r="AF19" s="9">
        <f t="shared" si="3"/>
        <v>99.63</v>
      </c>
      <c r="AG19" s="9">
        <f t="shared" si="4"/>
        <v>99.63</v>
      </c>
    </row>
    <row r="20" spans="1:33" ht="15" x14ac:dyDescent="0.35">
      <c r="A20" t="s">
        <v>2</v>
      </c>
      <c r="B20">
        <v>100000</v>
      </c>
      <c r="C20">
        <v>52.999985000000002</v>
      </c>
      <c r="D20" s="19">
        <f t="shared" si="2"/>
        <v>52999.985000000001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AA20" s="9" t="s">
        <v>30</v>
      </c>
      <c r="AB20" s="9">
        <f>MAX(X$3:X$12)-MIN(X$3:X$12)</f>
        <v>350046.08700000006</v>
      </c>
      <c r="AC20" s="10">
        <f>_xlfn.STDEV.P(W$3:W$12)</f>
        <v>1478.9894139389371</v>
      </c>
      <c r="AD20" s="10">
        <f t="shared" si="0"/>
        <v>175762.5382069695</v>
      </c>
      <c r="AE20" s="10">
        <f t="shared" si="1"/>
        <v>175762.5382069695</v>
      </c>
      <c r="AF20" s="9">
        <f t="shared" si="3"/>
        <v>0.42</v>
      </c>
      <c r="AG20" s="9">
        <f t="shared" si="4"/>
        <v>0.42</v>
      </c>
    </row>
    <row r="21" spans="1:33" x14ac:dyDescent="0.3">
      <c r="A21" t="s">
        <v>2</v>
      </c>
      <c r="B21">
        <v>100000</v>
      </c>
      <c r="C21">
        <v>36.677123000000002</v>
      </c>
      <c r="D21" s="19">
        <f t="shared" si="2"/>
        <v>36677.123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33" x14ac:dyDescent="0.3">
      <c r="A22" t="s">
        <v>2</v>
      </c>
      <c r="B22">
        <v>100000</v>
      </c>
      <c r="C22">
        <v>12.425271</v>
      </c>
      <c r="D22" s="19">
        <f t="shared" si="2"/>
        <v>12425.271000000001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33" x14ac:dyDescent="0.3">
      <c r="A23" t="s">
        <v>3</v>
      </c>
      <c r="B23">
        <v>100000</v>
      </c>
      <c r="C23">
        <v>8.6841690000000007</v>
      </c>
      <c r="D23" s="19">
        <f t="shared" si="2"/>
        <v>8684.1689999999999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33" x14ac:dyDescent="0.3">
      <c r="A24" t="s">
        <v>3</v>
      </c>
      <c r="B24">
        <v>100000</v>
      </c>
      <c r="C24">
        <v>15.882918</v>
      </c>
      <c r="D24" s="19">
        <f t="shared" si="2"/>
        <v>15882.918</v>
      </c>
      <c r="F24" s="2"/>
      <c r="G24" s="5"/>
      <c r="H24" s="2"/>
      <c r="I24" s="2"/>
      <c r="J24" s="2"/>
      <c r="K24" s="2"/>
      <c r="L24" s="2"/>
      <c r="M24" s="2"/>
      <c r="N24" s="2"/>
      <c r="O24" s="2"/>
      <c r="P24" s="2"/>
    </row>
    <row r="25" spans="1:33" x14ac:dyDescent="0.3">
      <c r="A25" t="s">
        <v>3</v>
      </c>
      <c r="B25">
        <v>100000</v>
      </c>
      <c r="C25">
        <v>25.710556</v>
      </c>
      <c r="D25" s="19">
        <f t="shared" si="2"/>
        <v>25710.556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33" x14ac:dyDescent="0.3">
      <c r="A26" t="s">
        <v>3</v>
      </c>
      <c r="B26">
        <v>100000</v>
      </c>
      <c r="C26">
        <v>6.9841579999999999</v>
      </c>
      <c r="D26" s="19">
        <f t="shared" si="2"/>
        <v>6984.1579999999994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33" x14ac:dyDescent="0.3">
      <c r="A27" t="s">
        <v>3</v>
      </c>
      <c r="B27">
        <v>100000</v>
      </c>
      <c r="C27">
        <v>8.0003229999999999</v>
      </c>
      <c r="D27" s="19">
        <f t="shared" si="2"/>
        <v>8000.3229999999994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33" x14ac:dyDescent="0.3">
      <c r="A28" t="s">
        <v>3</v>
      </c>
      <c r="B28">
        <v>100000</v>
      </c>
      <c r="C28">
        <v>7.8579600000000003</v>
      </c>
      <c r="D28" s="19">
        <f t="shared" si="2"/>
        <v>7857.96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33" x14ac:dyDescent="0.3">
      <c r="A29" t="s">
        <v>3</v>
      </c>
      <c r="B29">
        <v>100000</v>
      </c>
      <c r="C29">
        <v>9.9068240000000003</v>
      </c>
      <c r="D29" s="19">
        <f t="shared" si="2"/>
        <v>9906.8240000000005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33" x14ac:dyDescent="0.3">
      <c r="A30" t="s">
        <v>3</v>
      </c>
      <c r="B30">
        <v>100000</v>
      </c>
      <c r="C30">
        <v>7.1299099999999997</v>
      </c>
      <c r="D30" s="19">
        <f t="shared" si="2"/>
        <v>7129.91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33" x14ac:dyDescent="0.3">
      <c r="A31" t="s">
        <v>3</v>
      </c>
      <c r="B31">
        <v>100000</v>
      </c>
      <c r="C31">
        <v>7.6861569999999997</v>
      </c>
      <c r="D31" s="19">
        <f t="shared" si="2"/>
        <v>7686.1569999999992</v>
      </c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</row>
    <row r="32" spans="1:33" x14ac:dyDescent="0.3">
      <c r="A32" t="s">
        <v>3</v>
      </c>
      <c r="B32">
        <v>100000</v>
      </c>
      <c r="C32">
        <v>9.7774929999999998</v>
      </c>
      <c r="D32" s="19">
        <f t="shared" si="2"/>
        <v>9777.4930000000004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4" x14ac:dyDescent="0.3">
      <c r="A33" t="s">
        <v>8</v>
      </c>
      <c r="B33">
        <v>100000</v>
      </c>
      <c r="C33">
        <v>12.348234</v>
      </c>
      <c r="D33" s="19">
        <f t="shared" si="2"/>
        <v>12348.234</v>
      </c>
    </row>
    <row r="34" spans="1:4" x14ac:dyDescent="0.3">
      <c r="A34" t="s">
        <v>8</v>
      </c>
      <c r="B34">
        <v>100000</v>
      </c>
      <c r="C34">
        <v>30.785420999999999</v>
      </c>
      <c r="D34" s="19">
        <f t="shared" si="2"/>
        <v>30785.420999999998</v>
      </c>
    </row>
    <row r="35" spans="1:4" x14ac:dyDescent="0.3">
      <c r="A35" t="s">
        <v>8</v>
      </c>
      <c r="B35">
        <v>100000</v>
      </c>
      <c r="C35">
        <v>19.917572</v>
      </c>
      <c r="D35" s="19">
        <f t="shared" si="2"/>
        <v>19917.572</v>
      </c>
    </row>
    <row r="36" spans="1:4" x14ac:dyDescent="0.3">
      <c r="A36" t="s">
        <v>8</v>
      </c>
      <c r="B36">
        <v>100000</v>
      </c>
      <c r="C36">
        <v>20.193490000000001</v>
      </c>
      <c r="D36" s="19">
        <f t="shared" si="2"/>
        <v>20193.490000000002</v>
      </c>
    </row>
    <row r="37" spans="1:4" x14ac:dyDescent="0.3">
      <c r="A37" t="s">
        <v>8</v>
      </c>
      <c r="B37">
        <v>100000</v>
      </c>
      <c r="C37">
        <v>22.224788999999998</v>
      </c>
      <c r="D37" s="19">
        <f t="shared" si="2"/>
        <v>22224.788999999997</v>
      </c>
    </row>
    <row r="38" spans="1:4" x14ac:dyDescent="0.3">
      <c r="A38" t="s">
        <v>8</v>
      </c>
      <c r="B38">
        <v>100000</v>
      </c>
      <c r="C38">
        <v>8.8222109999999994</v>
      </c>
      <c r="D38" s="19">
        <f t="shared" si="2"/>
        <v>8822.2109999999993</v>
      </c>
    </row>
    <row r="39" spans="1:4" x14ac:dyDescent="0.3">
      <c r="A39" t="s">
        <v>8</v>
      </c>
      <c r="B39">
        <v>100000</v>
      </c>
      <c r="C39">
        <v>12.075037</v>
      </c>
      <c r="D39" s="19">
        <f t="shared" si="2"/>
        <v>12075.037</v>
      </c>
    </row>
    <row r="40" spans="1:4" x14ac:dyDescent="0.3">
      <c r="A40" t="s">
        <v>8</v>
      </c>
      <c r="B40">
        <v>100000</v>
      </c>
      <c r="C40">
        <v>11.396172</v>
      </c>
      <c r="D40" s="19">
        <f t="shared" si="2"/>
        <v>11396.172</v>
      </c>
    </row>
    <row r="41" spans="1:4" x14ac:dyDescent="0.3">
      <c r="A41" t="s">
        <v>8</v>
      </c>
      <c r="B41">
        <v>100000</v>
      </c>
      <c r="C41">
        <v>12.247597000000001</v>
      </c>
      <c r="D41" s="19">
        <f t="shared" si="2"/>
        <v>12247.597000000002</v>
      </c>
    </row>
    <row r="42" spans="1:4" x14ac:dyDescent="0.3">
      <c r="A42" t="s">
        <v>8</v>
      </c>
      <c r="B42">
        <v>100000</v>
      </c>
      <c r="C42">
        <v>14.222455999999999</v>
      </c>
      <c r="D42" s="19">
        <f t="shared" si="2"/>
        <v>14222.456</v>
      </c>
    </row>
    <row r="43" spans="1:4" x14ac:dyDescent="0.3">
      <c r="A43" t="s">
        <v>6</v>
      </c>
      <c r="B43">
        <v>100000</v>
      </c>
      <c r="C43">
        <v>38.517530000000001</v>
      </c>
      <c r="D43" s="19">
        <f t="shared" si="2"/>
        <v>38517.53</v>
      </c>
    </row>
    <row r="44" spans="1:4" x14ac:dyDescent="0.3">
      <c r="A44" t="s">
        <v>6</v>
      </c>
      <c r="B44">
        <v>100000</v>
      </c>
      <c r="C44">
        <v>36.142563000000003</v>
      </c>
      <c r="D44" s="19">
        <f t="shared" si="2"/>
        <v>36142.563000000002</v>
      </c>
    </row>
    <row r="45" spans="1:4" x14ac:dyDescent="0.3">
      <c r="A45" t="s">
        <v>6</v>
      </c>
      <c r="B45">
        <v>100000</v>
      </c>
      <c r="C45">
        <v>23.044695999999998</v>
      </c>
      <c r="D45" s="19">
        <f t="shared" si="2"/>
        <v>23044.696</v>
      </c>
    </row>
    <row r="46" spans="1:4" x14ac:dyDescent="0.3">
      <c r="A46" t="s">
        <v>6</v>
      </c>
      <c r="B46">
        <v>100000</v>
      </c>
      <c r="C46">
        <v>24.517568000000001</v>
      </c>
      <c r="D46" s="19">
        <f t="shared" si="2"/>
        <v>24517.567999999999</v>
      </c>
    </row>
    <row r="47" spans="1:4" x14ac:dyDescent="0.3">
      <c r="A47" t="s">
        <v>6</v>
      </c>
      <c r="B47">
        <v>100000</v>
      </c>
      <c r="C47">
        <v>41.858325999999998</v>
      </c>
      <c r="D47" s="19">
        <f t="shared" si="2"/>
        <v>41858.326000000001</v>
      </c>
    </row>
    <row r="48" spans="1:4" x14ac:dyDescent="0.3">
      <c r="A48" t="s">
        <v>6</v>
      </c>
      <c r="B48">
        <v>100000</v>
      </c>
      <c r="C48">
        <v>34.459411000000003</v>
      </c>
      <c r="D48" s="19">
        <f t="shared" si="2"/>
        <v>34459.411</v>
      </c>
    </row>
    <row r="49" spans="1:4" x14ac:dyDescent="0.3">
      <c r="A49" t="s">
        <v>6</v>
      </c>
      <c r="B49">
        <v>100000</v>
      </c>
      <c r="C49">
        <v>17.041508</v>
      </c>
      <c r="D49" s="19">
        <f t="shared" si="2"/>
        <v>17041.508000000002</v>
      </c>
    </row>
    <row r="50" spans="1:4" x14ac:dyDescent="0.3">
      <c r="A50" t="s">
        <v>6</v>
      </c>
      <c r="B50">
        <v>100000</v>
      </c>
      <c r="C50">
        <v>27.020779000000001</v>
      </c>
      <c r="D50" s="19">
        <f t="shared" si="2"/>
        <v>27020.779000000002</v>
      </c>
    </row>
    <row r="51" spans="1:4" x14ac:dyDescent="0.3">
      <c r="A51" t="s">
        <v>6</v>
      </c>
      <c r="B51">
        <v>100000</v>
      </c>
      <c r="C51">
        <v>16.379894999999998</v>
      </c>
      <c r="D51" s="19">
        <f t="shared" si="2"/>
        <v>16379.894999999997</v>
      </c>
    </row>
    <row r="52" spans="1:4" x14ac:dyDescent="0.3">
      <c r="A52" t="s">
        <v>6</v>
      </c>
      <c r="B52">
        <v>100000</v>
      </c>
      <c r="C52">
        <v>18.663412999999998</v>
      </c>
      <c r="D52" s="19">
        <f t="shared" si="2"/>
        <v>18663.412999999997</v>
      </c>
    </row>
    <row r="53" spans="1:4" x14ac:dyDescent="0.3">
      <c r="A53" t="s">
        <v>7</v>
      </c>
      <c r="B53">
        <v>100000</v>
      </c>
      <c r="C53">
        <v>7.9691280000000004</v>
      </c>
      <c r="D53" s="19">
        <f t="shared" si="2"/>
        <v>7969.1280000000006</v>
      </c>
    </row>
    <row r="54" spans="1:4" x14ac:dyDescent="0.3">
      <c r="A54" t="s">
        <v>7</v>
      </c>
      <c r="B54">
        <v>100000</v>
      </c>
      <c r="C54">
        <v>9.064546</v>
      </c>
      <c r="D54" s="19">
        <f t="shared" si="2"/>
        <v>9064.5460000000003</v>
      </c>
    </row>
    <row r="55" spans="1:4" x14ac:dyDescent="0.3">
      <c r="A55" t="s">
        <v>7</v>
      </c>
      <c r="B55">
        <v>100000</v>
      </c>
      <c r="C55">
        <v>19.982783999999999</v>
      </c>
      <c r="D55" s="19">
        <f t="shared" si="2"/>
        <v>19982.784</v>
      </c>
    </row>
    <row r="56" spans="1:4" x14ac:dyDescent="0.3">
      <c r="A56" t="s">
        <v>7</v>
      </c>
      <c r="B56">
        <v>100000</v>
      </c>
      <c r="C56">
        <v>9.2544069999999987</v>
      </c>
      <c r="D56" s="19">
        <f t="shared" si="2"/>
        <v>9254.4069999999992</v>
      </c>
    </row>
    <row r="57" spans="1:4" x14ac:dyDescent="0.3">
      <c r="A57" t="s">
        <v>7</v>
      </c>
      <c r="B57">
        <v>100000</v>
      </c>
      <c r="C57">
        <v>8.7026020000000006</v>
      </c>
      <c r="D57" s="19">
        <f t="shared" si="2"/>
        <v>8702.6020000000008</v>
      </c>
    </row>
    <row r="58" spans="1:4" x14ac:dyDescent="0.3">
      <c r="A58" t="s">
        <v>7</v>
      </c>
      <c r="B58">
        <v>100000</v>
      </c>
      <c r="C58">
        <v>13.360227</v>
      </c>
      <c r="D58" s="19">
        <f t="shared" si="2"/>
        <v>13360.227000000001</v>
      </c>
    </row>
    <row r="59" spans="1:4" x14ac:dyDescent="0.3">
      <c r="A59" t="s">
        <v>7</v>
      </c>
      <c r="B59">
        <v>100000</v>
      </c>
      <c r="C59">
        <v>8.3445959999999992</v>
      </c>
      <c r="D59" s="19">
        <f t="shared" si="2"/>
        <v>8344.5959999999995</v>
      </c>
    </row>
    <row r="60" spans="1:4" x14ac:dyDescent="0.3">
      <c r="A60" t="s">
        <v>7</v>
      </c>
      <c r="B60">
        <v>100000</v>
      </c>
      <c r="C60">
        <v>8.6952169999999995</v>
      </c>
      <c r="D60" s="19">
        <f t="shared" si="2"/>
        <v>8695.2169999999987</v>
      </c>
    </row>
    <row r="61" spans="1:4" x14ac:dyDescent="0.3">
      <c r="A61" t="s">
        <v>7</v>
      </c>
      <c r="B61">
        <v>100000</v>
      </c>
      <c r="C61">
        <v>8.1884680000000003</v>
      </c>
      <c r="D61" s="19">
        <f t="shared" si="2"/>
        <v>8188.4680000000008</v>
      </c>
    </row>
    <row r="62" spans="1:4" x14ac:dyDescent="0.3">
      <c r="A62" t="s">
        <v>7</v>
      </c>
      <c r="B62">
        <v>100000</v>
      </c>
      <c r="C62">
        <v>7.8384990000000005</v>
      </c>
      <c r="D62" s="19">
        <f t="shared" si="2"/>
        <v>7838.4990000000007</v>
      </c>
    </row>
    <row r="63" spans="1:4" x14ac:dyDescent="0.3">
      <c r="A63" t="s">
        <v>4</v>
      </c>
      <c r="B63">
        <v>1000000</v>
      </c>
      <c r="C63">
        <v>2.5406330000000001</v>
      </c>
      <c r="D63" s="19">
        <f t="shared" si="2"/>
        <v>2540.6330000000003</v>
      </c>
    </row>
    <row r="64" spans="1:4" x14ac:dyDescent="0.3">
      <c r="A64" t="s">
        <v>4</v>
      </c>
      <c r="B64">
        <v>1000000</v>
      </c>
      <c r="C64">
        <v>0.25306899999999999</v>
      </c>
      <c r="D64" s="19">
        <f t="shared" si="2"/>
        <v>253.06899999999999</v>
      </c>
    </row>
    <row r="65" spans="1:4" x14ac:dyDescent="0.3">
      <c r="A65" t="s">
        <v>4</v>
      </c>
      <c r="B65">
        <v>1000000</v>
      </c>
      <c r="C65">
        <v>0.244473</v>
      </c>
      <c r="D65" s="19">
        <f t="shared" si="2"/>
        <v>244.47299999999998</v>
      </c>
    </row>
    <row r="66" spans="1:4" x14ac:dyDescent="0.3">
      <c r="A66" t="s">
        <v>4</v>
      </c>
      <c r="B66">
        <v>1000000</v>
      </c>
      <c r="C66">
        <v>0.25059500000000001</v>
      </c>
      <c r="D66" s="19">
        <f t="shared" si="2"/>
        <v>250.595</v>
      </c>
    </row>
    <row r="67" spans="1:4" x14ac:dyDescent="0.3">
      <c r="A67" t="s">
        <v>4</v>
      </c>
      <c r="B67">
        <v>1000000</v>
      </c>
      <c r="C67">
        <v>0.34544599999999998</v>
      </c>
      <c r="D67" s="19">
        <f t="shared" si="2"/>
        <v>345.44599999999997</v>
      </c>
    </row>
    <row r="68" spans="1:4" x14ac:dyDescent="0.3">
      <c r="A68" t="s">
        <v>4</v>
      </c>
      <c r="B68">
        <v>1000000</v>
      </c>
      <c r="C68">
        <v>0.23443699999999901</v>
      </c>
      <c r="D68" s="19">
        <f t="shared" ref="D68:D131" si="7">C68*1000</f>
        <v>234.43699999999902</v>
      </c>
    </row>
    <row r="69" spans="1:4" x14ac:dyDescent="0.3">
      <c r="A69" t="s">
        <v>4</v>
      </c>
      <c r="B69">
        <v>1000000</v>
      </c>
      <c r="C69">
        <v>0.26624799999999998</v>
      </c>
      <c r="D69" s="19">
        <f t="shared" si="7"/>
        <v>266.24799999999999</v>
      </c>
    </row>
    <row r="70" spans="1:4" x14ac:dyDescent="0.3">
      <c r="A70" t="s">
        <v>4</v>
      </c>
      <c r="B70">
        <v>1000000</v>
      </c>
      <c r="C70">
        <v>0.25819199999999998</v>
      </c>
      <c r="D70" s="19">
        <f t="shared" si="7"/>
        <v>258.19199999999995</v>
      </c>
    </row>
    <row r="71" spans="1:4" x14ac:dyDescent="0.3">
      <c r="A71" t="s">
        <v>4</v>
      </c>
      <c r="B71">
        <v>1000000</v>
      </c>
      <c r="C71">
        <v>0.33871200000000001</v>
      </c>
      <c r="D71" s="19">
        <f t="shared" si="7"/>
        <v>338.71199999999999</v>
      </c>
    </row>
    <row r="72" spans="1:4" x14ac:dyDescent="0.3">
      <c r="A72" t="s">
        <v>4</v>
      </c>
      <c r="B72">
        <v>1000000</v>
      </c>
      <c r="C72">
        <v>0.36253999999999997</v>
      </c>
      <c r="D72" s="19">
        <f t="shared" si="7"/>
        <v>362.53999999999996</v>
      </c>
    </row>
    <row r="73" spans="1:4" x14ac:dyDescent="0.3">
      <c r="A73" t="s">
        <v>2</v>
      </c>
      <c r="B73">
        <v>1000000</v>
      </c>
      <c r="C73">
        <v>293.08197899999999</v>
      </c>
      <c r="D73" s="19">
        <f t="shared" si="7"/>
        <v>293081.97899999999</v>
      </c>
    </row>
    <row r="74" spans="1:4" x14ac:dyDescent="0.3">
      <c r="A74" t="s">
        <v>2</v>
      </c>
      <c r="B74">
        <v>1000000</v>
      </c>
      <c r="C74">
        <v>422.557671999999</v>
      </c>
      <c r="D74" s="19">
        <f t="shared" si="7"/>
        <v>422557.67199999897</v>
      </c>
    </row>
    <row r="75" spans="1:4" x14ac:dyDescent="0.3">
      <c r="A75" t="s">
        <v>2</v>
      </c>
      <c r="B75">
        <v>1000000</v>
      </c>
      <c r="C75">
        <v>202.34024299999999</v>
      </c>
      <c r="D75" s="19">
        <f t="shared" si="7"/>
        <v>202340.24299999999</v>
      </c>
    </row>
    <row r="76" spans="1:4" x14ac:dyDescent="0.3">
      <c r="A76" t="s">
        <v>2</v>
      </c>
      <c r="B76">
        <v>1000000</v>
      </c>
      <c r="C76">
        <v>302.24044400000002</v>
      </c>
      <c r="D76" s="19">
        <f t="shared" si="7"/>
        <v>302240.44400000002</v>
      </c>
    </row>
    <row r="77" spans="1:4" x14ac:dyDescent="0.3">
      <c r="A77" t="s">
        <v>2</v>
      </c>
      <c r="B77">
        <v>1000000</v>
      </c>
      <c r="C77">
        <v>113.349418</v>
      </c>
      <c r="D77" s="19">
        <f t="shared" si="7"/>
        <v>113349.41800000001</v>
      </c>
    </row>
    <row r="78" spans="1:4" x14ac:dyDescent="0.3">
      <c r="A78" t="s">
        <v>2</v>
      </c>
      <c r="B78">
        <v>1000000</v>
      </c>
      <c r="C78">
        <v>134.21531899999999</v>
      </c>
      <c r="D78" s="19">
        <f t="shared" si="7"/>
        <v>134215.31899999999</v>
      </c>
    </row>
    <row r="79" spans="1:4" x14ac:dyDescent="0.3">
      <c r="A79" t="s">
        <v>2</v>
      </c>
      <c r="B79">
        <v>1000000</v>
      </c>
      <c r="C79">
        <v>139.158524</v>
      </c>
      <c r="D79" s="19">
        <f t="shared" si="7"/>
        <v>139158.524</v>
      </c>
    </row>
    <row r="80" spans="1:4" x14ac:dyDescent="0.3">
      <c r="A80" t="s">
        <v>2</v>
      </c>
      <c r="B80">
        <v>1000000</v>
      </c>
      <c r="C80">
        <v>286.32947799999999</v>
      </c>
      <c r="D80" s="19">
        <f t="shared" si="7"/>
        <v>286329.478</v>
      </c>
    </row>
    <row r="81" spans="1:4" x14ac:dyDescent="0.3">
      <c r="A81" t="s">
        <v>2</v>
      </c>
      <c r="B81">
        <v>1000000</v>
      </c>
      <c r="C81">
        <v>121.512290999999</v>
      </c>
      <c r="D81" s="19">
        <f t="shared" si="7"/>
        <v>121512.29099999899</v>
      </c>
    </row>
    <row r="82" spans="1:4" x14ac:dyDescent="0.3">
      <c r="A82" t="s">
        <v>2</v>
      </c>
      <c r="B82">
        <v>1000000</v>
      </c>
      <c r="C82">
        <v>326.14545299999997</v>
      </c>
      <c r="D82" s="19">
        <f t="shared" si="7"/>
        <v>326145.45299999998</v>
      </c>
    </row>
    <row r="83" spans="1:4" x14ac:dyDescent="0.3">
      <c r="A83" t="s">
        <v>3</v>
      </c>
      <c r="B83">
        <v>1000000</v>
      </c>
      <c r="C83">
        <v>167.80087699999899</v>
      </c>
      <c r="D83" s="19">
        <f t="shared" si="7"/>
        <v>167800.87699999899</v>
      </c>
    </row>
    <row r="84" spans="1:4" x14ac:dyDescent="0.3">
      <c r="A84" t="s">
        <v>3</v>
      </c>
      <c r="B84">
        <v>1000000</v>
      </c>
      <c r="C84">
        <v>267.723724</v>
      </c>
      <c r="D84" s="19">
        <f t="shared" si="7"/>
        <v>267723.72399999999</v>
      </c>
    </row>
    <row r="85" spans="1:4" x14ac:dyDescent="0.3">
      <c r="A85" t="s">
        <v>3</v>
      </c>
      <c r="B85">
        <v>1000000</v>
      </c>
      <c r="C85">
        <v>178.705568</v>
      </c>
      <c r="D85" s="19">
        <f t="shared" si="7"/>
        <v>178705.568</v>
      </c>
    </row>
    <row r="86" spans="1:4" x14ac:dyDescent="0.3">
      <c r="A86" t="s">
        <v>3</v>
      </c>
      <c r="B86">
        <v>1000000</v>
      </c>
      <c r="C86">
        <v>234.77616900000001</v>
      </c>
      <c r="D86" s="19">
        <f t="shared" si="7"/>
        <v>234776.16900000002</v>
      </c>
    </row>
    <row r="87" spans="1:4" x14ac:dyDescent="0.3">
      <c r="A87" t="s">
        <v>3</v>
      </c>
      <c r="B87">
        <v>1000000</v>
      </c>
      <c r="C87">
        <v>112.389916</v>
      </c>
      <c r="D87" s="19">
        <f t="shared" si="7"/>
        <v>112389.916</v>
      </c>
    </row>
    <row r="88" spans="1:4" x14ac:dyDescent="0.3">
      <c r="A88" t="s">
        <v>3</v>
      </c>
      <c r="B88">
        <v>1000000</v>
      </c>
      <c r="C88">
        <v>201.99875</v>
      </c>
      <c r="D88" s="19">
        <f t="shared" si="7"/>
        <v>201998.75</v>
      </c>
    </row>
    <row r="89" spans="1:4" x14ac:dyDescent="0.3">
      <c r="A89" t="s">
        <v>3</v>
      </c>
      <c r="B89">
        <v>1000000</v>
      </c>
      <c r="C89">
        <v>79.365254999999905</v>
      </c>
      <c r="D89" s="19">
        <f t="shared" si="7"/>
        <v>79365.254999999903</v>
      </c>
    </row>
    <row r="90" spans="1:4" x14ac:dyDescent="0.3">
      <c r="A90" t="s">
        <v>3</v>
      </c>
      <c r="B90">
        <v>1000000</v>
      </c>
      <c r="C90">
        <v>87.825344000000001</v>
      </c>
      <c r="D90" s="19">
        <f t="shared" si="7"/>
        <v>87825.343999999997</v>
      </c>
    </row>
    <row r="91" spans="1:4" x14ac:dyDescent="0.3">
      <c r="A91" t="s">
        <v>3</v>
      </c>
      <c r="B91">
        <v>1000000</v>
      </c>
      <c r="C91">
        <v>127.85165600000001</v>
      </c>
      <c r="D91" s="19">
        <f t="shared" si="7"/>
        <v>127851.656</v>
      </c>
    </row>
    <row r="92" spans="1:4" x14ac:dyDescent="0.3">
      <c r="A92" t="s">
        <v>3</v>
      </c>
      <c r="B92">
        <v>1000000</v>
      </c>
      <c r="C92">
        <v>96.498790999999997</v>
      </c>
      <c r="D92" s="19">
        <f t="shared" si="7"/>
        <v>96498.790999999997</v>
      </c>
    </row>
    <row r="93" spans="1:4" x14ac:dyDescent="0.3">
      <c r="A93" t="s">
        <v>8</v>
      </c>
      <c r="B93">
        <v>1000000</v>
      </c>
      <c r="C93">
        <v>91.728716000000006</v>
      </c>
      <c r="D93" s="19">
        <f t="shared" si="7"/>
        <v>91728.716</v>
      </c>
    </row>
    <row r="94" spans="1:4" x14ac:dyDescent="0.3">
      <c r="A94" t="s">
        <v>8</v>
      </c>
      <c r="B94">
        <v>1000000</v>
      </c>
      <c r="C94">
        <v>216.26367499999998</v>
      </c>
      <c r="D94" s="19">
        <f t="shared" si="7"/>
        <v>216263.67499999999</v>
      </c>
    </row>
    <row r="95" spans="1:4" x14ac:dyDescent="0.3">
      <c r="A95" t="s">
        <v>8</v>
      </c>
      <c r="B95">
        <v>1000000</v>
      </c>
      <c r="C95">
        <v>117.170688</v>
      </c>
      <c r="D95" s="19">
        <f t="shared" si="7"/>
        <v>117170.68799999999</v>
      </c>
    </row>
    <row r="96" spans="1:4" x14ac:dyDescent="0.3">
      <c r="A96" t="s">
        <v>8</v>
      </c>
      <c r="B96">
        <v>1000000</v>
      </c>
      <c r="C96">
        <v>93.743313000000001</v>
      </c>
      <c r="D96" s="19">
        <f t="shared" si="7"/>
        <v>93743.312999999995</v>
      </c>
    </row>
    <row r="97" spans="1:4" x14ac:dyDescent="0.3">
      <c r="A97" t="s">
        <v>8</v>
      </c>
      <c r="B97">
        <v>1000000</v>
      </c>
      <c r="C97">
        <v>200.247972</v>
      </c>
      <c r="D97" s="19">
        <f t="shared" si="7"/>
        <v>200247.97200000001</v>
      </c>
    </row>
    <row r="98" spans="1:4" x14ac:dyDescent="0.3">
      <c r="A98" t="s">
        <v>8</v>
      </c>
      <c r="B98">
        <v>1000000</v>
      </c>
      <c r="C98">
        <v>98.860119999999995</v>
      </c>
      <c r="D98" s="19">
        <f t="shared" si="7"/>
        <v>98860.12</v>
      </c>
    </row>
    <row r="99" spans="1:4" x14ac:dyDescent="0.3">
      <c r="A99" t="s">
        <v>8</v>
      </c>
      <c r="B99">
        <v>1000000</v>
      </c>
      <c r="C99">
        <v>99.454013999999987</v>
      </c>
      <c r="D99" s="19">
        <f t="shared" si="7"/>
        <v>99454.013999999981</v>
      </c>
    </row>
    <row r="100" spans="1:4" x14ac:dyDescent="0.3">
      <c r="A100" t="s">
        <v>8</v>
      </c>
      <c r="B100">
        <v>1000000</v>
      </c>
      <c r="C100">
        <v>97.651831000000001</v>
      </c>
      <c r="D100" s="19">
        <f t="shared" si="7"/>
        <v>97651.831000000006</v>
      </c>
    </row>
    <row r="101" spans="1:4" x14ac:dyDescent="0.3">
      <c r="A101" t="s">
        <v>8</v>
      </c>
      <c r="B101">
        <v>1000000</v>
      </c>
      <c r="C101">
        <v>109.760796</v>
      </c>
      <c r="D101" s="19">
        <f t="shared" si="7"/>
        <v>109760.796</v>
      </c>
    </row>
    <row r="102" spans="1:4" x14ac:dyDescent="0.3">
      <c r="A102" t="s">
        <v>8</v>
      </c>
      <c r="B102">
        <v>1000000</v>
      </c>
      <c r="C102">
        <v>324.39513399999998</v>
      </c>
      <c r="D102" s="19">
        <f t="shared" si="7"/>
        <v>324395.13399999996</v>
      </c>
    </row>
    <row r="103" spans="1:4" x14ac:dyDescent="0.3">
      <c r="A103" t="s">
        <v>6</v>
      </c>
      <c r="B103">
        <v>1000000</v>
      </c>
      <c r="C103">
        <v>692.06914500000005</v>
      </c>
      <c r="D103" s="19">
        <f t="shared" si="7"/>
        <v>692069.14500000002</v>
      </c>
    </row>
    <row r="104" spans="1:4" x14ac:dyDescent="0.3">
      <c r="A104" t="s">
        <v>6</v>
      </c>
      <c r="B104">
        <v>1000000</v>
      </c>
      <c r="C104">
        <v>232.22067199999998</v>
      </c>
      <c r="D104" s="19">
        <f t="shared" si="7"/>
        <v>232220.67199999999</v>
      </c>
    </row>
    <row r="105" spans="1:4" x14ac:dyDescent="0.3">
      <c r="A105" t="s">
        <v>6</v>
      </c>
      <c r="B105">
        <v>1000000</v>
      </c>
      <c r="C105">
        <v>208.86023</v>
      </c>
      <c r="D105" s="19">
        <f t="shared" si="7"/>
        <v>208860.23</v>
      </c>
    </row>
    <row r="106" spans="1:4" x14ac:dyDescent="0.3">
      <c r="A106" t="s">
        <v>6</v>
      </c>
      <c r="B106">
        <v>1000000</v>
      </c>
      <c r="C106">
        <v>192.34983199999999</v>
      </c>
      <c r="D106" s="19">
        <f t="shared" si="7"/>
        <v>192349.83199999999</v>
      </c>
    </row>
    <row r="107" spans="1:4" x14ac:dyDescent="0.3">
      <c r="A107" t="s">
        <v>6</v>
      </c>
      <c r="B107">
        <v>1000000</v>
      </c>
      <c r="C107">
        <v>144.29335200000003</v>
      </c>
      <c r="D107" s="19">
        <f t="shared" si="7"/>
        <v>144293.35200000001</v>
      </c>
    </row>
    <row r="108" spans="1:4" x14ac:dyDescent="0.3">
      <c r="A108" t="s">
        <v>6</v>
      </c>
      <c r="B108">
        <v>1000000</v>
      </c>
      <c r="C108">
        <v>197.70285800000002</v>
      </c>
      <c r="D108" s="19">
        <f t="shared" si="7"/>
        <v>197702.85800000001</v>
      </c>
    </row>
    <row r="109" spans="1:4" x14ac:dyDescent="0.3">
      <c r="A109" t="s">
        <v>6</v>
      </c>
      <c r="B109">
        <v>1000000</v>
      </c>
      <c r="C109">
        <v>231.545886</v>
      </c>
      <c r="D109" s="19">
        <f t="shared" si="7"/>
        <v>231545.886</v>
      </c>
    </row>
    <row r="110" spans="1:4" x14ac:dyDescent="0.3">
      <c r="A110" t="s">
        <v>6</v>
      </c>
      <c r="B110">
        <v>1000000</v>
      </c>
      <c r="C110">
        <v>178.82941699999998</v>
      </c>
      <c r="D110" s="19">
        <f t="shared" si="7"/>
        <v>178829.41699999999</v>
      </c>
    </row>
    <row r="111" spans="1:4" x14ac:dyDescent="0.3">
      <c r="A111" t="s">
        <v>6</v>
      </c>
      <c r="B111">
        <v>1000000</v>
      </c>
      <c r="C111">
        <v>230.39026700000002</v>
      </c>
      <c r="D111" s="19">
        <f t="shared" si="7"/>
        <v>230390.26700000002</v>
      </c>
    </row>
    <row r="112" spans="1:4" x14ac:dyDescent="0.3">
      <c r="A112" t="s">
        <v>6</v>
      </c>
      <c r="B112">
        <v>1000000</v>
      </c>
      <c r="C112">
        <v>216.983116</v>
      </c>
      <c r="D112" s="19">
        <f t="shared" si="7"/>
        <v>216983.11600000001</v>
      </c>
    </row>
    <row r="113" spans="1:4" x14ac:dyDescent="0.3">
      <c r="A113" t="s">
        <v>7</v>
      </c>
      <c r="B113">
        <v>1000000</v>
      </c>
      <c r="C113">
        <v>93.150552000000005</v>
      </c>
      <c r="D113" s="19">
        <f t="shared" si="7"/>
        <v>93150.552000000011</v>
      </c>
    </row>
    <row r="114" spans="1:4" x14ac:dyDescent="0.3">
      <c r="A114" t="s">
        <v>7</v>
      </c>
      <c r="B114">
        <v>1000000</v>
      </c>
      <c r="C114">
        <v>112.53435500000001</v>
      </c>
      <c r="D114" s="19">
        <f t="shared" si="7"/>
        <v>112534.35500000001</v>
      </c>
    </row>
    <row r="115" spans="1:4" x14ac:dyDescent="0.3">
      <c r="A115" t="s">
        <v>7</v>
      </c>
      <c r="B115">
        <v>1000000</v>
      </c>
      <c r="C115">
        <v>139.81960800000002</v>
      </c>
      <c r="D115" s="19">
        <f t="shared" si="7"/>
        <v>139819.60800000001</v>
      </c>
    </row>
    <row r="116" spans="1:4" x14ac:dyDescent="0.3">
      <c r="A116" t="s">
        <v>7</v>
      </c>
      <c r="B116">
        <v>1000000</v>
      </c>
      <c r="C116">
        <v>97.979752000000005</v>
      </c>
      <c r="D116" s="19">
        <f t="shared" si="7"/>
        <v>97979.752000000008</v>
      </c>
    </row>
    <row r="117" spans="1:4" x14ac:dyDescent="0.3">
      <c r="A117" t="s">
        <v>7</v>
      </c>
      <c r="B117">
        <v>1000000</v>
      </c>
      <c r="C117">
        <v>266.05999800000001</v>
      </c>
      <c r="D117" s="19">
        <f t="shared" si="7"/>
        <v>266059.99800000002</v>
      </c>
    </row>
    <row r="118" spans="1:4" x14ac:dyDescent="0.3">
      <c r="A118" t="s">
        <v>7</v>
      </c>
      <c r="B118">
        <v>1000000</v>
      </c>
      <c r="C118">
        <v>159.220349</v>
      </c>
      <c r="D118" s="19">
        <f t="shared" si="7"/>
        <v>159220.34899999999</v>
      </c>
    </row>
    <row r="119" spans="1:4" x14ac:dyDescent="0.3">
      <c r="A119" t="s">
        <v>7</v>
      </c>
      <c r="B119">
        <v>1000000</v>
      </c>
      <c r="C119">
        <v>97.33955499999999</v>
      </c>
      <c r="D119" s="19">
        <f t="shared" si="7"/>
        <v>97339.554999999993</v>
      </c>
    </row>
    <row r="120" spans="1:4" x14ac:dyDescent="0.3">
      <c r="A120" t="s">
        <v>7</v>
      </c>
      <c r="B120">
        <v>1000000</v>
      </c>
      <c r="C120">
        <v>218.630923</v>
      </c>
      <c r="D120" s="19">
        <f t="shared" si="7"/>
        <v>218630.92300000001</v>
      </c>
    </row>
    <row r="121" spans="1:4" x14ac:dyDescent="0.3">
      <c r="A121" t="s">
        <v>7</v>
      </c>
      <c r="B121">
        <v>1000000</v>
      </c>
      <c r="C121">
        <v>110.65687100000001</v>
      </c>
      <c r="D121" s="19">
        <f t="shared" si="7"/>
        <v>110656.87100000001</v>
      </c>
    </row>
    <row r="122" spans="1:4" x14ac:dyDescent="0.3">
      <c r="A122" t="s">
        <v>7</v>
      </c>
      <c r="B122">
        <v>1000000</v>
      </c>
      <c r="C122">
        <v>109.819569</v>
      </c>
      <c r="D122" s="19">
        <f t="shared" si="7"/>
        <v>109819.569</v>
      </c>
    </row>
    <row r="123" spans="1:4" x14ac:dyDescent="0.3">
      <c r="A123" t="s">
        <v>4</v>
      </c>
      <c r="B123">
        <v>10000000</v>
      </c>
      <c r="C123">
        <v>5.3001690000000004</v>
      </c>
      <c r="D123" s="19">
        <f t="shared" si="7"/>
        <v>5300.1690000000008</v>
      </c>
    </row>
    <row r="124" spans="1:4" x14ac:dyDescent="0.3">
      <c r="A124" t="s">
        <v>4</v>
      </c>
      <c r="B124">
        <v>10000000</v>
      </c>
      <c r="C124">
        <v>0.305282</v>
      </c>
      <c r="D124" s="19">
        <f t="shared" si="7"/>
        <v>305.28199999999998</v>
      </c>
    </row>
    <row r="125" spans="1:4" x14ac:dyDescent="0.3">
      <c r="A125" t="s">
        <v>4</v>
      </c>
      <c r="B125">
        <v>10000000</v>
      </c>
      <c r="C125">
        <v>0.33972199999999902</v>
      </c>
      <c r="D125" s="19">
        <f t="shared" si="7"/>
        <v>339.72199999999901</v>
      </c>
    </row>
    <row r="126" spans="1:4" x14ac:dyDescent="0.3">
      <c r="A126" t="s">
        <v>4</v>
      </c>
      <c r="B126">
        <v>10000000</v>
      </c>
      <c r="C126">
        <v>0.32153100000000001</v>
      </c>
      <c r="D126" s="19">
        <f t="shared" si="7"/>
        <v>321.53100000000001</v>
      </c>
    </row>
    <row r="127" spans="1:4" x14ac:dyDescent="0.3">
      <c r="A127" t="s">
        <v>4</v>
      </c>
      <c r="B127">
        <v>10000000</v>
      </c>
      <c r="C127">
        <v>0.58898099999999998</v>
      </c>
      <c r="D127" s="19">
        <f t="shared" si="7"/>
        <v>588.98099999999999</v>
      </c>
    </row>
    <row r="128" spans="1:4" x14ac:dyDescent="0.3">
      <c r="A128" t="s">
        <v>4</v>
      </c>
      <c r="B128">
        <v>10000000</v>
      </c>
      <c r="C128">
        <v>0.35417799999999999</v>
      </c>
      <c r="D128" s="19">
        <f t="shared" si="7"/>
        <v>354.178</v>
      </c>
    </row>
    <row r="129" spans="1:4" x14ac:dyDescent="0.3">
      <c r="A129" t="s">
        <v>4</v>
      </c>
      <c r="B129">
        <v>10000000</v>
      </c>
      <c r="C129">
        <v>0.52658199999999999</v>
      </c>
      <c r="D129" s="19">
        <f t="shared" si="7"/>
        <v>526.58199999999999</v>
      </c>
    </row>
    <row r="130" spans="1:4" x14ac:dyDescent="0.3">
      <c r="A130" t="s">
        <v>4</v>
      </c>
      <c r="B130">
        <v>10000000</v>
      </c>
      <c r="C130">
        <v>0.31268799999999902</v>
      </c>
      <c r="D130" s="19">
        <f t="shared" si="7"/>
        <v>312.68799999999902</v>
      </c>
    </row>
    <row r="131" spans="1:4" x14ac:dyDescent="0.3">
      <c r="A131" t="s">
        <v>4</v>
      </c>
      <c r="B131">
        <v>10000000</v>
      </c>
      <c r="C131">
        <v>0.317772</v>
      </c>
      <c r="D131" s="19">
        <f t="shared" si="7"/>
        <v>317.77199999999999</v>
      </c>
    </row>
    <row r="132" spans="1:4" x14ac:dyDescent="0.3">
      <c r="A132" t="s">
        <v>4</v>
      </c>
      <c r="B132">
        <v>10000000</v>
      </c>
      <c r="C132">
        <v>0.35203899999999999</v>
      </c>
      <c r="D132" s="19">
        <f t="shared" ref="D132:D182" si="8">C132*1000</f>
        <v>352.03899999999999</v>
      </c>
    </row>
    <row r="133" spans="1:4" x14ac:dyDescent="0.3">
      <c r="A133" t="s">
        <v>2</v>
      </c>
      <c r="B133">
        <v>10000000</v>
      </c>
      <c r="C133">
        <v>2590.50261</v>
      </c>
      <c r="D133" s="19">
        <f t="shared" si="8"/>
        <v>2590502.61</v>
      </c>
    </row>
    <row r="134" spans="1:4" x14ac:dyDescent="0.3">
      <c r="A134" t="s">
        <v>2</v>
      </c>
      <c r="B134">
        <v>10000000</v>
      </c>
      <c r="C134">
        <v>1201.1206239999999</v>
      </c>
      <c r="D134" s="19">
        <f t="shared" si="8"/>
        <v>1201120.6239999998</v>
      </c>
    </row>
    <row r="135" spans="1:4" x14ac:dyDescent="0.3">
      <c r="A135" t="s">
        <v>2</v>
      </c>
      <c r="B135">
        <v>10000000</v>
      </c>
      <c r="C135">
        <v>876.67472499999997</v>
      </c>
      <c r="D135" s="19">
        <f t="shared" si="8"/>
        <v>876674.72499999998</v>
      </c>
    </row>
    <row r="136" spans="1:4" x14ac:dyDescent="0.3">
      <c r="A136" t="s">
        <v>2</v>
      </c>
      <c r="B136">
        <v>10000000</v>
      </c>
      <c r="C136">
        <v>1194.8626389999999</v>
      </c>
      <c r="D136" s="19">
        <f t="shared" si="8"/>
        <v>1194862.639</v>
      </c>
    </row>
    <row r="137" spans="1:4" x14ac:dyDescent="0.3">
      <c r="A137" t="s">
        <v>2</v>
      </c>
      <c r="B137">
        <v>10000000</v>
      </c>
      <c r="C137">
        <v>1487.642554</v>
      </c>
      <c r="D137" s="19">
        <f t="shared" si="8"/>
        <v>1487642.554</v>
      </c>
    </row>
    <row r="138" spans="1:4" x14ac:dyDescent="0.3">
      <c r="A138" t="s">
        <v>2</v>
      </c>
      <c r="B138">
        <v>10000000</v>
      </c>
      <c r="C138">
        <v>1040.7937199999999</v>
      </c>
      <c r="D138" s="19">
        <f t="shared" si="8"/>
        <v>1040793.7199999999</v>
      </c>
    </row>
    <row r="139" spans="1:4" x14ac:dyDescent="0.3">
      <c r="A139" t="s">
        <v>2</v>
      </c>
      <c r="B139">
        <v>10000000</v>
      </c>
      <c r="C139">
        <v>1384.797714</v>
      </c>
      <c r="D139" s="19">
        <f t="shared" si="8"/>
        <v>1384797.7140000002</v>
      </c>
    </row>
    <row r="140" spans="1:4" x14ac:dyDescent="0.3">
      <c r="A140" t="s">
        <v>2</v>
      </c>
      <c r="B140">
        <v>10000000</v>
      </c>
      <c r="C140">
        <v>1245.4241059999999</v>
      </c>
      <c r="D140" s="19">
        <f t="shared" si="8"/>
        <v>1245424.1059999999</v>
      </c>
    </row>
    <row r="141" spans="1:4" x14ac:dyDescent="0.3">
      <c r="A141" t="s">
        <v>2</v>
      </c>
      <c r="B141">
        <v>10000000</v>
      </c>
      <c r="C141">
        <v>1007.913392</v>
      </c>
      <c r="D141" s="19">
        <f t="shared" si="8"/>
        <v>1007913.392</v>
      </c>
    </row>
    <row r="142" spans="1:4" x14ac:dyDescent="0.3">
      <c r="A142" t="s">
        <v>2</v>
      </c>
      <c r="B142">
        <v>10000000</v>
      </c>
      <c r="C142">
        <v>1154.1450589999999</v>
      </c>
      <c r="D142" s="19">
        <f t="shared" si="8"/>
        <v>1154145.0589999999</v>
      </c>
    </row>
    <row r="143" spans="1:4" x14ac:dyDescent="0.3">
      <c r="A143" t="s">
        <v>3</v>
      </c>
      <c r="B143">
        <v>10000000</v>
      </c>
      <c r="C143">
        <v>1385.8975109999999</v>
      </c>
      <c r="D143" s="19">
        <f t="shared" si="8"/>
        <v>1385897.5109999999</v>
      </c>
    </row>
    <row r="144" spans="1:4" x14ac:dyDescent="0.3">
      <c r="A144" t="s">
        <v>3</v>
      </c>
      <c r="B144">
        <v>10000000</v>
      </c>
      <c r="C144">
        <v>986.37780899999996</v>
      </c>
      <c r="D144" s="19">
        <f t="shared" si="8"/>
        <v>986377.80900000001</v>
      </c>
    </row>
    <row r="145" spans="1:4" x14ac:dyDescent="0.3">
      <c r="A145" t="s">
        <v>3</v>
      </c>
      <c r="B145">
        <v>10000000</v>
      </c>
      <c r="C145">
        <v>869.71477500000003</v>
      </c>
      <c r="D145" s="19">
        <f t="shared" si="8"/>
        <v>869714.77500000002</v>
      </c>
    </row>
    <row r="146" spans="1:4" x14ac:dyDescent="0.3">
      <c r="A146" t="s">
        <v>3</v>
      </c>
      <c r="B146">
        <v>10000000</v>
      </c>
      <c r="C146">
        <v>954.04972999999995</v>
      </c>
      <c r="D146" s="19">
        <f t="shared" si="8"/>
        <v>954049.73</v>
      </c>
    </row>
    <row r="147" spans="1:4" x14ac:dyDescent="0.3">
      <c r="A147" t="s">
        <v>3</v>
      </c>
      <c r="B147">
        <v>10000000</v>
      </c>
      <c r="C147">
        <v>1206.84366</v>
      </c>
      <c r="D147" s="19">
        <f t="shared" si="8"/>
        <v>1206843.6599999999</v>
      </c>
    </row>
    <row r="148" spans="1:4" x14ac:dyDescent="0.3">
      <c r="A148" t="s">
        <v>3</v>
      </c>
      <c r="B148">
        <v>10000000</v>
      </c>
      <c r="C148">
        <v>2053.2520989999998</v>
      </c>
      <c r="D148" s="19">
        <f t="shared" si="8"/>
        <v>2053252.0989999999</v>
      </c>
    </row>
    <row r="149" spans="1:4" x14ac:dyDescent="0.3">
      <c r="A149" t="s">
        <v>3</v>
      </c>
      <c r="B149">
        <v>10000000</v>
      </c>
      <c r="C149">
        <v>1238.9089300000001</v>
      </c>
      <c r="D149" s="19">
        <f t="shared" si="8"/>
        <v>1238908.9300000002</v>
      </c>
    </row>
    <row r="150" spans="1:4" x14ac:dyDescent="0.3">
      <c r="A150" t="s">
        <v>3</v>
      </c>
      <c r="B150">
        <v>10000000</v>
      </c>
      <c r="C150">
        <v>1159.0458759999999</v>
      </c>
      <c r="D150" s="19">
        <f t="shared" si="8"/>
        <v>1159045.8759999999</v>
      </c>
    </row>
    <row r="151" spans="1:4" x14ac:dyDescent="0.3">
      <c r="A151" t="s">
        <v>3</v>
      </c>
      <c r="B151">
        <v>10000000</v>
      </c>
      <c r="C151">
        <v>960.13244799999995</v>
      </c>
      <c r="D151" s="19">
        <f t="shared" si="8"/>
        <v>960132.44799999997</v>
      </c>
    </row>
    <row r="152" spans="1:4" x14ac:dyDescent="0.3">
      <c r="A152" t="s">
        <v>3</v>
      </c>
      <c r="B152">
        <v>10000000</v>
      </c>
      <c r="C152">
        <v>1094.205179</v>
      </c>
      <c r="D152" s="19">
        <f t="shared" si="8"/>
        <v>1094205.179</v>
      </c>
    </row>
    <row r="153" spans="1:4" x14ac:dyDescent="0.3">
      <c r="A153" t="s">
        <v>8</v>
      </c>
      <c r="B153">
        <v>10000000</v>
      </c>
      <c r="C153">
        <v>1340.1532500000001</v>
      </c>
      <c r="D153" s="19">
        <f t="shared" si="8"/>
        <v>1340153.25</v>
      </c>
    </row>
    <row r="154" spans="1:4" x14ac:dyDescent="0.3">
      <c r="A154" t="s">
        <v>8</v>
      </c>
      <c r="B154">
        <v>10000000</v>
      </c>
      <c r="C154">
        <v>1279.3215540000001</v>
      </c>
      <c r="D154" s="19">
        <f t="shared" si="8"/>
        <v>1279321.554</v>
      </c>
    </row>
    <row r="155" spans="1:4" x14ac:dyDescent="0.3">
      <c r="A155" t="s">
        <v>8</v>
      </c>
      <c r="B155">
        <v>10000000</v>
      </c>
      <c r="C155">
        <v>1285.0278920000001</v>
      </c>
      <c r="D155" s="19">
        <f t="shared" si="8"/>
        <v>1285027.892</v>
      </c>
    </row>
    <row r="156" spans="1:4" x14ac:dyDescent="0.3">
      <c r="A156" t="s">
        <v>8</v>
      </c>
      <c r="B156">
        <v>10000000</v>
      </c>
      <c r="C156">
        <v>1387.4783620000001</v>
      </c>
      <c r="D156" s="19">
        <f t="shared" si="8"/>
        <v>1387478.362</v>
      </c>
    </row>
    <row r="157" spans="1:4" x14ac:dyDescent="0.3">
      <c r="A157" t="s">
        <v>8</v>
      </c>
      <c r="B157">
        <v>10000000</v>
      </c>
      <c r="C157">
        <v>1440.985304</v>
      </c>
      <c r="D157" s="19">
        <f t="shared" si="8"/>
        <v>1440985.304</v>
      </c>
    </row>
    <row r="158" spans="1:4" x14ac:dyDescent="0.3">
      <c r="A158" t="s">
        <v>8</v>
      </c>
      <c r="B158">
        <v>10000000</v>
      </c>
      <c r="C158">
        <v>1221.9358300000001</v>
      </c>
      <c r="D158" s="19">
        <f t="shared" si="8"/>
        <v>1221935.83</v>
      </c>
    </row>
    <row r="159" spans="1:4" x14ac:dyDescent="0.3">
      <c r="A159" t="s">
        <v>8</v>
      </c>
      <c r="B159">
        <v>10000000</v>
      </c>
      <c r="C159">
        <v>1131.308483</v>
      </c>
      <c r="D159" s="19">
        <f t="shared" si="8"/>
        <v>1131308.483</v>
      </c>
    </row>
    <row r="160" spans="1:4" x14ac:dyDescent="0.3">
      <c r="A160" t="s">
        <v>8</v>
      </c>
      <c r="B160">
        <v>10000000</v>
      </c>
      <c r="C160">
        <v>1135.704585</v>
      </c>
      <c r="D160" s="19">
        <f t="shared" si="8"/>
        <v>1135704.585</v>
      </c>
    </row>
    <row r="161" spans="1:4" x14ac:dyDescent="0.3">
      <c r="A161" t="s">
        <v>8</v>
      </c>
      <c r="B161">
        <v>10000000</v>
      </c>
      <c r="C161">
        <v>1481.35457</v>
      </c>
      <c r="D161" s="19">
        <f t="shared" si="8"/>
        <v>1481354.57</v>
      </c>
    </row>
    <row r="162" spans="1:4" x14ac:dyDescent="0.3">
      <c r="A162" t="s">
        <v>8</v>
      </c>
      <c r="B162">
        <v>10000000</v>
      </c>
      <c r="C162">
        <v>1327.7001959999998</v>
      </c>
      <c r="D162" s="19">
        <f t="shared" si="8"/>
        <v>1327700.1959999998</v>
      </c>
    </row>
    <row r="163" spans="1:4" x14ac:dyDescent="0.3">
      <c r="A163" t="s">
        <v>6</v>
      </c>
      <c r="B163">
        <v>10000000</v>
      </c>
      <c r="C163">
        <v>5607.9875629999997</v>
      </c>
      <c r="D163" s="19">
        <f t="shared" si="8"/>
        <v>5607987.5630000001</v>
      </c>
    </row>
    <row r="164" spans="1:4" x14ac:dyDescent="0.3">
      <c r="A164" t="s">
        <v>6</v>
      </c>
      <c r="B164">
        <v>10000000</v>
      </c>
      <c r="C164">
        <v>1219.6747349999998</v>
      </c>
      <c r="D164" s="19">
        <f t="shared" si="8"/>
        <v>1219674.7349999999</v>
      </c>
    </row>
    <row r="165" spans="1:4" x14ac:dyDescent="0.3">
      <c r="A165" t="s">
        <v>6</v>
      </c>
      <c r="B165">
        <v>10000000</v>
      </c>
      <c r="C165">
        <v>1283.233635</v>
      </c>
      <c r="D165" s="19">
        <f t="shared" si="8"/>
        <v>1283233.635</v>
      </c>
    </row>
    <row r="166" spans="1:4" x14ac:dyDescent="0.3">
      <c r="A166" t="s">
        <v>6</v>
      </c>
      <c r="B166">
        <v>10000000</v>
      </c>
      <c r="C166">
        <v>1031.908469</v>
      </c>
      <c r="D166" s="19">
        <f t="shared" si="8"/>
        <v>1031908.4689999999</v>
      </c>
    </row>
    <row r="167" spans="1:4" x14ac:dyDescent="0.3">
      <c r="A167" t="s">
        <v>6</v>
      </c>
      <c r="B167">
        <v>10000000</v>
      </c>
      <c r="C167">
        <v>1076.400048</v>
      </c>
      <c r="D167" s="19">
        <f t="shared" si="8"/>
        <v>1076400.048</v>
      </c>
    </row>
    <row r="168" spans="1:4" x14ac:dyDescent="0.3">
      <c r="A168" t="s">
        <v>6</v>
      </c>
      <c r="B168">
        <v>10000000</v>
      </c>
      <c r="C168">
        <v>1297.906428</v>
      </c>
      <c r="D168" s="19">
        <f t="shared" si="8"/>
        <v>1297906.4280000001</v>
      </c>
    </row>
    <row r="169" spans="1:4" x14ac:dyDescent="0.3">
      <c r="A169" t="s">
        <v>6</v>
      </c>
      <c r="B169">
        <v>10000000</v>
      </c>
      <c r="C169">
        <v>1209.222516</v>
      </c>
      <c r="D169" s="19">
        <f t="shared" si="8"/>
        <v>1209222.5160000001</v>
      </c>
    </row>
    <row r="170" spans="1:4" x14ac:dyDescent="0.3">
      <c r="A170" t="s">
        <v>6</v>
      </c>
      <c r="B170">
        <v>10000000</v>
      </c>
      <c r="C170">
        <v>1195.7643520000001</v>
      </c>
      <c r="D170" s="19">
        <f t="shared" si="8"/>
        <v>1195764.3520000002</v>
      </c>
    </row>
    <row r="171" spans="1:4" x14ac:dyDescent="0.3">
      <c r="A171" t="s">
        <v>6</v>
      </c>
      <c r="B171">
        <v>10000000</v>
      </c>
      <c r="C171">
        <v>1279.295568</v>
      </c>
      <c r="D171" s="19">
        <f t="shared" si="8"/>
        <v>1279295.568</v>
      </c>
    </row>
    <row r="172" spans="1:4" x14ac:dyDescent="0.3">
      <c r="A172" t="s">
        <v>6</v>
      </c>
      <c r="B172">
        <v>10000000</v>
      </c>
      <c r="C172">
        <v>1112.876035</v>
      </c>
      <c r="D172" s="19">
        <f t="shared" si="8"/>
        <v>1112876.0349999999</v>
      </c>
    </row>
    <row r="173" spans="1:4" x14ac:dyDescent="0.3">
      <c r="A173" t="s">
        <v>7</v>
      </c>
      <c r="B173">
        <v>10000000</v>
      </c>
      <c r="C173">
        <v>5689.7878730000002</v>
      </c>
      <c r="D173" s="19">
        <f t="shared" si="8"/>
        <v>5689787.8730000006</v>
      </c>
    </row>
    <row r="174" spans="1:4" x14ac:dyDescent="0.3">
      <c r="A174" t="s">
        <v>7</v>
      </c>
      <c r="B174">
        <v>10000000</v>
      </c>
      <c r="C174">
        <v>1005.875192</v>
      </c>
      <c r="D174" s="19">
        <f t="shared" si="8"/>
        <v>1005875.1919999999</v>
      </c>
    </row>
    <row r="175" spans="1:4" x14ac:dyDescent="0.3">
      <c r="A175" t="s">
        <v>7</v>
      </c>
      <c r="B175">
        <v>10000000</v>
      </c>
      <c r="C175">
        <v>1290.202571</v>
      </c>
      <c r="D175" s="19">
        <f t="shared" si="8"/>
        <v>1290202.571</v>
      </c>
    </row>
    <row r="176" spans="1:4" x14ac:dyDescent="0.3">
      <c r="A176" t="s">
        <v>7</v>
      </c>
      <c r="B176">
        <v>10000000</v>
      </c>
      <c r="C176">
        <v>1143.8427230000002</v>
      </c>
      <c r="D176" s="19">
        <f t="shared" si="8"/>
        <v>1143842.7230000002</v>
      </c>
    </row>
    <row r="177" spans="1:4" x14ac:dyDescent="0.3">
      <c r="A177" t="s">
        <v>7</v>
      </c>
      <c r="B177">
        <v>10000000</v>
      </c>
      <c r="C177">
        <v>1105.245936</v>
      </c>
      <c r="D177" s="19">
        <f t="shared" si="8"/>
        <v>1105245.936</v>
      </c>
    </row>
    <row r="178" spans="1:4" x14ac:dyDescent="0.3">
      <c r="A178" t="s">
        <v>7</v>
      </c>
      <c r="B178">
        <v>10000000</v>
      </c>
      <c r="C178">
        <v>1306.0445089999998</v>
      </c>
      <c r="D178" s="19">
        <f t="shared" si="8"/>
        <v>1306044.5089999998</v>
      </c>
    </row>
    <row r="179" spans="1:4" x14ac:dyDescent="0.3">
      <c r="A179" t="s">
        <v>7</v>
      </c>
      <c r="B179">
        <v>10000000</v>
      </c>
      <c r="C179">
        <v>1157.8072139999999</v>
      </c>
      <c r="D179" s="19">
        <f t="shared" si="8"/>
        <v>1157807.2139999999</v>
      </c>
    </row>
    <row r="180" spans="1:4" x14ac:dyDescent="0.3">
      <c r="A180" t="s">
        <v>7</v>
      </c>
      <c r="B180">
        <v>10000000</v>
      </c>
      <c r="C180">
        <v>1169.9518170000001</v>
      </c>
      <c r="D180" s="19">
        <f t="shared" si="8"/>
        <v>1169951.817</v>
      </c>
    </row>
    <row r="181" spans="1:4" x14ac:dyDescent="0.3">
      <c r="A181" t="s">
        <v>7</v>
      </c>
      <c r="B181">
        <v>10000000</v>
      </c>
      <c r="C181">
        <v>1255.1821269999998</v>
      </c>
      <c r="D181" s="19">
        <f t="shared" si="8"/>
        <v>1255182.1269999999</v>
      </c>
    </row>
    <row r="182" spans="1:4" x14ac:dyDescent="0.3">
      <c r="A182" t="s">
        <v>7</v>
      </c>
      <c r="B182">
        <v>10000000</v>
      </c>
      <c r="C182">
        <v>1101.141314</v>
      </c>
      <c r="D182" s="19">
        <f t="shared" si="8"/>
        <v>1101141.314</v>
      </c>
    </row>
  </sheetData>
  <sortState xmlns:xlrd2="http://schemas.microsoft.com/office/spreadsheetml/2017/richdata2" ref="A3:C182">
    <sortCondition ref="B3:B182"/>
    <sortCondition ref="A3:A18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IOStats</vt:lpstr>
      <vt:lpstr>Sheet8</vt:lpstr>
      <vt:lpstr>ExecutionTimePivotChart</vt:lpstr>
      <vt:lpstr>Sheet13</vt:lpstr>
      <vt:lpstr>CPUTimePivotData</vt:lpstr>
      <vt:lpstr>QueryPlanCosts</vt:lpstr>
      <vt:lpstr>Sheet12</vt:lpstr>
      <vt:lpstr>ElapsedTimeMetricsAndGraphs</vt:lpstr>
      <vt:lpstr>Sheet11</vt:lpstr>
      <vt:lpstr>Sheet10</vt:lpstr>
      <vt:lpstr>WorkerTimeMetricsAndGraphs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2022-03-28T15:42:18Z</dcterms:created>
  <dcterms:modified xsi:type="dcterms:W3CDTF">2022-03-30T22:38:22Z</dcterms:modified>
</cp:coreProperties>
</file>