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dcollins/gDrive/Work/Committee: General/Qual/Mixer/data_copy/"/>
    </mc:Choice>
  </mc:AlternateContent>
  <xr:revisionPtr revIDLastSave="0" documentId="13_ncr:1_{AB8E3EAB-1DCD-0144-8E6F-423D39E11C3F}" xr6:coauthVersionLast="45" xr6:coauthVersionMax="45" xr10:uidLastSave="{00000000-0000-0000-0000-000000000000}"/>
  <bookViews>
    <workbookView xWindow="2020" yWindow="660" windowWidth="28760" windowHeight="2006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6" i="1" l="1"/>
  <c r="V34" i="1"/>
  <c r="V33" i="1"/>
  <c r="U31" i="1"/>
  <c r="R31" i="1"/>
  <c r="R28" i="1"/>
  <c r="R27" i="1"/>
  <c r="V26" i="1"/>
  <c r="U26" i="1"/>
  <c r="R26" i="1"/>
  <c r="U25" i="1"/>
  <c r="R25" i="1"/>
  <c r="U23" i="1"/>
  <c r="R23" i="1"/>
  <c r="V22" i="1"/>
  <c r="U21" i="1"/>
  <c r="R21" i="1"/>
  <c r="U20" i="1"/>
  <c r="U19" i="1"/>
  <c r="V18" i="1"/>
  <c r="U18" i="1"/>
  <c r="R18" i="1"/>
  <c r="U17" i="1"/>
  <c r="R17" i="1"/>
  <c r="V16" i="1"/>
  <c r="U16" i="1"/>
  <c r="R16" i="1"/>
  <c r="V15" i="1"/>
  <c r="U15" i="1"/>
  <c r="V14" i="1"/>
  <c r="U14" i="1"/>
  <c r="V13" i="1"/>
  <c r="U13" i="1"/>
  <c r="U12" i="1"/>
  <c r="R12" i="1"/>
  <c r="U11" i="1"/>
  <c r="R11" i="1"/>
  <c r="V10" i="1"/>
  <c r="U10" i="1"/>
  <c r="R10" i="1"/>
  <c r="R9" i="1"/>
  <c r="U8" i="1"/>
  <c r="U7" i="1"/>
  <c r="U6" i="1"/>
  <c r="R6" i="1"/>
  <c r="U5" i="1"/>
  <c r="U4" i="1"/>
  <c r="U3" i="1"/>
  <c r="R3" i="1"/>
</calcChain>
</file>

<file path=xl/sharedStrings.xml><?xml version="1.0" encoding="utf-8"?>
<sst xmlns="http://schemas.openxmlformats.org/spreadsheetml/2006/main" count="25" uniqueCount="6">
  <si>
    <t>FSUSN</t>
  </si>
  <si>
    <t>CM</t>
  </si>
  <si>
    <t>EM</t>
  </si>
  <si>
    <t>QM</t>
  </si>
  <si>
    <t>SM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</si>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</sst>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Calibri"/>
      <family val="2"/>
    </font>
    <font>
      <b/>
      <sz val="16"/>
      <color indexed="8"/>
      <name val="Calibri"/>
      <family val="2"/>
    </font>
    <font>
      <sz val="12"/>
      <color indexed="8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indexed="54"/>
      <name val="Calibri"/>
      <family val="2"/>
    </font>
    <font>
      <sz val="11"/>
      <color indexed="53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10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3" fillId="0" borderId="3" xfId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4" fillId="0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10" fontId="0" fillId="0" borderId="0" xfId="0" applyNumberFormat="1" applyFill="1" applyAlignment="1">
      <alignment horizontal="center"/>
    </xf>
    <xf numFmtId="49" fontId="0" fillId="0" borderId="0" xfId="0" applyNumberFormat="1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5" fillId="0" borderId="1" xfId="0" applyNumberFormat="1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4" xfId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4" xfId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abSelected="1" workbookViewId="0">
      <selection sqref="A1:XFD2"/>
    </sheetView>
  </sheetViews>
  <sheetFormatPr baseColWidth="10" defaultColWidth="8.83203125" defaultRowHeight="15" x14ac:dyDescent="0.2"/>
  <cols>
    <col min="1" max="1" width="13.83203125" bestFit="1" customWidth="1"/>
    <col min="2" max="2" width="3.33203125" bestFit="1" customWidth="1"/>
    <col min="3" max="4" width="4" bestFit="1" customWidth="1"/>
    <col min="5" max="7" width="3.33203125" bestFit="1" customWidth="1"/>
    <col min="8" max="9" width="2.1640625" bestFit="1" customWidth="1"/>
    <col min="10" max="11" width="3.33203125" bestFit="1" customWidth="1"/>
    <col min="12" max="12" width="2.1640625" bestFit="1" customWidth="1"/>
    <col min="13" max="13" width="4" bestFit="1" customWidth="1"/>
    <col min="14" max="14" width="3.83203125" bestFit="1" customWidth="1"/>
    <col min="15" max="15" width="3.33203125" bestFit="1" customWidth="1"/>
    <col min="16" max="16" width="4" bestFit="1" customWidth="1"/>
    <col min="17" max="17" width="3.83203125" bestFit="1" customWidth="1"/>
    <col min="18" max="18" width="3.33203125" bestFit="1" customWidth="1"/>
    <col min="19" max="20" width="4" bestFit="1" customWidth="1"/>
    <col min="21" max="22" width="3.33203125" bestFit="1" customWidth="1"/>
    <col min="23" max="23" width="4" bestFit="1" customWidth="1"/>
    <col min="24" max="25" width="3.33203125" bestFit="1" customWidth="1"/>
    <col min="26" max="26" width="6" bestFit="1" customWidth="1"/>
    <col min="27" max="27" width="7.1640625" bestFit="1" customWidth="1"/>
    <col min="28" max="28" width="16.83203125" bestFit="1" customWidth="1"/>
    <col min="29" max="29" width="11.6640625" bestFit="1" customWidth="1"/>
  </cols>
  <sheetData>
    <row r="1" spans="1:29" x14ac:dyDescent="0.2">
      <c r="A1" s="3"/>
      <c r="B1" s="3" t="s">
        <v>1</v>
      </c>
      <c r="C1" s="3" t="s">
        <v>1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4</v>
      </c>
      <c r="S1" t="s">
        <v>4</v>
      </c>
      <c r="T1" t="s">
        <v>4</v>
      </c>
      <c r="U1" t="s">
        <v>4</v>
      </c>
      <c r="V1" t="s">
        <v>5</v>
      </c>
      <c r="W1" t="s">
        <v>5</v>
      </c>
      <c r="X1" t="s">
        <v>5</v>
      </c>
      <c r="Y1" t="s">
        <v>5</v>
      </c>
    </row>
    <row r="2" spans="1:29" ht="16" x14ac:dyDescent="0.2">
      <c r="A2" s="4" t="s">
        <v>0</v>
      </c>
      <c r="B2" s="1">
        <v>1</v>
      </c>
      <c r="C2" s="1">
        <v>1</v>
      </c>
      <c r="D2" s="1">
        <v>2</v>
      </c>
      <c r="E2" s="1">
        <v>2</v>
      </c>
      <c r="F2" s="5">
        <v>3</v>
      </c>
      <c r="G2" s="5">
        <v>3</v>
      </c>
      <c r="H2" s="5">
        <v>4</v>
      </c>
      <c r="I2" s="5">
        <v>4</v>
      </c>
      <c r="J2" s="5">
        <v>5</v>
      </c>
      <c r="K2" s="5">
        <v>5</v>
      </c>
      <c r="L2" s="5">
        <v>6</v>
      </c>
      <c r="M2" s="5">
        <v>6</v>
      </c>
      <c r="N2" s="5">
        <v>7</v>
      </c>
      <c r="O2" s="5">
        <v>7</v>
      </c>
      <c r="P2" s="5">
        <v>8</v>
      </c>
      <c r="Q2" s="5">
        <v>8</v>
      </c>
      <c r="R2" s="5">
        <v>9</v>
      </c>
      <c r="S2" s="5">
        <v>9</v>
      </c>
      <c r="T2" s="5">
        <v>10</v>
      </c>
      <c r="U2" s="5">
        <v>10</v>
      </c>
      <c r="V2" s="5">
        <v>11</v>
      </c>
      <c r="W2" s="5">
        <v>11</v>
      </c>
      <c r="X2" s="5">
        <v>12</v>
      </c>
      <c r="Y2" s="5">
        <v>12</v>
      </c>
      <c r="Z2" s="5"/>
      <c r="AA2" s="6"/>
      <c r="AB2" s="6"/>
      <c r="AC2" s="6"/>
    </row>
    <row r="3" spans="1:29" ht="21" x14ac:dyDescent="0.25">
      <c r="A3" s="7">
        <v>21338</v>
      </c>
      <c r="B3" s="8">
        <v>8</v>
      </c>
      <c r="C3" s="8">
        <v>10</v>
      </c>
      <c r="D3" s="9">
        <v>10</v>
      </c>
      <c r="E3" s="9">
        <v>10</v>
      </c>
      <c r="F3" s="10">
        <v>8</v>
      </c>
      <c r="G3" s="10">
        <v>10</v>
      </c>
      <c r="H3" s="9">
        <v>0</v>
      </c>
      <c r="I3" s="11">
        <v>2</v>
      </c>
      <c r="J3" s="8">
        <v>10</v>
      </c>
      <c r="K3" s="10">
        <v>9</v>
      </c>
      <c r="L3" s="12">
        <v>9</v>
      </c>
      <c r="M3" s="13">
        <v>9</v>
      </c>
      <c r="N3" s="8">
        <v>9.5</v>
      </c>
      <c r="O3" s="10">
        <v>8</v>
      </c>
      <c r="P3" s="9">
        <v>10</v>
      </c>
      <c r="Q3" s="9">
        <v>10</v>
      </c>
      <c r="R3" s="12">
        <f>3+2+3+1</f>
        <v>9</v>
      </c>
      <c r="S3" s="10">
        <v>10</v>
      </c>
      <c r="T3" s="8">
        <v>10</v>
      </c>
      <c r="U3" s="10">
        <f>2+2+2+2+2</f>
        <v>10</v>
      </c>
      <c r="V3" s="10">
        <v>10</v>
      </c>
      <c r="W3" s="13">
        <v>9.5</v>
      </c>
      <c r="X3" s="12">
        <v>10</v>
      </c>
      <c r="Y3" s="10">
        <v>10</v>
      </c>
      <c r="Z3" s="14"/>
      <c r="AA3" s="15"/>
      <c r="AB3" s="3"/>
      <c r="AC3" s="3"/>
    </row>
    <row r="4" spans="1:29" ht="21" x14ac:dyDescent="0.25">
      <c r="A4" s="7">
        <v>24393</v>
      </c>
      <c r="B4" s="8">
        <v>8</v>
      </c>
      <c r="C4" s="8">
        <v>9</v>
      </c>
      <c r="D4" s="9">
        <v>10</v>
      </c>
      <c r="E4" s="9">
        <v>10</v>
      </c>
      <c r="F4" s="10">
        <v>8</v>
      </c>
      <c r="G4" s="10">
        <v>10</v>
      </c>
      <c r="H4" s="9">
        <v>4</v>
      </c>
      <c r="I4" s="11">
        <v>5</v>
      </c>
      <c r="J4" s="8">
        <v>10</v>
      </c>
      <c r="K4" s="10">
        <v>10</v>
      </c>
      <c r="L4" s="12">
        <v>4</v>
      </c>
      <c r="M4" s="13">
        <v>5</v>
      </c>
      <c r="N4" s="8">
        <v>10</v>
      </c>
      <c r="O4" s="10">
        <v>10</v>
      </c>
      <c r="P4" s="9">
        <v>10</v>
      </c>
      <c r="Q4" s="9">
        <v>10</v>
      </c>
      <c r="R4" s="12">
        <v>10</v>
      </c>
      <c r="S4" s="10">
        <v>10</v>
      </c>
      <c r="T4" s="8">
        <v>9</v>
      </c>
      <c r="U4" s="10">
        <f>2+2+2+2+2</f>
        <v>10</v>
      </c>
      <c r="V4" s="10">
        <v>10</v>
      </c>
      <c r="W4" s="13">
        <v>10</v>
      </c>
      <c r="X4" s="12">
        <v>9</v>
      </c>
      <c r="Y4" s="10">
        <v>7</v>
      </c>
      <c r="Z4" s="14"/>
      <c r="AA4" s="15"/>
      <c r="AB4" s="16"/>
      <c r="AC4" s="16"/>
    </row>
    <row r="5" spans="1:29" ht="21" x14ac:dyDescent="0.25">
      <c r="A5" s="7">
        <v>29998</v>
      </c>
      <c r="B5" s="8">
        <v>10</v>
      </c>
      <c r="C5" s="8">
        <v>10</v>
      </c>
      <c r="D5" s="9">
        <v>3</v>
      </c>
      <c r="E5" s="9">
        <v>5</v>
      </c>
      <c r="F5" s="10">
        <v>10</v>
      </c>
      <c r="G5" s="10">
        <v>9</v>
      </c>
      <c r="H5" s="9">
        <v>8</v>
      </c>
      <c r="I5" s="11">
        <v>7</v>
      </c>
      <c r="J5" s="8">
        <v>5</v>
      </c>
      <c r="K5" s="10">
        <v>5</v>
      </c>
      <c r="L5" s="12">
        <v>9</v>
      </c>
      <c r="M5" s="13">
        <v>7</v>
      </c>
      <c r="N5" s="8">
        <v>8</v>
      </c>
      <c r="O5" s="10">
        <v>10</v>
      </c>
      <c r="P5" s="9">
        <v>10</v>
      </c>
      <c r="Q5" s="9">
        <v>10</v>
      </c>
      <c r="R5" s="12">
        <v>10</v>
      </c>
      <c r="S5" s="10">
        <v>10</v>
      </c>
      <c r="T5" s="8">
        <v>7</v>
      </c>
      <c r="U5" s="10">
        <f>2+1+2+2+2</f>
        <v>9</v>
      </c>
      <c r="V5" s="10"/>
      <c r="W5" s="13"/>
      <c r="X5" s="12">
        <v>9</v>
      </c>
      <c r="Y5" s="10">
        <v>7</v>
      </c>
      <c r="Z5" s="14"/>
      <c r="AA5" s="15"/>
      <c r="AB5" s="16"/>
      <c r="AC5" s="16"/>
    </row>
    <row r="6" spans="1:29" ht="21" x14ac:dyDescent="0.25">
      <c r="A6" s="7">
        <v>33337</v>
      </c>
      <c r="B6" s="17">
        <v>6</v>
      </c>
      <c r="C6" s="17">
        <v>6</v>
      </c>
      <c r="D6" s="18">
        <v>10</v>
      </c>
      <c r="E6" s="19">
        <v>10</v>
      </c>
      <c r="F6" s="19">
        <v>7</v>
      </c>
      <c r="G6" s="19">
        <v>8</v>
      </c>
      <c r="H6" s="19">
        <v>6</v>
      </c>
      <c r="I6" s="20">
        <v>7</v>
      </c>
      <c r="J6" s="2">
        <v>7</v>
      </c>
      <c r="K6" s="19">
        <v>7</v>
      </c>
      <c r="L6" s="17">
        <v>2</v>
      </c>
      <c r="M6" s="21">
        <v>3.5</v>
      </c>
      <c r="N6" s="17">
        <v>7</v>
      </c>
      <c r="O6" s="19">
        <v>7</v>
      </c>
      <c r="P6" s="19">
        <v>10</v>
      </c>
      <c r="Q6" s="19">
        <v>10</v>
      </c>
      <c r="R6" s="17">
        <f>1+3+2+0</f>
        <v>6</v>
      </c>
      <c r="S6" s="19">
        <v>4</v>
      </c>
      <c r="T6" s="17">
        <v>8.5</v>
      </c>
      <c r="U6" s="19">
        <f>1.5+2+2+2+1.5</f>
        <v>9</v>
      </c>
      <c r="V6" s="19">
        <v>10</v>
      </c>
      <c r="W6" s="21">
        <v>8</v>
      </c>
      <c r="X6" s="17">
        <v>5</v>
      </c>
      <c r="Y6" s="19">
        <v>4</v>
      </c>
      <c r="Z6" s="14"/>
      <c r="AA6" s="15"/>
      <c r="AB6" s="16"/>
      <c r="AC6" s="16"/>
    </row>
    <row r="7" spans="1:29" ht="21" x14ac:dyDescent="0.25">
      <c r="A7" s="7">
        <v>27031</v>
      </c>
      <c r="B7" s="8">
        <v>7</v>
      </c>
      <c r="C7" s="8">
        <v>8</v>
      </c>
      <c r="D7" s="9">
        <v>10</v>
      </c>
      <c r="E7" s="9">
        <v>10</v>
      </c>
      <c r="F7" s="10">
        <v>7</v>
      </c>
      <c r="G7" s="10">
        <v>7</v>
      </c>
      <c r="H7" s="9">
        <v>6</v>
      </c>
      <c r="I7" s="11">
        <v>6</v>
      </c>
      <c r="J7" s="8">
        <v>5</v>
      </c>
      <c r="K7" s="10">
        <v>4</v>
      </c>
      <c r="L7" s="12">
        <v>8</v>
      </c>
      <c r="M7" s="13">
        <v>8</v>
      </c>
      <c r="N7" s="8">
        <v>5</v>
      </c>
      <c r="O7" s="10">
        <v>7</v>
      </c>
      <c r="P7" s="9">
        <v>8</v>
      </c>
      <c r="Q7" s="9">
        <v>9</v>
      </c>
      <c r="R7" s="12">
        <v>10</v>
      </c>
      <c r="S7" s="10">
        <v>8</v>
      </c>
      <c r="T7" s="8">
        <v>7</v>
      </c>
      <c r="U7" s="10">
        <f>2+2+1.5+1.5+2</f>
        <v>9</v>
      </c>
      <c r="V7" s="10"/>
      <c r="W7" s="13">
        <v>0</v>
      </c>
      <c r="X7" s="12">
        <v>9</v>
      </c>
      <c r="Y7" s="10">
        <v>10</v>
      </c>
      <c r="Z7" s="14"/>
      <c r="AA7" s="15"/>
      <c r="AB7" s="16"/>
      <c r="AC7" s="16"/>
    </row>
    <row r="8" spans="1:29" ht="21" x14ac:dyDescent="0.25">
      <c r="A8" s="7">
        <v>75401</v>
      </c>
      <c r="B8" s="17">
        <v>7</v>
      </c>
      <c r="C8" s="17">
        <v>5</v>
      </c>
      <c r="D8" s="19">
        <v>9</v>
      </c>
      <c r="E8" s="19">
        <v>10</v>
      </c>
      <c r="F8" s="19">
        <v>7</v>
      </c>
      <c r="G8" s="19">
        <v>8</v>
      </c>
      <c r="H8" s="19">
        <v>6</v>
      </c>
      <c r="I8" s="20">
        <v>6</v>
      </c>
      <c r="J8" s="2">
        <v>3</v>
      </c>
      <c r="K8" s="19">
        <v>3</v>
      </c>
      <c r="L8" s="17">
        <v>8</v>
      </c>
      <c r="M8" s="21">
        <v>8</v>
      </c>
      <c r="N8" s="17">
        <v>2</v>
      </c>
      <c r="O8" s="19">
        <v>4</v>
      </c>
      <c r="P8" s="19">
        <v>10</v>
      </c>
      <c r="Q8" s="19">
        <v>10</v>
      </c>
      <c r="R8" s="17">
        <v>10</v>
      </c>
      <c r="S8" s="19">
        <v>8.5</v>
      </c>
      <c r="T8" s="17">
        <v>8</v>
      </c>
      <c r="U8" s="19">
        <f>9</f>
        <v>9</v>
      </c>
      <c r="V8" s="19">
        <v>2</v>
      </c>
      <c r="W8" s="21">
        <v>2</v>
      </c>
      <c r="X8" s="17">
        <v>8</v>
      </c>
      <c r="Y8" s="19">
        <v>8</v>
      </c>
      <c r="Z8" s="14"/>
      <c r="AA8" s="15"/>
      <c r="AB8" s="16"/>
      <c r="AC8" s="16"/>
    </row>
    <row r="9" spans="1:29" ht="21" x14ac:dyDescent="0.25">
      <c r="A9" s="7">
        <v>40511</v>
      </c>
      <c r="B9" s="17">
        <v>10</v>
      </c>
      <c r="C9" s="17">
        <v>9.5</v>
      </c>
      <c r="D9" s="19">
        <v>4</v>
      </c>
      <c r="E9" s="19">
        <v>5</v>
      </c>
      <c r="F9" s="19">
        <v>8</v>
      </c>
      <c r="G9" s="19">
        <v>10</v>
      </c>
      <c r="H9" s="19">
        <v>8</v>
      </c>
      <c r="I9" s="20">
        <v>8</v>
      </c>
      <c r="J9" s="17">
        <v>7</v>
      </c>
      <c r="K9" s="19">
        <v>8</v>
      </c>
      <c r="L9" s="17">
        <v>2</v>
      </c>
      <c r="M9" s="21">
        <v>3.5</v>
      </c>
      <c r="N9" s="17">
        <v>8</v>
      </c>
      <c r="O9" s="19">
        <v>9</v>
      </c>
      <c r="P9" s="19">
        <v>10</v>
      </c>
      <c r="Q9" s="19">
        <v>10</v>
      </c>
      <c r="R9" s="17">
        <f>2+0+1+0</f>
        <v>3</v>
      </c>
      <c r="S9" s="19">
        <v>1.5</v>
      </c>
      <c r="T9" s="17">
        <v>6.5</v>
      </c>
      <c r="U9" s="19">
        <v>9</v>
      </c>
      <c r="V9" s="19">
        <v>0</v>
      </c>
      <c r="W9" s="21">
        <v>0</v>
      </c>
      <c r="X9" s="17">
        <v>5</v>
      </c>
      <c r="Y9" s="19">
        <v>4</v>
      </c>
      <c r="Z9" s="14"/>
      <c r="AA9" s="15"/>
      <c r="AB9" s="16"/>
      <c r="AC9" s="16"/>
    </row>
    <row r="10" spans="1:29" ht="21" x14ac:dyDescent="0.25">
      <c r="A10" s="7">
        <v>27035</v>
      </c>
      <c r="B10" s="8">
        <v>7</v>
      </c>
      <c r="C10" s="8">
        <v>5</v>
      </c>
      <c r="D10" s="9">
        <v>9</v>
      </c>
      <c r="E10" s="9">
        <v>9</v>
      </c>
      <c r="F10" s="10">
        <v>10</v>
      </c>
      <c r="G10" s="10">
        <v>9</v>
      </c>
      <c r="H10" s="9">
        <v>7</v>
      </c>
      <c r="I10" s="11">
        <v>7</v>
      </c>
      <c r="J10" s="8">
        <v>4</v>
      </c>
      <c r="K10" s="10">
        <v>4</v>
      </c>
      <c r="L10" s="12">
        <v>1</v>
      </c>
      <c r="M10" s="13">
        <v>2</v>
      </c>
      <c r="N10" s="8">
        <v>4</v>
      </c>
      <c r="O10" s="10">
        <v>2</v>
      </c>
      <c r="P10" s="9">
        <v>10</v>
      </c>
      <c r="Q10" s="9">
        <v>9.5</v>
      </c>
      <c r="R10" s="12">
        <f>9</f>
        <v>9</v>
      </c>
      <c r="S10" s="10">
        <v>8</v>
      </c>
      <c r="T10" s="8">
        <v>4</v>
      </c>
      <c r="U10" s="10">
        <f>1.5+2+1.5+1+0</f>
        <v>6</v>
      </c>
      <c r="V10" s="10">
        <f>2</f>
        <v>2</v>
      </c>
      <c r="W10" s="13">
        <v>0</v>
      </c>
      <c r="X10" s="12">
        <v>9</v>
      </c>
      <c r="Y10" s="10">
        <v>7</v>
      </c>
      <c r="Z10" s="14"/>
      <c r="AA10" s="15"/>
      <c r="AB10" s="16"/>
      <c r="AC10" s="16"/>
    </row>
    <row r="11" spans="1:29" ht="21" x14ac:dyDescent="0.25">
      <c r="A11" s="7">
        <v>32884</v>
      </c>
      <c r="B11" s="17">
        <v>9</v>
      </c>
      <c r="C11" s="17">
        <v>9</v>
      </c>
      <c r="D11" s="19">
        <v>7</v>
      </c>
      <c r="E11" s="19">
        <v>6</v>
      </c>
      <c r="F11" s="19">
        <v>10</v>
      </c>
      <c r="G11" s="19">
        <v>10</v>
      </c>
      <c r="H11" s="19">
        <v>3</v>
      </c>
      <c r="I11" s="20">
        <v>3</v>
      </c>
      <c r="J11" s="17">
        <v>0</v>
      </c>
      <c r="K11" s="19">
        <v>1</v>
      </c>
      <c r="L11" s="17">
        <v>5</v>
      </c>
      <c r="M11" s="21">
        <v>4.5</v>
      </c>
      <c r="N11" s="17">
        <v>2</v>
      </c>
      <c r="O11" s="19">
        <v>3</v>
      </c>
      <c r="P11" s="19">
        <v>10</v>
      </c>
      <c r="Q11" s="19">
        <v>10</v>
      </c>
      <c r="R11" s="17">
        <f>3+3+3+1</f>
        <v>10</v>
      </c>
      <c r="S11" s="19">
        <v>10</v>
      </c>
      <c r="T11" s="17">
        <v>6</v>
      </c>
      <c r="U11" s="19">
        <f>2+2+2+1+0</f>
        <v>7</v>
      </c>
      <c r="V11" s="19">
        <v>2</v>
      </c>
      <c r="W11" s="21">
        <v>0</v>
      </c>
      <c r="X11" s="17">
        <v>9</v>
      </c>
      <c r="Y11" s="19">
        <v>7</v>
      </c>
      <c r="Z11" s="14"/>
      <c r="AA11" s="15"/>
      <c r="AB11" s="16"/>
      <c r="AC11" s="16"/>
    </row>
    <row r="12" spans="1:29" ht="21" x14ac:dyDescent="0.25">
      <c r="A12" s="7">
        <v>7935</v>
      </c>
      <c r="B12" s="8">
        <v>9</v>
      </c>
      <c r="C12" s="8">
        <v>9.5</v>
      </c>
      <c r="D12" s="9">
        <v>10</v>
      </c>
      <c r="E12" s="9">
        <v>10</v>
      </c>
      <c r="F12" s="10">
        <v>7</v>
      </c>
      <c r="G12" s="10">
        <v>8</v>
      </c>
      <c r="H12" s="22">
        <v>4</v>
      </c>
      <c r="I12" s="23">
        <v>6</v>
      </c>
      <c r="J12" s="17">
        <v>4</v>
      </c>
      <c r="K12" s="10">
        <v>5</v>
      </c>
      <c r="L12" s="12">
        <v>1</v>
      </c>
      <c r="M12" s="13">
        <v>1</v>
      </c>
      <c r="N12" s="8">
        <v>2</v>
      </c>
      <c r="O12" s="10">
        <v>3</v>
      </c>
      <c r="P12" s="9">
        <v>6.5</v>
      </c>
      <c r="Q12" s="9">
        <v>6.5</v>
      </c>
      <c r="R12" s="12">
        <f>2+3+1+0</f>
        <v>6</v>
      </c>
      <c r="S12" s="10">
        <v>5</v>
      </c>
      <c r="T12" s="24">
        <v>7</v>
      </c>
      <c r="U12" s="25">
        <f>2+2+2+1.5+1.5</f>
        <v>9</v>
      </c>
      <c r="V12" s="25">
        <v>5</v>
      </c>
      <c r="W12" s="26">
        <v>3</v>
      </c>
      <c r="X12" s="12">
        <v>8</v>
      </c>
      <c r="Y12" s="10">
        <v>8</v>
      </c>
      <c r="Z12" s="14"/>
      <c r="AA12" s="15"/>
      <c r="AB12" s="16"/>
      <c r="AC12" s="16"/>
    </row>
    <row r="13" spans="1:29" ht="48.75" customHeight="1" x14ac:dyDescent="0.25">
      <c r="A13" s="7">
        <v>59090</v>
      </c>
      <c r="B13" s="17">
        <v>6</v>
      </c>
      <c r="C13" s="17">
        <v>6</v>
      </c>
      <c r="D13" s="19">
        <v>9.5</v>
      </c>
      <c r="E13" s="19">
        <v>9</v>
      </c>
      <c r="F13" s="19">
        <v>7</v>
      </c>
      <c r="G13" s="19">
        <v>8</v>
      </c>
      <c r="H13" s="19">
        <v>6</v>
      </c>
      <c r="I13" s="20">
        <v>6</v>
      </c>
      <c r="J13" s="17">
        <v>3</v>
      </c>
      <c r="K13" s="19">
        <v>3</v>
      </c>
      <c r="L13" s="17">
        <v>1</v>
      </c>
      <c r="M13" s="21">
        <v>1</v>
      </c>
      <c r="N13" s="17">
        <v>2</v>
      </c>
      <c r="O13" s="19">
        <v>2</v>
      </c>
      <c r="P13" s="19">
        <v>8</v>
      </c>
      <c r="Q13" s="19">
        <v>6</v>
      </c>
      <c r="R13" s="17">
        <v>10</v>
      </c>
      <c r="S13" s="19">
        <v>8</v>
      </c>
      <c r="T13" s="17">
        <v>9</v>
      </c>
      <c r="U13" s="19">
        <f>10</f>
        <v>10</v>
      </c>
      <c r="V13" s="19">
        <f>1+1+0+0+0</f>
        <v>2</v>
      </c>
      <c r="W13" s="21">
        <v>0.5</v>
      </c>
      <c r="X13" s="17">
        <v>7</v>
      </c>
      <c r="Y13" s="19">
        <v>5</v>
      </c>
      <c r="Z13" s="14"/>
      <c r="AA13" s="15"/>
      <c r="AB13" s="16"/>
      <c r="AC13" s="16"/>
    </row>
    <row r="14" spans="1:29" ht="21" x14ac:dyDescent="0.25">
      <c r="A14" s="7">
        <v>47711</v>
      </c>
      <c r="B14" s="17">
        <v>8</v>
      </c>
      <c r="C14" s="17">
        <v>10</v>
      </c>
      <c r="D14" s="19">
        <v>10</v>
      </c>
      <c r="E14" s="19">
        <v>10</v>
      </c>
      <c r="F14" s="19">
        <v>7</v>
      </c>
      <c r="G14" s="19">
        <v>8</v>
      </c>
      <c r="H14" s="19">
        <v>0</v>
      </c>
      <c r="I14" s="20">
        <v>2</v>
      </c>
      <c r="J14" s="17">
        <v>9</v>
      </c>
      <c r="K14" s="19">
        <v>7</v>
      </c>
      <c r="L14" s="17">
        <v>0</v>
      </c>
      <c r="M14" s="21">
        <v>0</v>
      </c>
      <c r="N14" s="17">
        <v>0</v>
      </c>
      <c r="O14" s="19">
        <v>1</v>
      </c>
      <c r="P14" s="19">
        <v>10</v>
      </c>
      <c r="Q14" s="19">
        <v>10</v>
      </c>
      <c r="R14" s="17">
        <v>9</v>
      </c>
      <c r="S14" s="19">
        <v>7</v>
      </c>
      <c r="T14" s="17">
        <v>5</v>
      </c>
      <c r="U14" s="19">
        <f>2+1.5+1.5+2+0</f>
        <v>7</v>
      </c>
      <c r="V14" s="19">
        <f>1+0+0+0+0</f>
        <v>1</v>
      </c>
      <c r="W14" s="21">
        <v>0</v>
      </c>
      <c r="X14" s="17">
        <v>7</v>
      </c>
      <c r="Y14" s="19">
        <v>5</v>
      </c>
      <c r="Z14" s="14"/>
      <c r="AA14" s="15"/>
      <c r="AB14" s="16"/>
      <c r="AC14" s="16"/>
    </row>
    <row r="15" spans="1:29" ht="21" x14ac:dyDescent="0.25">
      <c r="A15" s="7">
        <v>50579</v>
      </c>
      <c r="B15" s="17">
        <v>3</v>
      </c>
      <c r="C15" s="17">
        <v>5</v>
      </c>
      <c r="D15" s="19">
        <v>8</v>
      </c>
      <c r="E15" s="19">
        <v>8</v>
      </c>
      <c r="F15" s="19">
        <v>5</v>
      </c>
      <c r="G15" s="19">
        <v>7</v>
      </c>
      <c r="H15" s="19">
        <v>6</v>
      </c>
      <c r="I15" s="20">
        <v>8</v>
      </c>
      <c r="J15" s="17">
        <v>6</v>
      </c>
      <c r="K15" s="19">
        <v>6</v>
      </c>
      <c r="L15" s="17">
        <v>1</v>
      </c>
      <c r="M15" s="21">
        <v>0</v>
      </c>
      <c r="N15" s="17">
        <v>1</v>
      </c>
      <c r="O15" s="19">
        <v>1</v>
      </c>
      <c r="P15" s="19">
        <v>8.5</v>
      </c>
      <c r="Q15" s="19">
        <v>9</v>
      </c>
      <c r="R15" s="17">
        <v>9</v>
      </c>
      <c r="S15" s="19">
        <v>7</v>
      </c>
      <c r="T15" s="17">
        <v>7.5</v>
      </c>
      <c r="U15" s="19">
        <f>2+1.5+1.5+2+2</f>
        <v>9</v>
      </c>
      <c r="V15" s="19">
        <f>1+0+0+0</f>
        <v>1</v>
      </c>
      <c r="W15" s="21">
        <v>0</v>
      </c>
      <c r="X15" s="17">
        <v>9</v>
      </c>
      <c r="Y15" s="19">
        <v>7</v>
      </c>
      <c r="Z15" s="14"/>
      <c r="AA15" s="15"/>
      <c r="AB15" s="16"/>
      <c r="AC15" s="16"/>
    </row>
    <row r="16" spans="1:29" ht="21" x14ac:dyDescent="0.25">
      <c r="A16" s="7">
        <v>512</v>
      </c>
      <c r="B16" s="8">
        <v>8</v>
      </c>
      <c r="C16" s="8">
        <v>9</v>
      </c>
      <c r="D16" s="9">
        <v>10</v>
      </c>
      <c r="E16" s="9">
        <v>10</v>
      </c>
      <c r="F16" s="10">
        <v>10</v>
      </c>
      <c r="G16" s="10">
        <v>9</v>
      </c>
      <c r="H16" s="9">
        <v>3</v>
      </c>
      <c r="I16" s="11">
        <v>4</v>
      </c>
      <c r="J16" s="8">
        <v>0</v>
      </c>
      <c r="K16" s="10">
        <v>1</v>
      </c>
      <c r="L16" s="12">
        <v>1</v>
      </c>
      <c r="M16" s="13">
        <v>0</v>
      </c>
      <c r="N16" s="8">
        <v>2</v>
      </c>
      <c r="O16" s="10">
        <v>1</v>
      </c>
      <c r="P16" s="9">
        <v>10</v>
      </c>
      <c r="Q16" s="9">
        <v>10</v>
      </c>
      <c r="R16" s="12">
        <f>3+3+2+0</f>
        <v>8</v>
      </c>
      <c r="S16" s="10">
        <v>6</v>
      </c>
      <c r="T16" s="8">
        <v>2</v>
      </c>
      <c r="U16" s="10">
        <f>1+1+1+1+0</f>
        <v>4</v>
      </c>
      <c r="V16" s="10">
        <f>1+1+0+0+0</f>
        <v>2</v>
      </c>
      <c r="W16" s="13">
        <v>0</v>
      </c>
      <c r="X16" s="12">
        <v>6</v>
      </c>
      <c r="Y16" s="10">
        <v>8</v>
      </c>
      <c r="Z16" s="14"/>
      <c r="AA16" s="15"/>
      <c r="AB16" s="3"/>
      <c r="AC16" s="3"/>
    </row>
    <row r="17" spans="1:29" ht="21" x14ac:dyDescent="0.25">
      <c r="A17" s="7">
        <v>32910</v>
      </c>
      <c r="B17" s="17">
        <v>10</v>
      </c>
      <c r="C17" s="17">
        <v>10</v>
      </c>
      <c r="D17" s="19">
        <v>6</v>
      </c>
      <c r="E17" s="19">
        <v>4</v>
      </c>
      <c r="F17" s="19">
        <v>7</v>
      </c>
      <c r="G17" s="19">
        <v>7</v>
      </c>
      <c r="H17" s="19">
        <v>3</v>
      </c>
      <c r="I17" s="20">
        <v>5</v>
      </c>
      <c r="J17" s="17">
        <v>6</v>
      </c>
      <c r="K17" s="19">
        <v>6</v>
      </c>
      <c r="L17" s="17">
        <v>0</v>
      </c>
      <c r="M17" s="21">
        <v>2</v>
      </c>
      <c r="N17" s="17"/>
      <c r="O17" s="19"/>
      <c r="P17" s="19">
        <v>7.3</v>
      </c>
      <c r="Q17" s="19">
        <v>5</v>
      </c>
      <c r="R17" s="17">
        <f>3+2+2+1</f>
        <v>8</v>
      </c>
      <c r="S17" s="19">
        <v>9</v>
      </c>
      <c r="T17" s="17">
        <v>5.5</v>
      </c>
      <c r="U17" s="19">
        <f>2+1.5+1.5+1+1</f>
        <v>7</v>
      </c>
      <c r="V17" s="19">
        <v>2</v>
      </c>
      <c r="W17" s="21">
        <v>0</v>
      </c>
      <c r="X17" s="17">
        <v>9</v>
      </c>
      <c r="Y17" s="19">
        <v>5</v>
      </c>
      <c r="Z17" s="14"/>
      <c r="AA17" s="15"/>
      <c r="AB17" s="16"/>
      <c r="AC17" s="16"/>
    </row>
    <row r="18" spans="1:29" ht="21" x14ac:dyDescent="0.25">
      <c r="A18" s="7">
        <v>73416</v>
      </c>
      <c r="B18" s="17">
        <v>6</v>
      </c>
      <c r="C18" s="17">
        <v>5</v>
      </c>
      <c r="D18" s="19">
        <v>6</v>
      </c>
      <c r="E18" s="19">
        <v>8</v>
      </c>
      <c r="F18" s="19">
        <v>7</v>
      </c>
      <c r="G18" s="19">
        <v>8</v>
      </c>
      <c r="H18" s="19">
        <v>3</v>
      </c>
      <c r="I18" s="20">
        <v>3</v>
      </c>
      <c r="J18" s="17">
        <v>0</v>
      </c>
      <c r="K18" s="19">
        <v>1</v>
      </c>
      <c r="L18" s="17">
        <v>0</v>
      </c>
      <c r="M18" s="21">
        <v>0</v>
      </c>
      <c r="N18" s="17">
        <v>1</v>
      </c>
      <c r="O18" s="19">
        <v>0</v>
      </c>
      <c r="P18" s="19">
        <v>9.8000000000000007</v>
      </c>
      <c r="Q18" s="19">
        <v>9</v>
      </c>
      <c r="R18" s="17">
        <f>3+3+3+1</f>
        <v>10</v>
      </c>
      <c r="S18" s="19">
        <v>6</v>
      </c>
      <c r="T18" s="17">
        <v>9.5</v>
      </c>
      <c r="U18" s="19">
        <f>2+2+2+2+2</f>
        <v>10</v>
      </c>
      <c r="V18" s="19">
        <f>2</f>
        <v>2</v>
      </c>
      <c r="W18" s="21">
        <v>0</v>
      </c>
      <c r="X18" s="17">
        <v>10</v>
      </c>
      <c r="Y18" s="19">
        <v>8</v>
      </c>
      <c r="Z18" s="14"/>
      <c r="AA18" s="15"/>
      <c r="AB18" s="31"/>
      <c r="AC18" s="31"/>
    </row>
    <row r="19" spans="1:29" ht="21" x14ac:dyDescent="0.25">
      <c r="A19" s="27">
        <v>11674</v>
      </c>
      <c r="B19" s="24">
        <v>6</v>
      </c>
      <c r="C19" s="24">
        <v>5</v>
      </c>
      <c r="D19" s="22">
        <v>10</v>
      </c>
      <c r="E19" s="22">
        <v>10</v>
      </c>
      <c r="F19" s="25">
        <v>10</v>
      </c>
      <c r="G19" s="25">
        <v>10</v>
      </c>
      <c r="H19" s="22">
        <v>6</v>
      </c>
      <c r="I19" s="23">
        <v>6</v>
      </c>
      <c r="J19" s="24">
        <v>3</v>
      </c>
      <c r="K19" s="25">
        <v>3</v>
      </c>
      <c r="L19" s="28">
        <v>1</v>
      </c>
      <c r="M19" s="26">
        <v>0</v>
      </c>
      <c r="N19" s="24">
        <v>1</v>
      </c>
      <c r="O19" s="25">
        <v>1</v>
      </c>
      <c r="P19" s="22">
        <v>7</v>
      </c>
      <c r="Q19" s="22">
        <v>4.5</v>
      </c>
      <c r="R19" s="28">
        <v>10</v>
      </c>
      <c r="S19" s="25">
        <v>9</v>
      </c>
      <c r="T19" s="24">
        <v>3</v>
      </c>
      <c r="U19" s="25">
        <f>1+1+1+1+0</f>
        <v>4</v>
      </c>
      <c r="V19" s="25"/>
      <c r="W19" s="26">
        <v>0</v>
      </c>
      <c r="X19" s="28">
        <v>5</v>
      </c>
      <c r="Y19" s="25">
        <v>5</v>
      </c>
      <c r="Z19" s="29"/>
      <c r="AA19" s="30"/>
      <c r="AB19" s="31"/>
      <c r="AC19" s="31"/>
    </row>
    <row r="20" spans="1:29" ht="21" x14ac:dyDescent="0.25">
      <c r="A20" s="7">
        <v>24600</v>
      </c>
      <c r="B20" s="8">
        <v>7</v>
      </c>
      <c r="C20" s="8">
        <v>5</v>
      </c>
      <c r="D20" s="9">
        <v>10</v>
      </c>
      <c r="E20" s="9">
        <v>10</v>
      </c>
      <c r="F20" s="10">
        <v>10</v>
      </c>
      <c r="G20" s="10">
        <v>10</v>
      </c>
      <c r="H20" s="9">
        <v>6</v>
      </c>
      <c r="I20" s="11">
        <v>6</v>
      </c>
      <c r="J20" s="8">
        <v>3</v>
      </c>
      <c r="K20" s="10">
        <v>3</v>
      </c>
      <c r="L20" s="12">
        <v>0</v>
      </c>
      <c r="M20" s="13">
        <v>0</v>
      </c>
      <c r="N20" s="8">
        <v>3</v>
      </c>
      <c r="O20" s="10">
        <v>1</v>
      </c>
      <c r="P20" s="9">
        <v>7.5</v>
      </c>
      <c r="Q20" s="9">
        <v>6.5</v>
      </c>
      <c r="R20" s="12">
        <v>0</v>
      </c>
      <c r="S20" s="10">
        <v>0</v>
      </c>
      <c r="T20" s="8">
        <v>6</v>
      </c>
      <c r="U20" s="10">
        <f>1+1+2+2+1</f>
        <v>7</v>
      </c>
      <c r="V20" s="10">
        <v>2</v>
      </c>
      <c r="W20" s="13">
        <v>1</v>
      </c>
      <c r="X20" s="12">
        <v>7</v>
      </c>
      <c r="Y20" s="10">
        <v>8</v>
      </c>
      <c r="Z20" s="14"/>
      <c r="AA20" s="15"/>
      <c r="AB20" s="32"/>
      <c r="AC20" s="32"/>
    </row>
    <row r="21" spans="1:29" ht="21" x14ac:dyDescent="0.25">
      <c r="A21" s="7">
        <v>30597</v>
      </c>
      <c r="B21" s="8">
        <v>6</v>
      </c>
      <c r="C21" s="8">
        <v>5</v>
      </c>
      <c r="D21" s="9">
        <v>6</v>
      </c>
      <c r="E21" s="9">
        <v>4</v>
      </c>
      <c r="F21" s="10">
        <v>10</v>
      </c>
      <c r="G21" s="10">
        <v>10</v>
      </c>
      <c r="H21" s="9">
        <v>6</v>
      </c>
      <c r="I21" s="11">
        <v>7</v>
      </c>
      <c r="J21" s="8">
        <v>6</v>
      </c>
      <c r="K21" s="10">
        <v>6</v>
      </c>
      <c r="L21" s="12">
        <v>1</v>
      </c>
      <c r="M21" s="13">
        <v>1</v>
      </c>
      <c r="N21" s="8">
        <v>0</v>
      </c>
      <c r="O21" s="10">
        <v>1</v>
      </c>
      <c r="P21" s="9">
        <v>7.8</v>
      </c>
      <c r="Q21" s="9">
        <v>6.5</v>
      </c>
      <c r="R21" s="33">
        <f>3+3+1+1</f>
        <v>8</v>
      </c>
      <c r="S21" s="10">
        <v>5.5</v>
      </c>
      <c r="T21" s="8">
        <v>2</v>
      </c>
      <c r="U21" s="10">
        <f>0+0.5+0.5+1+0</f>
        <v>2</v>
      </c>
      <c r="V21" s="10">
        <v>2</v>
      </c>
      <c r="W21" s="13">
        <v>0</v>
      </c>
      <c r="X21" s="33">
        <v>3</v>
      </c>
      <c r="Y21" s="10">
        <v>3</v>
      </c>
      <c r="Z21" s="14"/>
      <c r="AA21" s="15"/>
      <c r="AB21" s="3"/>
      <c r="AC21" s="3"/>
    </row>
    <row r="22" spans="1:29" ht="21" x14ac:dyDescent="0.25">
      <c r="A22" s="7">
        <v>28139</v>
      </c>
      <c r="B22" s="8">
        <v>6</v>
      </c>
      <c r="C22" s="8">
        <v>5</v>
      </c>
      <c r="D22" s="9">
        <v>10</v>
      </c>
      <c r="E22" s="9">
        <v>10</v>
      </c>
      <c r="F22" s="10">
        <v>7</v>
      </c>
      <c r="G22" s="10">
        <v>10</v>
      </c>
      <c r="H22" s="9">
        <v>6</v>
      </c>
      <c r="I22" s="11">
        <v>6</v>
      </c>
      <c r="J22" s="8">
        <v>3</v>
      </c>
      <c r="K22" s="10">
        <v>3</v>
      </c>
      <c r="L22" s="12">
        <v>0</v>
      </c>
      <c r="M22" s="13">
        <v>0</v>
      </c>
      <c r="N22" s="8">
        <v>1</v>
      </c>
      <c r="O22" s="10">
        <v>0</v>
      </c>
      <c r="P22" s="9">
        <v>9.8000000000000007</v>
      </c>
      <c r="Q22" s="9">
        <v>9</v>
      </c>
      <c r="R22" s="12">
        <v>0</v>
      </c>
      <c r="S22" s="10">
        <v>0</v>
      </c>
      <c r="T22" s="8">
        <v>0</v>
      </c>
      <c r="U22" s="10">
        <v>0</v>
      </c>
      <c r="V22" s="10">
        <f>1+0+0+0</f>
        <v>1</v>
      </c>
      <c r="W22" s="13">
        <v>0</v>
      </c>
      <c r="X22" s="12">
        <v>6</v>
      </c>
      <c r="Y22" s="10">
        <v>5</v>
      </c>
      <c r="Z22" s="14"/>
      <c r="AA22" s="15"/>
      <c r="AB22" s="3"/>
      <c r="AC22" s="3"/>
    </row>
    <row r="23" spans="1:29" ht="21" x14ac:dyDescent="0.25">
      <c r="A23" s="7">
        <v>29384</v>
      </c>
      <c r="B23" s="8">
        <v>7</v>
      </c>
      <c r="C23" s="8">
        <v>5</v>
      </c>
      <c r="D23" s="9">
        <v>1</v>
      </c>
      <c r="E23" s="9">
        <v>5</v>
      </c>
      <c r="F23" s="10">
        <v>4</v>
      </c>
      <c r="G23" s="10">
        <v>2</v>
      </c>
      <c r="H23" s="9">
        <v>3</v>
      </c>
      <c r="I23" s="11">
        <v>5</v>
      </c>
      <c r="J23" s="8">
        <v>1</v>
      </c>
      <c r="K23" s="10">
        <v>3</v>
      </c>
      <c r="L23" s="12">
        <v>1</v>
      </c>
      <c r="M23" s="13">
        <v>1</v>
      </c>
      <c r="N23" s="8">
        <v>0</v>
      </c>
      <c r="O23" s="10">
        <v>0</v>
      </c>
      <c r="P23" s="9">
        <v>2</v>
      </c>
      <c r="Q23" s="9">
        <v>1.5</v>
      </c>
      <c r="R23" s="12">
        <f>3+3+3+0</f>
        <v>9</v>
      </c>
      <c r="S23" s="10">
        <v>6.5</v>
      </c>
      <c r="T23" s="8">
        <v>7</v>
      </c>
      <c r="U23" s="10">
        <f>2+2+1+2+2</f>
        <v>9</v>
      </c>
      <c r="V23" s="10">
        <v>2</v>
      </c>
      <c r="W23" s="13">
        <v>0</v>
      </c>
      <c r="X23" s="12">
        <v>10</v>
      </c>
      <c r="Y23" s="10">
        <v>10</v>
      </c>
      <c r="Z23" s="14"/>
      <c r="AA23" s="15"/>
      <c r="AB23" s="16"/>
      <c r="AC23" s="16"/>
    </row>
    <row r="24" spans="1:29" ht="21" x14ac:dyDescent="0.25">
      <c r="A24" s="7">
        <v>30216</v>
      </c>
      <c r="B24" s="8">
        <v>10</v>
      </c>
      <c r="C24" s="8">
        <v>10</v>
      </c>
      <c r="D24" s="9">
        <v>10</v>
      </c>
      <c r="E24" s="9">
        <v>10</v>
      </c>
      <c r="F24" s="10">
        <v>7</v>
      </c>
      <c r="G24" s="10">
        <v>9</v>
      </c>
      <c r="H24" s="9">
        <v>0</v>
      </c>
      <c r="I24" s="11">
        <v>2</v>
      </c>
      <c r="J24" s="8">
        <v>0</v>
      </c>
      <c r="K24" s="10">
        <v>0</v>
      </c>
      <c r="L24" s="12">
        <v>0</v>
      </c>
      <c r="M24" s="13">
        <v>0</v>
      </c>
      <c r="N24" s="8">
        <v>1</v>
      </c>
      <c r="O24" s="10">
        <v>1</v>
      </c>
      <c r="P24" s="9">
        <v>7.5</v>
      </c>
      <c r="Q24" s="9">
        <v>5</v>
      </c>
      <c r="R24" s="12"/>
      <c r="S24" s="10"/>
      <c r="T24" s="8"/>
      <c r="U24" s="10"/>
      <c r="V24" s="10"/>
      <c r="W24" s="13"/>
      <c r="X24" s="12">
        <v>8</v>
      </c>
      <c r="Y24" s="10">
        <v>7</v>
      </c>
      <c r="Z24" s="14"/>
      <c r="AA24" s="15"/>
      <c r="AB24" s="3"/>
      <c r="AC24" s="3"/>
    </row>
    <row r="25" spans="1:29" ht="21" x14ac:dyDescent="0.25">
      <c r="A25" s="7">
        <v>28568</v>
      </c>
      <c r="B25" s="8">
        <v>6</v>
      </c>
      <c r="C25" s="8">
        <v>3</v>
      </c>
      <c r="D25" s="9">
        <v>5</v>
      </c>
      <c r="E25" s="9">
        <v>7</v>
      </c>
      <c r="F25" s="10">
        <v>10</v>
      </c>
      <c r="G25" s="10">
        <v>10</v>
      </c>
      <c r="H25" s="9">
        <v>3</v>
      </c>
      <c r="I25" s="11">
        <v>3</v>
      </c>
      <c r="J25" s="8">
        <v>3</v>
      </c>
      <c r="K25" s="10">
        <v>3</v>
      </c>
      <c r="L25" s="12">
        <v>1</v>
      </c>
      <c r="M25" s="13">
        <v>1.5</v>
      </c>
      <c r="N25" s="8">
        <v>0</v>
      </c>
      <c r="O25" s="10">
        <v>0</v>
      </c>
      <c r="P25" s="9">
        <v>8.5</v>
      </c>
      <c r="Q25" s="9">
        <v>7</v>
      </c>
      <c r="R25" s="12">
        <f>0+0.5+0.5+1</f>
        <v>2</v>
      </c>
      <c r="S25" s="10">
        <v>1</v>
      </c>
      <c r="T25" s="8">
        <v>2</v>
      </c>
      <c r="U25" s="10">
        <f>1.5+1+1+0.5+0</f>
        <v>4</v>
      </c>
      <c r="V25" s="10">
        <v>2</v>
      </c>
      <c r="W25" s="13">
        <v>0</v>
      </c>
      <c r="X25" s="12"/>
      <c r="Y25" s="10"/>
      <c r="Z25" s="14"/>
      <c r="AA25" s="15"/>
      <c r="AB25" s="16"/>
      <c r="AC25" s="16"/>
    </row>
    <row r="26" spans="1:29" ht="21" x14ac:dyDescent="0.25">
      <c r="A26" s="7">
        <v>35596</v>
      </c>
      <c r="B26" s="17">
        <v>6</v>
      </c>
      <c r="C26" s="17">
        <v>5</v>
      </c>
      <c r="D26" s="19">
        <v>1</v>
      </c>
      <c r="E26" s="19">
        <v>4</v>
      </c>
      <c r="F26" s="19">
        <v>2</v>
      </c>
      <c r="G26" s="19">
        <v>0</v>
      </c>
      <c r="H26" s="19">
        <v>0</v>
      </c>
      <c r="I26" s="20">
        <v>2</v>
      </c>
      <c r="J26" s="17">
        <v>0</v>
      </c>
      <c r="K26" s="19">
        <v>0</v>
      </c>
      <c r="L26" s="17">
        <v>0</v>
      </c>
      <c r="M26" s="21">
        <v>0</v>
      </c>
      <c r="N26" s="17">
        <v>1</v>
      </c>
      <c r="O26" s="19">
        <v>1</v>
      </c>
      <c r="P26" s="19">
        <v>7.8</v>
      </c>
      <c r="Q26" s="19">
        <v>7</v>
      </c>
      <c r="R26" s="17">
        <f>1+1+1+0</f>
        <v>3</v>
      </c>
      <c r="S26" s="19">
        <v>1</v>
      </c>
      <c r="T26" s="17">
        <v>3.5</v>
      </c>
      <c r="U26" s="19">
        <f>1.5+1.5+1.5+1.5+0</f>
        <v>6</v>
      </c>
      <c r="V26" s="19">
        <f>0</f>
        <v>0</v>
      </c>
      <c r="W26" s="21">
        <v>0</v>
      </c>
      <c r="X26" s="17">
        <v>9</v>
      </c>
      <c r="Y26" s="19">
        <v>10</v>
      </c>
      <c r="Z26" s="14"/>
      <c r="AA26" s="15"/>
      <c r="AB26" s="16"/>
      <c r="AC26" s="16"/>
    </row>
    <row r="27" spans="1:29" ht="21" x14ac:dyDescent="0.25">
      <c r="A27" s="7">
        <v>22440</v>
      </c>
      <c r="B27" s="8">
        <v>6</v>
      </c>
      <c r="C27" s="8">
        <v>5</v>
      </c>
      <c r="D27" s="9">
        <v>4</v>
      </c>
      <c r="E27" s="9">
        <v>3</v>
      </c>
      <c r="F27" s="10">
        <v>7</v>
      </c>
      <c r="G27" s="10">
        <v>7</v>
      </c>
      <c r="H27" s="9">
        <v>7</v>
      </c>
      <c r="I27" s="11">
        <v>7</v>
      </c>
      <c r="J27" s="8">
        <v>4</v>
      </c>
      <c r="K27" s="10">
        <v>5</v>
      </c>
      <c r="L27" s="12">
        <v>0</v>
      </c>
      <c r="M27" s="13">
        <v>0</v>
      </c>
      <c r="N27" s="8">
        <v>0</v>
      </c>
      <c r="O27" s="10">
        <v>0</v>
      </c>
      <c r="P27" s="9"/>
      <c r="Q27" s="9"/>
      <c r="R27" s="12">
        <f>3+2+0+0</f>
        <v>5</v>
      </c>
      <c r="S27" s="10">
        <v>3</v>
      </c>
      <c r="T27" s="8">
        <v>0</v>
      </c>
      <c r="U27" s="10">
        <v>0</v>
      </c>
      <c r="V27" s="10">
        <v>0</v>
      </c>
      <c r="W27" s="13">
        <v>0</v>
      </c>
      <c r="X27" s="12">
        <v>2</v>
      </c>
      <c r="Y27" s="10">
        <v>2</v>
      </c>
      <c r="Z27" s="14"/>
      <c r="AA27" s="15"/>
      <c r="AB27" s="3"/>
      <c r="AC27" s="3"/>
    </row>
    <row r="28" spans="1:29" ht="21" x14ac:dyDescent="0.25">
      <c r="A28" s="7">
        <v>95589</v>
      </c>
      <c r="B28" s="34">
        <v>6</v>
      </c>
      <c r="C28" s="34">
        <v>5</v>
      </c>
      <c r="D28" s="35">
        <v>4</v>
      </c>
      <c r="E28" s="35">
        <v>6</v>
      </c>
      <c r="F28" s="35">
        <v>5</v>
      </c>
      <c r="G28" s="35">
        <v>5</v>
      </c>
      <c r="H28" s="35">
        <v>3</v>
      </c>
      <c r="I28" s="36">
        <v>4</v>
      </c>
      <c r="J28" s="34">
        <v>3</v>
      </c>
      <c r="K28" s="35">
        <v>5</v>
      </c>
      <c r="L28" s="34">
        <v>1</v>
      </c>
      <c r="M28" s="37">
        <v>1</v>
      </c>
      <c r="N28" s="34">
        <v>1</v>
      </c>
      <c r="O28" s="35">
        <v>0</v>
      </c>
      <c r="P28" s="35">
        <v>1</v>
      </c>
      <c r="Q28" s="35">
        <v>2</v>
      </c>
      <c r="R28" s="34">
        <f>1+1+0+0</f>
        <v>2</v>
      </c>
      <c r="S28" s="35">
        <v>1</v>
      </c>
      <c r="T28" s="34">
        <v>0</v>
      </c>
      <c r="U28" s="35">
        <v>0</v>
      </c>
      <c r="V28" s="35">
        <v>2</v>
      </c>
      <c r="W28" s="37">
        <v>0</v>
      </c>
      <c r="X28" s="34">
        <v>6</v>
      </c>
      <c r="Y28" s="35">
        <v>4</v>
      </c>
      <c r="Z28" s="14"/>
      <c r="AA28" s="15"/>
      <c r="AB28" s="3"/>
      <c r="AC28" s="3"/>
    </row>
    <row r="29" spans="1:29" ht="21" x14ac:dyDescent="0.25">
      <c r="A29" s="7">
        <v>27081</v>
      </c>
      <c r="B29" s="9">
        <v>8</v>
      </c>
      <c r="C29" s="9">
        <v>10</v>
      </c>
      <c r="D29" s="9">
        <v>10</v>
      </c>
      <c r="E29" s="9">
        <v>10</v>
      </c>
      <c r="F29" s="10">
        <v>4</v>
      </c>
      <c r="G29" s="10">
        <v>5</v>
      </c>
      <c r="H29" s="9">
        <v>6</v>
      </c>
      <c r="I29" s="38">
        <v>6</v>
      </c>
      <c r="J29" s="9">
        <v>2</v>
      </c>
      <c r="K29" s="10">
        <v>3</v>
      </c>
      <c r="L29" s="10">
        <v>0</v>
      </c>
      <c r="M29" s="13">
        <v>0</v>
      </c>
      <c r="N29" s="9"/>
      <c r="O29" s="10"/>
      <c r="P29" s="9"/>
      <c r="Q29" s="39"/>
      <c r="R29" s="10"/>
      <c r="S29" s="10"/>
      <c r="T29" s="9"/>
      <c r="U29" s="10"/>
      <c r="V29" s="10"/>
      <c r="W29" s="13"/>
      <c r="X29" s="10"/>
      <c r="Y29" s="10"/>
      <c r="Z29" s="14"/>
      <c r="AA29" s="15"/>
      <c r="AB29" s="3"/>
      <c r="AC29" s="3"/>
    </row>
    <row r="30" spans="1:29" ht="21" x14ac:dyDescent="0.25">
      <c r="A30" s="7">
        <v>204</v>
      </c>
      <c r="B30" s="9">
        <v>7</v>
      </c>
      <c r="C30" s="9">
        <v>7</v>
      </c>
      <c r="D30" s="9">
        <v>2</v>
      </c>
      <c r="E30" s="9">
        <v>4</v>
      </c>
      <c r="F30" s="10">
        <v>3</v>
      </c>
      <c r="G30" s="10">
        <v>0</v>
      </c>
      <c r="H30" s="9">
        <v>6</v>
      </c>
      <c r="I30" s="38">
        <v>7</v>
      </c>
      <c r="J30" s="9">
        <v>0</v>
      </c>
      <c r="K30" s="10">
        <v>0</v>
      </c>
      <c r="L30" s="10">
        <v>0</v>
      </c>
      <c r="M30" s="13">
        <v>0</v>
      </c>
      <c r="N30" s="9">
        <v>1</v>
      </c>
      <c r="O30" s="10">
        <v>0</v>
      </c>
      <c r="P30" s="9">
        <v>7.5</v>
      </c>
      <c r="Q30" s="39">
        <v>6</v>
      </c>
      <c r="R30" s="10">
        <v>0</v>
      </c>
      <c r="S30" s="10">
        <v>0</v>
      </c>
      <c r="T30" s="9"/>
      <c r="U30" s="10"/>
      <c r="V30" s="10">
        <v>2</v>
      </c>
      <c r="W30" s="13">
        <v>0</v>
      </c>
      <c r="X30" s="10">
        <v>6</v>
      </c>
      <c r="Y30" s="10">
        <v>5</v>
      </c>
      <c r="Z30" s="14"/>
      <c r="AA30" s="15"/>
      <c r="AB30" s="3"/>
      <c r="AC30" s="3"/>
    </row>
    <row r="31" spans="1:29" ht="21" x14ac:dyDescent="0.25">
      <c r="A31" s="7">
        <v>30181</v>
      </c>
      <c r="B31" s="9">
        <v>6</v>
      </c>
      <c r="C31" s="9">
        <v>4</v>
      </c>
      <c r="D31" s="9">
        <v>3</v>
      </c>
      <c r="E31" s="9">
        <v>4</v>
      </c>
      <c r="F31" s="10">
        <v>7</v>
      </c>
      <c r="G31" s="10">
        <v>8</v>
      </c>
      <c r="H31" s="9">
        <v>0</v>
      </c>
      <c r="I31" s="38">
        <v>2</v>
      </c>
      <c r="J31" s="9">
        <v>0</v>
      </c>
      <c r="K31" s="10">
        <v>0</v>
      </c>
      <c r="L31" s="10">
        <v>0</v>
      </c>
      <c r="M31" s="13">
        <v>0</v>
      </c>
      <c r="N31" s="9">
        <v>1</v>
      </c>
      <c r="O31" s="10">
        <v>0</v>
      </c>
      <c r="P31" s="9">
        <v>4</v>
      </c>
      <c r="Q31" s="39">
        <v>2</v>
      </c>
      <c r="R31" s="10">
        <f>0+1+1+0</f>
        <v>2</v>
      </c>
      <c r="S31" s="10">
        <v>0</v>
      </c>
      <c r="T31" s="9">
        <v>3</v>
      </c>
      <c r="U31" s="10">
        <f>0+1+1+1+1+0</f>
        <v>4</v>
      </c>
      <c r="V31" s="10">
        <v>2</v>
      </c>
      <c r="W31" s="13">
        <v>0</v>
      </c>
      <c r="X31" s="10">
        <v>5</v>
      </c>
      <c r="Y31" s="10">
        <v>5</v>
      </c>
      <c r="Z31" s="14"/>
      <c r="AA31" s="15"/>
      <c r="AB31" s="3"/>
      <c r="AC31" s="3"/>
    </row>
    <row r="32" spans="1:29" ht="21" x14ac:dyDescent="0.25">
      <c r="A32" s="7">
        <v>7589</v>
      </c>
      <c r="B32" s="9">
        <v>7</v>
      </c>
      <c r="C32" s="9">
        <v>5</v>
      </c>
      <c r="D32" s="9">
        <v>3</v>
      </c>
      <c r="E32" s="9">
        <v>5</v>
      </c>
      <c r="F32" s="10">
        <v>6</v>
      </c>
      <c r="G32" s="10">
        <v>7</v>
      </c>
      <c r="H32" s="9">
        <v>0</v>
      </c>
      <c r="I32" s="38">
        <v>0</v>
      </c>
      <c r="J32" s="9">
        <v>3</v>
      </c>
      <c r="K32" s="10">
        <v>3</v>
      </c>
      <c r="L32" s="10">
        <v>0</v>
      </c>
      <c r="M32" s="13">
        <v>0</v>
      </c>
      <c r="N32" s="9">
        <v>0</v>
      </c>
      <c r="O32" s="10">
        <v>0</v>
      </c>
      <c r="P32" s="9">
        <v>0</v>
      </c>
      <c r="Q32" s="39">
        <v>0.5</v>
      </c>
      <c r="R32" s="10">
        <v>0</v>
      </c>
      <c r="S32" s="10">
        <v>0</v>
      </c>
      <c r="T32" s="9">
        <v>0</v>
      </c>
      <c r="U32" s="10">
        <v>0</v>
      </c>
      <c r="V32" s="10">
        <v>0</v>
      </c>
      <c r="W32" s="13">
        <v>0</v>
      </c>
      <c r="X32" s="10">
        <v>7</v>
      </c>
      <c r="Y32" s="10">
        <v>7</v>
      </c>
      <c r="Z32" s="14"/>
      <c r="AA32" s="15"/>
      <c r="AB32" s="32"/>
      <c r="AC32" s="32"/>
    </row>
    <row r="33" spans="1:29" ht="21" x14ac:dyDescent="0.25">
      <c r="A33" s="7">
        <v>30718</v>
      </c>
      <c r="B33" s="19">
        <v>10</v>
      </c>
      <c r="C33" s="19">
        <v>9.5</v>
      </c>
      <c r="D33" s="19">
        <v>4</v>
      </c>
      <c r="E33" s="19">
        <v>4</v>
      </c>
      <c r="F33" s="19">
        <v>10</v>
      </c>
      <c r="G33" s="19">
        <v>10</v>
      </c>
      <c r="H33" s="19">
        <v>0</v>
      </c>
      <c r="I33" s="40">
        <v>3</v>
      </c>
      <c r="J33" s="19">
        <v>0</v>
      </c>
      <c r="K33" s="19">
        <v>0</v>
      </c>
      <c r="L33" s="19">
        <v>0</v>
      </c>
      <c r="M33" s="21">
        <v>0</v>
      </c>
      <c r="N33" s="19">
        <v>1</v>
      </c>
      <c r="O33" s="19">
        <v>0</v>
      </c>
      <c r="P33" s="19">
        <v>0</v>
      </c>
      <c r="Q33" s="21">
        <v>0</v>
      </c>
      <c r="R33" s="19">
        <v>0</v>
      </c>
      <c r="S33" s="19">
        <v>0</v>
      </c>
      <c r="T33" s="19">
        <v>0</v>
      </c>
      <c r="U33" s="19">
        <v>0</v>
      </c>
      <c r="V33" s="19">
        <f>1+0+0+0+0</f>
        <v>1</v>
      </c>
      <c r="W33" s="21">
        <v>0</v>
      </c>
      <c r="X33" s="19">
        <v>0</v>
      </c>
      <c r="Y33" s="19">
        <v>0</v>
      </c>
      <c r="Z33" s="14"/>
      <c r="AA33" s="15"/>
      <c r="AB33" s="3"/>
      <c r="AC33" s="3"/>
    </row>
    <row r="34" spans="1:29" ht="21" x14ac:dyDescent="0.25">
      <c r="A34" s="7">
        <v>90693</v>
      </c>
      <c r="B34" s="19">
        <v>3</v>
      </c>
      <c r="C34" s="19">
        <v>2</v>
      </c>
      <c r="D34" s="19">
        <v>2</v>
      </c>
      <c r="E34" s="19">
        <v>7</v>
      </c>
      <c r="F34" s="19">
        <v>8</v>
      </c>
      <c r="G34" s="19">
        <v>5</v>
      </c>
      <c r="H34" s="19">
        <v>1</v>
      </c>
      <c r="I34" s="40">
        <v>3</v>
      </c>
      <c r="J34" s="19">
        <v>0</v>
      </c>
      <c r="K34" s="19">
        <v>1</v>
      </c>
      <c r="L34" s="19">
        <v>0</v>
      </c>
      <c r="M34" s="21">
        <v>0</v>
      </c>
      <c r="N34" s="19">
        <v>0</v>
      </c>
      <c r="O34" s="19">
        <v>0</v>
      </c>
      <c r="P34" s="19">
        <v>1</v>
      </c>
      <c r="Q34" s="21">
        <v>1</v>
      </c>
      <c r="R34" s="19">
        <v>0</v>
      </c>
      <c r="S34" s="19">
        <v>0</v>
      </c>
      <c r="T34" s="19">
        <v>0</v>
      </c>
      <c r="U34" s="19">
        <v>0</v>
      </c>
      <c r="V34" s="19">
        <f>1+1+0+0+0</f>
        <v>2</v>
      </c>
      <c r="W34" s="21">
        <v>0</v>
      </c>
      <c r="X34" s="19">
        <v>9</v>
      </c>
      <c r="Y34" s="19">
        <v>5</v>
      </c>
      <c r="Z34" s="14"/>
      <c r="AA34" s="15"/>
      <c r="AB34" s="3"/>
      <c r="AC34" s="3"/>
    </row>
    <row r="35" spans="1:29" ht="21" x14ac:dyDescent="0.25">
      <c r="A35" s="7">
        <v>27760</v>
      </c>
      <c r="B35" s="9">
        <v>6</v>
      </c>
      <c r="C35" s="9">
        <v>3</v>
      </c>
      <c r="D35" s="9">
        <v>3</v>
      </c>
      <c r="E35" s="9">
        <v>5</v>
      </c>
      <c r="F35" s="10">
        <v>1</v>
      </c>
      <c r="G35" s="10">
        <v>0</v>
      </c>
      <c r="H35" s="9">
        <v>0</v>
      </c>
      <c r="I35" s="38">
        <v>2</v>
      </c>
      <c r="J35" s="9">
        <v>0</v>
      </c>
      <c r="K35" s="10">
        <v>0</v>
      </c>
      <c r="L35" s="10">
        <v>0</v>
      </c>
      <c r="M35" s="13">
        <v>0</v>
      </c>
      <c r="N35" s="9"/>
      <c r="O35" s="10"/>
      <c r="P35" s="9"/>
      <c r="Q35" s="39"/>
      <c r="R35" s="10"/>
      <c r="S35" s="10"/>
      <c r="T35" s="9"/>
      <c r="U35" s="10"/>
      <c r="V35" s="10">
        <v>2</v>
      </c>
      <c r="W35" s="13">
        <v>0</v>
      </c>
      <c r="X35" s="10">
        <v>3</v>
      </c>
      <c r="Y35" s="10">
        <v>3</v>
      </c>
      <c r="Z35" s="14"/>
      <c r="AA35" s="15"/>
      <c r="AB35" s="3"/>
      <c r="AC35" s="3"/>
    </row>
    <row r="36" spans="1:29" ht="21" x14ac:dyDescent="0.25">
      <c r="A36" s="7">
        <v>30239</v>
      </c>
      <c r="B36" s="9">
        <v>6</v>
      </c>
      <c r="C36" s="9">
        <v>5</v>
      </c>
      <c r="D36" s="9">
        <v>1</v>
      </c>
      <c r="E36" s="9">
        <v>2</v>
      </c>
      <c r="F36" s="10">
        <v>0</v>
      </c>
      <c r="G36" s="10">
        <v>0</v>
      </c>
      <c r="H36" s="9">
        <v>0</v>
      </c>
      <c r="I36" s="38">
        <v>2</v>
      </c>
      <c r="J36" s="9">
        <v>0</v>
      </c>
      <c r="K36" s="10">
        <v>0</v>
      </c>
      <c r="L36" s="10">
        <v>0</v>
      </c>
      <c r="M36" s="13">
        <v>0</v>
      </c>
      <c r="N36" s="9">
        <v>0</v>
      </c>
      <c r="O36" s="10">
        <v>0</v>
      </c>
      <c r="P36" s="9">
        <v>0</v>
      </c>
      <c r="Q36" s="39">
        <v>0</v>
      </c>
      <c r="R36" s="10">
        <v>0</v>
      </c>
      <c r="S36" s="10">
        <v>0</v>
      </c>
      <c r="T36" s="9">
        <v>0</v>
      </c>
      <c r="U36" s="10">
        <v>0</v>
      </c>
      <c r="V36" s="10">
        <f>2+0+0+0+0</f>
        <v>2</v>
      </c>
      <c r="W36" s="13">
        <v>2</v>
      </c>
      <c r="X36" s="10">
        <v>5</v>
      </c>
      <c r="Y36" s="10">
        <v>1</v>
      </c>
      <c r="Z36" s="14"/>
      <c r="AA36" s="15"/>
      <c r="AB36" s="3"/>
      <c r="AC36" s="3"/>
    </row>
    <row r="37" spans="1:29" ht="21" x14ac:dyDescent="0.25">
      <c r="A37" s="7">
        <v>19965</v>
      </c>
      <c r="B37" s="9">
        <v>3</v>
      </c>
      <c r="C37" s="9">
        <v>2</v>
      </c>
      <c r="D37" s="9">
        <v>0</v>
      </c>
      <c r="E37" s="9">
        <v>2</v>
      </c>
      <c r="F37" s="10">
        <v>1</v>
      </c>
      <c r="G37" s="10">
        <v>0</v>
      </c>
      <c r="H37" s="9">
        <v>4</v>
      </c>
      <c r="I37" s="38">
        <v>3</v>
      </c>
      <c r="J37" s="19">
        <v>3</v>
      </c>
      <c r="K37" s="10">
        <v>0</v>
      </c>
      <c r="L37" s="10">
        <v>0</v>
      </c>
      <c r="M37" s="13">
        <v>0</v>
      </c>
      <c r="N37" s="9"/>
      <c r="O37" s="10"/>
      <c r="P37" s="9"/>
      <c r="Q37" s="39"/>
      <c r="R37" s="10">
        <v>0</v>
      </c>
      <c r="S37" s="10">
        <v>0</v>
      </c>
      <c r="T37" s="9"/>
      <c r="U37" s="10"/>
      <c r="V37" s="10">
        <v>2</v>
      </c>
      <c r="W37" s="13">
        <v>0</v>
      </c>
      <c r="X37" s="10"/>
      <c r="Y37" s="10"/>
      <c r="Z37" s="14"/>
      <c r="AA37" s="15"/>
      <c r="AB37" s="3"/>
      <c r="AC37" s="3"/>
    </row>
    <row r="38" spans="1:29" ht="21" x14ac:dyDescent="0.25">
      <c r="A38" s="7">
        <v>36528</v>
      </c>
      <c r="B38" s="19">
        <v>0</v>
      </c>
      <c r="C38" s="19">
        <v>0</v>
      </c>
      <c r="D38" s="19">
        <v>0</v>
      </c>
      <c r="E38" s="19">
        <v>0</v>
      </c>
      <c r="F38" s="19">
        <v>2</v>
      </c>
      <c r="G38" s="19">
        <v>2</v>
      </c>
      <c r="H38" s="19">
        <v>0</v>
      </c>
      <c r="I38" s="40">
        <v>1</v>
      </c>
      <c r="J38" s="19">
        <v>0</v>
      </c>
      <c r="K38" s="19">
        <v>0</v>
      </c>
      <c r="L38" s="19">
        <v>0</v>
      </c>
      <c r="M38" s="21">
        <v>0</v>
      </c>
      <c r="N38" s="19"/>
      <c r="O38" s="19"/>
      <c r="P38" s="19"/>
      <c r="Q38" s="21"/>
      <c r="R38" s="19"/>
      <c r="S38" s="19"/>
      <c r="T38" s="19"/>
      <c r="U38" s="19"/>
      <c r="V38" s="19"/>
      <c r="W38" s="21"/>
      <c r="X38" s="19"/>
      <c r="Y38" s="19"/>
      <c r="Z38" s="14"/>
      <c r="AA38" s="15"/>
      <c r="AB38" s="3"/>
      <c r="AC38" s="3"/>
    </row>
    <row r="39" spans="1:29" ht="21" x14ac:dyDescent="0.25">
      <c r="A39" s="7">
        <v>24695</v>
      </c>
      <c r="B39" s="9"/>
      <c r="C39" s="9"/>
      <c r="D39" s="9"/>
      <c r="E39" s="9"/>
      <c r="F39" s="10"/>
      <c r="G39" s="10"/>
      <c r="H39" s="9"/>
      <c r="I39" s="38"/>
      <c r="J39" s="9"/>
      <c r="K39" s="10"/>
      <c r="L39" s="10"/>
      <c r="M39" s="13"/>
      <c r="N39" s="9"/>
      <c r="O39" s="10"/>
      <c r="P39" s="9"/>
      <c r="Q39" s="39"/>
      <c r="R39" s="10"/>
      <c r="S39" s="10"/>
      <c r="T39" s="9"/>
      <c r="U39" s="10"/>
      <c r="V39" s="10"/>
      <c r="W39" s="13"/>
      <c r="X39" s="10"/>
      <c r="Y39" s="10"/>
      <c r="Z39" s="14"/>
      <c r="AA39" s="15"/>
      <c r="AB39" s="3"/>
      <c r="AC39" s="3"/>
    </row>
    <row r="40" spans="1:29" ht="21" x14ac:dyDescent="0.25">
      <c r="A40" s="7">
        <v>25241</v>
      </c>
      <c r="B40" s="9"/>
      <c r="C40" s="9"/>
      <c r="D40" s="9"/>
      <c r="E40" s="9"/>
      <c r="F40" s="10"/>
      <c r="G40" s="10"/>
      <c r="H40" s="9"/>
      <c r="I40" s="38"/>
      <c r="J40" s="9"/>
      <c r="K40" s="10"/>
      <c r="L40" s="10"/>
      <c r="M40" s="13"/>
      <c r="N40" s="9"/>
      <c r="O40" s="10"/>
      <c r="P40" s="9"/>
      <c r="Q40" s="39"/>
      <c r="R40" s="10"/>
      <c r="S40" s="10"/>
      <c r="T40" s="9"/>
      <c r="U40" s="10"/>
      <c r="V40" s="10"/>
      <c r="W40" s="13"/>
      <c r="X40" s="10"/>
      <c r="Y40" s="10"/>
      <c r="Z40" s="14"/>
      <c r="AA40" s="15"/>
      <c r="AB40" s="3"/>
      <c r="AC40" s="3"/>
    </row>
    <row r="41" spans="1:29" ht="21" x14ac:dyDescent="0.25">
      <c r="A41" s="7">
        <v>27111</v>
      </c>
      <c r="B41" s="9"/>
      <c r="C41" s="9"/>
      <c r="D41" s="9"/>
      <c r="E41" s="9"/>
      <c r="F41" s="10"/>
      <c r="G41" s="10"/>
      <c r="H41" s="9"/>
      <c r="I41" s="38"/>
      <c r="J41" s="9"/>
      <c r="K41" s="10"/>
      <c r="L41" s="10"/>
      <c r="M41" s="13"/>
      <c r="N41" s="9"/>
      <c r="O41" s="10"/>
      <c r="P41" s="9"/>
      <c r="Q41" s="39"/>
      <c r="R41" s="10"/>
      <c r="S41" s="10"/>
      <c r="T41" s="9"/>
      <c r="U41" s="10"/>
      <c r="V41" s="10"/>
      <c r="W41" s="13"/>
      <c r="X41" s="10"/>
      <c r="Y41" s="10"/>
      <c r="Z41" s="14"/>
      <c r="AA41" s="15"/>
      <c r="AB41" s="32"/>
      <c r="AC41" s="32"/>
    </row>
    <row r="42" spans="1:29" ht="21" x14ac:dyDescent="0.25">
      <c r="A42" s="7">
        <v>29290</v>
      </c>
      <c r="B42" s="9"/>
      <c r="C42" s="9"/>
      <c r="D42" s="9"/>
      <c r="E42" s="9"/>
      <c r="F42" s="10"/>
      <c r="G42" s="10"/>
      <c r="H42" s="9"/>
      <c r="I42" s="38"/>
      <c r="J42" s="9"/>
      <c r="K42" s="10"/>
      <c r="L42" s="10"/>
      <c r="M42" s="13"/>
      <c r="N42" s="9"/>
      <c r="O42" s="10"/>
      <c r="P42" s="9"/>
      <c r="Q42" s="39"/>
      <c r="R42" s="10"/>
      <c r="S42" s="10"/>
      <c r="T42" s="9"/>
      <c r="U42" s="10"/>
      <c r="V42" s="10"/>
      <c r="W42" s="13"/>
      <c r="X42" s="10"/>
      <c r="Y42" s="10"/>
      <c r="Z42" s="14"/>
      <c r="AA42" s="15"/>
      <c r="AB42" s="16"/>
      <c r="AC42" s="16"/>
    </row>
    <row r="43" spans="1:29" ht="21" x14ac:dyDescent="0.25">
      <c r="A43" s="7">
        <v>32894</v>
      </c>
      <c r="B43" s="19"/>
      <c r="C43" s="19"/>
      <c r="D43" s="41"/>
      <c r="E43" s="19"/>
      <c r="F43" s="19"/>
      <c r="G43" s="19"/>
      <c r="H43" s="19"/>
      <c r="I43" s="40"/>
      <c r="J43" s="19"/>
      <c r="K43" s="19"/>
      <c r="L43" s="19"/>
      <c r="M43" s="21"/>
      <c r="N43" s="19"/>
      <c r="O43" s="19"/>
      <c r="P43" s="19"/>
      <c r="Q43" s="21"/>
      <c r="R43" s="19"/>
      <c r="S43" s="19"/>
      <c r="T43" s="19"/>
      <c r="U43" s="19"/>
      <c r="V43" s="19"/>
      <c r="W43" s="21"/>
      <c r="X43" s="19"/>
      <c r="Y43" s="19"/>
      <c r="Z43" s="14"/>
      <c r="AA43" s="15"/>
      <c r="AB43" s="3"/>
      <c r="AC43" s="3"/>
    </row>
    <row r="44" spans="1:29" ht="21" x14ac:dyDescent="0.25">
      <c r="A44" s="7">
        <v>95590</v>
      </c>
      <c r="B44" s="19"/>
      <c r="C44" s="19"/>
      <c r="D44" s="19"/>
      <c r="E44" s="19"/>
      <c r="F44" s="19"/>
      <c r="G44" s="19"/>
      <c r="H44" s="19"/>
      <c r="I44" s="40"/>
      <c r="J44" s="19"/>
      <c r="K44" s="19"/>
      <c r="L44" s="19"/>
      <c r="M44" s="21"/>
      <c r="N44" s="19"/>
      <c r="O44" s="19"/>
      <c r="P44" s="19"/>
      <c r="Q44" s="21"/>
      <c r="R44" s="19"/>
      <c r="S44" s="19"/>
      <c r="T44" s="19"/>
      <c r="U44" s="19"/>
      <c r="V44" s="19"/>
      <c r="W44" s="21"/>
      <c r="X44" s="19"/>
      <c r="Y44" s="19"/>
      <c r="Z44" s="14"/>
      <c r="AA44" s="15"/>
      <c r="AB44" s="3"/>
      <c r="AC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Collins</cp:lastModifiedBy>
  <dcterms:created xsi:type="dcterms:W3CDTF">2021-08-25T14:52:29Z</dcterms:created>
  <dcterms:modified xsi:type="dcterms:W3CDTF">2021-10-05T14:48:44Z</dcterms:modified>
</cp:coreProperties>
</file>