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6720" windowHeight="3585" tabRatio="823"/>
  </bookViews>
  <sheets>
    <sheet name="Library" sheetId="2" r:id="rId1"/>
    <sheet name="design comparison" sheetId="12" r:id="rId2"/>
    <sheet name="cms" sheetId="6" r:id="rId3"/>
    <sheet name="table vs div" sheetId="10" r:id="rId4"/>
    <sheet name="skip nav" sheetId="5" r:id="rId5"/>
    <sheet name="time comparison" sheetId="16" r:id="rId6"/>
    <sheet name="sorted best to worst" sheetId="19" r:id="rId7"/>
    <sheet name="errors" sheetId="20" r:id="rId8"/>
  </sheets>
  <definedNames>
    <definedName name="SUM" localSheetId="1">#REF!</definedName>
    <definedName name="SUM" localSheetId="6">#REF!</definedName>
    <definedName name="SUM" localSheetId="3">#REF!</definedName>
    <definedName name="SUM">#REF!</definedName>
  </definedNames>
  <calcPr calcId="145621"/>
</workbook>
</file>

<file path=xl/calcChain.xml><?xml version="1.0" encoding="utf-8"?>
<calcChain xmlns="http://schemas.openxmlformats.org/spreadsheetml/2006/main">
  <c r="BH20" i="2" l="1"/>
  <c r="BI20" i="2"/>
  <c r="BJ20" i="2"/>
  <c r="BK20" i="2"/>
  <c r="BL20" i="2"/>
  <c r="BM20" i="2"/>
  <c r="BH19" i="2"/>
  <c r="BI19" i="2"/>
  <c r="BJ19" i="2"/>
  <c r="BK19" i="2"/>
  <c r="BL19" i="2"/>
  <c r="BM19" i="2"/>
  <c r="BG20" i="2"/>
  <c r="BG19" i="2"/>
  <c r="BQ11" i="20"/>
  <c r="BP6" i="20"/>
  <c r="BO25" i="20"/>
  <c r="BM8" i="20"/>
  <c r="BK81" i="20"/>
  <c r="BJ59" i="20"/>
  <c r="BJ10" i="20"/>
  <c r="BI21" i="20"/>
  <c r="BH25" i="20"/>
  <c r="BF9" i="20"/>
  <c r="BE6" i="20"/>
  <c r="BB9" i="20"/>
  <c r="BA25" i="20"/>
  <c r="AZ90" i="20"/>
  <c r="AX36" i="20"/>
  <c r="AW36" i="20"/>
  <c r="AV60" i="20"/>
  <c r="AU136" i="20"/>
  <c r="AL19" i="2"/>
  <c r="AL20" i="2" s="1"/>
  <c r="AS44" i="20"/>
  <c r="AQ65" i="20"/>
  <c r="AM14" i="20"/>
  <c r="AL5" i="20"/>
  <c r="AJ49" i="20"/>
  <c r="AI49" i="20"/>
  <c r="AH84" i="20"/>
  <c r="AE20" i="2"/>
  <c r="AJ20" i="2"/>
  <c r="AU20" i="2"/>
  <c r="AW20" i="2"/>
  <c r="AX20" i="2"/>
  <c r="AC19" i="2"/>
  <c r="AC20" i="2" s="1"/>
  <c r="AD19" i="2"/>
  <c r="AD20" i="2" s="1"/>
  <c r="AE19" i="2"/>
  <c r="AF19" i="2"/>
  <c r="AF20" i="2" s="1"/>
  <c r="AG19" i="2"/>
  <c r="AG20" i="2" s="1"/>
  <c r="AH19" i="2"/>
  <c r="AH20" i="2" s="1"/>
  <c r="AI19" i="2"/>
  <c r="AI20" i="2" s="1"/>
  <c r="AJ19" i="2"/>
  <c r="AK19" i="2"/>
  <c r="AK20" i="2" s="1"/>
  <c r="AM19" i="2"/>
  <c r="AM20" i="2" s="1"/>
  <c r="AN19" i="2"/>
  <c r="AN20" i="2" s="1"/>
  <c r="AO19" i="2"/>
  <c r="AO20" i="2" s="1"/>
  <c r="AP19" i="2"/>
  <c r="AP20" i="2" s="1"/>
  <c r="AQ19" i="2"/>
  <c r="AQ20" i="2" s="1"/>
  <c r="AR19" i="2"/>
  <c r="AR20" i="2" s="1"/>
  <c r="AS19" i="2"/>
  <c r="AS20" i="2" s="1"/>
  <c r="AT19" i="2"/>
  <c r="AT20" i="2" s="1"/>
  <c r="AU19" i="2"/>
  <c r="AV19" i="2"/>
  <c r="AV20" i="2" s="1"/>
  <c r="AW19" i="2"/>
  <c r="AX19" i="2"/>
  <c r="AY19" i="2"/>
  <c r="AY20" i="2" s="1"/>
  <c r="AZ19" i="2"/>
  <c r="AZ20" i="2" s="1"/>
  <c r="AB19" i="2"/>
  <c r="AB20" i="2" s="1"/>
  <c r="AG26" i="20"/>
  <c r="AF20" i="20"/>
  <c r="AC7" i="20"/>
  <c r="AB9" i="20"/>
  <c r="X29" i="20"/>
  <c r="V29" i="20"/>
  <c r="W29" i="20"/>
  <c r="Q20" i="2" l="1"/>
  <c r="T20" i="2"/>
  <c r="U20" i="2"/>
  <c r="X20" i="2"/>
  <c r="Y20" i="2"/>
  <c r="Q19" i="2"/>
  <c r="R19" i="2"/>
  <c r="R20" i="2" s="1"/>
  <c r="S19" i="2"/>
  <c r="S20" i="2" s="1"/>
  <c r="T19" i="2"/>
  <c r="U19" i="2"/>
  <c r="V19" i="2"/>
  <c r="V20" i="2" s="1"/>
  <c r="W19" i="2"/>
  <c r="W20" i="2" s="1"/>
  <c r="X19" i="2"/>
  <c r="Y19" i="2"/>
  <c r="S12" i="20"/>
  <c r="R5" i="20"/>
  <c r="Q74" i="20"/>
  <c r="P37" i="20"/>
  <c r="O37" i="20"/>
  <c r="M6" i="20"/>
  <c r="J16" i="20"/>
  <c r="I25" i="20"/>
  <c r="F31" i="20"/>
  <c r="G31" i="20"/>
  <c r="D13" i="20"/>
  <c r="C10" i="20" l="1"/>
  <c r="C19" i="2"/>
  <c r="C20" i="2" s="1"/>
  <c r="D19" i="2"/>
  <c r="D20" i="2" s="1"/>
  <c r="E19" i="2"/>
  <c r="F19" i="2"/>
  <c r="G19" i="2"/>
  <c r="G20" i="2" s="1"/>
  <c r="H19" i="2"/>
  <c r="H20" i="2" s="1"/>
  <c r="I19" i="2"/>
  <c r="J19" i="2"/>
  <c r="K19" i="2"/>
  <c r="K20" i="2" s="1"/>
  <c r="L19" i="2"/>
  <c r="L20" i="2" s="1"/>
  <c r="M19" i="2"/>
  <c r="N19" i="2"/>
  <c r="O19" i="2"/>
  <c r="O20" i="2" s="1"/>
  <c r="P19" i="2"/>
  <c r="P20" i="2" s="1"/>
  <c r="E20" i="2"/>
  <c r="F20" i="2"/>
  <c r="I20" i="2"/>
  <c r="J20" i="2"/>
  <c r="M20" i="2"/>
  <c r="N20" i="2"/>
  <c r="B15" i="20"/>
  <c r="B20" i="2"/>
  <c r="B19" i="2"/>
  <c r="E65" i="5" l="1"/>
  <c r="D65" i="5"/>
  <c r="E31" i="5"/>
  <c r="D31" i="5"/>
  <c r="D66" i="5" l="1"/>
  <c r="D32" i="5"/>
  <c r="K59" i="16"/>
  <c r="M3" i="16"/>
  <c r="N3" i="16"/>
  <c r="C64" i="10"/>
  <c r="C16" i="10"/>
  <c r="B16" i="10"/>
  <c r="B17" i="10" s="1"/>
  <c r="C64" i="6"/>
  <c r="C63" i="6"/>
  <c r="C21" i="6"/>
  <c r="B22" i="6"/>
  <c r="B63" i="6"/>
  <c r="G60" i="12"/>
  <c r="E60" i="12"/>
  <c r="B60" i="12"/>
  <c r="B64" i="6" l="1"/>
  <c r="B23" i="6"/>
  <c r="M12" i="2"/>
  <c r="L12" i="2" l="1"/>
  <c r="D12" i="2" l="1"/>
  <c r="H59" i="16" l="1"/>
  <c r="E59" i="16"/>
  <c r="B59" i="16"/>
  <c r="BO9" i="2" l="1"/>
  <c r="BO8" i="2"/>
  <c r="BR9" i="2"/>
  <c r="BD8" i="2"/>
  <c r="BR8" i="2"/>
  <c r="L52" i="19"/>
  <c r="L58" i="19"/>
  <c r="L24" i="19"/>
  <c r="L11" i="19"/>
  <c r="BO7" i="2" l="1"/>
  <c r="BR7" i="2"/>
  <c r="K60" i="19"/>
  <c r="K61" i="19" s="1"/>
  <c r="J60" i="19"/>
  <c r="J61" i="19" s="1"/>
  <c r="G60" i="19"/>
  <c r="G61" i="19" s="1"/>
  <c r="F60" i="19"/>
  <c r="F61" i="19" s="1"/>
  <c r="C60" i="19"/>
  <c r="C61" i="19" s="1"/>
  <c r="B60" i="19"/>
  <c r="B61" i="19" s="1"/>
  <c r="F59" i="16" l="1"/>
  <c r="F60" i="16" s="1"/>
  <c r="C59" i="16"/>
  <c r="C60" i="16" s="1"/>
  <c r="I6" i="12"/>
  <c r="I13" i="12" l="1"/>
  <c r="B71" i="12"/>
  <c r="B72" i="12" s="1"/>
  <c r="B61" i="12"/>
  <c r="I11" i="12"/>
  <c r="B64" i="10"/>
  <c r="B65" i="10" s="1"/>
  <c r="AC12" i="2"/>
  <c r="I9" i="12" l="1"/>
  <c r="BA7" i="2"/>
  <c r="BD7" i="2" l="1"/>
  <c r="BA8" i="2"/>
  <c r="Z8" i="2"/>
  <c r="Z7" i="2"/>
  <c r="BM12" i="2"/>
  <c r="BL12" i="2"/>
  <c r="BK12" i="2"/>
  <c r="BJ12" i="2"/>
  <c r="BI12" i="2"/>
  <c r="BH12" i="2"/>
  <c r="BG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B12" i="2"/>
  <c r="Y12" i="2"/>
  <c r="X12" i="2"/>
  <c r="W12" i="2"/>
  <c r="V12" i="2"/>
  <c r="U12" i="2"/>
  <c r="T12" i="2"/>
  <c r="S12" i="2"/>
  <c r="R12" i="2"/>
  <c r="Q12" i="2"/>
  <c r="P12" i="2"/>
  <c r="O12" i="2"/>
  <c r="N12" i="2"/>
  <c r="K12" i="2"/>
  <c r="J12" i="2"/>
  <c r="I12" i="2"/>
  <c r="H12" i="2"/>
  <c r="G12" i="2"/>
  <c r="F12" i="2"/>
  <c r="E12" i="2"/>
  <c r="C12" i="2"/>
  <c r="B12" i="2"/>
  <c r="H61" i="12" l="1"/>
  <c r="BR28" i="2"/>
  <c r="Z6" i="2"/>
  <c r="BD5" i="2"/>
  <c r="BA5" i="2"/>
  <c r="I59" i="16" l="1"/>
  <c r="I60" i="16" s="1"/>
</calcChain>
</file>

<file path=xl/sharedStrings.xml><?xml version="1.0" encoding="utf-8"?>
<sst xmlns="http://schemas.openxmlformats.org/spreadsheetml/2006/main" count="876" uniqueCount="214">
  <si>
    <t>Approved HP</t>
  </si>
  <si>
    <t>Pages</t>
  </si>
  <si>
    <t>Approved</t>
  </si>
  <si>
    <t>Errors</t>
  </si>
  <si>
    <t>% Approved</t>
  </si>
  <si>
    <t>Errors/Page</t>
  </si>
  <si>
    <t>Comments</t>
  </si>
  <si>
    <t>UI-Urb.Ch.</t>
  </si>
  <si>
    <t>UNC-CH</t>
  </si>
  <si>
    <t>IU-Bloom</t>
  </si>
  <si>
    <t>Rutgers</t>
  </si>
  <si>
    <t>UW-Mad</t>
  </si>
  <si>
    <t>Drexel</t>
  </si>
  <si>
    <t>UCLA</t>
  </si>
  <si>
    <t>UT-Austin</t>
  </si>
  <si>
    <t>FSU</t>
  </si>
  <si>
    <t>Simmons</t>
  </si>
  <si>
    <t>UoM-CP</t>
  </si>
  <si>
    <t>SUNY-Alb</t>
  </si>
  <si>
    <t>UoNTex</t>
  </si>
  <si>
    <t>USC-Col</t>
  </si>
  <si>
    <t>UoWash</t>
  </si>
  <si>
    <t>Kent</t>
  </si>
  <si>
    <t>TexWoU</t>
  </si>
  <si>
    <t>UofTenn-K</t>
  </si>
  <si>
    <t>UW-Milw</t>
  </si>
  <si>
    <t>Wayne-MI</t>
  </si>
  <si>
    <t>UoAlaba</t>
  </si>
  <si>
    <t>UoArizo</t>
  </si>
  <si>
    <t>Cath UoA</t>
  </si>
  <si>
    <t>Clarion</t>
  </si>
  <si>
    <t>ClarkAtl</t>
  </si>
  <si>
    <t>Dominican</t>
  </si>
  <si>
    <t>Emporia</t>
  </si>
  <si>
    <t>Hawaii</t>
  </si>
  <si>
    <t>UoIowa</t>
  </si>
  <si>
    <t>UoKentuck</t>
  </si>
  <si>
    <t>LongIsU</t>
  </si>
  <si>
    <t>LouisState</t>
  </si>
  <si>
    <t>Miss-Col</t>
  </si>
  <si>
    <t>NC-Central</t>
  </si>
  <si>
    <t>NC-Greens</t>
  </si>
  <si>
    <t>UoOkla</t>
  </si>
  <si>
    <t>Pratt</t>
  </si>
  <si>
    <t>UoPuerto</t>
  </si>
  <si>
    <t>QueensC</t>
  </si>
  <si>
    <t>UoRI</t>
  </si>
  <si>
    <t>SanJoseS</t>
  </si>
  <si>
    <t>UoSFlor</t>
  </si>
  <si>
    <t>SConnSU</t>
  </si>
  <si>
    <t>UoSMiss</t>
  </si>
  <si>
    <t>St. John's</t>
  </si>
  <si>
    <t>UoAlberta</t>
  </si>
  <si>
    <t>UoBC</t>
  </si>
  <si>
    <t>Dalhousie</t>
  </si>
  <si>
    <t>McGill</t>
  </si>
  <si>
    <t>UoMontr</t>
  </si>
  <si>
    <t>UoToront</t>
  </si>
  <si>
    <t>UoWOnt</t>
  </si>
  <si>
    <t>Carnegie Classif.</t>
  </si>
  <si>
    <t>Res. I</t>
  </si>
  <si>
    <t>Res. II</t>
  </si>
  <si>
    <t>Doc. I</t>
  </si>
  <si>
    <t>SUNY-Buf</t>
  </si>
  <si>
    <t>Skip Links?</t>
  </si>
  <si>
    <t>Frames?</t>
  </si>
  <si>
    <t>Text-Only?</t>
  </si>
  <si>
    <t>D</t>
  </si>
  <si>
    <t>F</t>
  </si>
  <si>
    <t>Bobby could not test the text-only version; these are results from the graphics version.</t>
  </si>
  <si>
    <t>F-2</t>
  </si>
  <si>
    <t>% appr. HPs</t>
  </si>
  <si>
    <t>All US campuses</t>
  </si>
  <si>
    <t>Sum of appr. HPs</t>
  </si>
  <si>
    <t>Unranked US campuses</t>
  </si>
  <si>
    <t>Date</t>
  </si>
  <si>
    <t>only 13 results returned, but more seem to exist</t>
  </si>
  <si>
    <t>Settings:</t>
  </si>
  <si>
    <t>Domain</t>
  </si>
  <si>
    <t>1 level</t>
  </si>
  <si>
    <t>Home page</t>
  </si>
  <si>
    <t>syr</t>
  </si>
  <si>
    <t>michigan</t>
  </si>
  <si>
    <t>pitt</t>
  </si>
  <si>
    <t>several duplicate pages found</t>
  </si>
  <si>
    <t>LW</t>
  </si>
  <si>
    <t>LE</t>
  </si>
  <si>
    <t>http://www.library.uiuc.edu/</t>
  </si>
  <si>
    <t>http://www.lib.unc.edu/</t>
  </si>
  <si>
    <t>http://www.lib.umich.edu/</t>
  </si>
  <si>
    <t>http://www.library.pitt.edu/</t>
  </si>
  <si>
    <t>http://www.libraries.iub.edu/</t>
  </si>
  <si>
    <t>http://www.libraries.rutgers.edu/</t>
  </si>
  <si>
    <t>http://www.library.wisc.edu/</t>
  </si>
  <si>
    <t>http://www.lib.utexas.edu/</t>
  </si>
  <si>
    <t>http://www.lib.fsu.edu/</t>
  </si>
  <si>
    <t>http://my.simmons.edu/library/</t>
  </si>
  <si>
    <t>http://lib.umd.edu/</t>
  </si>
  <si>
    <t>http://library.albany.edu/</t>
  </si>
  <si>
    <t>http://www.library.unt.edu/</t>
  </si>
  <si>
    <t>http://www.sc.edu/library/</t>
  </si>
  <si>
    <t>http://ublib.buffalo.edu/</t>
  </si>
  <si>
    <t>http://www.lib.washington.edu/</t>
  </si>
  <si>
    <t>http://www.library.kent.edu/page/10000</t>
  </si>
  <si>
    <t>http://www.twu.edu/library/</t>
  </si>
  <si>
    <t>http://www.uwm.edu/Library/</t>
  </si>
  <si>
    <t>http://www.lib.wayne.edu/</t>
  </si>
  <si>
    <t>http://www.lib.ua.edu/</t>
  </si>
  <si>
    <t>http://www.library.arizona.edu/</t>
  </si>
  <si>
    <t>http://www.clarion.edu/library/</t>
  </si>
  <si>
    <t>http://www.auctr.edu/</t>
  </si>
  <si>
    <t>http://www.emporia.edu/libsv/</t>
  </si>
  <si>
    <t>http://www.lib.uiowa.edu/</t>
  </si>
  <si>
    <t>http://www.lib.lsu.edu/</t>
  </si>
  <si>
    <t>http://mulibraries.missouri.edu/</t>
  </si>
  <si>
    <t>http://www.nccu.edu/shepardlibrary/</t>
  </si>
  <si>
    <t>http://library.uncg.edu/</t>
  </si>
  <si>
    <t>http://libraries.ou.edu/</t>
  </si>
  <si>
    <t>http://qcpages.qc.cuny.edu/Library/</t>
  </si>
  <si>
    <t>http://www.uri.edu/library/</t>
  </si>
  <si>
    <t>http://web.lib.usf.edu/</t>
  </si>
  <si>
    <t>http://www.southernct.edu/departments/library/</t>
  </si>
  <si>
    <t>http://www.lib.usm.edu/</t>
  </si>
  <si>
    <t>http://www.stjohns.edu/academics/libraries</t>
  </si>
  <si>
    <t>http://www.library.ualberta.ca/</t>
  </si>
  <si>
    <t>http://www.library.ubc.ca/</t>
  </si>
  <si>
    <t>http://www.library.dal.ca/</t>
  </si>
  <si>
    <t>http://www.mcgill.ca/library/</t>
  </si>
  <si>
    <t>http://www.bib.umontreal.ca/</t>
  </si>
  <si>
    <t>http://www.library.utoronto.ca/home/</t>
  </si>
  <si>
    <t>http://www.lib.uwo.ca/</t>
  </si>
  <si>
    <t>Results Page</t>
  </si>
  <si>
    <t>Results</t>
  </si>
  <si>
    <t>Table</t>
  </si>
  <si>
    <t>http://library.syr.edu/</t>
  </si>
  <si>
    <t>CMS</t>
  </si>
  <si>
    <t>Drupal</t>
  </si>
  <si>
    <t>Plone</t>
  </si>
  <si>
    <t>Estrada</t>
  </si>
  <si>
    <t>DotnetNuke</t>
  </si>
  <si>
    <t>http://www2.liu.edu/cwis/cwp/library/</t>
  </si>
  <si>
    <t xml:space="preserve">	http://library.pratt.edu/</t>
  </si>
  <si>
    <t>http://library.sjsu.edu/</t>
  </si>
  <si>
    <t>Library</t>
  </si>
  <si>
    <t>Table-based Layout</t>
  </si>
  <si>
    <t>Div-based Layout</t>
  </si>
  <si>
    <t>Average</t>
  </si>
  <si>
    <t>many libraries, checked Manoa</t>
  </si>
  <si>
    <t>Libraries using a CMS</t>
  </si>
  <si>
    <t>Libraries not using a CMS</t>
  </si>
  <si>
    <t>non-CMS</t>
  </si>
  <si>
    <t>Subgroup</t>
  </si>
  <si>
    <t>text-only version of home page, but not internal pages</t>
  </si>
  <si>
    <t>Name</t>
  </si>
  <si>
    <t>Syr. U</t>
  </si>
  <si>
    <t>UM-AA</t>
  </si>
  <si>
    <t>UPITT</t>
  </si>
  <si>
    <t>LSU</t>
  </si>
  <si>
    <t>UoMontreal</t>
  </si>
  <si>
    <t>UoToronto</t>
  </si>
  <si>
    <t>2010-2011</t>
  </si>
  <si>
    <t>Pearson 2006 to 2010</t>
  </si>
  <si>
    <t>All Campuses</t>
  </si>
  <si>
    <t>Approved Home pages</t>
  </si>
  <si>
    <t>Canada</t>
  </si>
  <si>
    <t>Average approved pages</t>
  </si>
  <si>
    <t>Recalculated</t>
  </si>
  <si>
    <t>Library Data February 2012</t>
  </si>
  <si>
    <t>http://library.drexel.edu/</t>
  </si>
  <si>
    <t>http://library.ucla.edu/</t>
  </si>
  <si>
    <t>http://www.lib.utk.edu/</t>
  </si>
  <si>
    <t>http://libraries.cua.edu/</t>
  </si>
  <si>
    <t>http://www.dom.edu/library</t>
  </si>
  <si>
    <t>http://library.manoa.hawaii.edu/</t>
  </si>
  <si>
    <t>http://libraries.uky.edu/</t>
  </si>
  <si>
    <t>http://www.uprm.edu/library/</t>
  </si>
  <si>
    <t>WordPress</t>
  </si>
  <si>
    <t>bobby link fix</t>
  </si>
  <si>
    <t>bobby crash 02/17; link extractor run 3-8</t>
  </si>
  <si>
    <t>bobby crash 02/17; ran link extractor 3-8</t>
  </si>
  <si>
    <t>Div(0) or Table(1)</t>
  </si>
  <si>
    <t>Red Dot (OpenText)</t>
  </si>
  <si>
    <t>ran Link extractor 3/8</t>
  </si>
  <si>
    <t>Open Text</t>
  </si>
  <si>
    <t>catalog only</t>
  </si>
  <si>
    <t xml:space="preserve"> search catalog only</t>
  </si>
  <si>
    <t>Tabbed Search? 0+no search; 1=tabbed, 2=single search, multiple single search</t>
  </si>
  <si>
    <t>Red Dot</t>
  </si>
  <si>
    <t>With Skip Nav</t>
  </si>
  <si>
    <t>http://www.library.drexel.edu/</t>
  </si>
  <si>
    <t>http://domweb.dom.edu/library/crown/</t>
  </si>
  <si>
    <t>Alt-text images</t>
  </si>
  <si>
    <t>Alt-text imaps</t>
  </si>
  <si>
    <t>Alt-text buttons</t>
  </si>
  <si>
    <t>Alt-text-object</t>
  </si>
  <si>
    <t>Alt-text applets</t>
  </si>
  <si>
    <t>Total Errors</t>
  </si>
  <si>
    <t>3 obj</t>
  </si>
  <si>
    <t>img</t>
  </si>
  <si>
    <t>Img btn</t>
  </si>
  <si>
    <t>all errors on 3 pages - all spacer gifs</t>
  </si>
  <si>
    <t>mtagger pages</t>
  </si>
  <si>
    <t>bullet img</t>
  </si>
  <si>
    <t>Img</t>
  </si>
  <si>
    <t>Obj</t>
  </si>
  <si>
    <t>imap</t>
  </si>
  <si>
    <t>obj</t>
  </si>
  <si>
    <t>all errors on search.gif</t>
  </si>
  <si>
    <t>img btn</t>
  </si>
  <si>
    <t>http://www.auctr.edu/renovation-site/</t>
  </si>
  <si>
    <t>http://www2.liu.edu/cwis/cwp/library/libphone.htm</t>
  </si>
  <si>
    <t>http://www2.liu.edu/cwis/cwp/library/sc/sc.htm</t>
  </si>
  <si>
    <t>title frames</t>
  </si>
  <si>
    <t>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</si>
</sst>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9" fillId="2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2" fillId="4" borderId="2" applyNumberFormat="0" applyFont="0" applyAlignment="0" applyProtection="0"/>
    <xf numFmtId="0" fontId="13" fillId="0" borderId="0"/>
    <xf numFmtId="0" fontId="13" fillId="0" borderId="0"/>
  </cellStyleXfs>
  <cellXfs count="57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1" fontId="1" fillId="0" borderId="0" xfId="0" applyNumberFormat="1" applyFont="1"/>
    <xf numFmtId="14" fontId="0" fillId="0" borderId="0" xfId="0" applyNumberFormat="1"/>
    <xf numFmtId="14" fontId="0" fillId="0" borderId="0" xfId="0" applyNumberForma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6" fillId="0" borderId="0" xfId="0" applyFont="1"/>
    <xf numFmtId="14" fontId="6" fillId="0" borderId="0" xfId="0" applyNumberFormat="1" applyFont="1"/>
    <xf numFmtId="0" fontId="9" fillId="2" borderId="0" xfId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0" fillId="0" borderId="0" xfId="2" applyAlignment="1" applyProtection="1">
      <alignment horizontal="left"/>
    </xf>
    <xf numFmtId="0" fontId="10" fillId="0" borderId="0" xfId="2" applyFill="1" applyBorder="1" applyAlignment="1" applyProtection="1">
      <alignment horizontal="left"/>
    </xf>
    <xf numFmtId="0" fontId="10" fillId="0" borderId="0" xfId="2" applyAlignment="1" applyProtection="1"/>
    <xf numFmtId="0" fontId="11" fillId="0" borderId="0" xfId="0" applyFont="1"/>
    <xf numFmtId="10" fontId="0" fillId="0" borderId="0" xfId="0" applyNumberFormat="1"/>
    <xf numFmtId="1" fontId="7" fillId="0" borderId="0" xfId="0" applyNumberFormat="1" applyFont="1"/>
    <xf numFmtId="0" fontId="7" fillId="0" borderId="0" xfId="0" applyFont="1" applyAlignment="1">
      <alignment wrapText="1"/>
    </xf>
    <xf numFmtId="1" fontId="11" fillId="0" borderId="0" xfId="0" applyNumberFormat="1" applyFont="1"/>
    <xf numFmtId="2" fontId="11" fillId="0" borderId="0" xfId="0" applyNumberFormat="1" applyFont="1"/>
    <xf numFmtId="2" fontId="7" fillId="0" borderId="0" xfId="0" applyNumberFormat="1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0" fillId="4" borderId="2" xfId="3" applyFont="1"/>
    <xf numFmtId="2" fontId="0" fillId="0" borderId="0" xfId="0" applyNumberFormat="1"/>
    <xf numFmtId="0" fontId="14" fillId="0" borderId="3" xfId="4" applyFont="1" applyFill="1" applyBorder="1" applyAlignment="1">
      <alignment wrapText="1"/>
    </xf>
    <xf numFmtId="0" fontId="14" fillId="0" borderId="3" xfId="5" applyFont="1" applyFill="1" applyBorder="1" applyAlignment="1">
      <alignment horizontal="right" wrapText="1"/>
    </xf>
    <xf numFmtId="0" fontId="15" fillId="0" borderId="0" xfId="0" applyFont="1"/>
    <xf numFmtId="0" fontId="14" fillId="0" borderId="0" xfId="4" applyFont="1" applyFill="1" applyBorder="1" applyAlignment="1">
      <alignment wrapText="1"/>
    </xf>
    <xf numFmtId="0" fontId="14" fillId="0" borderId="0" xfId="5" applyFont="1" applyFill="1" applyBorder="1" applyAlignment="1">
      <alignment horizontal="right" wrapText="1"/>
    </xf>
    <xf numFmtId="2" fontId="6" fillId="0" borderId="0" xfId="0" applyNumberFormat="1" applyFont="1"/>
    <xf numFmtId="2" fontId="1" fillId="0" borderId="0" xfId="0" applyNumberFormat="1" applyFont="1"/>
    <xf numFmtId="10" fontId="7" fillId="0" borderId="0" xfId="0" applyNumberFormat="1" applyFont="1"/>
    <xf numFmtId="9" fontId="7" fillId="0" borderId="0" xfId="0" applyNumberFormat="1" applyFont="1"/>
    <xf numFmtId="9" fontId="11" fillId="0" borderId="0" xfId="0" applyNumberFormat="1" applyFont="1"/>
    <xf numFmtId="0" fontId="16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7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</cellXfs>
  <cellStyles count="6">
    <cellStyle name="Good" xfId="1" builtinId="26"/>
    <cellStyle name="Hyperlink" xfId="2" builtinId="8"/>
    <cellStyle name="Normal" xfId="0" builtinId="0"/>
    <cellStyle name="Normal_Sheet1" xfId="4"/>
    <cellStyle name="Normal_time comparison" xfId="5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Libraries\13-Simmons\bobby%20files\index.html" TargetMode="External"/><Relationship Id="rId18" Type="http://schemas.openxmlformats.org/officeDocument/2006/relationships/hyperlink" Target="Libraries\18-SUNY-Buf\bobby%20files\index.html" TargetMode="External"/><Relationship Id="rId26" Type="http://schemas.openxmlformats.org/officeDocument/2006/relationships/hyperlink" Target="Libraries\26-UoArizo\bobby%20files\index.html" TargetMode="External"/><Relationship Id="rId39" Type="http://schemas.openxmlformats.org/officeDocument/2006/relationships/hyperlink" Target="Libraries\39-NC-Greens\bobby%20files\index.html" TargetMode="External"/><Relationship Id="rId21" Type="http://schemas.openxmlformats.org/officeDocument/2006/relationships/hyperlink" Target="Libraries\21-TexWoU\bobby%20files\index.html" TargetMode="External"/><Relationship Id="rId34" Type="http://schemas.openxmlformats.org/officeDocument/2006/relationships/hyperlink" Target="Libraries\34-UoKentuck\bobby%20files\index.html" TargetMode="External"/><Relationship Id="rId42" Type="http://schemas.openxmlformats.org/officeDocument/2006/relationships/hyperlink" Target="Libraries\42-UoPuerto\bobby%20files\index.html" TargetMode="External"/><Relationship Id="rId47" Type="http://schemas.openxmlformats.org/officeDocument/2006/relationships/hyperlink" Target="Libraries\47-SConnSU\bobby%20files\index.html" TargetMode="External"/><Relationship Id="rId50" Type="http://schemas.openxmlformats.org/officeDocument/2006/relationships/hyperlink" Target="Libraries\50-UoAlberta\bobby%20files\index.html" TargetMode="External"/><Relationship Id="rId55" Type="http://schemas.openxmlformats.org/officeDocument/2006/relationships/hyperlink" Target="Libraries\56-UoWOnt\bobby%20files\index.html" TargetMode="External"/><Relationship Id="rId7" Type="http://schemas.openxmlformats.org/officeDocument/2006/relationships/hyperlink" Target="Libraries\07-Rutgers\bobby%20files\index.html" TargetMode="External"/><Relationship Id="rId12" Type="http://schemas.openxmlformats.org/officeDocument/2006/relationships/hyperlink" Target="Libraries\12-FSU\bobby%20files\index.html" TargetMode="External"/><Relationship Id="rId17" Type="http://schemas.openxmlformats.org/officeDocument/2006/relationships/hyperlink" Target="Libraries\17-SC-Col\bobby%20files\index.html" TargetMode="External"/><Relationship Id="rId25" Type="http://schemas.openxmlformats.org/officeDocument/2006/relationships/hyperlink" Target="Libraries\25-UoAlaba\bobby%20files\index.html" TargetMode="External"/><Relationship Id="rId33" Type="http://schemas.openxmlformats.org/officeDocument/2006/relationships/hyperlink" Target="Libraries\33-UoIowa\bobby%20files\index.html" TargetMode="External"/><Relationship Id="rId38" Type="http://schemas.openxmlformats.org/officeDocument/2006/relationships/hyperlink" Target="Libraries\38-NC-Central\bobby%20files\index.html" TargetMode="External"/><Relationship Id="rId46" Type="http://schemas.openxmlformats.org/officeDocument/2006/relationships/hyperlink" Target="Libraries\46-UoSFlor\bobby%20files\index.html" TargetMode="External"/><Relationship Id="rId59" Type="http://schemas.openxmlformats.org/officeDocument/2006/relationships/hyperlink" Target="Libraries/35-LongIsU/bobby%20files/39a.html" TargetMode="External"/><Relationship Id="rId2" Type="http://schemas.openxmlformats.org/officeDocument/2006/relationships/hyperlink" Target="Libraries\02-UNC-CH\bobby%20files\index.html" TargetMode="External"/><Relationship Id="rId16" Type="http://schemas.openxmlformats.org/officeDocument/2006/relationships/hyperlink" Target="Libraries\16-UoNTex\bobby%20files\index.html" TargetMode="External"/><Relationship Id="rId20" Type="http://schemas.openxmlformats.org/officeDocument/2006/relationships/hyperlink" Target="Libraries\20-Kent\text%20only%20site\index.html" TargetMode="External"/><Relationship Id="rId29" Type="http://schemas.openxmlformats.org/officeDocument/2006/relationships/hyperlink" Target="Libraries\29-ClarkAtl\bobby%20files\index.html" TargetMode="External"/><Relationship Id="rId41" Type="http://schemas.openxmlformats.org/officeDocument/2006/relationships/hyperlink" Target="Libraries\41-Pratt\bobby%20files\index.html" TargetMode="External"/><Relationship Id="rId54" Type="http://schemas.openxmlformats.org/officeDocument/2006/relationships/hyperlink" Target="Libraries\54-UoMontr\bobby%20files\index.html" TargetMode="External"/><Relationship Id="rId1" Type="http://schemas.openxmlformats.org/officeDocument/2006/relationships/hyperlink" Target="Libraries\01-UI-Urb.Ch\bobby%20files\index.html" TargetMode="External"/><Relationship Id="rId6" Type="http://schemas.openxmlformats.org/officeDocument/2006/relationships/hyperlink" Target="Libraries\06-IU-Bloom\bobby%20files\index.html" TargetMode="External"/><Relationship Id="rId11" Type="http://schemas.openxmlformats.org/officeDocument/2006/relationships/hyperlink" Target="Libraries\11-UT-Austin\bobby%20files\index.html" TargetMode="External"/><Relationship Id="rId24" Type="http://schemas.openxmlformats.org/officeDocument/2006/relationships/hyperlink" Target="Libraries\24-Wayne-MI\bobby%20files\index.html" TargetMode="External"/><Relationship Id="rId32" Type="http://schemas.openxmlformats.org/officeDocument/2006/relationships/hyperlink" Target="Libraries\32-Hawaii\bobby%20files\index.html" TargetMode="External"/><Relationship Id="rId37" Type="http://schemas.openxmlformats.org/officeDocument/2006/relationships/hyperlink" Target="Libraries\37-Miss-Col\bobby%20files\index.html" TargetMode="External"/><Relationship Id="rId40" Type="http://schemas.openxmlformats.org/officeDocument/2006/relationships/hyperlink" Target="Libraries\40-UoOkla\bobby%20files\index.html" TargetMode="External"/><Relationship Id="rId45" Type="http://schemas.openxmlformats.org/officeDocument/2006/relationships/hyperlink" Target="Libraries\45-SanJoseS\bobby%20files\index.html" TargetMode="External"/><Relationship Id="rId53" Type="http://schemas.openxmlformats.org/officeDocument/2006/relationships/hyperlink" Target="Libraries\53-McGill\bobby%20files\index.html" TargetMode="External"/><Relationship Id="rId58" Type="http://schemas.openxmlformats.org/officeDocument/2006/relationships/hyperlink" Target="Libraries/35-LongIsU/bobby%20files/27a.html" TargetMode="External"/><Relationship Id="rId5" Type="http://schemas.openxmlformats.org/officeDocument/2006/relationships/hyperlink" Target="Libraries\05-Pitt\bobby%20files\index.html" TargetMode="External"/><Relationship Id="rId15" Type="http://schemas.openxmlformats.org/officeDocument/2006/relationships/hyperlink" Target="Libraries\15-SUNY-Alb\bobby%20files\index.html" TargetMode="External"/><Relationship Id="rId23" Type="http://schemas.openxmlformats.org/officeDocument/2006/relationships/hyperlink" Target="Libraries\23-UW-Milw\bobby%20files\index.html" TargetMode="External"/><Relationship Id="rId28" Type="http://schemas.openxmlformats.org/officeDocument/2006/relationships/hyperlink" Target="Libraries\28-Clarion\bobby%20files\index.html" TargetMode="External"/><Relationship Id="rId36" Type="http://schemas.openxmlformats.org/officeDocument/2006/relationships/hyperlink" Target="Libraries\36-LSU\bobby%20files\index.html" TargetMode="External"/><Relationship Id="rId49" Type="http://schemas.openxmlformats.org/officeDocument/2006/relationships/hyperlink" Target="Libraries\49-St.%20John's\bobby%20files\index.html" TargetMode="External"/><Relationship Id="rId57" Type="http://schemas.openxmlformats.org/officeDocument/2006/relationships/hyperlink" Target="http://www.auctr.edu/renovation-site/" TargetMode="External"/><Relationship Id="rId10" Type="http://schemas.openxmlformats.org/officeDocument/2006/relationships/hyperlink" Target="Libraries\10-UCLA\bobby%20files\index.html" TargetMode="External"/><Relationship Id="rId19" Type="http://schemas.openxmlformats.org/officeDocument/2006/relationships/hyperlink" Target="Libraries\19-UoWash\bobby%20files\index.html" TargetMode="External"/><Relationship Id="rId31" Type="http://schemas.openxmlformats.org/officeDocument/2006/relationships/hyperlink" Target="Libraries\31-Emporia\bobby%20files\index.html" TargetMode="External"/><Relationship Id="rId44" Type="http://schemas.openxmlformats.org/officeDocument/2006/relationships/hyperlink" Target="Libraries\44-UoRI\bobby%20files\index.html" TargetMode="External"/><Relationship Id="rId52" Type="http://schemas.openxmlformats.org/officeDocument/2006/relationships/hyperlink" Target="Libraries\52-Dalhousie\bobby%20files\index.html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Libraries\04-Michigan\bobby%20files\index.html" TargetMode="External"/><Relationship Id="rId9" Type="http://schemas.openxmlformats.org/officeDocument/2006/relationships/hyperlink" Target="Libraries\09-Drexel\bobby%20files\index.html" TargetMode="External"/><Relationship Id="rId14" Type="http://schemas.openxmlformats.org/officeDocument/2006/relationships/hyperlink" Target="Libraries\14-UoM-CP\bobby%20files\index.html" TargetMode="External"/><Relationship Id="rId22" Type="http://schemas.openxmlformats.org/officeDocument/2006/relationships/hyperlink" Target="Libraries\22-UofTenn-K\bobby%20files\index.html" TargetMode="External"/><Relationship Id="rId27" Type="http://schemas.openxmlformats.org/officeDocument/2006/relationships/hyperlink" Target="Libraries\27-Cath%20UoA\bobby%20files\index.html" TargetMode="External"/><Relationship Id="rId30" Type="http://schemas.openxmlformats.org/officeDocument/2006/relationships/hyperlink" Target="Libraries\30-Dominican\bobby%20files\index.html" TargetMode="External"/><Relationship Id="rId35" Type="http://schemas.openxmlformats.org/officeDocument/2006/relationships/hyperlink" Target="Libraries\35-LongIsU\bobby%20files\index.html" TargetMode="External"/><Relationship Id="rId43" Type="http://schemas.openxmlformats.org/officeDocument/2006/relationships/hyperlink" Target="Libraries\43-QueensC\bobby%20files\index.html" TargetMode="External"/><Relationship Id="rId48" Type="http://schemas.openxmlformats.org/officeDocument/2006/relationships/hyperlink" Target="Libraries\48-UoSMiss\bobby%20files\index.html" TargetMode="External"/><Relationship Id="rId56" Type="http://schemas.openxmlformats.org/officeDocument/2006/relationships/hyperlink" Target="Libraries\55-UoToront\bobby%20files\index.html" TargetMode="External"/><Relationship Id="rId8" Type="http://schemas.openxmlformats.org/officeDocument/2006/relationships/hyperlink" Target="Libraries\08-UW-Mad\bobby%20files\index.html" TargetMode="External"/><Relationship Id="rId51" Type="http://schemas.openxmlformats.org/officeDocument/2006/relationships/hyperlink" Target="Libraries\51-UoBC\bobby%20files\index.html" TargetMode="External"/><Relationship Id="rId3" Type="http://schemas.openxmlformats.org/officeDocument/2006/relationships/hyperlink" Target="Libraries\03-Syr\bobby%20files\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26" Type="http://schemas.openxmlformats.org/officeDocument/2006/relationships/hyperlink" Target="http://www.lib.wayne.edu/" TargetMode="External"/><Relationship Id="rId39" Type="http://schemas.openxmlformats.org/officeDocument/2006/relationships/hyperlink" Target="http://library.uncg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y.ualberta.ca/" TargetMode="External"/><Relationship Id="rId63" Type="http://schemas.openxmlformats.org/officeDocument/2006/relationships/hyperlink" Target="http://www.lib.fsu.edu/" TargetMode="External"/><Relationship Id="rId7" Type="http://schemas.openxmlformats.org/officeDocument/2006/relationships/hyperlink" Target="http://www.lib.utexas.edu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0" Type="http://schemas.openxmlformats.org/officeDocument/2006/relationships/hyperlink" Target="http://ublib.buffalo.edu/" TargetMode="External"/><Relationship Id="rId29" Type="http://schemas.openxmlformats.org/officeDocument/2006/relationships/hyperlink" Target="http://libraries.cua.edu/welcome.html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62" Type="http://schemas.openxmlformats.org/officeDocument/2006/relationships/hyperlink" Target="http://www.libraries.rutgers.edu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8" Type="http://schemas.openxmlformats.org/officeDocument/2006/relationships/hyperlink" Target="http://www.bib.umontreal.ca/" TargetMode="External"/><Relationship Id="rId5" Type="http://schemas.openxmlformats.org/officeDocument/2006/relationships/hyperlink" Target="http://www.uri.edu/library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hyperlink" Target="http://www.mcgill.ca/library/" TargetMode="External"/><Relationship Id="rId61" Type="http://schemas.openxmlformats.org/officeDocument/2006/relationships/hyperlink" Target="http://www.library.dal.ca/" TargetMode="External"/><Relationship Id="rId10" Type="http://schemas.openxmlformats.org/officeDocument/2006/relationships/hyperlink" Target="http://library.syr.edu/" TargetMode="External"/><Relationship Id="rId19" Type="http://schemas.openxmlformats.org/officeDocument/2006/relationships/hyperlink" Target="http://www.sc.edu/library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60" Type="http://schemas.openxmlformats.org/officeDocument/2006/relationships/hyperlink" Target="http://www.lib.uwo.ca/" TargetMode="External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rary.ubc.ca/" TargetMode="External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59" Type="http://schemas.openxmlformats.org/officeDocument/2006/relationships/hyperlink" Target="http://www.library.utoronto.ca/hom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my.simmons.edu/library/" TargetMode="External"/><Relationship Id="rId18" Type="http://schemas.openxmlformats.org/officeDocument/2006/relationships/hyperlink" Target="http://ublib.buffalo.edu/" TargetMode="External"/><Relationship Id="rId26" Type="http://schemas.openxmlformats.org/officeDocument/2006/relationships/hyperlink" Target="http://www.library.arizona.edu/" TargetMode="External"/><Relationship Id="rId39" Type="http://schemas.openxmlformats.org/officeDocument/2006/relationships/hyperlink" Target="http://www.lib.lsu.edu/" TargetMode="External"/><Relationship Id="rId21" Type="http://schemas.openxmlformats.org/officeDocument/2006/relationships/hyperlink" Target="http://www.twu.edu/library/" TargetMode="External"/><Relationship Id="rId34" Type="http://schemas.openxmlformats.org/officeDocument/2006/relationships/hyperlink" Target="http://www.uri.edu/library/" TargetMode="External"/><Relationship Id="rId42" Type="http://schemas.openxmlformats.org/officeDocument/2006/relationships/hyperlink" Target="http://libraries.ou.edu/" TargetMode="External"/><Relationship Id="rId47" Type="http://schemas.openxmlformats.org/officeDocument/2006/relationships/hyperlink" Target="http://www.southernct.edu/departments/library/" TargetMode="External"/><Relationship Id="rId50" Type="http://schemas.openxmlformats.org/officeDocument/2006/relationships/hyperlink" Target="http://www.library.ualberta.ca/" TargetMode="External"/><Relationship Id="rId55" Type="http://schemas.openxmlformats.org/officeDocument/2006/relationships/hyperlink" Target="http://www.library.utoronto.ca/home/" TargetMode="External"/><Relationship Id="rId63" Type="http://schemas.openxmlformats.org/officeDocument/2006/relationships/hyperlink" Target="http://www.library.arizona.edu/" TargetMode="External"/><Relationship Id="rId68" Type="http://schemas.openxmlformats.org/officeDocument/2006/relationships/hyperlink" Target="http://web.lib.usf.edu/" TargetMode="External"/><Relationship Id="rId7" Type="http://schemas.openxmlformats.org/officeDocument/2006/relationships/hyperlink" Target="http://www.libraries.iub.edu/" TargetMode="External"/><Relationship Id="rId2" Type="http://schemas.openxmlformats.org/officeDocument/2006/relationships/hyperlink" Target="http://www.library.uiuc.edu/" TargetMode="External"/><Relationship Id="rId16" Type="http://schemas.openxmlformats.org/officeDocument/2006/relationships/hyperlink" Target="http://www.library.unt.edu/" TargetMode="External"/><Relationship Id="rId29" Type="http://schemas.openxmlformats.org/officeDocument/2006/relationships/hyperlink" Target="http://www.auctr.edu/" TargetMode="External"/><Relationship Id="rId1" Type="http://schemas.openxmlformats.org/officeDocument/2006/relationships/hyperlink" Target="http://www.lib.umich.edu/" TargetMode="External"/><Relationship Id="rId6" Type="http://schemas.openxmlformats.org/officeDocument/2006/relationships/hyperlink" Target="http://www.library.pitt.edu/" TargetMode="External"/><Relationship Id="rId11" Type="http://schemas.openxmlformats.org/officeDocument/2006/relationships/hyperlink" Target="http://www.lib.utexas.edu/" TargetMode="External"/><Relationship Id="rId24" Type="http://schemas.openxmlformats.org/officeDocument/2006/relationships/hyperlink" Target="http://www.lib.wayne.edu/" TargetMode="External"/><Relationship Id="rId32" Type="http://schemas.openxmlformats.org/officeDocument/2006/relationships/hyperlink" Target="http://www.nccu.edu/shepardlibrary/" TargetMode="External"/><Relationship Id="rId37" Type="http://schemas.openxmlformats.org/officeDocument/2006/relationships/hyperlink" Target="http://www.lib.uiowa.edu/" TargetMode="External"/><Relationship Id="rId40" Type="http://schemas.openxmlformats.org/officeDocument/2006/relationships/hyperlink" Target="http://mulibraries.missouri.edu/" TargetMode="External"/><Relationship Id="rId45" Type="http://schemas.openxmlformats.org/officeDocument/2006/relationships/hyperlink" Target="http://library.sjsu.edu/" TargetMode="External"/><Relationship Id="rId53" Type="http://schemas.openxmlformats.org/officeDocument/2006/relationships/hyperlink" Target="http://www.mcgill.ca/library/" TargetMode="External"/><Relationship Id="rId58" Type="http://schemas.openxmlformats.org/officeDocument/2006/relationships/hyperlink" Target="http://www.lib.umich.edu/" TargetMode="External"/><Relationship Id="rId66" Type="http://schemas.openxmlformats.org/officeDocument/2006/relationships/hyperlink" Target="http://domweb.dom.edu/library/crown/" TargetMode="External"/><Relationship Id="rId5" Type="http://schemas.openxmlformats.org/officeDocument/2006/relationships/hyperlink" Target="http://www.library.drexel.edu/" TargetMode="External"/><Relationship Id="rId15" Type="http://schemas.openxmlformats.org/officeDocument/2006/relationships/hyperlink" Target="http://library.albany.edu/" TargetMode="External"/><Relationship Id="rId23" Type="http://schemas.openxmlformats.org/officeDocument/2006/relationships/hyperlink" Target="http://www.uwm.edu/Library/" TargetMode="External"/><Relationship Id="rId28" Type="http://schemas.openxmlformats.org/officeDocument/2006/relationships/hyperlink" Target="http://www.clarion.edu/library/" TargetMode="External"/><Relationship Id="rId36" Type="http://schemas.openxmlformats.org/officeDocument/2006/relationships/hyperlink" Target="http://library.manoa.hawaii.edu/" TargetMode="External"/><Relationship Id="rId49" Type="http://schemas.openxmlformats.org/officeDocument/2006/relationships/hyperlink" Target="http://www.stjohns.edu/academics/libraries" TargetMode="External"/><Relationship Id="rId57" Type="http://schemas.openxmlformats.org/officeDocument/2006/relationships/hyperlink" Target="http://www.lib.utexas.edu/" TargetMode="External"/><Relationship Id="rId61" Type="http://schemas.openxmlformats.org/officeDocument/2006/relationships/hyperlink" Target="http://www.library.unt.edu/" TargetMode="External"/><Relationship Id="rId10" Type="http://schemas.openxmlformats.org/officeDocument/2006/relationships/hyperlink" Target="http://www2.library.ucla.edu/" TargetMode="External"/><Relationship Id="rId19" Type="http://schemas.openxmlformats.org/officeDocument/2006/relationships/hyperlink" Target="http://www.lib.washington.edu/" TargetMode="External"/><Relationship Id="rId31" Type="http://schemas.openxmlformats.org/officeDocument/2006/relationships/hyperlink" Target="http://www2.liu.edu/cwis/cwp/library/" TargetMode="External"/><Relationship Id="rId44" Type="http://schemas.openxmlformats.org/officeDocument/2006/relationships/hyperlink" Target="http://qcpages.qc.cuny.edu/Library/" TargetMode="External"/><Relationship Id="rId52" Type="http://schemas.openxmlformats.org/officeDocument/2006/relationships/hyperlink" Target="http://www.library.dal.ca/" TargetMode="External"/><Relationship Id="rId60" Type="http://schemas.openxmlformats.org/officeDocument/2006/relationships/hyperlink" Target="http://library.albany.edu/" TargetMode="External"/><Relationship Id="rId65" Type="http://schemas.openxmlformats.org/officeDocument/2006/relationships/hyperlink" Target="http://www.auctr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libraries.rutgers.edu/" TargetMode="External"/><Relationship Id="rId14" Type="http://schemas.openxmlformats.org/officeDocument/2006/relationships/hyperlink" Target="http://lib.umd.edu/" TargetMode="External"/><Relationship Id="rId22" Type="http://schemas.openxmlformats.org/officeDocument/2006/relationships/hyperlink" Target="http://www.lib.utk.edu/" TargetMode="External"/><Relationship Id="rId27" Type="http://schemas.openxmlformats.org/officeDocument/2006/relationships/hyperlink" Target="http://libraries.cua.edu/welcome.html" TargetMode="External"/><Relationship Id="rId30" Type="http://schemas.openxmlformats.org/officeDocument/2006/relationships/hyperlink" Target="http://domweb.dom.edu/library/crown/" TargetMode="External"/><Relationship Id="rId35" Type="http://schemas.openxmlformats.org/officeDocument/2006/relationships/hyperlink" Target="http://www.emporia.edu/libsv/" TargetMode="External"/><Relationship Id="rId43" Type="http://schemas.openxmlformats.org/officeDocument/2006/relationships/hyperlink" Target="http://library.pratt.edu/" TargetMode="External"/><Relationship Id="rId48" Type="http://schemas.openxmlformats.org/officeDocument/2006/relationships/hyperlink" Target="http://www.lib.usm.edu/" TargetMode="External"/><Relationship Id="rId56" Type="http://schemas.openxmlformats.org/officeDocument/2006/relationships/hyperlink" Target="http://www.lib.uwo.ca/" TargetMode="External"/><Relationship Id="rId64" Type="http://schemas.openxmlformats.org/officeDocument/2006/relationships/hyperlink" Target="http://www.clarion.edu/library/" TargetMode="External"/><Relationship Id="rId69" Type="http://schemas.openxmlformats.org/officeDocument/2006/relationships/hyperlink" Target="http://www.lib.uwo.ca/" TargetMode="External"/><Relationship Id="rId8" Type="http://schemas.openxmlformats.org/officeDocument/2006/relationships/hyperlink" Target="http://www.library.wisc.edu/" TargetMode="External"/><Relationship Id="rId51" Type="http://schemas.openxmlformats.org/officeDocument/2006/relationships/hyperlink" Target="http://www.library.ubc.ca/" TargetMode="External"/><Relationship Id="rId3" Type="http://schemas.openxmlformats.org/officeDocument/2006/relationships/hyperlink" Target="http://www.lib.unc.edu/" TargetMode="External"/><Relationship Id="rId12" Type="http://schemas.openxmlformats.org/officeDocument/2006/relationships/hyperlink" Target="http://www.lib.fsu.edu/" TargetMode="External"/><Relationship Id="rId17" Type="http://schemas.openxmlformats.org/officeDocument/2006/relationships/hyperlink" Target="http://www.sc.edu/library/" TargetMode="External"/><Relationship Id="rId25" Type="http://schemas.openxmlformats.org/officeDocument/2006/relationships/hyperlink" Target="http://www.lib.ua.edu/" TargetMode="External"/><Relationship Id="rId33" Type="http://schemas.openxmlformats.org/officeDocument/2006/relationships/hyperlink" Target="http://www.uprm.edu/library/" TargetMode="External"/><Relationship Id="rId38" Type="http://schemas.openxmlformats.org/officeDocument/2006/relationships/hyperlink" Target="http://www.uky.edu/Libraries/" TargetMode="External"/><Relationship Id="rId46" Type="http://schemas.openxmlformats.org/officeDocument/2006/relationships/hyperlink" Target="http://web.lib.usf.edu/" TargetMode="External"/><Relationship Id="rId59" Type="http://schemas.openxmlformats.org/officeDocument/2006/relationships/hyperlink" Target="http://www.library.drexel.edu/" TargetMode="External"/><Relationship Id="rId67" Type="http://schemas.openxmlformats.org/officeDocument/2006/relationships/hyperlink" Target="http://library.sjsu.edu/" TargetMode="External"/><Relationship Id="rId20" Type="http://schemas.openxmlformats.org/officeDocument/2006/relationships/hyperlink" Target="http://www.library.kent.edu/page/10000" TargetMode="External"/><Relationship Id="rId41" Type="http://schemas.openxmlformats.org/officeDocument/2006/relationships/hyperlink" Target="http://library.uncg.edu/" TargetMode="External"/><Relationship Id="rId54" Type="http://schemas.openxmlformats.org/officeDocument/2006/relationships/hyperlink" Target="http://www.bib.umontreal.ca/" TargetMode="External"/><Relationship Id="rId62" Type="http://schemas.openxmlformats.org/officeDocument/2006/relationships/hyperlink" Target="http://www.lib.ua.edu/" TargetMode="External"/><Relationship Id="rId70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lib.umd.edu/" TargetMode="External"/><Relationship Id="rId18" Type="http://schemas.openxmlformats.org/officeDocument/2006/relationships/hyperlink" Target="http://www.lib.umich.edu/" TargetMode="External"/><Relationship Id="rId26" Type="http://schemas.openxmlformats.org/officeDocument/2006/relationships/hyperlink" Target="http://ublib.buffalo.edu/" TargetMode="External"/><Relationship Id="rId39" Type="http://schemas.openxmlformats.org/officeDocument/2006/relationships/hyperlink" Target="http://www.lib.uiowa.edu/" TargetMode="External"/><Relationship Id="rId21" Type="http://schemas.openxmlformats.org/officeDocument/2006/relationships/hyperlink" Target="http://www.library.wisc.edu/" TargetMode="External"/><Relationship Id="rId34" Type="http://schemas.openxmlformats.org/officeDocument/2006/relationships/hyperlink" Target="http://www.clarion.edu/library/" TargetMode="External"/><Relationship Id="rId42" Type="http://schemas.openxmlformats.org/officeDocument/2006/relationships/hyperlink" Target="http://library.uncg.edu/" TargetMode="External"/><Relationship Id="rId47" Type="http://schemas.openxmlformats.org/officeDocument/2006/relationships/hyperlink" Target="http://web.lib.usf.edu/" TargetMode="External"/><Relationship Id="rId50" Type="http://schemas.openxmlformats.org/officeDocument/2006/relationships/hyperlink" Target="http://www.library.ubc.ca/" TargetMode="External"/><Relationship Id="rId55" Type="http://schemas.openxmlformats.org/officeDocument/2006/relationships/hyperlink" Target="http://www.library.dal.ca/" TargetMode="External"/><Relationship Id="rId7" Type="http://schemas.openxmlformats.org/officeDocument/2006/relationships/hyperlink" Target="http://www.uwm.edu/Library/" TargetMode="External"/><Relationship Id="rId12" Type="http://schemas.openxmlformats.org/officeDocument/2006/relationships/hyperlink" Target="http://www.lib.usm.edu/" TargetMode="External"/><Relationship Id="rId17" Type="http://schemas.openxmlformats.org/officeDocument/2006/relationships/hyperlink" Target="http://library.syr.edu/" TargetMode="External"/><Relationship Id="rId25" Type="http://schemas.openxmlformats.org/officeDocument/2006/relationships/hyperlink" Target="http://www.sc.edu/library/" TargetMode="External"/><Relationship Id="rId33" Type="http://schemas.openxmlformats.org/officeDocument/2006/relationships/hyperlink" Target="http://libraries.cua.edu/welcome.html" TargetMode="External"/><Relationship Id="rId38" Type="http://schemas.openxmlformats.org/officeDocument/2006/relationships/hyperlink" Target="http://library.manoa.hawaii.edu/" TargetMode="External"/><Relationship Id="rId46" Type="http://schemas.openxmlformats.org/officeDocument/2006/relationships/hyperlink" Target="http://library.sjsu.edu/" TargetMode="External"/><Relationship Id="rId2" Type="http://schemas.openxmlformats.org/officeDocument/2006/relationships/hyperlink" Target="http://www.nccu.edu/shepardlibrary/" TargetMode="External"/><Relationship Id="rId16" Type="http://schemas.openxmlformats.org/officeDocument/2006/relationships/hyperlink" Target="http://www.lib.unc.edu/" TargetMode="External"/><Relationship Id="rId20" Type="http://schemas.openxmlformats.org/officeDocument/2006/relationships/hyperlink" Target="http://www.libraries.iub.edu/" TargetMode="External"/><Relationship Id="rId29" Type="http://schemas.openxmlformats.org/officeDocument/2006/relationships/hyperlink" Target="http://www.lib.utk.edu/" TargetMode="External"/><Relationship Id="rId41" Type="http://schemas.openxmlformats.org/officeDocument/2006/relationships/hyperlink" Target="http://mulibraries.missouri.edu/" TargetMode="External"/><Relationship Id="rId54" Type="http://schemas.openxmlformats.org/officeDocument/2006/relationships/hyperlink" Target="http://www.lib.uwo.ca/" TargetMode="External"/><Relationship Id="rId1" Type="http://schemas.openxmlformats.org/officeDocument/2006/relationships/hyperlink" Target="http://www2.liu.edu/cwis/cwp/library/" TargetMode="External"/><Relationship Id="rId6" Type="http://schemas.openxmlformats.org/officeDocument/2006/relationships/hyperlink" Target="http://www.lib.washington.edu/" TargetMode="External"/><Relationship Id="rId11" Type="http://schemas.openxmlformats.org/officeDocument/2006/relationships/hyperlink" Target="http://www.southernct.edu/departments/library/" TargetMode="External"/><Relationship Id="rId24" Type="http://schemas.openxmlformats.org/officeDocument/2006/relationships/hyperlink" Target="http://library.albany.edu/" TargetMode="External"/><Relationship Id="rId32" Type="http://schemas.openxmlformats.org/officeDocument/2006/relationships/hyperlink" Target="http://www.library.arizona.edu/" TargetMode="External"/><Relationship Id="rId37" Type="http://schemas.openxmlformats.org/officeDocument/2006/relationships/hyperlink" Target="http://domweb.dom.edu/library/crown/" TargetMode="External"/><Relationship Id="rId40" Type="http://schemas.openxmlformats.org/officeDocument/2006/relationships/hyperlink" Target="http://www.uky.edu/Libraries/" TargetMode="External"/><Relationship Id="rId45" Type="http://schemas.openxmlformats.org/officeDocument/2006/relationships/hyperlink" Target="http://qcpages.qc.cuny.edu/Library/" TargetMode="External"/><Relationship Id="rId53" Type="http://schemas.openxmlformats.org/officeDocument/2006/relationships/hyperlink" Target="http://www.library.utoronto.ca/home/" TargetMode="External"/><Relationship Id="rId5" Type="http://schemas.openxmlformats.org/officeDocument/2006/relationships/hyperlink" Target="http://www.library.unt.edu/" TargetMode="External"/><Relationship Id="rId15" Type="http://schemas.openxmlformats.org/officeDocument/2006/relationships/hyperlink" Target="http://www.library.uiuc.edu/" TargetMode="External"/><Relationship Id="rId23" Type="http://schemas.openxmlformats.org/officeDocument/2006/relationships/hyperlink" Target="http://my.simmons.edu/library/" TargetMode="External"/><Relationship Id="rId28" Type="http://schemas.openxmlformats.org/officeDocument/2006/relationships/hyperlink" Target="http://www.twu.edu/library/" TargetMode="External"/><Relationship Id="rId36" Type="http://schemas.openxmlformats.org/officeDocument/2006/relationships/hyperlink" Target="http://www.emporia.edu/libsv/" TargetMode="External"/><Relationship Id="rId49" Type="http://schemas.openxmlformats.org/officeDocument/2006/relationships/hyperlink" Target="http://www.library.ualberta.ca/" TargetMode="External"/><Relationship Id="rId57" Type="http://schemas.openxmlformats.org/officeDocument/2006/relationships/printerSettings" Target="../printerSettings/printerSettings3.bin"/><Relationship Id="rId10" Type="http://schemas.openxmlformats.org/officeDocument/2006/relationships/hyperlink" Target="http://www.uri.edu/library/" TargetMode="External"/><Relationship Id="rId19" Type="http://schemas.openxmlformats.org/officeDocument/2006/relationships/hyperlink" Target="http://www.library.pitt.edu/" TargetMode="External"/><Relationship Id="rId31" Type="http://schemas.openxmlformats.org/officeDocument/2006/relationships/hyperlink" Target="http://www.lib.ua.edu/" TargetMode="External"/><Relationship Id="rId44" Type="http://schemas.openxmlformats.org/officeDocument/2006/relationships/hyperlink" Target="http://library.pratt.edu/" TargetMode="External"/><Relationship Id="rId52" Type="http://schemas.openxmlformats.org/officeDocument/2006/relationships/hyperlink" Target="http://www.bib.umontreal.ca/" TargetMode="External"/><Relationship Id="rId4" Type="http://schemas.openxmlformats.org/officeDocument/2006/relationships/hyperlink" Target="http://www.lib.utexas.edu/" TargetMode="External"/><Relationship Id="rId9" Type="http://schemas.openxmlformats.org/officeDocument/2006/relationships/hyperlink" Target="http://www.lib.fsu.edu/" TargetMode="External"/><Relationship Id="rId14" Type="http://schemas.openxmlformats.org/officeDocument/2006/relationships/hyperlink" Target="http://www.uprm.edu/library/" TargetMode="External"/><Relationship Id="rId22" Type="http://schemas.openxmlformats.org/officeDocument/2006/relationships/hyperlink" Target="http://www.library.drexel.edu/" TargetMode="External"/><Relationship Id="rId27" Type="http://schemas.openxmlformats.org/officeDocument/2006/relationships/hyperlink" Target="http://www.library.kent.edu/page/10000" TargetMode="External"/><Relationship Id="rId30" Type="http://schemas.openxmlformats.org/officeDocument/2006/relationships/hyperlink" Target="http://www.lib.wayne.edu/" TargetMode="External"/><Relationship Id="rId35" Type="http://schemas.openxmlformats.org/officeDocument/2006/relationships/hyperlink" Target="http://www.auctr.edu/" TargetMode="External"/><Relationship Id="rId43" Type="http://schemas.openxmlformats.org/officeDocument/2006/relationships/hyperlink" Target="http://libraries.ou.edu/" TargetMode="External"/><Relationship Id="rId48" Type="http://schemas.openxmlformats.org/officeDocument/2006/relationships/hyperlink" Target="http://www.stjohns.edu/academics/libraries" TargetMode="External"/><Relationship Id="rId56" Type="http://schemas.openxmlformats.org/officeDocument/2006/relationships/hyperlink" Target="http://www.lib.lsu.edu/" TargetMode="External"/><Relationship Id="rId8" Type="http://schemas.openxmlformats.org/officeDocument/2006/relationships/hyperlink" Target="http://www.libraries.rutgers.edu/" TargetMode="External"/><Relationship Id="rId51" Type="http://schemas.openxmlformats.org/officeDocument/2006/relationships/hyperlink" Target="http://www.mcgill.ca/library/" TargetMode="External"/><Relationship Id="rId3" Type="http://schemas.openxmlformats.org/officeDocument/2006/relationships/hyperlink" Target="http://www2.library.ucla.edu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.utk.edu/" TargetMode="External"/><Relationship Id="rId18" Type="http://schemas.openxmlformats.org/officeDocument/2006/relationships/hyperlink" Target="http://library.uncg.edu/" TargetMode="External"/><Relationship Id="rId26" Type="http://schemas.openxmlformats.org/officeDocument/2006/relationships/hyperlink" Target="http://www.library.dal.ca/" TargetMode="External"/><Relationship Id="rId39" Type="http://schemas.openxmlformats.org/officeDocument/2006/relationships/hyperlink" Target="http://www.uwm.edu/Library/" TargetMode="External"/><Relationship Id="rId21" Type="http://schemas.openxmlformats.org/officeDocument/2006/relationships/hyperlink" Target="http://www.library.ubc.ca/" TargetMode="External"/><Relationship Id="rId34" Type="http://schemas.openxmlformats.org/officeDocument/2006/relationships/hyperlink" Target="http://www.lib.umich.edu/" TargetMode="External"/><Relationship Id="rId42" Type="http://schemas.openxmlformats.org/officeDocument/2006/relationships/hyperlink" Target="http://www.library.arizona.edu/" TargetMode="External"/><Relationship Id="rId47" Type="http://schemas.openxmlformats.org/officeDocument/2006/relationships/hyperlink" Target="http://www.lib.lsu.edu/" TargetMode="External"/><Relationship Id="rId50" Type="http://schemas.openxmlformats.org/officeDocument/2006/relationships/hyperlink" Target="http://library.pratt.edu/" TargetMode="External"/><Relationship Id="rId55" Type="http://schemas.openxmlformats.org/officeDocument/2006/relationships/hyperlink" Target="http://www.library.ualberta.ca/" TargetMode="External"/><Relationship Id="rId7" Type="http://schemas.openxmlformats.org/officeDocument/2006/relationships/hyperlink" Target="http://my.simmons.edu/library/" TargetMode="External"/><Relationship Id="rId12" Type="http://schemas.openxmlformats.org/officeDocument/2006/relationships/hyperlink" Target="http://www.twu.edu/library/" TargetMode="External"/><Relationship Id="rId17" Type="http://schemas.openxmlformats.org/officeDocument/2006/relationships/hyperlink" Target="http://www.lib.uiowa.edu/" TargetMode="External"/><Relationship Id="rId25" Type="http://schemas.openxmlformats.org/officeDocument/2006/relationships/hyperlink" Target="http://www.lib.uwo.ca/" TargetMode="External"/><Relationship Id="rId33" Type="http://schemas.openxmlformats.org/officeDocument/2006/relationships/hyperlink" Target="http://www.library.uiuc.edu/" TargetMode="External"/><Relationship Id="rId38" Type="http://schemas.openxmlformats.org/officeDocument/2006/relationships/hyperlink" Target="http://ublib.buffalo.edu/" TargetMode="External"/><Relationship Id="rId46" Type="http://schemas.openxmlformats.org/officeDocument/2006/relationships/hyperlink" Target="http://www.uky.edu/Libraries/" TargetMode="External"/><Relationship Id="rId2" Type="http://schemas.openxmlformats.org/officeDocument/2006/relationships/hyperlink" Target="http://www.lib.utexas.edu/" TargetMode="External"/><Relationship Id="rId16" Type="http://schemas.openxmlformats.org/officeDocument/2006/relationships/hyperlink" Target="http://library.manoa.hawaii.edu/" TargetMode="External"/><Relationship Id="rId20" Type="http://schemas.openxmlformats.org/officeDocument/2006/relationships/hyperlink" Target="http://www.lib.usm.edu/" TargetMode="External"/><Relationship Id="rId29" Type="http://schemas.openxmlformats.org/officeDocument/2006/relationships/hyperlink" Target="http://www2.liu.edu/cwis/cwp/library/" TargetMode="External"/><Relationship Id="rId41" Type="http://schemas.openxmlformats.org/officeDocument/2006/relationships/hyperlink" Target="http://www.lib.ua.edu/" TargetMode="External"/><Relationship Id="rId54" Type="http://schemas.openxmlformats.org/officeDocument/2006/relationships/hyperlink" Target="http://www.stjohns.edu/academics/libraries" TargetMode="External"/><Relationship Id="rId1" Type="http://schemas.openxmlformats.org/officeDocument/2006/relationships/hyperlink" Target="http://www.uri.edu/library/" TargetMode="External"/><Relationship Id="rId6" Type="http://schemas.openxmlformats.org/officeDocument/2006/relationships/hyperlink" Target="http://www.libraries.iub.edu/" TargetMode="External"/><Relationship Id="rId11" Type="http://schemas.openxmlformats.org/officeDocument/2006/relationships/hyperlink" Target="http://www.library.kent.edu/page/10000" TargetMode="External"/><Relationship Id="rId24" Type="http://schemas.openxmlformats.org/officeDocument/2006/relationships/hyperlink" Target="http://www.library.utoronto.ca/home/" TargetMode="External"/><Relationship Id="rId32" Type="http://schemas.openxmlformats.org/officeDocument/2006/relationships/hyperlink" Target="http://www2.library.ucla.edu/" TargetMode="External"/><Relationship Id="rId37" Type="http://schemas.openxmlformats.org/officeDocument/2006/relationships/hyperlink" Target="http://library.albany.edu/" TargetMode="External"/><Relationship Id="rId40" Type="http://schemas.openxmlformats.org/officeDocument/2006/relationships/hyperlink" Target="http://www.lib.wayne.edu/" TargetMode="External"/><Relationship Id="rId45" Type="http://schemas.openxmlformats.org/officeDocument/2006/relationships/hyperlink" Target="http://domweb.dom.edu/library/crown/" TargetMode="External"/><Relationship Id="rId53" Type="http://schemas.openxmlformats.org/officeDocument/2006/relationships/hyperlink" Target="http://www.southernct.edu/departments/library/" TargetMode="External"/><Relationship Id="rId5" Type="http://schemas.openxmlformats.org/officeDocument/2006/relationships/hyperlink" Target="http://www.library.pitt.edu/" TargetMode="External"/><Relationship Id="rId15" Type="http://schemas.openxmlformats.org/officeDocument/2006/relationships/hyperlink" Target="http://www.emporia.edu/libsv/" TargetMode="External"/><Relationship Id="rId23" Type="http://schemas.openxmlformats.org/officeDocument/2006/relationships/hyperlink" Target="http://www.bib.umontreal.ca/" TargetMode="External"/><Relationship Id="rId28" Type="http://schemas.openxmlformats.org/officeDocument/2006/relationships/hyperlink" Target="http://lib.umd.edu/" TargetMode="External"/><Relationship Id="rId36" Type="http://schemas.openxmlformats.org/officeDocument/2006/relationships/hyperlink" Target="http://www.library.drexel.edu/" TargetMode="External"/><Relationship Id="rId49" Type="http://schemas.openxmlformats.org/officeDocument/2006/relationships/hyperlink" Target="http://libraries.ou.edu/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http://www.lib.washington.edu/" TargetMode="External"/><Relationship Id="rId19" Type="http://schemas.openxmlformats.org/officeDocument/2006/relationships/hyperlink" Target="http://qcpages.qc.cuny.edu/Library/" TargetMode="External"/><Relationship Id="rId31" Type="http://schemas.openxmlformats.org/officeDocument/2006/relationships/hyperlink" Target="http://www.uprm.edu/library/" TargetMode="External"/><Relationship Id="rId44" Type="http://schemas.openxmlformats.org/officeDocument/2006/relationships/hyperlink" Target="http://www.auctr.edu/" TargetMode="External"/><Relationship Id="rId52" Type="http://schemas.openxmlformats.org/officeDocument/2006/relationships/hyperlink" Target="http://web.lib.usf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sc.edu/library/" TargetMode="External"/><Relationship Id="rId14" Type="http://schemas.openxmlformats.org/officeDocument/2006/relationships/hyperlink" Target="http://libraries.cua.edu/welcome.html" TargetMode="External"/><Relationship Id="rId22" Type="http://schemas.openxmlformats.org/officeDocument/2006/relationships/hyperlink" Target="http://www.mcgill.ca/library/" TargetMode="External"/><Relationship Id="rId27" Type="http://schemas.openxmlformats.org/officeDocument/2006/relationships/hyperlink" Target="http://www.lib.fsu.edu/" TargetMode="External"/><Relationship Id="rId30" Type="http://schemas.openxmlformats.org/officeDocument/2006/relationships/hyperlink" Target="http://www.nccu.edu/shepardlibrary/" TargetMode="External"/><Relationship Id="rId35" Type="http://schemas.openxmlformats.org/officeDocument/2006/relationships/hyperlink" Target="http://www.library.wisc.edu/" TargetMode="External"/><Relationship Id="rId43" Type="http://schemas.openxmlformats.org/officeDocument/2006/relationships/hyperlink" Target="http://www.clarion.edu/library/" TargetMode="External"/><Relationship Id="rId48" Type="http://schemas.openxmlformats.org/officeDocument/2006/relationships/hyperlink" Target="http://mulibraries.missouri.edu/" TargetMode="External"/><Relationship Id="rId56" Type="http://schemas.openxmlformats.org/officeDocument/2006/relationships/hyperlink" Target="http://www.libraries.rutgers.edu/" TargetMode="External"/><Relationship Id="rId8" Type="http://schemas.openxmlformats.org/officeDocument/2006/relationships/hyperlink" Target="http://www.library.unt.edu/" TargetMode="External"/><Relationship Id="rId51" Type="http://schemas.openxmlformats.org/officeDocument/2006/relationships/hyperlink" Target="http://library.sjsu.edu/" TargetMode="External"/><Relationship Id="rId3" Type="http://schemas.openxmlformats.org/officeDocument/2006/relationships/hyperlink" Target="http://www.lib.unc.edu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4"/>
  <sheetViews>
    <sheetView tabSelected="1" topLeftCell="BB4" workbookViewId="0">
      <selection activeCell="BN22" sqref="BN22"/>
    </sheetView>
  </sheetViews>
  <sheetFormatPr defaultRowHeight="12.75" x14ac:dyDescent="0.2"/>
  <cols>
    <col min="1" max="1" width="16.7109375" customWidth="1"/>
    <col min="2" max="2" width="13.42578125" customWidth="1"/>
    <col min="3" max="3" width="10.140625" customWidth="1"/>
    <col min="4" max="4" width="11.7109375" style="10" customWidth="1"/>
    <col min="5" max="5" width="9.140625" customWidth="1"/>
    <col min="6" max="8" width="10.140625" customWidth="1"/>
    <col min="9" max="9" width="11" customWidth="1"/>
    <col min="10" max="10" width="11.7109375" customWidth="1"/>
    <col min="11" max="11" width="10.7109375" customWidth="1"/>
    <col min="12" max="12" width="11.5703125" customWidth="1"/>
    <col min="13" max="13" width="11.28515625" customWidth="1"/>
    <col min="14" max="14" width="10.85546875" customWidth="1"/>
    <col min="15" max="15" width="10.5703125" customWidth="1"/>
    <col min="16" max="16" width="10.85546875" customWidth="1"/>
    <col min="17" max="17" width="10.28515625" customWidth="1"/>
    <col min="18" max="18" width="10.42578125" customWidth="1"/>
    <col min="19" max="19" width="10.28515625" customWidth="1"/>
    <col min="20" max="20" width="10.5703125" customWidth="1"/>
    <col min="21" max="21" width="10.85546875" customWidth="1"/>
    <col min="22" max="22" width="10.5703125" customWidth="1"/>
    <col min="23" max="23" width="9.85546875" customWidth="1"/>
    <col min="24" max="25" width="10.7109375" customWidth="1"/>
    <col min="26" max="26" width="9.140625" customWidth="1"/>
    <col min="27" max="27" width="19" customWidth="1"/>
    <col min="28" max="28" width="12.42578125" customWidth="1"/>
    <col min="29" max="29" width="11.28515625" customWidth="1"/>
    <col min="30" max="30" width="11.85546875" customWidth="1"/>
    <col min="31" max="31" width="13.140625" customWidth="1"/>
    <col min="32" max="32" width="11.7109375" customWidth="1"/>
    <col min="33" max="33" width="14" customWidth="1"/>
    <col min="34" max="34" width="12" customWidth="1"/>
    <col min="35" max="35" width="10.140625" customWidth="1"/>
    <col min="36" max="36" width="10.28515625" customWidth="1"/>
    <col min="37" max="37" width="10.140625" customWidth="1"/>
    <col min="38" max="38" width="11.28515625" customWidth="1"/>
    <col min="39" max="39" width="12.28515625" customWidth="1"/>
    <col min="40" max="40" width="11.85546875" customWidth="1"/>
    <col min="41" max="41" width="13.140625" customWidth="1"/>
    <col min="42" max="42" width="11.7109375" customWidth="1"/>
    <col min="43" max="43" width="9.140625" customWidth="1"/>
    <col min="44" max="44" width="12" customWidth="1"/>
    <col min="45" max="45" width="10.42578125" customWidth="1"/>
    <col min="46" max="46" width="11.42578125" customWidth="1"/>
    <col min="47" max="47" width="10.5703125" customWidth="1"/>
    <col min="48" max="48" width="11.28515625" customWidth="1"/>
    <col min="49" max="49" width="9.140625" customWidth="1"/>
    <col min="50" max="50" width="11.140625" customWidth="1"/>
    <col min="51" max="51" width="10.7109375" customWidth="1"/>
    <col min="52" max="52" width="11.28515625" customWidth="1"/>
    <col min="53" max="53" width="9.140625" customWidth="1"/>
    <col min="54" max="54" width="21.5703125" customWidth="1"/>
    <col min="55" max="56" width="9.140625" customWidth="1"/>
    <col min="57" max="57" width="23.85546875" customWidth="1"/>
    <col min="58" max="58" width="9" customWidth="1"/>
    <col min="59" max="59" width="12.5703125" customWidth="1"/>
    <col min="60" max="60" width="12" customWidth="1"/>
    <col min="61" max="61" width="11.28515625" customWidth="1"/>
    <col min="62" max="62" width="14.7109375" customWidth="1"/>
    <col min="63" max="63" width="11.42578125" customWidth="1"/>
    <col min="64" max="64" width="11.85546875" customWidth="1"/>
    <col min="65" max="65" width="10.42578125" customWidth="1"/>
  </cols>
  <sheetData>
    <row r="1" spans="1:73" ht="15.75" x14ac:dyDescent="0.25">
      <c r="D1" s="7" t="s">
        <v>167</v>
      </c>
      <c r="E1" s="3"/>
      <c r="F1" s="3"/>
      <c r="G1" s="3"/>
      <c r="H1" s="3"/>
      <c r="I1" s="3"/>
      <c r="J1" s="3"/>
      <c r="K1" s="3"/>
      <c r="AI1" s="10"/>
      <c r="AR1" s="10"/>
      <c r="AS1" s="10"/>
      <c r="BI1" s="10"/>
      <c r="BJ1" s="10"/>
    </row>
    <row r="2" spans="1:73" x14ac:dyDescent="0.2">
      <c r="AL2" s="18" t="s">
        <v>133</v>
      </c>
      <c r="AO2" s="18" t="s">
        <v>133</v>
      </c>
      <c r="AS2" s="18" t="s">
        <v>133</v>
      </c>
      <c r="AU2" s="18" t="s">
        <v>133</v>
      </c>
    </row>
    <row r="3" spans="1:73" ht="15" x14ac:dyDescent="0.25">
      <c r="D3" s="20"/>
      <c r="E3" s="20"/>
      <c r="G3" s="20"/>
      <c r="H3" s="20"/>
      <c r="J3" s="10"/>
      <c r="K3" s="15"/>
      <c r="R3" s="20"/>
      <c r="S3" s="20"/>
      <c r="X3" s="20"/>
      <c r="AE3" s="20"/>
      <c r="AG3" s="20"/>
      <c r="AQ3" s="20"/>
      <c r="AS3" s="39"/>
      <c r="AW3" s="20"/>
      <c r="BJ3" s="20"/>
      <c r="BL3" s="20"/>
    </row>
    <row r="4" spans="1:73" ht="15" x14ac:dyDescent="0.25">
      <c r="A4" s="4"/>
      <c r="B4" s="1" t="s">
        <v>7</v>
      </c>
      <c r="C4" s="1" t="s">
        <v>8</v>
      </c>
      <c r="D4" s="8" t="s">
        <v>81</v>
      </c>
      <c r="E4" s="1" t="s">
        <v>82</v>
      </c>
      <c r="F4" s="1" t="s">
        <v>83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63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/>
      <c r="AA4" s="1"/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/>
      <c r="BB4" s="1"/>
      <c r="BC4" s="1"/>
      <c r="BD4" s="1"/>
      <c r="BE4" s="1"/>
      <c r="BF4" s="1"/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/>
      <c r="BO4" s="1"/>
      <c r="BP4" s="1"/>
      <c r="BQ4" s="1"/>
      <c r="BR4" s="1"/>
      <c r="BS4" s="1"/>
      <c r="BT4" s="1"/>
      <c r="BU4" s="1"/>
    </row>
    <row r="5" spans="1:73" x14ac:dyDescent="0.2">
      <c r="A5" s="1" t="s">
        <v>59</v>
      </c>
      <c r="B5" s="5" t="s">
        <v>60</v>
      </c>
      <c r="C5" s="5"/>
      <c r="D5" s="9" t="s">
        <v>61</v>
      </c>
      <c r="E5" s="5" t="s">
        <v>60</v>
      </c>
      <c r="F5" s="5"/>
      <c r="G5" s="5" t="s">
        <v>60</v>
      </c>
      <c r="H5" s="5"/>
      <c r="I5" s="5" t="s">
        <v>60</v>
      </c>
      <c r="J5" s="5" t="s">
        <v>62</v>
      </c>
      <c r="K5" s="5" t="s">
        <v>60</v>
      </c>
      <c r="L5" s="5"/>
      <c r="M5" s="5" t="s">
        <v>60</v>
      </c>
      <c r="N5" s="5"/>
      <c r="O5" s="5" t="s">
        <v>60</v>
      </c>
      <c r="P5" s="5"/>
      <c r="Q5" s="5" t="s">
        <v>62</v>
      </c>
      <c r="R5" s="5"/>
      <c r="S5" s="5"/>
      <c r="T5" s="5" t="s">
        <v>60</v>
      </c>
      <c r="U5" s="5" t="s">
        <v>61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12">
        <f>BA8*100/BA7</f>
        <v>44</v>
      </c>
      <c r="BB5" s="12" t="s">
        <v>71</v>
      </c>
      <c r="BC5" s="5"/>
      <c r="BD5" s="47">
        <f>BD8*100/BD7</f>
        <v>51.020408163265309</v>
      </c>
      <c r="BE5" s="12" t="s">
        <v>71</v>
      </c>
      <c r="BF5" s="5"/>
      <c r="BG5" s="5"/>
      <c r="BH5" s="5"/>
      <c r="BI5" s="5"/>
      <c r="BJ5" s="5"/>
      <c r="BK5" s="5"/>
      <c r="BL5" s="5"/>
      <c r="BM5" s="5"/>
      <c r="BN5" s="1" t="s">
        <v>163</v>
      </c>
      <c r="BO5" s="5"/>
      <c r="BQ5" s="5"/>
      <c r="BR5" s="5"/>
      <c r="BT5" s="6"/>
    </row>
    <row r="6" spans="1:73" x14ac:dyDescent="0.2">
      <c r="A6" s="1"/>
      <c r="B6" s="5"/>
      <c r="C6" s="5"/>
      <c r="D6" s="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">
        <f>Z8*100/Z7</f>
        <v>58.333333333333336</v>
      </c>
      <c r="AA6" s="12" t="s">
        <v>71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2"/>
      <c r="BB6" s="12"/>
      <c r="BC6" s="5"/>
      <c r="BD6" s="12"/>
      <c r="BE6" s="12"/>
      <c r="BF6" s="5"/>
      <c r="BG6" s="5"/>
      <c r="BH6" s="5"/>
      <c r="BI6" s="5"/>
      <c r="BJ6" s="5"/>
      <c r="BK6" s="5"/>
      <c r="BL6" s="5"/>
      <c r="BM6" s="5"/>
      <c r="BN6" s="5"/>
      <c r="BO6" s="5" t="s">
        <v>164</v>
      </c>
      <c r="BQ6" s="5"/>
      <c r="BR6" s="1" t="s">
        <v>162</v>
      </c>
      <c r="BT6" s="6"/>
    </row>
    <row r="7" spans="1:73" x14ac:dyDescent="0.2">
      <c r="Z7">
        <f>COUNT(B9:Y9)</f>
        <v>24</v>
      </c>
      <c r="AA7" t="s">
        <v>72</v>
      </c>
      <c r="BA7">
        <f>COUNT(AB9:AZ9)</f>
        <v>25</v>
      </c>
      <c r="BB7" t="s">
        <v>74</v>
      </c>
      <c r="BD7" s="1">
        <f>COUNT(B9:AZ9)</f>
        <v>49</v>
      </c>
      <c r="BE7" t="s">
        <v>72</v>
      </c>
      <c r="BO7" s="29">
        <f>BO9/BO8</f>
        <v>0.2857142857142857</v>
      </c>
      <c r="BR7" s="29">
        <f>BR9/BR8</f>
        <v>0.48214285714285715</v>
      </c>
    </row>
    <row r="8" spans="1:73" x14ac:dyDescent="0.2">
      <c r="A8" s="1" t="s">
        <v>131</v>
      </c>
      <c r="B8" s="27" t="s">
        <v>132</v>
      </c>
      <c r="C8" s="27" t="s">
        <v>132</v>
      </c>
      <c r="D8" s="27" t="s">
        <v>132</v>
      </c>
      <c r="E8" s="27" t="s">
        <v>132</v>
      </c>
      <c r="F8" s="27" t="s">
        <v>132</v>
      </c>
      <c r="G8" s="27" t="s">
        <v>132</v>
      </c>
      <c r="H8" s="27" t="s">
        <v>132</v>
      </c>
      <c r="I8" s="27" t="s">
        <v>132</v>
      </c>
      <c r="J8" s="27" t="s">
        <v>132</v>
      </c>
      <c r="K8" s="27" t="s">
        <v>132</v>
      </c>
      <c r="L8" s="27" t="s">
        <v>132</v>
      </c>
      <c r="M8" s="27" t="s">
        <v>132</v>
      </c>
      <c r="N8" s="27" t="s">
        <v>132</v>
      </c>
      <c r="O8" s="27" t="s">
        <v>132</v>
      </c>
      <c r="P8" s="27" t="s">
        <v>132</v>
      </c>
      <c r="Q8" s="27" t="s">
        <v>132</v>
      </c>
      <c r="R8" s="27" t="s">
        <v>132</v>
      </c>
      <c r="S8" s="27" t="s">
        <v>132</v>
      </c>
      <c r="T8" s="27" t="s">
        <v>132</v>
      </c>
      <c r="U8" s="27" t="s">
        <v>132</v>
      </c>
      <c r="V8" s="27" t="s">
        <v>132</v>
      </c>
      <c r="W8" s="27" t="s">
        <v>132</v>
      </c>
      <c r="X8" s="27" t="s">
        <v>132</v>
      </c>
      <c r="Y8" s="27" t="s">
        <v>132</v>
      </c>
      <c r="Z8">
        <f>SUM(B9:Y9)</f>
        <v>14</v>
      </c>
      <c r="AA8" s="12" t="s">
        <v>73</v>
      </c>
      <c r="AB8" s="27" t="s">
        <v>132</v>
      </c>
      <c r="AC8" s="27" t="s">
        <v>132</v>
      </c>
      <c r="AD8" s="27" t="s">
        <v>132</v>
      </c>
      <c r="AE8" s="27" t="s">
        <v>132</v>
      </c>
      <c r="AF8" s="27" t="s">
        <v>132</v>
      </c>
      <c r="AG8" s="27" t="s">
        <v>132</v>
      </c>
      <c r="AH8" s="27" t="s">
        <v>132</v>
      </c>
      <c r="AI8" s="27" t="s">
        <v>132</v>
      </c>
      <c r="AJ8" s="27" t="s">
        <v>132</v>
      </c>
      <c r="AK8" s="27" t="s">
        <v>132</v>
      </c>
      <c r="AL8" s="27" t="s">
        <v>132</v>
      </c>
      <c r="AM8" s="27" t="s">
        <v>132</v>
      </c>
      <c r="AN8" s="27" t="s">
        <v>132</v>
      </c>
      <c r="AO8" s="27" t="s">
        <v>132</v>
      </c>
      <c r="AP8" s="27" t="s">
        <v>132</v>
      </c>
      <c r="AQ8" s="27" t="s">
        <v>132</v>
      </c>
      <c r="AR8" s="27" t="s">
        <v>132</v>
      </c>
      <c r="AS8" s="27" t="s">
        <v>132</v>
      </c>
      <c r="AT8" s="27" t="s">
        <v>132</v>
      </c>
      <c r="AU8" s="27" t="s">
        <v>132</v>
      </c>
      <c r="AV8" s="27" t="s">
        <v>132</v>
      </c>
      <c r="AW8" s="27" t="s">
        <v>132</v>
      </c>
      <c r="AX8" s="27" t="s">
        <v>132</v>
      </c>
      <c r="AY8" s="27" t="s">
        <v>132</v>
      </c>
      <c r="AZ8" s="27" t="s">
        <v>132</v>
      </c>
      <c r="BA8">
        <f>SUM(AB9:AZ9)</f>
        <v>11</v>
      </c>
      <c r="BB8" s="12" t="s">
        <v>73</v>
      </c>
      <c r="BD8">
        <f>SUM(B9:AZ9)</f>
        <v>25</v>
      </c>
      <c r="BE8" s="12" t="s">
        <v>73</v>
      </c>
      <c r="BG8" s="27" t="s">
        <v>132</v>
      </c>
      <c r="BH8" s="27" t="s">
        <v>132</v>
      </c>
      <c r="BI8" s="27" t="s">
        <v>132</v>
      </c>
      <c r="BJ8" s="27" t="s">
        <v>132</v>
      </c>
      <c r="BK8" s="27" t="s">
        <v>132</v>
      </c>
      <c r="BL8" s="27" t="s">
        <v>132</v>
      </c>
      <c r="BM8" s="27" t="s">
        <v>132</v>
      </c>
      <c r="BN8" s="27"/>
      <c r="BO8">
        <f>COUNT(BG9:BM9)</f>
        <v>7</v>
      </c>
      <c r="BR8">
        <f>COUNT(B9:BM9)</f>
        <v>56</v>
      </c>
    </row>
    <row r="9" spans="1:73" x14ac:dyDescent="0.2">
      <c r="A9" s="1" t="s">
        <v>0</v>
      </c>
      <c r="B9">
        <v>1</v>
      </c>
      <c r="C9">
        <v>0</v>
      </c>
      <c r="D9" s="10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O9">
        <f>SUM(BG9:BM9)</f>
        <v>2</v>
      </c>
      <c r="BR9">
        <f>SUM(B9:BM9)</f>
        <v>27</v>
      </c>
    </row>
    <row r="10" spans="1:73" x14ac:dyDescent="0.2">
      <c r="A10" s="1" t="s">
        <v>1</v>
      </c>
      <c r="B10">
        <v>76</v>
      </c>
      <c r="C10">
        <v>53</v>
      </c>
      <c r="D10" s="10">
        <v>48</v>
      </c>
      <c r="E10">
        <v>44</v>
      </c>
      <c r="F10">
        <v>13</v>
      </c>
      <c r="G10">
        <v>42</v>
      </c>
      <c r="H10">
        <v>125</v>
      </c>
      <c r="I10">
        <v>49</v>
      </c>
      <c r="J10">
        <v>55</v>
      </c>
      <c r="K10">
        <v>10</v>
      </c>
      <c r="L10">
        <v>65</v>
      </c>
      <c r="M10">
        <v>35</v>
      </c>
      <c r="N10">
        <v>84</v>
      </c>
      <c r="O10">
        <v>84</v>
      </c>
      <c r="P10">
        <v>59</v>
      </c>
      <c r="Q10">
        <v>47</v>
      </c>
      <c r="R10">
        <v>83</v>
      </c>
      <c r="S10">
        <v>54</v>
      </c>
      <c r="T10">
        <v>33</v>
      </c>
      <c r="U10">
        <v>38</v>
      </c>
      <c r="V10">
        <v>38</v>
      </c>
      <c r="W10">
        <v>45</v>
      </c>
      <c r="X10">
        <v>30</v>
      </c>
      <c r="Y10">
        <v>92</v>
      </c>
      <c r="AB10">
        <v>24</v>
      </c>
      <c r="AC10">
        <v>90</v>
      </c>
      <c r="AD10">
        <v>47</v>
      </c>
      <c r="AE10">
        <v>22</v>
      </c>
      <c r="AF10">
        <v>32</v>
      </c>
      <c r="AG10">
        <v>11</v>
      </c>
      <c r="AH10">
        <v>10</v>
      </c>
      <c r="AI10">
        <v>29</v>
      </c>
      <c r="AJ10">
        <v>56</v>
      </c>
      <c r="AK10">
        <v>68</v>
      </c>
      <c r="AL10">
        <v>43</v>
      </c>
      <c r="AM10">
        <v>122</v>
      </c>
      <c r="AN10">
        <v>61</v>
      </c>
      <c r="AO10">
        <v>53</v>
      </c>
      <c r="AP10">
        <v>23</v>
      </c>
      <c r="AQ10">
        <v>87</v>
      </c>
      <c r="AR10">
        <v>25</v>
      </c>
      <c r="AS10">
        <v>25</v>
      </c>
      <c r="AT10">
        <v>50</v>
      </c>
      <c r="AU10">
        <v>27</v>
      </c>
      <c r="AV10">
        <v>78</v>
      </c>
      <c r="AW10">
        <v>22</v>
      </c>
      <c r="AX10">
        <v>18</v>
      </c>
      <c r="AY10">
        <v>32</v>
      </c>
      <c r="AZ10">
        <v>85</v>
      </c>
      <c r="BG10">
        <v>49</v>
      </c>
      <c r="BH10">
        <v>12</v>
      </c>
      <c r="BI10">
        <v>22</v>
      </c>
      <c r="BJ10">
        <v>55</v>
      </c>
      <c r="BK10">
        <v>44</v>
      </c>
      <c r="BL10">
        <v>67</v>
      </c>
      <c r="BM10">
        <v>58</v>
      </c>
    </row>
    <row r="11" spans="1:73" x14ac:dyDescent="0.2">
      <c r="A11" s="1" t="s">
        <v>2</v>
      </c>
      <c r="B11">
        <v>72</v>
      </c>
      <c r="C11">
        <v>41</v>
      </c>
      <c r="D11" s="10">
        <v>41</v>
      </c>
      <c r="E11">
        <v>34</v>
      </c>
      <c r="F11">
        <v>13</v>
      </c>
      <c r="G11">
        <v>14</v>
      </c>
      <c r="H11">
        <v>103</v>
      </c>
      <c r="I11">
        <v>29</v>
      </c>
      <c r="J11">
        <v>55</v>
      </c>
      <c r="K11">
        <v>10</v>
      </c>
      <c r="L11">
        <v>62</v>
      </c>
      <c r="M11">
        <v>1</v>
      </c>
      <c r="N11">
        <v>12</v>
      </c>
      <c r="O11">
        <v>12</v>
      </c>
      <c r="P11">
        <v>49</v>
      </c>
      <c r="Q11">
        <v>46</v>
      </c>
      <c r="R11">
        <v>57</v>
      </c>
      <c r="S11">
        <v>53</v>
      </c>
      <c r="T11">
        <v>30</v>
      </c>
      <c r="U11">
        <v>38</v>
      </c>
      <c r="V11">
        <v>31</v>
      </c>
      <c r="W11">
        <v>41</v>
      </c>
      <c r="X11">
        <v>27</v>
      </c>
      <c r="Y11">
        <v>74</v>
      </c>
      <c r="AB11">
        <v>0</v>
      </c>
      <c r="AC11">
        <v>8</v>
      </c>
      <c r="AD11">
        <v>1</v>
      </c>
      <c r="AE11">
        <v>22</v>
      </c>
      <c r="AF11">
        <v>30</v>
      </c>
      <c r="AG11">
        <v>0</v>
      </c>
      <c r="AH11">
        <v>10</v>
      </c>
      <c r="AI11">
        <v>27</v>
      </c>
      <c r="AJ11">
        <v>56</v>
      </c>
      <c r="AK11">
        <v>6</v>
      </c>
      <c r="AL11">
        <v>2</v>
      </c>
      <c r="AM11">
        <v>2</v>
      </c>
      <c r="AN11">
        <v>4</v>
      </c>
      <c r="AO11">
        <v>20</v>
      </c>
      <c r="AP11">
        <v>22</v>
      </c>
      <c r="AQ11">
        <v>2</v>
      </c>
      <c r="AR11">
        <v>3</v>
      </c>
      <c r="AS11">
        <v>19</v>
      </c>
      <c r="AT11">
        <v>48</v>
      </c>
      <c r="AU11">
        <v>24</v>
      </c>
      <c r="AV11">
        <v>72</v>
      </c>
      <c r="AW11">
        <v>0</v>
      </c>
      <c r="AX11">
        <v>0</v>
      </c>
      <c r="AY11">
        <v>25</v>
      </c>
      <c r="AZ11">
        <v>7</v>
      </c>
      <c r="BG11">
        <v>44</v>
      </c>
      <c r="BH11">
        <v>7</v>
      </c>
      <c r="BI11">
        <v>0</v>
      </c>
      <c r="BJ11">
        <v>52</v>
      </c>
      <c r="BK11">
        <v>36</v>
      </c>
      <c r="BL11">
        <v>66</v>
      </c>
      <c r="BM11">
        <v>55</v>
      </c>
    </row>
    <row r="12" spans="1:73" x14ac:dyDescent="0.2">
      <c r="A12" s="1" t="s">
        <v>4</v>
      </c>
      <c r="B12" s="2">
        <f t="shared" ref="B12:Y12" si="0">B11*100/B10</f>
        <v>94.736842105263165</v>
      </c>
      <c r="C12" s="2">
        <f t="shared" si="0"/>
        <v>77.35849056603773</v>
      </c>
      <c r="D12" s="11">
        <f t="shared" si="0"/>
        <v>85.416666666666671</v>
      </c>
      <c r="E12" s="2">
        <f t="shared" si="0"/>
        <v>77.272727272727266</v>
      </c>
      <c r="F12" s="2">
        <f t="shared" si="0"/>
        <v>100</v>
      </c>
      <c r="G12" s="2">
        <f t="shared" si="0"/>
        <v>33.333333333333336</v>
      </c>
      <c r="H12" s="2">
        <f t="shared" si="0"/>
        <v>82.4</v>
      </c>
      <c r="I12" s="2">
        <f t="shared" si="0"/>
        <v>59.183673469387756</v>
      </c>
      <c r="J12" s="2">
        <f t="shared" si="0"/>
        <v>100</v>
      </c>
      <c r="K12" s="2">
        <f t="shared" si="0"/>
        <v>100</v>
      </c>
      <c r="L12" s="2">
        <f t="shared" si="0"/>
        <v>95.384615384615387</v>
      </c>
      <c r="M12" s="2">
        <f t="shared" si="0"/>
        <v>2.8571428571428572</v>
      </c>
      <c r="N12" s="2">
        <f t="shared" si="0"/>
        <v>14.285714285714286</v>
      </c>
      <c r="O12" s="2">
        <f t="shared" si="0"/>
        <v>14.285714285714286</v>
      </c>
      <c r="P12" s="2">
        <f t="shared" si="0"/>
        <v>83.050847457627114</v>
      </c>
      <c r="Q12" s="2">
        <f t="shared" si="0"/>
        <v>97.872340425531917</v>
      </c>
      <c r="R12" s="2">
        <f t="shared" si="0"/>
        <v>68.674698795180717</v>
      </c>
      <c r="S12" s="2">
        <f t="shared" si="0"/>
        <v>98.148148148148152</v>
      </c>
      <c r="T12" s="2">
        <f t="shared" si="0"/>
        <v>90.909090909090907</v>
      </c>
      <c r="U12" s="2">
        <f t="shared" si="0"/>
        <v>100</v>
      </c>
      <c r="V12" s="2">
        <f t="shared" si="0"/>
        <v>81.578947368421055</v>
      </c>
      <c r="W12" s="2">
        <f t="shared" si="0"/>
        <v>91.111111111111114</v>
      </c>
      <c r="X12" s="2">
        <f t="shared" si="0"/>
        <v>90</v>
      </c>
      <c r="Y12" s="2">
        <f t="shared" si="0"/>
        <v>80.434782608695656</v>
      </c>
      <c r="Z12" s="2"/>
      <c r="AA12" s="2"/>
      <c r="AB12" s="2">
        <f t="shared" ref="AB12:AZ12" si="1">AB11*100/AB10</f>
        <v>0</v>
      </c>
      <c r="AC12" s="2">
        <f t="shared" si="1"/>
        <v>8.8888888888888893</v>
      </c>
      <c r="AD12" s="2">
        <f t="shared" si="1"/>
        <v>2.1276595744680851</v>
      </c>
      <c r="AE12" s="2">
        <f t="shared" si="1"/>
        <v>100</v>
      </c>
      <c r="AF12" s="2">
        <f t="shared" si="1"/>
        <v>93.75</v>
      </c>
      <c r="AG12" s="2">
        <f t="shared" si="1"/>
        <v>0</v>
      </c>
      <c r="AH12" s="2">
        <f t="shared" si="1"/>
        <v>100</v>
      </c>
      <c r="AI12" s="2">
        <f t="shared" si="1"/>
        <v>93.103448275862064</v>
      </c>
      <c r="AJ12" s="2">
        <f t="shared" si="1"/>
        <v>100</v>
      </c>
      <c r="AK12" s="2">
        <f t="shared" si="1"/>
        <v>8.8235294117647065</v>
      </c>
      <c r="AL12" s="2">
        <f t="shared" si="1"/>
        <v>4.6511627906976747</v>
      </c>
      <c r="AM12" s="2">
        <f t="shared" si="1"/>
        <v>1.639344262295082</v>
      </c>
      <c r="AN12" s="2">
        <f t="shared" si="1"/>
        <v>6.557377049180328</v>
      </c>
      <c r="AO12" s="2">
        <f t="shared" si="1"/>
        <v>37.735849056603776</v>
      </c>
      <c r="AP12" s="2">
        <f t="shared" si="1"/>
        <v>95.652173913043484</v>
      </c>
      <c r="AQ12" s="2">
        <f t="shared" si="1"/>
        <v>2.2988505747126435</v>
      </c>
      <c r="AR12" s="2">
        <f t="shared" si="1"/>
        <v>12</v>
      </c>
      <c r="AS12" s="2">
        <f t="shared" si="1"/>
        <v>76</v>
      </c>
      <c r="AT12" s="2">
        <f t="shared" si="1"/>
        <v>96</v>
      </c>
      <c r="AU12" s="2">
        <f t="shared" si="1"/>
        <v>88.888888888888886</v>
      </c>
      <c r="AV12" s="2">
        <f t="shared" si="1"/>
        <v>92.307692307692307</v>
      </c>
      <c r="AW12" s="2">
        <f t="shared" si="1"/>
        <v>0</v>
      </c>
      <c r="AX12" s="2">
        <f t="shared" si="1"/>
        <v>0</v>
      </c>
      <c r="AY12" s="2">
        <f t="shared" si="1"/>
        <v>78.125</v>
      </c>
      <c r="AZ12" s="2">
        <f t="shared" si="1"/>
        <v>8.235294117647058</v>
      </c>
      <c r="BA12" s="2"/>
      <c r="BB12" s="2"/>
      <c r="BC12" s="2"/>
      <c r="BG12" s="2">
        <f t="shared" ref="BG12:BM12" si="2">BG11*100/BG10</f>
        <v>89.795918367346943</v>
      </c>
      <c r="BH12" s="2">
        <f t="shared" si="2"/>
        <v>58.333333333333336</v>
      </c>
      <c r="BI12" s="2">
        <f t="shared" si="2"/>
        <v>0</v>
      </c>
      <c r="BJ12" s="2">
        <f t="shared" si="2"/>
        <v>94.545454545454547</v>
      </c>
      <c r="BK12" s="2">
        <f t="shared" si="2"/>
        <v>81.818181818181813</v>
      </c>
      <c r="BL12" s="2">
        <f t="shared" si="2"/>
        <v>98.507462686567166</v>
      </c>
      <c r="BM12" s="2">
        <f t="shared" si="2"/>
        <v>94.827586206896555</v>
      </c>
    </row>
    <row r="13" spans="1:73" x14ac:dyDescent="0.2">
      <c r="A13" s="1" t="s">
        <v>191</v>
      </c>
      <c r="B13" s="2">
        <v>4</v>
      </c>
      <c r="C13" s="2">
        <v>22</v>
      </c>
      <c r="D13" s="11">
        <v>9</v>
      </c>
      <c r="E13" s="2">
        <v>72</v>
      </c>
      <c r="F13" s="2"/>
      <c r="G13" s="2">
        <v>9</v>
      </c>
      <c r="H13" s="2">
        <v>31</v>
      </c>
      <c r="I13" s="2">
        <v>48</v>
      </c>
      <c r="J13" s="2"/>
      <c r="K13" s="2"/>
      <c r="L13" s="2">
        <v>103</v>
      </c>
      <c r="M13" s="2">
        <v>53</v>
      </c>
      <c r="N13" s="2">
        <v>227</v>
      </c>
      <c r="O13" s="2">
        <v>33</v>
      </c>
      <c r="P13" s="2">
        <v>42</v>
      </c>
      <c r="Q13" s="2">
        <v>10</v>
      </c>
      <c r="R13" s="2">
        <v>42</v>
      </c>
      <c r="S13" s="2"/>
      <c r="T13" s="2"/>
      <c r="U13" s="2"/>
      <c r="V13" s="2">
        <v>9</v>
      </c>
      <c r="W13" s="2">
        <v>16</v>
      </c>
      <c r="X13" s="2">
        <v>3</v>
      </c>
      <c r="Y13" s="2">
        <v>55</v>
      </c>
      <c r="Z13" s="2"/>
      <c r="AA13" s="2"/>
      <c r="AB13" s="2">
        <v>154</v>
      </c>
      <c r="AC13" s="2">
        <v>82</v>
      </c>
      <c r="AD13" s="2">
        <v>46</v>
      </c>
      <c r="AE13" s="2"/>
      <c r="AF13" s="2">
        <v>56</v>
      </c>
      <c r="AG13" s="2">
        <v>32</v>
      </c>
      <c r="AH13" s="2"/>
      <c r="AI13" s="2">
        <v>146</v>
      </c>
      <c r="AJ13" s="2"/>
      <c r="AK13" s="2">
        <v>91</v>
      </c>
      <c r="AL13" s="2">
        <v>217</v>
      </c>
      <c r="AM13" s="2">
        <v>672</v>
      </c>
      <c r="AN13" s="2">
        <v>112</v>
      </c>
      <c r="AO13" s="2">
        <v>738</v>
      </c>
      <c r="AP13" s="2">
        <v>1</v>
      </c>
      <c r="AQ13" s="2">
        <v>136</v>
      </c>
      <c r="AR13" s="2">
        <v>87</v>
      </c>
      <c r="AS13" s="2">
        <v>57</v>
      </c>
      <c r="AT13" s="2">
        <v>2</v>
      </c>
      <c r="AU13" s="2">
        <v>13</v>
      </c>
      <c r="AV13" s="2">
        <v>6</v>
      </c>
      <c r="AW13" s="2">
        <v>22</v>
      </c>
      <c r="AX13" s="2">
        <v>18</v>
      </c>
      <c r="AY13" s="2">
        <v>12</v>
      </c>
      <c r="AZ13" s="2">
        <v>378</v>
      </c>
      <c r="BA13" s="2"/>
      <c r="BB13" s="2"/>
      <c r="BC13" s="2"/>
      <c r="BG13" s="2">
        <v>51</v>
      </c>
      <c r="BH13" s="2">
        <v>37</v>
      </c>
      <c r="BI13" s="2">
        <v>32</v>
      </c>
      <c r="BJ13" s="2">
        <v>17</v>
      </c>
      <c r="BK13" s="2">
        <v>44</v>
      </c>
      <c r="BL13" s="2">
        <v>1</v>
      </c>
      <c r="BM13" s="2">
        <v>3</v>
      </c>
    </row>
    <row r="14" spans="1:73" x14ac:dyDescent="0.2">
      <c r="A14" s="1" t="s">
        <v>192</v>
      </c>
      <c r="B14" s="2"/>
      <c r="C14" s="2"/>
      <c r="D14" s="11"/>
      <c r="E14" s="2"/>
      <c r="F14" s="2"/>
      <c r="G14" s="2"/>
      <c r="H14" s="2"/>
      <c r="I14" s="2"/>
      <c r="J14" s="2"/>
      <c r="K14" s="2"/>
      <c r="L14" s="2"/>
      <c r="M14" s="2">
        <v>1</v>
      </c>
      <c r="N14" s="2"/>
      <c r="O14" s="2"/>
      <c r="P14" s="2">
        <v>13</v>
      </c>
      <c r="Q14" s="2"/>
      <c r="R14" s="2">
        <v>1</v>
      </c>
      <c r="S14" s="2">
        <v>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>
        <v>32</v>
      </c>
      <c r="AM14" s="2"/>
      <c r="AN14" s="2"/>
      <c r="AO14" s="2">
        <v>308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G14" s="2"/>
      <c r="BH14" s="2"/>
      <c r="BI14" s="2"/>
      <c r="BJ14" s="2"/>
      <c r="BK14" s="2"/>
      <c r="BL14" s="2"/>
      <c r="BM14" s="2"/>
    </row>
    <row r="15" spans="1:73" x14ac:dyDescent="0.2">
      <c r="A15" s="1" t="s">
        <v>193</v>
      </c>
      <c r="B15" s="2"/>
      <c r="C15" s="2"/>
      <c r="D15" s="11"/>
      <c r="E15" s="2"/>
      <c r="F15" s="2"/>
      <c r="G15" s="2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>
        <v>182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>
        <v>2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G15" s="2">
        <v>1</v>
      </c>
      <c r="BH15" s="2">
        <v>4</v>
      </c>
      <c r="BI15" s="2"/>
      <c r="BJ15" s="2"/>
      <c r="BK15" s="2"/>
      <c r="BL15" s="2"/>
      <c r="BM15" s="2"/>
    </row>
    <row r="16" spans="1:73" x14ac:dyDescent="0.2">
      <c r="A16" s="1" t="s">
        <v>194</v>
      </c>
      <c r="B16" s="2">
        <v>1</v>
      </c>
      <c r="C16" s="2"/>
      <c r="D16" s="11"/>
      <c r="E16" s="2">
        <v>3</v>
      </c>
      <c r="F16" s="2"/>
      <c r="G16" s="2"/>
      <c r="H16" s="2"/>
      <c r="I16" s="2"/>
      <c r="J16" s="2"/>
      <c r="K16" s="2"/>
      <c r="L16" s="2"/>
      <c r="M16" s="2">
        <v>2</v>
      </c>
      <c r="N16" s="2"/>
      <c r="O16" s="2"/>
      <c r="P16" s="2"/>
      <c r="Q16" s="2"/>
      <c r="R16" s="2">
        <v>2</v>
      </c>
      <c r="S16" s="2"/>
      <c r="T16" s="2"/>
      <c r="U16" s="2"/>
      <c r="V16" s="2"/>
      <c r="W16" s="2">
        <v>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v>1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1</v>
      </c>
      <c r="AW16" s="2"/>
      <c r="AX16" s="2"/>
      <c r="AY16" s="2"/>
      <c r="AZ16" s="2"/>
      <c r="BA16" s="2"/>
      <c r="BB16" s="2"/>
      <c r="BC16" s="2"/>
      <c r="BG16" s="2"/>
      <c r="BH16" s="2"/>
      <c r="BI16" s="2"/>
      <c r="BJ16" s="2"/>
      <c r="BK16" s="2"/>
      <c r="BL16" s="2"/>
      <c r="BM16" s="2"/>
    </row>
    <row r="17" spans="1:70" x14ac:dyDescent="0.2">
      <c r="A17" s="1" t="s">
        <v>195</v>
      </c>
      <c r="B17" s="2"/>
      <c r="C17" s="2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G17" s="2"/>
      <c r="BH17" s="2"/>
      <c r="BI17" s="2"/>
      <c r="BJ17" s="2"/>
      <c r="BK17" s="2"/>
      <c r="BL17" s="2"/>
      <c r="BM17" s="2"/>
      <c r="BR17" s="40"/>
    </row>
    <row r="18" spans="1:70" x14ac:dyDescent="0.2">
      <c r="A18" s="1" t="s">
        <v>212</v>
      </c>
      <c r="B18" s="2"/>
      <c r="C18" s="2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>
        <v>4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G18" s="2"/>
      <c r="BH18" s="2"/>
      <c r="BI18" s="2"/>
      <c r="BJ18" s="2"/>
      <c r="BK18" s="2"/>
      <c r="BL18" s="2"/>
      <c r="BM18" s="2"/>
      <c r="BR18" s="40"/>
    </row>
    <row r="19" spans="1:70" x14ac:dyDescent="0.2">
      <c r="A19" s="1" t="s">
        <v>196</v>
      </c>
      <c r="B19" s="2">
        <f>SUM(B13:B17)</f>
        <v>5</v>
      </c>
      <c r="C19" s="2">
        <f t="shared" ref="C19:Y19" si="3">SUM(C13:C17)</f>
        <v>22</v>
      </c>
      <c r="D19" s="2">
        <f t="shared" si="3"/>
        <v>9</v>
      </c>
      <c r="E19" s="2">
        <f t="shared" si="3"/>
        <v>75</v>
      </c>
      <c r="F19" s="2">
        <f t="shared" si="3"/>
        <v>0</v>
      </c>
      <c r="G19" s="2">
        <f t="shared" si="3"/>
        <v>61</v>
      </c>
      <c r="H19" s="2">
        <f t="shared" si="3"/>
        <v>31</v>
      </c>
      <c r="I19" s="2">
        <f t="shared" si="3"/>
        <v>48</v>
      </c>
      <c r="J19" s="2">
        <f t="shared" si="3"/>
        <v>0</v>
      </c>
      <c r="K19" s="2">
        <f t="shared" si="3"/>
        <v>0</v>
      </c>
      <c r="L19" s="2">
        <f t="shared" si="3"/>
        <v>103</v>
      </c>
      <c r="M19" s="2">
        <f t="shared" si="3"/>
        <v>56</v>
      </c>
      <c r="N19" s="2">
        <f t="shared" si="3"/>
        <v>227</v>
      </c>
      <c r="O19" s="2">
        <f t="shared" si="3"/>
        <v>33</v>
      </c>
      <c r="P19" s="2">
        <f t="shared" si="3"/>
        <v>55</v>
      </c>
      <c r="Q19" s="2">
        <f t="shared" si="3"/>
        <v>10</v>
      </c>
      <c r="R19" s="2">
        <f t="shared" si="3"/>
        <v>45</v>
      </c>
      <c r="S19" s="2">
        <f t="shared" si="3"/>
        <v>3</v>
      </c>
      <c r="T19" s="2">
        <f t="shared" si="3"/>
        <v>0</v>
      </c>
      <c r="U19" s="2">
        <f t="shared" si="3"/>
        <v>0</v>
      </c>
      <c r="V19" s="2">
        <f t="shared" si="3"/>
        <v>9</v>
      </c>
      <c r="W19" s="2">
        <f t="shared" si="3"/>
        <v>18</v>
      </c>
      <c r="X19" s="2">
        <f t="shared" si="3"/>
        <v>3</v>
      </c>
      <c r="Y19" s="2">
        <f t="shared" si="3"/>
        <v>55</v>
      </c>
      <c r="Z19" s="2"/>
      <c r="AA19" s="2"/>
      <c r="AB19" s="2">
        <f>SUM(AB13:AB17)</f>
        <v>154</v>
      </c>
      <c r="AC19" s="2">
        <f>SUM(AC13:AC17)</f>
        <v>82</v>
      </c>
      <c r="AD19" s="2">
        <f>SUM(AD13:AD17)</f>
        <v>228</v>
      </c>
      <c r="AE19" s="2">
        <f>SUM(AE13:AE17)</f>
        <v>0</v>
      </c>
      <c r="AF19" s="2">
        <f>SUM(AF13:AF17)</f>
        <v>56</v>
      </c>
      <c r="AG19" s="2">
        <f>SUM(AG13:AG17)</f>
        <v>32</v>
      </c>
      <c r="AH19" s="2">
        <f>SUM(AH13:AH17)</f>
        <v>0</v>
      </c>
      <c r="AI19" s="2">
        <f>SUM(AI13:AI17)</f>
        <v>146</v>
      </c>
      <c r="AJ19" s="2">
        <f>SUM(AJ13:AJ17)</f>
        <v>0</v>
      </c>
      <c r="AK19" s="2">
        <f>SUM(AK13:AK17)</f>
        <v>92</v>
      </c>
      <c r="AL19" s="2">
        <f>SUM(AL13:AL18)</f>
        <v>253</v>
      </c>
      <c r="AM19" s="2">
        <f>SUM(AM13:AM17)</f>
        <v>672</v>
      </c>
      <c r="AN19" s="2">
        <f>SUM(AN13:AN17)</f>
        <v>112</v>
      </c>
      <c r="AO19" s="2">
        <f>SUM(AO13:AO17)</f>
        <v>1046</v>
      </c>
      <c r="AP19" s="2">
        <f>SUM(AP13:AP17)</f>
        <v>1</v>
      </c>
      <c r="AQ19" s="2">
        <f>SUM(AQ13:AQ17)</f>
        <v>136</v>
      </c>
      <c r="AR19" s="2">
        <f t="shared" ref="AR19:AZ19" si="4">SUM(AR13:AR17)</f>
        <v>87</v>
      </c>
      <c r="AS19" s="2">
        <f t="shared" si="4"/>
        <v>59</v>
      </c>
      <c r="AT19" s="2">
        <f t="shared" si="4"/>
        <v>2</v>
      </c>
      <c r="AU19" s="2">
        <f t="shared" si="4"/>
        <v>13</v>
      </c>
      <c r="AV19" s="2">
        <f t="shared" si="4"/>
        <v>7</v>
      </c>
      <c r="AW19" s="2">
        <f t="shared" si="4"/>
        <v>22</v>
      </c>
      <c r="AX19" s="2">
        <f t="shared" si="4"/>
        <v>18</v>
      </c>
      <c r="AY19" s="2">
        <f t="shared" si="4"/>
        <v>12</v>
      </c>
      <c r="AZ19" s="2">
        <f t="shared" si="4"/>
        <v>378</v>
      </c>
      <c r="BA19" s="2"/>
      <c r="BB19" s="2"/>
      <c r="BC19" s="2"/>
      <c r="BG19" s="2">
        <f t="shared" ref="BG19:BM19" si="5">SUM(BG13:BG17)</f>
        <v>52</v>
      </c>
      <c r="BH19" s="2">
        <f t="shared" si="5"/>
        <v>41</v>
      </c>
      <c r="BI19" s="2">
        <f t="shared" si="5"/>
        <v>32</v>
      </c>
      <c r="BJ19" s="2">
        <f t="shared" si="5"/>
        <v>17</v>
      </c>
      <c r="BK19" s="2">
        <f t="shared" si="5"/>
        <v>44</v>
      </c>
      <c r="BL19" s="2">
        <f t="shared" si="5"/>
        <v>1</v>
      </c>
      <c r="BM19" s="2">
        <f t="shared" si="5"/>
        <v>3</v>
      </c>
      <c r="BR19" s="40"/>
    </row>
    <row r="20" spans="1:70" x14ac:dyDescent="0.2">
      <c r="A20" s="1" t="s">
        <v>5</v>
      </c>
      <c r="B20" s="40">
        <f>B19/B10</f>
        <v>6.5789473684210523E-2</v>
      </c>
      <c r="C20" s="40">
        <f t="shared" ref="C20:Y20" si="6">C19/C10</f>
        <v>0.41509433962264153</v>
      </c>
      <c r="D20" s="40">
        <f t="shared" si="6"/>
        <v>0.1875</v>
      </c>
      <c r="E20" s="40">
        <f t="shared" si="6"/>
        <v>1.7045454545454546</v>
      </c>
      <c r="F20" s="40">
        <f t="shared" si="6"/>
        <v>0</v>
      </c>
      <c r="G20" s="40">
        <f t="shared" si="6"/>
        <v>1.4523809523809523</v>
      </c>
      <c r="H20" s="40">
        <f t="shared" si="6"/>
        <v>0.248</v>
      </c>
      <c r="I20" s="40">
        <f t="shared" si="6"/>
        <v>0.97959183673469385</v>
      </c>
      <c r="J20" s="40">
        <f t="shared" si="6"/>
        <v>0</v>
      </c>
      <c r="K20" s="40">
        <f t="shared" si="6"/>
        <v>0</v>
      </c>
      <c r="L20" s="40">
        <f t="shared" si="6"/>
        <v>1.5846153846153845</v>
      </c>
      <c r="M20" s="40">
        <f t="shared" si="6"/>
        <v>1.6</v>
      </c>
      <c r="N20" s="40">
        <f t="shared" si="6"/>
        <v>2.7023809523809526</v>
      </c>
      <c r="O20" s="40">
        <f t="shared" si="6"/>
        <v>0.39285714285714285</v>
      </c>
      <c r="P20" s="40">
        <f t="shared" si="6"/>
        <v>0.93220338983050843</v>
      </c>
      <c r="Q20" s="40">
        <f t="shared" si="6"/>
        <v>0.21276595744680851</v>
      </c>
      <c r="R20" s="40">
        <f t="shared" si="6"/>
        <v>0.54216867469879515</v>
      </c>
      <c r="S20" s="40">
        <f t="shared" si="6"/>
        <v>5.5555555555555552E-2</v>
      </c>
      <c r="T20" s="40">
        <f t="shared" si="6"/>
        <v>0</v>
      </c>
      <c r="U20" s="40">
        <f t="shared" si="6"/>
        <v>0</v>
      </c>
      <c r="V20" s="40">
        <f t="shared" si="6"/>
        <v>0.23684210526315788</v>
      </c>
      <c r="W20" s="40">
        <f t="shared" si="6"/>
        <v>0.4</v>
      </c>
      <c r="X20" s="40">
        <f t="shared" si="6"/>
        <v>0.1</v>
      </c>
      <c r="Y20" s="40">
        <f t="shared" si="6"/>
        <v>0.59782608695652173</v>
      </c>
      <c r="Z20" s="2"/>
      <c r="AA20" s="2"/>
      <c r="AB20" s="40">
        <f t="shared" ref="AB20:AZ20" si="7">AB19/AB10</f>
        <v>6.416666666666667</v>
      </c>
      <c r="AC20" s="40">
        <f t="shared" si="7"/>
        <v>0.91111111111111109</v>
      </c>
      <c r="AD20" s="40">
        <f t="shared" si="7"/>
        <v>4.8510638297872344</v>
      </c>
      <c r="AE20" s="40">
        <f t="shared" si="7"/>
        <v>0</v>
      </c>
      <c r="AF20" s="40">
        <f t="shared" si="7"/>
        <v>1.75</v>
      </c>
      <c r="AG20" s="40">
        <f t="shared" si="7"/>
        <v>2.9090909090909092</v>
      </c>
      <c r="AH20" s="40">
        <f t="shared" si="7"/>
        <v>0</v>
      </c>
      <c r="AI20" s="40">
        <f t="shared" si="7"/>
        <v>5.0344827586206895</v>
      </c>
      <c r="AJ20" s="40">
        <f t="shared" si="7"/>
        <v>0</v>
      </c>
      <c r="AK20" s="40">
        <f t="shared" si="7"/>
        <v>1.3529411764705883</v>
      </c>
      <c r="AL20" s="40">
        <f t="shared" si="7"/>
        <v>5.8837209302325579</v>
      </c>
      <c r="AM20" s="40">
        <f t="shared" si="7"/>
        <v>5.5081967213114753</v>
      </c>
      <c r="AN20" s="40">
        <f t="shared" si="7"/>
        <v>1.8360655737704918</v>
      </c>
      <c r="AO20" s="40">
        <f t="shared" si="7"/>
        <v>19.735849056603772</v>
      </c>
      <c r="AP20" s="40">
        <f t="shared" si="7"/>
        <v>4.3478260869565216E-2</v>
      </c>
      <c r="AQ20" s="40">
        <f t="shared" si="7"/>
        <v>1.5632183908045978</v>
      </c>
      <c r="AR20" s="40">
        <f t="shared" si="7"/>
        <v>3.48</v>
      </c>
      <c r="AS20" s="40">
        <f t="shared" si="7"/>
        <v>2.36</v>
      </c>
      <c r="AT20" s="40">
        <f t="shared" si="7"/>
        <v>0.04</v>
      </c>
      <c r="AU20" s="40">
        <f t="shared" si="7"/>
        <v>0.48148148148148145</v>
      </c>
      <c r="AV20" s="40">
        <f t="shared" si="7"/>
        <v>8.9743589743589744E-2</v>
      </c>
      <c r="AW20" s="40">
        <f t="shared" si="7"/>
        <v>1</v>
      </c>
      <c r="AX20" s="40">
        <f t="shared" si="7"/>
        <v>1</v>
      </c>
      <c r="AY20" s="40">
        <f t="shared" si="7"/>
        <v>0.375</v>
      </c>
      <c r="AZ20" s="40">
        <f t="shared" si="7"/>
        <v>4.447058823529412</v>
      </c>
      <c r="BA20" s="2"/>
      <c r="BB20" s="2"/>
      <c r="BC20" s="2"/>
      <c r="BG20" s="40">
        <f t="shared" ref="BG20:BM20" si="8">BG19/BG10</f>
        <v>1.0612244897959184</v>
      </c>
      <c r="BH20" s="40">
        <f t="shared" si="8"/>
        <v>3.4166666666666665</v>
      </c>
      <c r="BI20" s="40">
        <f t="shared" si="8"/>
        <v>1.4545454545454546</v>
      </c>
      <c r="BJ20" s="40">
        <f t="shared" si="8"/>
        <v>0.30909090909090908</v>
      </c>
      <c r="BK20" s="40">
        <f t="shared" si="8"/>
        <v>1</v>
      </c>
      <c r="BL20" s="40">
        <f t="shared" si="8"/>
        <v>1.4925373134328358E-2</v>
      </c>
      <c r="BM20" s="40">
        <f t="shared" si="8"/>
        <v>5.1724137931034482E-2</v>
      </c>
      <c r="BR20" s="40"/>
    </row>
    <row r="21" spans="1:70" x14ac:dyDescent="0.2">
      <c r="A21" s="1"/>
      <c r="B21" s="2"/>
      <c r="C21" s="2"/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G21" s="2"/>
      <c r="BH21" s="2"/>
      <c r="BI21" s="2"/>
      <c r="BJ21" s="2"/>
      <c r="BK21" s="2"/>
      <c r="BL21" s="2"/>
      <c r="BM21" s="2"/>
      <c r="BR21" s="40"/>
    </row>
    <row r="22" spans="1:70" x14ac:dyDescent="0.2">
      <c r="A22" s="1" t="s">
        <v>135</v>
      </c>
      <c r="B22">
        <v>0</v>
      </c>
      <c r="C22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1</v>
      </c>
      <c r="L22" s="10">
        <v>1</v>
      </c>
      <c r="M22" s="10">
        <v>0</v>
      </c>
      <c r="N22" s="10">
        <v>1</v>
      </c>
      <c r="O22" s="10">
        <v>0</v>
      </c>
      <c r="P22" s="10">
        <v>1</v>
      </c>
      <c r="Q22" s="10">
        <v>1</v>
      </c>
      <c r="R22" s="10">
        <v>0</v>
      </c>
      <c r="S22" s="10">
        <v>0</v>
      </c>
      <c r="T22" s="10">
        <v>1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1</v>
      </c>
    </row>
    <row r="23" spans="1:70" x14ac:dyDescent="0.2">
      <c r="A23" s="1" t="s">
        <v>180</v>
      </c>
      <c r="B23">
        <v>0</v>
      </c>
      <c r="C23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1</v>
      </c>
      <c r="L23" s="10">
        <v>1</v>
      </c>
      <c r="M23" s="10">
        <v>1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0">
        <v>1</v>
      </c>
      <c r="U23">
        <v>0</v>
      </c>
      <c r="V23" s="10">
        <v>0</v>
      </c>
      <c r="W23" s="10">
        <v>0</v>
      </c>
      <c r="X23" s="10">
        <v>1</v>
      </c>
      <c r="Y23" s="10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1</v>
      </c>
      <c r="AZ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70" x14ac:dyDescent="0.2">
      <c r="A24" s="1" t="s">
        <v>64</v>
      </c>
      <c r="B24">
        <v>0</v>
      </c>
      <c r="C24">
        <v>1</v>
      </c>
      <c r="D24" s="10">
        <v>1</v>
      </c>
      <c r="E24">
        <v>0</v>
      </c>
      <c r="F24">
        <v>1</v>
      </c>
      <c r="G24">
        <v>1</v>
      </c>
      <c r="H24">
        <v>0</v>
      </c>
      <c r="I24" s="10">
        <v>0</v>
      </c>
      <c r="J24" s="10">
        <v>0</v>
      </c>
      <c r="K24" s="10">
        <v>0</v>
      </c>
      <c r="L24" s="10">
        <v>1</v>
      </c>
      <c r="M24" s="10">
        <v>1</v>
      </c>
      <c r="N24" s="10">
        <v>1</v>
      </c>
      <c r="O24" s="10">
        <v>0</v>
      </c>
      <c r="P24" s="10">
        <v>0</v>
      </c>
      <c r="Q24" s="10">
        <v>1</v>
      </c>
      <c r="R24" s="10">
        <v>1</v>
      </c>
      <c r="S24" s="10">
        <v>0</v>
      </c>
      <c r="T24" s="10">
        <v>1</v>
      </c>
      <c r="U24" s="10">
        <v>1</v>
      </c>
      <c r="V24" s="10">
        <v>1</v>
      </c>
      <c r="W24" s="10">
        <v>1</v>
      </c>
      <c r="X24" s="10">
        <v>0</v>
      </c>
      <c r="Y24" s="10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</row>
    <row r="25" spans="1:70" ht="12.75" customHeight="1" x14ac:dyDescent="0.2">
      <c r="A25" s="1" t="s">
        <v>186</v>
      </c>
      <c r="B25">
        <v>1</v>
      </c>
      <c r="C25">
        <v>1</v>
      </c>
      <c r="D25" s="10">
        <v>1</v>
      </c>
      <c r="E25" s="10">
        <v>1</v>
      </c>
      <c r="F25" s="10">
        <v>2</v>
      </c>
      <c r="G25" s="10">
        <v>2</v>
      </c>
      <c r="H25" s="10">
        <v>0</v>
      </c>
      <c r="I25" s="10">
        <v>1</v>
      </c>
      <c r="J25" s="10">
        <v>1</v>
      </c>
      <c r="K25" s="10">
        <v>2</v>
      </c>
      <c r="L25" s="10">
        <v>1</v>
      </c>
      <c r="M25" s="10">
        <v>1</v>
      </c>
      <c r="N25" s="10">
        <v>1</v>
      </c>
      <c r="O25" s="10">
        <v>0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V25" s="10">
        <v>0</v>
      </c>
      <c r="W25" s="10">
        <v>1</v>
      </c>
      <c r="X25" s="10">
        <v>1</v>
      </c>
      <c r="Y25" s="10">
        <v>1</v>
      </c>
      <c r="AB25">
        <v>1</v>
      </c>
      <c r="AC25">
        <v>1</v>
      </c>
      <c r="AD25">
        <v>1</v>
      </c>
      <c r="AE25">
        <v>2</v>
      </c>
      <c r="AF25">
        <v>1</v>
      </c>
      <c r="AG25">
        <v>1</v>
      </c>
      <c r="AH25">
        <v>1</v>
      </c>
      <c r="AI25">
        <v>2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2</v>
      </c>
      <c r="AP25">
        <v>1</v>
      </c>
      <c r="AQ25">
        <v>1</v>
      </c>
      <c r="AR25">
        <v>2</v>
      </c>
      <c r="AS25">
        <v>2</v>
      </c>
      <c r="AT25">
        <v>2</v>
      </c>
      <c r="AU25">
        <v>0</v>
      </c>
      <c r="AV25">
        <v>1</v>
      </c>
      <c r="AW25">
        <v>1</v>
      </c>
      <c r="AY25">
        <v>1</v>
      </c>
      <c r="AZ25">
        <v>3</v>
      </c>
      <c r="BG25">
        <v>2</v>
      </c>
      <c r="BH25">
        <v>1</v>
      </c>
      <c r="BI25">
        <v>2</v>
      </c>
      <c r="BJ25">
        <v>3</v>
      </c>
      <c r="BK25">
        <v>2</v>
      </c>
      <c r="BL25">
        <v>1</v>
      </c>
      <c r="BM25">
        <v>1</v>
      </c>
    </row>
    <row r="26" spans="1:70" x14ac:dyDescent="0.2">
      <c r="A26" s="1" t="s">
        <v>65</v>
      </c>
      <c r="B26">
        <v>0</v>
      </c>
      <c r="C26">
        <v>0</v>
      </c>
      <c r="D26" s="10">
        <v>0</v>
      </c>
      <c r="E26">
        <v>0</v>
      </c>
      <c r="F26">
        <v>0</v>
      </c>
      <c r="G26">
        <v>0</v>
      </c>
      <c r="H26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70" x14ac:dyDescent="0.2">
      <c r="A27" s="1" t="s">
        <v>66</v>
      </c>
      <c r="B27">
        <v>0</v>
      </c>
      <c r="C27">
        <v>0</v>
      </c>
      <c r="D27" s="10">
        <v>0</v>
      </c>
      <c r="E27">
        <v>0</v>
      </c>
      <c r="F27">
        <v>0</v>
      </c>
      <c r="G27">
        <v>0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R27" s="1" t="s">
        <v>165</v>
      </c>
    </row>
    <row r="28" spans="1:70" s="35" customFormat="1" ht="65.25" customHeight="1" x14ac:dyDescent="0.2">
      <c r="A28" s="36" t="s">
        <v>6</v>
      </c>
      <c r="D28" s="37" t="s">
        <v>178</v>
      </c>
      <c r="E28" s="38" t="s">
        <v>179</v>
      </c>
      <c r="G28" s="38"/>
      <c r="H28" s="38"/>
      <c r="K28" s="35" t="s">
        <v>76</v>
      </c>
      <c r="L28" s="38" t="s">
        <v>200</v>
      </c>
      <c r="M28" s="38" t="s">
        <v>202</v>
      </c>
      <c r="P28" s="35" t="s">
        <v>152</v>
      </c>
      <c r="R28" s="38" t="s">
        <v>182</v>
      </c>
      <c r="S28" s="38"/>
      <c r="U28" s="38"/>
      <c r="X28" s="38"/>
      <c r="AB28" s="38" t="s">
        <v>84</v>
      </c>
      <c r="AC28" s="38" t="s">
        <v>207</v>
      </c>
      <c r="AE28" s="38"/>
      <c r="AG28" s="38"/>
      <c r="AI28" s="38" t="s">
        <v>147</v>
      </c>
      <c r="AQ28" s="38"/>
      <c r="AS28" s="38"/>
      <c r="AW28" s="38"/>
      <c r="AX28" s="35">
        <v>0</v>
      </c>
      <c r="BJ28" s="38"/>
      <c r="BL28" s="38"/>
      <c r="BM28" s="35" t="s">
        <v>69</v>
      </c>
      <c r="BR28" s="40">
        <f>AVERAGE(B12:BM12)</f>
        <v>61.480499698570263</v>
      </c>
    </row>
    <row r="29" spans="1:70" x14ac:dyDescent="0.2">
      <c r="E29" s="18" t="s">
        <v>201</v>
      </c>
      <c r="L29" t="s">
        <v>67</v>
      </c>
      <c r="M29" t="s">
        <v>67</v>
      </c>
      <c r="N29" t="s">
        <v>68</v>
      </c>
      <c r="O29" t="s">
        <v>67</v>
      </c>
      <c r="P29" t="s">
        <v>67</v>
      </c>
      <c r="Q29" t="s">
        <v>67</v>
      </c>
      <c r="R29" s="18" t="s">
        <v>86</v>
      </c>
      <c r="S29" s="18" t="s">
        <v>86</v>
      </c>
      <c r="T29" t="s">
        <v>67</v>
      </c>
      <c r="V29" t="s">
        <v>68</v>
      </c>
      <c r="W29" t="s">
        <v>68</v>
      </c>
      <c r="X29" s="18" t="s">
        <v>86</v>
      </c>
      <c r="Y29" t="s">
        <v>67</v>
      </c>
      <c r="AB29" t="s">
        <v>67</v>
      </c>
      <c r="AC29" t="s">
        <v>67</v>
      </c>
      <c r="AD29" t="s">
        <v>67</v>
      </c>
      <c r="AE29" t="s">
        <v>68</v>
      </c>
      <c r="AF29" s="18" t="s">
        <v>68</v>
      </c>
      <c r="AG29" s="18" t="s">
        <v>85</v>
      </c>
      <c r="AH29" t="s">
        <v>68</v>
      </c>
      <c r="AI29" t="s">
        <v>68</v>
      </c>
      <c r="AJ29" t="s">
        <v>67</v>
      </c>
      <c r="AK29" t="s">
        <v>68</v>
      </c>
      <c r="AL29" t="s">
        <v>68</v>
      </c>
      <c r="AM29" t="s">
        <v>67</v>
      </c>
      <c r="AN29" t="s">
        <v>67</v>
      </c>
      <c r="AO29" t="s">
        <v>68</v>
      </c>
      <c r="AP29" t="s">
        <v>67</v>
      </c>
      <c r="AQ29" s="18" t="s">
        <v>86</v>
      </c>
      <c r="AR29" t="s">
        <v>67</v>
      </c>
      <c r="AS29" t="s">
        <v>70</v>
      </c>
      <c r="AT29" t="s">
        <v>68</v>
      </c>
      <c r="AU29" t="s">
        <v>68</v>
      </c>
      <c r="AV29" t="s">
        <v>67</v>
      </c>
      <c r="AW29" t="s">
        <v>67</v>
      </c>
      <c r="AX29" t="s">
        <v>68</v>
      </c>
      <c r="AY29" t="s">
        <v>67</v>
      </c>
      <c r="AZ29" t="s">
        <v>68</v>
      </c>
      <c r="BG29" t="s">
        <v>67</v>
      </c>
      <c r="BH29" t="s">
        <v>67</v>
      </c>
      <c r="BI29" t="s">
        <v>67</v>
      </c>
      <c r="BJ29" t="s">
        <v>68</v>
      </c>
      <c r="BK29" t="s">
        <v>67</v>
      </c>
      <c r="BL29" t="s">
        <v>67</v>
      </c>
      <c r="BM29" t="s">
        <v>67</v>
      </c>
    </row>
    <row r="30" spans="1:70" x14ac:dyDescent="0.2">
      <c r="R30" s="18"/>
      <c r="S30" s="18"/>
      <c r="X30" s="18"/>
      <c r="AF30" s="18"/>
      <c r="AG30" s="18"/>
      <c r="AQ30" s="18"/>
    </row>
    <row r="31" spans="1:70" x14ac:dyDescent="0.2">
      <c r="R31" s="18"/>
      <c r="S31" s="18"/>
      <c r="X31" s="18"/>
      <c r="AF31" s="18"/>
      <c r="AG31" s="18"/>
      <c r="AI31" t="s">
        <v>184</v>
      </c>
      <c r="AQ31" s="18"/>
      <c r="AR31" t="s">
        <v>184</v>
      </c>
      <c r="AS31" t="s">
        <v>184</v>
      </c>
      <c r="AT31" t="s">
        <v>184</v>
      </c>
    </row>
    <row r="32" spans="1:70" x14ac:dyDescent="0.2">
      <c r="R32" s="18"/>
      <c r="S32" s="18"/>
      <c r="X32" s="18"/>
      <c r="AF32" s="18"/>
      <c r="AG32" s="18"/>
      <c r="AO32" t="s">
        <v>185</v>
      </c>
      <c r="AQ32" s="18"/>
    </row>
    <row r="33" spans="1:65" x14ac:dyDescent="0.2">
      <c r="R33" s="18"/>
      <c r="S33" s="18"/>
      <c r="X33" s="18"/>
      <c r="AF33" s="18"/>
      <c r="AG33" s="18"/>
      <c r="AQ33" s="18"/>
    </row>
    <row r="34" spans="1:65" x14ac:dyDescent="0.2">
      <c r="R34" s="18"/>
      <c r="S34" s="18"/>
      <c r="X34" s="18"/>
      <c r="AF34" s="18"/>
      <c r="AG34" s="18"/>
      <c r="AQ34" s="18"/>
    </row>
    <row r="35" spans="1:65" x14ac:dyDescent="0.2">
      <c r="A35" s="1" t="s">
        <v>75</v>
      </c>
      <c r="B35" s="13">
        <v>40956</v>
      </c>
      <c r="C35" s="13">
        <v>40956</v>
      </c>
      <c r="D35" s="14">
        <v>40976</v>
      </c>
      <c r="E35" s="14">
        <v>40976</v>
      </c>
      <c r="F35" s="13">
        <v>40957</v>
      </c>
      <c r="G35" s="13">
        <v>40957</v>
      </c>
      <c r="H35" s="14">
        <v>40976</v>
      </c>
      <c r="I35" s="14">
        <v>40971</v>
      </c>
      <c r="J35" s="13"/>
      <c r="K35" s="13"/>
      <c r="L35" s="13"/>
      <c r="M35" s="13">
        <v>40971</v>
      </c>
      <c r="N35" s="13">
        <v>40971</v>
      </c>
      <c r="O35" s="13">
        <v>40971</v>
      </c>
      <c r="P35" s="13">
        <v>40971</v>
      </c>
      <c r="Q35" s="13">
        <v>40971</v>
      </c>
      <c r="R35" s="13">
        <v>40976</v>
      </c>
      <c r="S35" s="13">
        <v>40971</v>
      </c>
      <c r="T35" s="13">
        <v>40971</v>
      </c>
      <c r="U35" s="13">
        <v>40972</v>
      </c>
      <c r="V35" s="13">
        <v>40972</v>
      </c>
      <c r="W35" s="13">
        <v>40972</v>
      </c>
      <c r="X35" s="13">
        <v>40972</v>
      </c>
      <c r="Y35" s="13">
        <v>40972</v>
      </c>
      <c r="AB35" s="13">
        <v>40972</v>
      </c>
      <c r="AC35" s="13">
        <v>40972</v>
      </c>
      <c r="AD35" s="13">
        <v>40972</v>
      </c>
      <c r="AE35" s="13">
        <v>40972</v>
      </c>
      <c r="AF35" s="13">
        <v>40972</v>
      </c>
      <c r="AG35" s="13">
        <v>40972</v>
      </c>
      <c r="AH35" s="13">
        <v>40978</v>
      </c>
      <c r="AI35" s="13">
        <v>40972</v>
      </c>
      <c r="AJ35" s="13">
        <v>40972</v>
      </c>
      <c r="AK35" s="13">
        <v>40978</v>
      </c>
      <c r="AL35" s="13">
        <v>40973</v>
      </c>
      <c r="AM35" s="13">
        <v>40978</v>
      </c>
      <c r="AN35" s="13">
        <v>40978</v>
      </c>
      <c r="AO35" s="13">
        <v>40974</v>
      </c>
      <c r="AP35" s="13">
        <v>40974</v>
      </c>
      <c r="AQ35" s="19">
        <v>40974</v>
      </c>
      <c r="AR35" s="19">
        <v>40974</v>
      </c>
      <c r="AS35" s="19">
        <v>40974</v>
      </c>
      <c r="AT35" s="19">
        <v>40974</v>
      </c>
      <c r="AU35" s="19">
        <v>40974</v>
      </c>
      <c r="AV35" s="19">
        <v>40975</v>
      </c>
      <c r="AW35" s="13">
        <v>40999</v>
      </c>
      <c r="AX35" s="19">
        <v>40975</v>
      </c>
      <c r="AY35" s="19">
        <v>40975</v>
      </c>
      <c r="AZ35" s="19">
        <v>40975</v>
      </c>
      <c r="BG35" s="19">
        <v>40975</v>
      </c>
      <c r="BH35" s="19">
        <v>40975</v>
      </c>
      <c r="BI35" s="19">
        <v>40975</v>
      </c>
      <c r="BJ35" s="19">
        <v>40975</v>
      </c>
      <c r="BK35" s="19">
        <v>40975</v>
      </c>
      <c r="BL35" s="19">
        <v>40975</v>
      </c>
      <c r="BM35" s="19">
        <v>40975</v>
      </c>
    </row>
    <row r="38" spans="1:65" ht="15.75" x14ac:dyDescent="0.25">
      <c r="A38" s="16" t="s">
        <v>77</v>
      </c>
    </row>
    <row r="39" spans="1:65" x14ac:dyDescent="0.2">
      <c r="A39" s="17" t="s">
        <v>78</v>
      </c>
    </row>
    <row r="40" spans="1:65" x14ac:dyDescent="0.2">
      <c r="A40" s="17" t="s">
        <v>79</v>
      </c>
    </row>
    <row r="42" spans="1:65" x14ac:dyDescent="0.2">
      <c r="A42" s="17" t="s">
        <v>80</v>
      </c>
    </row>
    <row r="43" spans="1:65" x14ac:dyDescent="0.2">
      <c r="AF43" s="27" t="s">
        <v>209</v>
      </c>
      <c r="AL43" s="27" t="s">
        <v>210</v>
      </c>
    </row>
    <row r="44" spans="1:65" x14ac:dyDescent="0.2">
      <c r="AL44" s="27" t="s">
        <v>211</v>
      </c>
    </row>
  </sheetData>
  <phoneticPr fontId="2" type="noConversion"/>
  <hyperlinks>
    <hyperlink ref="B8" r:id="rId1"/>
    <hyperlink ref="C8" r:id="rId2"/>
    <hyperlink ref="D8" r:id="rId3"/>
    <hyperlink ref="E8" r:id="rId4"/>
    <hyperlink ref="F8" r:id="rId5"/>
    <hyperlink ref="G8" r:id="rId6"/>
    <hyperlink ref="H8" r:id="rId7"/>
    <hyperlink ref="I8" r:id="rId8"/>
    <hyperlink ref="J8" r:id="rId9"/>
    <hyperlink ref="K8" r:id="rId10"/>
    <hyperlink ref="L8" r:id="rId11"/>
    <hyperlink ref="M8" r:id="rId12"/>
    <hyperlink ref="N8" r:id="rId13"/>
    <hyperlink ref="O8" r:id="rId14"/>
    <hyperlink ref="P8" r:id="rId15"/>
    <hyperlink ref="Q8" r:id="rId16"/>
    <hyperlink ref="R8" r:id="rId17"/>
    <hyperlink ref="S8" r:id="rId18"/>
    <hyperlink ref="T8" r:id="rId19"/>
    <hyperlink ref="U8" r:id="rId20"/>
    <hyperlink ref="V8" r:id="rId21"/>
    <hyperlink ref="W8" r:id="rId22"/>
    <hyperlink ref="X8" r:id="rId23"/>
    <hyperlink ref="Y8" r:id="rId24"/>
    <hyperlink ref="AB8" r:id="rId25"/>
    <hyperlink ref="AC8" r:id="rId26"/>
    <hyperlink ref="AD8" r:id="rId27"/>
    <hyperlink ref="AE8" r:id="rId28"/>
    <hyperlink ref="AF8" r:id="rId29"/>
    <hyperlink ref="AG8" r:id="rId30"/>
    <hyperlink ref="AH8" r:id="rId31"/>
    <hyperlink ref="AI8" r:id="rId32"/>
    <hyperlink ref="AJ8" r:id="rId33"/>
    <hyperlink ref="AK8" r:id="rId34"/>
    <hyperlink ref="AL8" r:id="rId35"/>
    <hyperlink ref="AM8" r:id="rId36"/>
    <hyperlink ref="AN8" r:id="rId37"/>
    <hyperlink ref="AO8" r:id="rId38"/>
    <hyperlink ref="AP8" r:id="rId39"/>
    <hyperlink ref="AQ8" r:id="rId40"/>
    <hyperlink ref="AR8" r:id="rId41"/>
    <hyperlink ref="AS8" r:id="rId42"/>
    <hyperlink ref="AT8" r:id="rId43"/>
    <hyperlink ref="AU8" r:id="rId44"/>
    <hyperlink ref="AV8" r:id="rId45"/>
    <hyperlink ref="AW8" r:id="rId46"/>
    <hyperlink ref="AX8" r:id="rId47"/>
    <hyperlink ref="AY8" r:id="rId48"/>
    <hyperlink ref="AZ8" r:id="rId49"/>
    <hyperlink ref="BG8" r:id="rId50"/>
    <hyperlink ref="BH8" r:id="rId51"/>
    <hyperlink ref="BI8" r:id="rId52"/>
    <hyperlink ref="BJ8" r:id="rId53"/>
    <hyperlink ref="BK8" r:id="rId54"/>
    <hyperlink ref="BM8" r:id="rId55"/>
    <hyperlink ref="BL8" r:id="rId56"/>
    <hyperlink ref="AF43" r:id="rId57"/>
    <hyperlink ref="AL43" r:id="rId58" display="Libraries/35-LongIsU/bobby files/27a.html"/>
    <hyperlink ref="AL44" r:id="rId59" display="Libraries/35-LongIsU/bobby files/39a.html"/>
  </hyperlinks>
  <pageMargins left="0.75" right="0.75" top="1" bottom="1" header="0.5" footer="0.5"/>
  <pageSetup orientation="portrait" r:id="rId60"/>
  <headerFooter alignWithMargins="0"/>
  <ignoredErrors>
    <ignoredError sqref="AL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opLeftCell="A49" workbookViewId="0">
      <selection activeCell="B51" sqref="B51"/>
    </sheetView>
  </sheetViews>
  <sheetFormatPr defaultRowHeight="12.75" x14ac:dyDescent="0.2"/>
  <cols>
    <col min="1" max="1" width="36.85546875" customWidth="1"/>
    <col min="2" max="4" width="15.5703125" customWidth="1"/>
    <col min="8" max="8" width="18.42578125" customWidth="1"/>
    <col min="9" max="9" width="15" customWidth="1"/>
  </cols>
  <sheetData>
    <row r="1" spans="1:12" s="28" customFormat="1" ht="15.75" x14ac:dyDescent="0.25">
      <c r="A1" s="16" t="s">
        <v>143</v>
      </c>
      <c r="B1" s="16" t="s">
        <v>4</v>
      </c>
      <c r="C1" s="16"/>
      <c r="D1" s="16"/>
      <c r="E1" s="28" t="s">
        <v>135</v>
      </c>
      <c r="H1" s="16" t="s">
        <v>151</v>
      </c>
      <c r="I1" s="16" t="s">
        <v>4</v>
      </c>
      <c r="J1" s="16"/>
      <c r="L1" s="28" t="s">
        <v>166</v>
      </c>
    </row>
    <row r="2" spans="1:12" x14ac:dyDescent="0.2">
      <c r="A2" s="1"/>
      <c r="B2" s="1"/>
      <c r="C2" s="1"/>
      <c r="D2" s="1"/>
      <c r="H2" s="1"/>
      <c r="I2" s="1"/>
      <c r="J2" s="1"/>
    </row>
    <row r="3" spans="1:12" x14ac:dyDescent="0.2">
      <c r="A3" s="26" t="s">
        <v>87</v>
      </c>
      <c r="B3" s="2">
        <v>94.736842105263165</v>
      </c>
      <c r="C3" s="2"/>
      <c r="E3">
        <v>0</v>
      </c>
      <c r="G3">
        <v>0</v>
      </c>
      <c r="H3" s="1"/>
    </row>
    <row r="4" spans="1:12" x14ac:dyDescent="0.2">
      <c r="A4" s="26" t="s">
        <v>88</v>
      </c>
      <c r="B4" s="2">
        <v>77.35849056603773</v>
      </c>
      <c r="C4" s="2"/>
      <c r="E4">
        <v>0</v>
      </c>
      <c r="G4">
        <v>0</v>
      </c>
      <c r="H4" s="25"/>
    </row>
    <row r="5" spans="1:12" x14ac:dyDescent="0.2">
      <c r="A5" s="26" t="s">
        <v>134</v>
      </c>
      <c r="B5" s="2">
        <v>85.416666666666671</v>
      </c>
      <c r="C5" s="2"/>
      <c r="D5" t="s">
        <v>177</v>
      </c>
      <c r="E5">
        <v>0</v>
      </c>
      <c r="G5" s="10">
        <v>0</v>
      </c>
      <c r="H5" s="1" t="s">
        <v>144</v>
      </c>
    </row>
    <row r="6" spans="1:12" x14ac:dyDescent="0.2">
      <c r="A6" s="26" t="s">
        <v>89</v>
      </c>
      <c r="B6" s="2">
        <v>77.272727272727266</v>
      </c>
      <c r="C6" s="2"/>
      <c r="D6" t="s">
        <v>177</v>
      </c>
      <c r="E6">
        <v>1</v>
      </c>
      <c r="F6" t="s">
        <v>136</v>
      </c>
      <c r="G6" s="10">
        <v>1</v>
      </c>
      <c r="H6" s="1" t="s">
        <v>146</v>
      </c>
      <c r="I6" s="2">
        <f>'table vs div'!C17</f>
        <v>0</v>
      </c>
      <c r="J6" s="40"/>
    </row>
    <row r="7" spans="1:12" x14ac:dyDescent="0.2">
      <c r="A7" s="26" t="s">
        <v>90</v>
      </c>
      <c r="B7" s="2">
        <v>100</v>
      </c>
      <c r="C7" s="2"/>
      <c r="E7">
        <v>0</v>
      </c>
      <c r="G7" s="10">
        <v>0</v>
      </c>
      <c r="H7" s="1"/>
      <c r="I7" s="18"/>
    </row>
    <row r="8" spans="1:12" x14ac:dyDescent="0.2">
      <c r="A8" s="26" t="s">
        <v>91</v>
      </c>
      <c r="B8" s="2">
        <v>33.333333333333336</v>
      </c>
      <c r="C8" s="2"/>
      <c r="E8">
        <v>0</v>
      </c>
      <c r="G8" s="10">
        <v>0</v>
      </c>
      <c r="H8" s="1" t="s">
        <v>145</v>
      </c>
    </row>
    <row r="9" spans="1:12" x14ac:dyDescent="0.2">
      <c r="A9" s="26" t="s">
        <v>92</v>
      </c>
      <c r="B9" s="2">
        <v>82.4</v>
      </c>
      <c r="C9" s="2"/>
      <c r="D9" s="18"/>
      <c r="E9">
        <v>0</v>
      </c>
      <c r="G9" s="10">
        <v>0</v>
      </c>
      <c r="H9" s="1" t="s">
        <v>146</v>
      </c>
      <c r="I9" s="2">
        <f>'table vs div'!C65</f>
        <v>0</v>
      </c>
      <c r="J9" s="40"/>
    </row>
    <row r="10" spans="1:12" x14ac:dyDescent="0.2">
      <c r="A10" s="26" t="s">
        <v>93</v>
      </c>
      <c r="B10" s="2">
        <v>59.183673469387756</v>
      </c>
      <c r="C10" s="2"/>
      <c r="E10">
        <v>0</v>
      </c>
      <c r="G10" s="10">
        <v>0</v>
      </c>
    </row>
    <row r="11" spans="1:12" x14ac:dyDescent="0.2">
      <c r="A11" s="26" t="s">
        <v>168</v>
      </c>
      <c r="B11">
        <v>100</v>
      </c>
      <c r="E11">
        <v>1</v>
      </c>
      <c r="F11" t="s">
        <v>136</v>
      </c>
      <c r="G11" s="10">
        <v>1</v>
      </c>
      <c r="H11" s="1" t="s">
        <v>135</v>
      </c>
      <c r="I11" s="2">
        <f>cms!C23</f>
        <v>0</v>
      </c>
      <c r="J11" s="40"/>
    </row>
    <row r="12" spans="1:12" x14ac:dyDescent="0.2">
      <c r="A12" s="26" t="s">
        <v>169</v>
      </c>
      <c r="B12">
        <v>100</v>
      </c>
      <c r="E12">
        <v>1</v>
      </c>
      <c r="F12" t="s">
        <v>181</v>
      </c>
      <c r="G12" s="10">
        <v>1</v>
      </c>
    </row>
    <row r="13" spans="1:12" x14ac:dyDescent="0.2">
      <c r="A13" s="26" t="s">
        <v>94</v>
      </c>
      <c r="B13" s="2">
        <v>95</v>
      </c>
      <c r="C13" s="2"/>
      <c r="E13">
        <v>1</v>
      </c>
      <c r="F13" t="s">
        <v>136</v>
      </c>
      <c r="G13" s="10">
        <v>1</v>
      </c>
      <c r="H13" s="1" t="s">
        <v>150</v>
      </c>
      <c r="I13" s="2">
        <f>cms!C64</f>
        <v>0</v>
      </c>
      <c r="J13" s="40"/>
    </row>
    <row r="14" spans="1:12" x14ac:dyDescent="0.2">
      <c r="A14" s="26" t="s">
        <v>95</v>
      </c>
      <c r="B14" s="2">
        <v>2.8571428571428572</v>
      </c>
      <c r="C14" s="2"/>
      <c r="E14">
        <v>0</v>
      </c>
      <c r="G14" s="10">
        <v>0</v>
      </c>
    </row>
    <row r="15" spans="1:12" x14ac:dyDescent="0.2">
      <c r="A15" s="26" t="s">
        <v>96</v>
      </c>
      <c r="B15" s="2">
        <v>14.285714285714286</v>
      </c>
      <c r="C15" s="2"/>
      <c r="E15">
        <v>1</v>
      </c>
      <c r="F15" t="s">
        <v>181</v>
      </c>
      <c r="G15" s="10">
        <v>1</v>
      </c>
    </row>
    <row r="16" spans="1:12" x14ac:dyDescent="0.2">
      <c r="A16" s="26" t="s">
        <v>97</v>
      </c>
      <c r="B16" s="2">
        <v>14.285714285714286</v>
      </c>
      <c r="C16" s="2"/>
      <c r="E16">
        <v>0</v>
      </c>
      <c r="G16" s="10">
        <v>0</v>
      </c>
    </row>
    <row r="17" spans="1:7" x14ac:dyDescent="0.2">
      <c r="A17" s="26" t="s">
        <v>98</v>
      </c>
      <c r="B17" s="2">
        <v>83.050847457627114</v>
      </c>
      <c r="C17" s="2"/>
      <c r="E17">
        <v>1</v>
      </c>
      <c r="F17" t="s">
        <v>136</v>
      </c>
      <c r="G17" s="10">
        <v>1</v>
      </c>
    </row>
    <row r="18" spans="1:7" x14ac:dyDescent="0.2">
      <c r="A18" s="26" t="s">
        <v>99</v>
      </c>
      <c r="B18" s="2">
        <v>97.872340425531917</v>
      </c>
      <c r="C18" s="2"/>
      <c r="E18">
        <v>1</v>
      </c>
      <c r="F18" t="s">
        <v>137</v>
      </c>
      <c r="G18" s="10">
        <v>1</v>
      </c>
    </row>
    <row r="19" spans="1:7" x14ac:dyDescent="0.2">
      <c r="A19" s="26" t="s">
        <v>100</v>
      </c>
      <c r="B19" s="2">
        <v>68.674698795180717</v>
      </c>
      <c r="C19" s="2"/>
      <c r="E19">
        <v>0</v>
      </c>
      <c r="G19" s="10">
        <v>0</v>
      </c>
    </row>
    <row r="20" spans="1:7" x14ac:dyDescent="0.2">
      <c r="A20" s="26" t="s">
        <v>101</v>
      </c>
      <c r="B20" s="2">
        <v>98.148148148148152</v>
      </c>
      <c r="C20" s="2"/>
      <c r="E20">
        <v>0</v>
      </c>
      <c r="G20" s="10">
        <v>0</v>
      </c>
    </row>
    <row r="21" spans="1:7" x14ac:dyDescent="0.2">
      <c r="A21" s="26" t="s">
        <v>102</v>
      </c>
      <c r="B21" s="2">
        <v>90.909090909090907</v>
      </c>
      <c r="C21" s="2"/>
      <c r="E21">
        <v>1</v>
      </c>
      <c r="F21" t="s">
        <v>137</v>
      </c>
      <c r="G21" s="10">
        <v>1</v>
      </c>
    </row>
    <row r="22" spans="1:7" x14ac:dyDescent="0.2">
      <c r="A22" s="26" t="s">
        <v>103</v>
      </c>
      <c r="B22" s="2">
        <v>100</v>
      </c>
      <c r="C22" s="2"/>
      <c r="E22">
        <v>0</v>
      </c>
      <c r="G22" s="10">
        <v>0</v>
      </c>
    </row>
    <row r="23" spans="1:7" x14ac:dyDescent="0.2">
      <c r="A23" s="26" t="s">
        <v>104</v>
      </c>
      <c r="B23" s="2">
        <v>81.578947368421055</v>
      </c>
      <c r="C23" s="2"/>
      <c r="E23">
        <v>1</v>
      </c>
      <c r="F23" t="s">
        <v>183</v>
      </c>
      <c r="G23" s="10">
        <v>1</v>
      </c>
    </row>
    <row r="24" spans="1:7" x14ac:dyDescent="0.2">
      <c r="A24" s="26" t="s">
        <v>170</v>
      </c>
      <c r="B24" s="2">
        <v>91.111111111111114</v>
      </c>
      <c r="C24" s="2"/>
      <c r="E24">
        <v>0</v>
      </c>
      <c r="G24" s="10">
        <v>0</v>
      </c>
    </row>
    <row r="25" spans="1:7" x14ac:dyDescent="0.2">
      <c r="A25" s="26" t="s">
        <v>105</v>
      </c>
      <c r="B25" s="2">
        <v>90</v>
      </c>
      <c r="C25" s="2"/>
      <c r="E25">
        <v>0</v>
      </c>
      <c r="G25" s="10">
        <v>0</v>
      </c>
    </row>
    <row r="26" spans="1:7" x14ac:dyDescent="0.2">
      <c r="A26" s="26" t="s">
        <v>106</v>
      </c>
      <c r="B26" s="2">
        <v>80.434782608695656</v>
      </c>
      <c r="C26" s="2"/>
      <c r="E26">
        <v>0</v>
      </c>
      <c r="G26" s="10">
        <v>0</v>
      </c>
    </row>
    <row r="27" spans="1:7" x14ac:dyDescent="0.2">
      <c r="A27" s="25" t="s">
        <v>107</v>
      </c>
      <c r="B27" s="2">
        <v>0</v>
      </c>
      <c r="C27" s="2"/>
      <c r="E27">
        <v>1</v>
      </c>
      <c r="F27" t="s">
        <v>136</v>
      </c>
      <c r="G27">
        <v>1</v>
      </c>
    </row>
    <row r="28" spans="1:7" x14ac:dyDescent="0.2">
      <c r="A28" s="25" t="s">
        <v>108</v>
      </c>
      <c r="B28" s="2">
        <v>8.8888888888888893</v>
      </c>
      <c r="C28" s="2"/>
      <c r="E28">
        <v>1</v>
      </c>
      <c r="F28" t="s">
        <v>136</v>
      </c>
      <c r="G28">
        <v>1</v>
      </c>
    </row>
    <row r="29" spans="1:7" x14ac:dyDescent="0.2">
      <c r="A29" s="25" t="s">
        <v>171</v>
      </c>
      <c r="B29" s="2">
        <v>2.1276595744680851</v>
      </c>
      <c r="C29" s="2"/>
      <c r="E29">
        <v>0</v>
      </c>
      <c r="G29">
        <v>0</v>
      </c>
    </row>
    <row r="30" spans="1:7" x14ac:dyDescent="0.2">
      <c r="A30" s="25" t="s">
        <v>109</v>
      </c>
      <c r="B30" s="2">
        <v>100</v>
      </c>
      <c r="C30" s="2"/>
      <c r="E30">
        <v>1</v>
      </c>
      <c r="F30" t="s">
        <v>138</v>
      </c>
      <c r="G30">
        <v>1</v>
      </c>
    </row>
    <row r="31" spans="1:7" x14ac:dyDescent="0.2">
      <c r="A31" s="25" t="s">
        <v>110</v>
      </c>
      <c r="B31" s="2">
        <v>93.75</v>
      </c>
      <c r="C31" s="2"/>
      <c r="E31">
        <v>1</v>
      </c>
      <c r="F31" t="s">
        <v>139</v>
      </c>
      <c r="G31">
        <v>1</v>
      </c>
    </row>
    <row r="32" spans="1:7" x14ac:dyDescent="0.2">
      <c r="A32" s="25" t="s">
        <v>172</v>
      </c>
      <c r="B32" s="2">
        <v>0</v>
      </c>
      <c r="C32" s="2"/>
      <c r="E32">
        <v>0</v>
      </c>
      <c r="G32">
        <v>0</v>
      </c>
    </row>
    <row r="33" spans="1:7" x14ac:dyDescent="0.2">
      <c r="A33" s="25" t="s">
        <v>111</v>
      </c>
      <c r="B33" s="2">
        <v>100</v>
      </c>
      <c r="C33" s="2"/>
      <c r="E33">
        <v>0</v>
      </c>
      <c r="G33">
        <v>0</v>
      </c>
    </row>
    <row r="34" spans="1:7" x14ac:dyDescent="0.2">
      <c r="A34" s="25" t="s">
        <v>173</v>
      </c>
      <c r="B34" s="2">
        <v>93.103448275862064</v>
      </c>
      <c r="C34" s="2"/>
      <c r="E34">
        <v>0</v>
      </c>
      <c r="G34">
        <v>0</v>
      </c>
    </row>
    <row r="35" spans="1:7" x14ac:dyDescent="0.2">
      <c r="A35" s="25" t="s">
        <v>112</v>
      </c>
      <c r="B35" s="2">
        <v>100</v>
      </c>
      <c r="C35" s="2"/>
      <c r="E35">
        <v>0</v>
      </c>
      <c r="G35">
        <v>0</v>
      </c>
    </row>
    <row r="36" spans="1:7" x14ac:dyDescent="0.2">
      <c r="A36" s="25" t="s">
        <v>174</v>
      </c>
      <c r="B36" s="2">
        <v>8.8235294117647065</v>
      </c>
      <c r="C36" s="2"/>
      <c r="D36" t="s">
        <v>177</v>
      </c>
      <c r="E36">
        <v>0</v>
      </c>
      <c r="G36">
        <v>0</v>
      </c>
    </row>
    <row r="37" spans="1:7" x14ac:dyDescent="0.2">
      <c r="A37" s="25" t="s">
        <v>140</v>
      </c>
      <c r="B37" s="2">
        <v>4.6511627906976747</v>
      </c>
      <c r="C37" s="2"/>
      <c r="E37">
        <v>0</v>
      </c>
      <c r="G37">
        <v>0</v>
      </c>
    </row>
    <row r="38" spans="1:7" x14ac:dyDescent="0.2">
      <c r="A38" s="25" t="s">
        <v>113</v>
      </c>
      <c r="B38" s="2">
        <v>1.639344262295082</v>
      </c>
      <c r="C38" s="2"/>
      <c r="D38" t="s">
        <v>177</v>
      </c>
      <c r="E38">
        <v>0</v>
      </c>
      <c r="G38">
        <v>0</v>
      </c>
    </row>
    <row r="39" spans="1:7" x14ac:dyDescent="0.2">
      <c r="A39" s="25" t="s">
        <v>114</v>
      </c>
      <c r="B39" s="2">
        <v>6.557377049180328</v>
      </c>
      <c r="C39" s="2"/>
      <c r="D39" t="s">
        <v>177</v>
      </c>
      <c r="E39">
        <v>0</v>
      </c>
      <c r="G39">
        <v>0</v>
      </c>
    </row>
    <row r="40" spans="1:7" x14ac:dyDescent="0.2">
      <c r="A40" s="25" t="s">
        <v>115</v>
      </c>
      <c r="B40" s="2">
        <v>37.735849056603776</v>
      </c>
      <c r="C40" s="2"/>
      <c r="E40">
        <v>0</v>
      </c>
      <c r="G40">
        <v>0</v>
      </c>
    </row>
    <row r="41" spans="1:7" x14ac:dyDescent="0.2">
      <c r="A41" s="25" t="s">
        <v>116</v>
      </c>
      <c r="B41" s="2">
        <v>95.652173913043484</v>
      </c>
      <c r="C41" s="2"/>
      <c r="E41">
        <v>0</v>
      </c>
      <c r="G41">
        <v>0</v>
      </c>
    </row>
    <row r="42" spans="1:7" x14ac:dyDescent="0.2">
      <c r="A42" s="25" t="s">
        <v>117</v>
      </c>
      <c r="B42" s="2">
        <v>2.2988505747126435</v>
      </c>
      <c r="C42" s="2"/>
      <c r="D42" t="s">
        <v>177</v>
      </c>
      <c r="E42">
        <v>0</v>
      </c>
      <c r="G42">
        <v>0</v>
      </c>
    </row>
    <row r="43" spans="1:7" x14ac:dyDescent="0.2">
      <c r="A43" s="25" t="s">
        <v>141</v>
      </c>
      <c r="B43" s="2">
        <v>12</v>
      </c>
      <c r="C43" s="2"/>
      <c r="E43">
        <v>0</v>
      </c>
      <c r="G43">
        <v>0</v>
      </c>
    </row>
    <row r="44" spans="1:7" x14ac:dyDescent="0.2">
      <c r="A44" s="25" t="s">
        <v>175</v>
      </c>
      <c r="B44" s="2">
        <v>76</v>
      </c>
      <c r="C44" s="2"/>
      <c r="E44">
        <v>0</v>
      </c>
      <c r="G44">
        <v>0</v>
      </c>
    </row>
    <row r="45" spans="1:7" x14ac:dyDescent="0.2">
      <c r="A45" s="25" t="s">
        <v>118</v>
      </c>
      <c r="B45" s="2">
        <v>96</v>
      </c>
      <c r="C45" s="2"/>
      <c r="E45">
        <v>0</v>
      </c>
      <c r="G45">
        <v>0</v>
      </c>
    </row>
    <row r="46" spans="1:7" x14ac:dyDescent="0.2">
      <c r="A46" s="25" t="s">
        <v>119</v>
      </c>
      <c r="B46" s="2">
        <v>88.888888888888886</v>
      </c>
      <c r="C46" s="2"/>
      <c r="E46">
        <v>0</v>
      </c>
      <c r="G46">
        <v>0</v>
      </c>
    </row>
    <row r="47" spans="1:7" x14ac:dyDescent="0.2">
      <c r="A47" s="25" t="s">
        <v>142</v>
      </c>
      <c r="B47" s="2">
        <v>92.307692307692307</v>
      </c>
      <c r="C47" s="2"/>
      <c r="E47">
        <v>1</v>
      </c>
      <c r="F47" t="s">
        <v>136</v>
      </c>
      <c r="G47">
        <v>1</v>
      </c>
    </row>
    <row r="48" spans="1:7" x14ac:dyDescent="0.2">
      <c r="A48" s="25" t="s">
        <v>120</v>
      </c>
      <c r="B48" s="2">
        <v>0</v>
      </c>
      <c r="C48" s="2"/>
      <c r="E48">
        <v>1</v>
      </c>
      <c r="F48" t="s">
        <v>176</v>
      </c>
      <c r="G48">
        <v>1</v>
      </c>
    </row>
    <row r="49" spans="1:8" x14ac:dyDescent="0.2">
      <c r="A49" s="25" t="s">
        <v>121</v>
      </c>
      <c r="B49" s="2">
        <v>0</v>
      </c>
      <c r="C49" s="2"/>
      <c r="E49">
        <v>0</v>
      </c>
      <c r="G49">
        <v>0</v>
      </c>
    </row>
    <row r="50" spans="1:8" x14ac:dyDescent="0.2">
      <c r="A50" s="25" t="s">
        <v>122</v>
      </c>
      <c r="B50" s="2">
        <v>78.125</v>
      </c>
      <c r="C50" s="2"/>
      <c r="E50">
        <v>0</v>
      </c>
      <c r="G50">
        <v>0</v>
      </c>
    </row>
    <row r="51" spans="1:8" x14ac:dyDescent="0.2">
      <c r="A51" s="25" t="s">
        <v>123</v>
      </c>
      <c r="B51" s="2">
        <v>8</v>
      </c>
      <c r="C51" s="2"/>
      <c r="E51">
        <v>0</v>
      </c>
      <c r="G51">
        <v>0</v>
      </c>
    </row>
    <row r="52" spans="1:8" x14ac:dyDescent="0.2">
      <c r="A52" s="25" t="s">
        <v>124</v>
      </c>
      <c r="B52" s="2">
        <v>89.795918367346943</v>
      </c>
      <c r="C52" s="2"/>
      <c r="E52">
        <v>0</v>
      </c>
      <c r="G52">
        <v>0</v>
      </c>
    </row>
    <row r="53" spans="1:8" x14ac:dyDescent="0.2">
      <c r="A53" s="25" t="s">
        <v>125</v>
      </c>
      <c r="B53" s="2">
        <v>58.333333333333336</v>
      </c>
      <c r="C53" s="2"/>
      <c r="E53">
        <v>1</v>
      </c>
      <c r="F53" t="s">
        <v>176</v>
      </c>
      <c r="G53">
        <v>1</v>
      </c>
    </row>
    <row r="54" spans="1:8" x14ac:dyDescent="0.2">
      <c r="A54" s="25" t="s">
        <v>126</v>
      </c>
      <c r="B54" s="2">
        <v>0</v>
      </c>
      <c r="C54" s="2"/>
      <c r="E54">
        <v>0</v>
      </c>
      <c r="G54">
        <v>0</v>
      </c>
    </row>
    <row r="55" spans="1:8" x14ac:dyDescent="0.2">
      <c r="A55" s="25" t="s">
        <v>127</v>
      </c>
      <c r="B55" s="2">
        <v>94.545454545454547</v>
      </c>
      <c r="C55" s="2"/>
      <c r="E55">
        <v>1</v>
      </c>
      <c r="F55" t="s">
        <v>136</v>
      </c>
      <c r="G55">
        <v>1</v>
      </c>
    </row>
    <row r="56" spans="1:8" x14ac:dyDescent="0.2">
      <c r="A56" s="25" t="s">
        <v>128</v>
      </c>
      <c r="B56" s="2">
        <v>81.818181818181813</v>
      </c>
      <c r="C56" s="2"/>
      <c r="E56">
        <v>0</v>
      </c>
      <c r="G56">
        <v>0</v>
      </c>
    </row>
    <row r="57" spans="1:8" x14ac:dyDescent="0.2">
      <c r="A57" s="25" t="s">
        <v>129</v>
      </c>
      <c r="B57" s="2">
        <v>98.507462686567166</v>
      </c>
      <c r="C57" s="2"/>
      <c r="E57">
        <v>1</v>
      </c>
      <c r="F57" t="s">
        <v>136</v>
      </c>
      <c r="G57">
        <v>1</v>
      </c>
    </row>
    <row r="58" spans="1:8" x14ac:dyDescent="0.2">
      <c r="A58" s="25" t="s">
        <v>130</v>
      </c>
      <c r="B58" s="2">
        <v>94.827586206896555</v>
      </c>
      <c r="C58" s="2"/>
      <c r="E58">
        <v>1</v>
      </c>
      <c r="F58" t="s">
        <v>136</v>
      </c>
      <c r="G58">
        <v>1</v>
      </c>
    </row>
    <row r="59" spans="1:8" x14ac:dyDescent="0.2">
      <c r="A59" s="25"/>
      <c r="B59" s="2"/>
      <c r="C59" s="2"/>
    </row>
    <row r="60" spans="1:8" x14ac:dyDescent="0.2">
      <c r="B60" s="12">
        <f>SUM(B3:B58)</f>
        <v>3442.2880736176726</v>
      </c>
      <c r="C60" s="12"/>
      <c r="D60" s="1"/>
      <c r="E60">
        <f>SUM(E4:E58)</f>
        <v>19</v>
      </c>
      <c r="G60">
        <f>SUM(G3:G58)</f>
        <v>19</v>
      </c>
    </row>
    <row r="61" spans="1:8" ht="15.75" x14ac:dyDescent="0.25">
      <c r="B61" s="34">
        <f>B60/56</f>
        <v>61.469429886029864</v>
      </c>
      <c r="C61" s="34"/>
      <c r="D61" s="34"/>
      <c r="H61">
        <f>AVERAGE(B3:B58)</f>
        <v>61.469429886029864</v>
      </c>
    </row>
    <row r="64" spans="1:8" x14ac:dyDescent="0.2">
      <c r="A64" s="25" t="s">
        <v>124</v>
      </c>
      <c r="B64">
        <v>91</v>
      </c>
    </row>
    <row r="65" spans="1:27" x14ac:dyDescent="0.2">
      <c r="A65" s="25" t="s">
        <v>125</v>
      </c>
      <c r="B65">
        <v>34</v>
      </c>
    </row>
    <row r="66" spans="1:27" x14ac:dyDescent="0.2">
      <c r="A66" s="25" t="s">
        <v>126</v>
      </c>
      <c r="B66">
        <v>100</v>
      </c>
    </row>
    <row r="67" spans="1:27" x14ac:dyDescent="0.2">
      <c r="A67" s="25" t="s">
        <v>127</v>
      </c>
      <c r="B67">
        <v>0</v>
      </c>
    </row>
    <row r="68" spans="1:27" x14ac:dyDescent="0.2">
      <c r="A68" s="25" t="s">
        <v>128</v>
      </c>
      <c r="B68">
        <v>89</v>
      </c>
    </row>
    <row r="69" spans="1:27" x14ac:dyDescent="0.2">
      <c r="A69" s="25" t="s">
        <v>129</v>
      </c>
      <c r="B69">
        <v>2</v>
      </c>
    </row>
    <row r="70" spans="1:27" x14ac:dyDescent="0.2">
      <c r="A70" s="25" t="s">
        <v>130</v>
      </c>
      <c r="B70">
        <v>86</v>
      </c>
    </row>
    <row r="71" spans="1:27" x14ac:dyDescent="0.2">
      <c r="B71" s="1">
        <f>SUM(B64:B70)</f>
        <v>402</v>
      </c>
      <c r="C71" s="1"/>
      <c r="D71" s="1"/>
    </row>
    <row r="72" spans="1:27" ht="15.75" x14ac:dyDescent="0.25">
      <c r="B72" s="30">
        <f>B71/7</f>
        <v>57.428571428571431</v>
      </c>
      <c r="C72" s="30"/>
      <c r="D72" s="30"/>
    </row>
    <row r="80" spans="1:27" x14ac:dyDescent="0.2">
      <c r="A80" s="2">
        <v>89.795918367346943</v>
      </c>
      <c r="B80" s="2">
        <v>58.333333333333336</v>
      </c>
      <c r="C80" s="2"/>
      <c r="D80" s="2">
        <v>0</v>
      </c>
      <c r="E80" s="2">
        <v>94.545454545454547</v>
      </c>
      <c r="F80" s="2">
        <v>81.818181818181813</v>
      </c>
      <c r="G80" s="2"/>
      <c r="H80" s="2">
        <v>98.507462686567166</v>
      </c>
      <c r="I80" s="2">
        <v>94.827586206896555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</sheetData>
  <hyperlinks>
    <hyperlink ref="A16" r:id="rId1"/>
    <hyperlink ref="A37" r:id="rId2"/>
    <hyperlink ref="A40" r:id="rId3"/>
    <hyperlink ref="A44" r:id="rId4"/>
    <hyperlink ref="A46" r:id="rId5"/>
    <hyperlink ref="A12" r:id="rId6" display="http://www2.library.ucla.edu/"/>
    <hyperlink ref="A13" r:id="rId7"/>
    <hyperlink ref="A3" r:id="rId8"/>
    <hyperlink ref="A4" r:id="rId9"/>
    <hyperlink ref="A5" r:id="rId10"/>
    <hyperlink ref="A6" r:id="rId11"/>
    <hyperlink ref="A7" r:id="rId12"/>
    <hyperlink ref="A8" r:id="rId13"/>
    <hyperlink ref="A10" r:id="rId14"/>
    <hyperlink ref="A11" r:id="rId15" display="http://www.library.drexel.edu/"/>
    <hyperlink ref="A15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 display="http://libraries.cua.edu/welcome.html"/>
    <hyperlink ref="A30" r:id="rId30"/>
    <hyperlink ref="A31" r:id="rId31"/>
    <hyperlink ref="A33" r:id="rId32"/>
    <hyperlink ref="A32" r:id="rId33" display="http://domweb.dom.edu/library/crown/"/>
    <hyperlink ref="A34" r:id="rId34"/>
    <hyperlink ref="A35" r:id="rId35"/>
    <hyperlink ref="A36" r:id="rId36" display="http://www.uky.edu/Libraries/"/>
    <hyperlink ref="A38" r:id="rId37"/>
    <hyperlink ref="A39" r:id="rId38"/>
    <hyperlink ref="A41" r:id="rId39"/>
    <hyperlink ref="A42" r:id="rId40"/>
    <hyperlink ref="A43" r:id="rId41"/>
    <hyperlink ref="A45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5" r:id="rId50"/>
    <hyperlink ref="A56" r:id="rId51"/>
    <hyperlink ref="A57" r:id="rId52"/>
    <hyperlink ref="A58" r:id="rId53"/>
    <hyperlink ref="A54" r:id="rId54"/>
    <hyperlink ref="A64" r:id="rId55"/>
    <hyperlink ref="A65" r:id="rId56"/>
    <hyperlink ref="A67" r:id="rId57"/>
    <hyperlink ref="A68" r:id="rId58"/>
    <hyperlink ref="A69" r:id="rId59"/>
    <hyperlink ref="A70" r:id="rId60"/>
    <hyperlink ref="A66" r:id="rId61"/>
    <hyperlink ref="A9" r:id="rId62"/>
    <hyperlink ref="A14" r:id="rId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0" workbookViewId="0">
      <selection activeCell="B59" sqref="B59"/>
    </sheetView>
  </sheetViews>
  <sheetFormatPr defaultRowHeight="12.75" x14ac:dyDescent="0.2"/>
  <cols>
    <col min="1" max="1" width="36.85546875" customWidth="1"/>
    <col min="3" max="3" width="16" customWidth="1"/>
    <col min="4" max="4" width="9.7109375" customWidth="1"/>
    <col min="5" max="5" width="10.5703125" customWidth="1"/>
  </cols>
  <sheetData>
    <row r="1" spans="1:8" ht="37.5" customHeight="1" x14ac:dyDescent="0.25">
      <c r="A1" s="16" t="s">
        <v>148</v>
      </c>
      <c r="B1" s="16" t="s">
        <v>3</v>
      </c>
      <c r="C1" s="16" t="s">
        <v>4</v>
      </c>
      <c r="D1" s="31"/>
      <c r="E1" s="18" t="s">
        <v>135</v>
      </c>
    </row>
    <row r="2" spans="1:8" x14ac:dyDescent="0.2">
      <c r="A2" s="26" t="s">
        <v>89</v>
      </c>
      <c r="B2" s="2">
        <v>77.272727272727266</v>
      </c>
      <c r="C2" t="s">
        <v>177</v>
      </c>
      <c r="D2">
        <v>1</v>
      </c>
      <c r="E2" t="s">
        <v>136</v>
      </c>
      <c r="H2" s="26" t="s">
        <v>89</v>
      </c>
    </row>
    <row r="3" spans="1:8" x14ac:dyDescent="0.2">
      <c r="A3" s="26" t="s">
        <v>168</v>
      </c>
      <c r="B3">
        <v>100</v>
      </c>
      <c r="D3">
        <v>1</v>
      </c>
      <c r="E3" t="s">
        <v>136</v>
      </c>
      <c r="H3" s="26" t="s">
        <v>189</v>
      </c>
    </row>
    <row r="4" spans="1:8" x14ac:dyDescent="0.2">
      <c r="A4" s="26" t="s">
        <v>169</v>
      </c>
      <c r="B4">
        <v>100</v>
      </c>
      <c r="D4">
        <v>1</v>
      </c>
      <c r="E4" t="s">
        <v>187</v>
      </c>
      <c r="H4" s="26" t="s">
        <v>94</v>
      </c>
    </row>
    <row r="5" spans="1:8" x14ac:dyDescent="0.2">
      <c r="A5" s="26" t="s">
        <v>94</v>
      </c>
      <c r="B5" s="2">
        <v>95</v>
      </c>
      <c r="D5">
        <v>1</v>
      </c>
      <c r="E5" t="s">
        <v>136</v>
      </c>
      <c r="H5" s="26" t="s">
        <v>98</v>
      </c>
    </row>
    <row r="6" spans="1:8" x14ac:dyDescent="0.2">
      <c r="A6" s="26" t="s">
        <v>96</v>
      </c>
      <c r="B6" s="2">
        <v>14.285714285714286</v>
      </c>
      <c r="D6">
        <v>1</v>
      </c>
      <c r="E6" t="s">
        <v>181</v>
      </c>
      <c r="H6" s="26" t="s">
        <v>99</v>
      </c>
    </row>
    <row r="7" spans="1:8" x14ac:dyDescent="0.2">
      <c r="A7" s="26" t="s">
        <v>98</v>
      </c>
      <c r="B7" s="2">
        <v>83.050847457627114</v>
      </c>
      <c r="D7">
        <v>1</v>
      </c>
      <c r="E7" t="s">
        <v>136</v>
      </c>
      <c r="H7" s="26" t="s">
        <v>104</v>
      </c>
    </row>
    <row r="8" spans="1:8" x14ac:dyDescent="0.2">
      <c r="A8" s="26" t="s">
        <v>99</v>
      </c>
      <c r="B8" s="2">
        <v>97.872340425531917</v>
      </c>
      <c r="D8">
        <v>1</v>
      </c>
      <c r="E8" t="s">
        <v>137</v>
      </c>
      <c r="H8" s="25" t="s">
        <v>107</v>
      </c>
    </row>
    <row r="9" spans="1:8" x14ac:dyDescent="0.2">
      <c r="A9" s="26" t="s">
        <v>102</v>
      </c>
      <c r="B9" s="2">
        <v>90.909090909090907</v>
      </c>
      <c r="D9">
        <v>1</v>
      </c>
      <c r="E9" t="s">
        <v>137</v>
      </c>
      <c r="H9" s="25" t="s">
        <v>108</v>
      </c>
    </row>
    <row r="10" spans="1:8" x14ac:dyDescent="0.2">
      <c r="A10" s="26" t="s">
        <v>104</v>
      </c>
      <c r="B10" s="2">
        <v>81.578947368421055</v>
      </c>
      <c r="D10">
        <v>1</v>
      </c>
      <c r="E10" t="s">
        <v>183</v>
      </c>
      <c r="H10" s="25" t="s">
        <v>109</v>
      </c>
    </row>
    <row r="11" spans="1:8" x14ac:dyDescent="0.2">
      <c r="A11" s="25" t="s">
        <v>107</v>
      </c>
      <c r="B11" s="2">
        <v>0</v>
      </c>
      <c r="D11">
        <v>1</v>
      </c>
      <c r="E11" t="s">
        <v>136</v>
      </c>
      <c r="H11" s="25" t="s">
        <v>110</v>
      </c>
    </row>
    <row r="12" spans="1:8" x14ac:dyDescent="0.2">
      <c r="A12" s="25" t="s">
        <v>108</v>
      </c>
      <c r="B12" s="2">
        <v>8.8888888888888893</v>
      </c>
      <c r="D12">
        <v>1</v>
      </c>
      <c r="E12" t="s">
        <v>136</v>
      </c>
      <c r="H12" s="25" t="s">
        <v>190</v>
      </c>
    </row>
    <row r="13" spans="1:8" x14ac:dyDescent="0.2">
      <c r="A13" s="25" t="s">
        <v>109</v>
      </c>
      <c r="B13" s="2">
        <v>100</v>
      </c>
      <c r="D13">
        <v>1</v>
      </c>
      <c r="E13" t="s">
        <v>138</v>
      </c>
      <c r="H13" s="25" t="s">
        <v>142</v>
      </c>
    </row>
    <row r="14" spans="1:8" x14ac:dyDescent="0.2">
      <c r="A14" s="25" t="s">
        <v>110</v>
      </c>
      <c r="B14" s="2">
        <v>93.75</v>
      </c>
      <c r="D14">
        <v>1</v>
      </c>
      <c r="E14" t="s">
        <v>139</v>
      </c>
      <c r="H14" s="25" t="s">
        <v>120</v>
      </c>
    </row>
    <row r="15" spans="1:8" x14ac:dyDescent="0.2">
      <c r="A15" s="25" t="s">
        <v>142</v>
      </c>
      <c r="B15" s="2">
        <v>92.307692307692307</v>
      </c>
      <c r="D15">
        <v>1</v>
      </c>
      <c r="E15" t="s">
        <v>136</v>
      </c>
      <c r="H15" s="25" t="s">
        <v>130</v>
      </c>
    </row>
    <row r="16" spans="1:8" x14ac:dyDescent="0.2">
      <c r="A16" s="25" t="s">
        <v>120</v>
      </c>
      <c r="B16" s="2">
        <v>0</v>
      </c>
      <c r="D16">
        <v>1</v>
      </c>
      <c r="E16" t="s">
        <v>176</v>
      </c>
    </row>
    <row r="17" spans="1:5" x14ac:dyDescent="0.2">
      <c r="A17" s="25" t="s">
        <v>125</v>
      </c>
      <c r="B17" s="2">
        <v>58.333333333333336</v>
      </c>
      <c r="D17">
        <v>1</v>
      </c>
      <c r="E17" t="s">
        <v>176</v>
      </c>
    </row>
    <row r="18" spans="1:5" x14ac:dyDescent="0.2">
      <c r="A18" s="25" t="s">
        <v>127</v>
      </c>
      <c r="B18" s="2">
        <v>94.545454545454547</v>
      </c>
      <c r="D18">
        <v>1</v>
      </c>
      <c r="E18" t="s">
        <v>136</v>
      </c>
    </row>
    <row r="19" spans="1:5" x14ac:dyDescent="0.2">
      <c r="A19" s="25" t="s">
        <v>129</v>
      </c>
      <c r="B19" s="2">
        <v>98.507462686567166</v>
      </c>
      <c r="D19">
        <v>1</v>
      </c>
      <c r="E19" t="s">
        <v>136</v>
      </c>
    </row>
    <row r="20" spans="1:5" x14ac:dyDescent="0.2">
      <c r="A20" s="25" t="s">
        <v>130</v>
      </c>
      <c r="B20" s="2">
        <v>94.827586206896555</v>
      </c>
      <c r="D20">
        <v>1</v>
      </c>
      <c r="E20" t="s">
        <v>136</v>
      </c>
    </row>
    <row r="21" spans="1:5" x14ac:dyDescent="0.2">
      <c r="A21" s="25"/>
      <c r="C21">
        <f>COUNT(B2:B20)</f>
        <v>19</v>
      </c>
      <c r="D21" s="18"/>
    </row>
    <row r="22" spans="1:5" x14ac:dyDescent="0.2">
      <c r="B22" s="12">
        <f>SUM(B2:B21)</f>
        <v>1381.1300856879452</v>
      </c>
      <c r="C22" s="1"/>
      <c r="D22" s="47"/>
      <c r="E22" s="1"/>
    </row>
    <row r="23" spans="1:5" ht="15" x14ac:dyDescent="0.2">
      <c r="B23" s="32">
        <f>B22/C21</f>
        <v>72.691057141470807</v>
      </c>
      <c r="C23" s="32"/>
      <c r="D23" s="33"/>
      <c r="E23" s="29"/>
    </row>
    <row r="25" spans="1:5" ht="15.75" x14ac:dyDescent="0.25">
      <c r="A25" s="16" t="s">
        <v>149</v>
      </c>
      <c r="B25" s="16" t="s">
        <v>3</v>
      </c>
      <c r="C25" s="16" t="s">
        <v>4</v>
      </c>
      <c r="D25" s="16"/>
    </row>
    <row r="26" spans="1:5" x14ac:dyDescent="0.2">
      <c r="A26" s="26" t="s">
        <v>87</v>
      </c>
      <c r="B26" s="2">
        <v>94.736842105263165</v>
      </c>
      <c r="C26" s="1"/>
      <c r="D26" s="1"/>
    </row>
    <row r="27" spans="1:5" x14ac:dyDescent="0.2">
      <c r="A27" s="26" t="s">
        <v>88</v>
      </c>
      <c r="B27" s="2">
        <v>77.35849056603773</v>
      </c>
      <c r="D27" s="40"/>
    </row>
    <row r="28" spans="1:5" x14ac:dyDescent="0.2">
      <c r="A28" s="26" t="s">
        <v>134</v>
      </c>
      <c r="B28" s="2">
        <v>85.416666666666671</v>
      </c>
      <c r="D28" s="46"/>
    </row>
    <row r="29" spans="1:5" x14ac:dyDescent="0.2">
      <c r="A29" s="26" t="s">
        <v>90</v>
      </c>
      <c r="B29" s="2">
        <v>100</v>
      </c>
      <c r="D29" s="40"/>
    </row>
    <row r="30" spans="1:5" x14ac:dyDescent="0.2">
      <c r="A30" s="26" t="s">
        <v>91</v>
      </c>
      <c r="B30" s="2">
        <v>33.333333333333336</v>
      </c>
      <c r="D30" s="46"/>
    </row>
    <row r="31" spans="1:5" x14ac:dyDescent="0.2">
      <c r="A31" s="26" t="s">
        <v>92</v>
      </c>
      <c r="B31" s="2">
        <v>82.4</v>
      </c>
      <c r="D31" s="46"/>
    </row>
    <row r="32" spans="1:5" x14ac:dyDescent="0.2">
      <c r="A32" s="26" t="s">
        <v>93</v>
      </c>
      <c r="B32" s="2">
        <v>59.183673469387756</v>
      </c>
      <c r="C32" s="18"/>
      <c r="D32" s="40"/>
    </row>
    <row r="33" spans="1:4" x14ac:dyDescent="0.2">
      <c r="A33" s="26" t="s">
        <v>95</v>
      </c>
      <c r="B33" s="2">
        <v>2.8571428571428572</v>
      </c>
      <c r="D33" s="46"/>
    </row>
    <row r="34" spans="1:4" x14ac:dyDescent="0.2">
      <c r="A34" s="26" t="s">
        <v>97</v>
      </c>
      <c r="B34" s="2">
        <v>14.285714285714286</v>
      </c>
    </row>
    <row r="35" spans="1:4" x14ac:dyDescent="0.2">
      <c r="A35" s="26" t="s">
        <v>100</v>
      </c>
      <c r="B35" s="2">
        <v>68.674698795180717</v>
      </c>
      <c r="D35" s="40"/>
    </row>
    <row r="36" spans="1:4" x14ac:dyDescent="0.2">
      <c r="A36" s="26" t="s">
        <v>101</v>
      </c>
      <c r="B36" s="2">
        <v>98.148148148148152</v>
      </c>
      <c r="D36" s="46"/>
    </row>
    <row r="37" spans="1:4" x14ac:dyDescent="0.2">
      <c r="A37" s="26" t="s">
        <v>103</v>
      </c>
      <c r="B37" s="2">
        <v>100</v>
      </c>
      <c r="D37" s="40"/>
    </row>
    <row r="38" spans="1:4" x14ac:dyDescent="0.2">
      <c r="A38" s="26" t="s">
        <v>170</v>
      </c>
      <c r="B38" s="2">
        <v>91.111111111111114</v>
      </c>
      <c r="D38" s="46"/>
    </row>
    <row r="39" spans="1:4" x14ac:dyDescent="0.2">
      <c r="A39" s="26" t="s">
        <v>105</v>
      </c>
      <c r="B39" s="2">
        <v>90</v>
      </c>
      <c r="D39" s="46"/>
    </row>
    <row r="40" spans="1:4" x14ac:dyDescent="0.2">
      <c r="A40" s="26" t="s">
        <v>106</v>
      </c>
      <c r="B40" s="2">
        <v>80.434782608695656</v>
      </c>
      <c r="D40" s="46"/>
    </row>
    <row r="41" spans="1:4" x14ac:dyDescent="0.2">
      <c r="A41" s="25" t="s">
        <v>171</v>
      </c>
      <c r="B41" s="2">
        <v>2.1276595744680851</v>
      </c>
      <c r="D41" s="46"/>
    </row>
    <row r="42" spans="1:4" x14ac:dyDescent="0.2">
      <c r="A42" s="25" t="s">
        <v>172</v>
      </c>
      <c r="B42" s="2">
        <v>0</v>
      </c>
      <c r="D42" s="46"/>
    </row>
    <row r="43" spans="1:4" x14ac:dyDescent="0.2">
      <c r="A43" s="25" t="s">
        <v>111</v>
      </c>
      <c r="B43" s="2">
        <v>100</v>
      </c>
      <c r="D43" s="46"/>
    </row>
    <row r="44" spans="1:4" x14ac:dyDescent="0.2">
      <c r="A44" s="25" t="s">
        <v>173</v>
      </c>
      <c r="B44" s="2">
        <v>93.103448275862064</v>
      </c>
      <c r="D44" s="46"/>
    </row>
    <row r="45" spans="1:4" x14ac:dyDescent="0.2">
      <c r="A45" s="25" t="s">
        <v>112</v>
      </c>
      <c r="B45" s="2">
        <v>100</v>
      </c>
      <c r="D45" s="46"/>
    </row>
    <row r="46" spans="1:4" x14ac:dyDescent="0.2">
      <c r="A46" s="25" t="s">
        <v>174</v>
      </c>
      <c r="B46" s="2">
        <v>8.8235294117647065</v>
      </c>
      <c r="D46" s="46"/>
    </row>
    <row r="47" spans="1:4" x14ac:dyDescent="0.2">
      <c r="A47" s="25" t="s">
        <v>140</v>
      </c>
      <c r="B47" s="2">
        <v>4.6511627906976747</v>
      </c>
      <c r="D47" s="46"/>
    </row>
    <row r="48" spans="1:4" x14ac:dyDescent="0.2">
      <c r="A48" s="25" t="s">
        <v>113</v>
      </c>
      <c r="B48" s="2">
        <v>1.639344262295082</v>
      </c>
      <c r="D48" s="46"/>
    </row>
    <row r="49" spans="1:4" x14ac:dyDescent="0.2">
      <c r="A49" s="25" t="s">
        <v>114</v>
      </c>
      <c r="B49" s="2">
        <v>6.557377049180328</v>
      </c>
      <c r="D49" s="46"/>
    </row>
    <row r="50" spans="1:4" x14ac:dyDescent="0.2">
      <c r="A50" s="25" t="s">
        <v>115</v>
      </c>
      <c r="B50" s="2">
        <v>37.735849056603776</v>
      </c>
      <c r="D50" s="46"/>
    </row>
    <row r="51" spans="1:4" x14ac:dyDescent="0.2">
      <c r="A51" s="25" t="s">
        <v>116</v>
      </c>
      <c r="B51" s="2">
        <v>95.652173913043484</v>
      </c>
      <c r="D51" s="40"/>
    </row>
    <row r="52" spans="1:4" x14ac:dyDescent="0.2">
      <c r="A52" s="25" t="s">
        <v>117</v>
      </c>
      <c r="B52" s="2">
        <v>2.2988505747126435</v>
      </c>
      <c r="D52" s="46"/>
    </row>
    <row r="53" spans="1:4" x14ac:dyDescent="0.2">
      <c r="A53" s="25" t="s">
        <v>141</v>
      </c>
      <c r="B53" s="2">
        <v>12</v>
      </c>
      <c r="D53" s="46"/>
    </row>
    <row r="54" spans="1:4" x14ac:dyDescent="0.2">
      <c r="A54" s="25" t="s">
        <v>175</v>
      </c>
      <c r="B54" s="2">
        <v>76</v>
      </c>
      <c r="D54" s="40"/>
    </row>
    <row r="55" spans="1:4" x14ac:dyDescent="0.2">
      <c r="A55" s="25" t="s">
        <v>118</v>
      </c>
      <c r="B55" s="2">
        <v>96</v>
      </c>
      <c r="D55" s="46"/>
    </row>
    <row r="56" spans="1:4" x14ac:dyDescent="0.2">
      <c r="A56" s="25" t="s">
        <v>119</v>
      </c>
      <c r="B56" s="2">
        <v>88.888888888888886</v>
      </c>
      <c r="D56" s="46"/>
    </row>
    <row r="57" spans="1:4" x14ac:dyDescent="0.2">
      <c r="A57" s="25" t="s">
        <v>121</v>
      </c>
      <c r="B57" s="2">
        <v>0</v>
      </c>
      <c r="D57" s="46"/>
    </row>
    <row r="58" spans="1:4" x14ac:dyDescent="0.2">
      <c r="A58" s="25" t="s">
        <v>122</v>
      </c>
      <c r="B58" s="2">
        <v>78.125</v>
      </c>
      <c r="D58" s="40"/>
    </row>
    <row r="59" spans="1:4" x14ac:dyDescent="0.2">
      <c r="A59" s="25" t="s">
        <v>123</v>
      </c>
      <c r="B59" s="2">
        <v>8</v>
      </c>
      <c r="D59" s="18"/>
    </row>
    <row r="60" spans="1:4" x14ac:dyDescent="0.2">
      <c r="A60" s="25" t="s">
        <v>124</v>
      </c>
      <c r="B60" s="2">
        <v>89.795918367346943</v>
      </c>
      <c r="D60" s="46"/>
    </row>
    <row r="61" spans="1:4" x14ac:dyDescent="0.2">
      <c r="A61" s="25" t="s">
        <v>126</v>
      </c>
      <c r="B61" s="2">
        <v>0</v>
      </c>
      <c r="D61">
        <v>0</v>
      </c>
    </row>
    <row r="62" spans="1:4" x14ac:dyDescent="0.2">
      <c r="A62" s="25" t="s">
        <v>128</v>
      </c>
      <c r="B62" s="2">
        <v>81.818181818181813</v>
      </c>
      <c r="D62" s="46"/>
    </row>
    <row r="63" spans="1:4" x14ac:dyDescent="0.2">
      <c r="B63" s="12">
        <f>SUM(B26:B62)</f>
        <v>2061.1579879297269</v>
      </c>
      <c r="C63" s="1">
        <f>COUNT(B26:B62)</f>
        <v>37</v>
      </c>
      <c r="D63" s="47"/>
    </row>
    <row r="64" spans="1:4" ht="15.75" x14ac:dyDescent="0.25">
      <c r="B64" s="30">
        <f>B63/C63</f>
        <v>55.706972646749378</v>
      </c>
      <c r="C64" s="30">
        <f>COUNT(C27:C62)</f>
        <v>0</v>
      </c>
      <c r="D64" s="34"/>
    </row>
  </sheetData>
  <hyperlinks>
    <hyperlink ref="A2" r:id="rId1"/>
    <hyperlink ref="A26" r:id="rId2"/>
    <hyperlink ref="A27" r:id="rId3"/>
    <hyperlink ref="A28" r:id="rId4"/>
    <hyperlink ref="A3" r:id="rId5" display="http://www.library.drexel.edu/"/>
    <hyperlink ref="A29" r:id="rId6"/>
    <hyperlink ref="A30" r:id="rId7"/>
    <hyperlink ref="A32" r:id="rId8"/>
    <hyperlink ref="A31" r:id="rId9"/>
    <hyperlink ref="A4" r:id="rId10" display="http://www2.library.ucla.edu/"/>
    <hyperlink ref="A5" r:id="rId11"/>
    <hyperlink ref="A33" r:id="rId12"/>
    <hyperlink ref="A6" r:id="rId13"/>
    <hyperlink ref="A34" r:id="rId14"/>
    <hyperlink ref="A7" r:id="rId15"/>
    <hyperlink ref="A8" r:id="rId16"/>
    <hyperlink ref="A35" r:id="rId17"/>
    <hyperlink ref="A36" r:id="rId18"/>
    <hyperlink ref="A9" r:id="rId19"/>
    <hyperlink ref="A37" r:id="rId20"/>
    <hyperlink ref="A10" r:id="rId21"/>
    <hyperlink ref="A38" r:id="rId22"/>
    <hyperlink ref="A39" r:id="rId23"/>
    <hyperlink ref="A40" r:id="rId24"/>
    <hyperlink ref="A11" r:id="rId25"/>
    <hyperlink ref="A12" r:id="rId26"/>
    <hyperlink ref="A41" r:id="rId27" display="http://libraries.cua.edu/welcome.html"/>
    <hyperlink ref="A13" r:id="rId28"/>
    <hyperlink ref="A14" r:id="rId29"/>
    <hyperlink ref="A42" r:id="rId30" display="http://domweb.dom.edu/library/crown/"/>
    <hyperlink ref="A47" r:id="rId31"/>
    <hyperlink ref="A50" r:id="rId32"/>
    <hyperlink ref="A54" r:id="rId33"/>
    <hyperlink ref="A56" r:id="rId34"/>
    <hyperlink ref="A43" r:id="rId35"/>
    <hyperlink ref="A44" r:id="rId36"/>
    <hyperlink ref="A45" r:id="rId37"/>
    <hyperlink ref="A46" r:id="rId38" display="http://www.uky.edu/Libraries/"/>
    <hyperlink ref="A48" r:id="rId39"/>
    <hyperlink ref="A49" r:id="rId40"/>
    <hyperlink ref="A51" r:id="rId41"/>
    <hyperlink ref="A52" r:id="rId42"/>
    <hyperlink ref="A53" r:id="rId43"/>
    <hyperlink ref="A55" r:id="rId44"/>
    <hyperlink ref="A15" r:id="rId45"/>
    <hyperlink ref="A16" r:id="rId46"/>
    <hyperlink ref="A57" r:id="rId47"/>
    <hyperlink ref="A58" r:id="rId48"/>
    <hyperlink ref="A59" r:id="rId49"/>
    <hyperlink ref="A60" r:id="rId50"/>
    <hyperlink ref="A17" r:id="rId51"/>
    <hyperlink ref="A61" r:id="rId52"/>
    <hyperlink ref="A18" r:id="rId53"/>
    <hyperlink ref="A62" r:id="rId54"/>
    <hyperlink ref="A19" r:id="rId55"/>
    <hyperlink ref="A20" r:id="rId56"/>
    <hyperlink ref="H4" r:id="rId57"/>
    <hyperlink ref="H2" r:id="rId58"/>
    <hyperlink ref="H3" r:id="rId59"/>
    <hyperlink ref="H5" r:id="rId60"/>
    <hyperlink ref="H6" r:id="rId61"/>
    <hyperlink ref="H8" r:id="rId62"/>
    <hyperlink ref="H9" r:id="rId63"/>
    <hyperlink ref="H10" r:id="rId64"/>
    <hyperlink ref="H11" r:id="rId65"/>
    <hyperlink ref="H12" r:id="rId66"/>
    <hyperlink ref="H13" r:id="rId67"/>
    <hyperlink ref="H14" r:id="rId68"/>
    <hyperlink ref="H15" r:id="rId69"/>
  </hyperlinks>
  <pageMargins left="0.7" right="0.7" top="0.75" bottom="0.75" header="0.3" footer="0.3"/>
  <pageSetup orientation="portrait" horizontalDpi="300" verticalDpi="300" r:id="rId7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3" workbookViewId="0">
      <selection activeCell="B56" sqref="B56"/>
    </sheetView>
  </sheetViews>
  <sheetFormatPr defaultRowHeight="12.75" x14ac:dyDescent="0.2"/>
  <cols>
    <col min="1" max="1" width="37.140625" customWidth="1"/>
    <col min="2" max="2" width="12.28515625" customWidth="1"/>
    <col min="3" max="3" width="15.5703125" customWidth="1"/>
    <col min="4" max="4" width="16" customWidth="1"/>
    <col min="5" max="5" width="12" customWidth="1"/>
    <col min="7" max="7" width="47.140625" customWidth="1"/>
  </cols>
  <sheetData>
    <row r="1" spans="1:9" s="28" customFormat="1" ht="15.75" x14ac:dyDescent="0.25">
      <c r="A1" s="16" t="s">
        <v>143</v>
      </c>
      <c r="B1" s="16" t="s">
        <v>4</v>
      </c>
      <c r="D1" s="16"/>
      <c r="E1" s="16"/>
    </row>
    <row r="2" spans="1:9" x14ac:dyDescent="0.2">
      <c r="A2" s="1"/>
      <c r="B2" s="1"/>
      <c r="C2" s="1"/>
      <c r="D2" s="1"/>
    </row>
    <row r="3" spans="1:9" x14ac:dyDescent="0.2">
      <c r="A3" s="1" t="s">
        <v>144</v>
      </c>
    </row>
    <row r="4" spans="1:9" x14ac:dyDescent="0.2">
      <c r="A4" s="26" t="s">
        <v>92</v>
      </c>
      <c r="B4" s="2">
        <v>82.4</v>
      </c>
      <c r="C4" s="18"/>
      <c r="D4" s="40"/>
      <c r="G4" s="26"/>
      <c r="H4" s="2"/>
      <c r="I4" s="10"/>
    </row>
    <row r="5" spans="1:9" x14ac:dyDescent="0.2">
      <c r="A5" s="26" t="s">
        <v>169</v>
      </c>
      <c r="B5">
        <v>100</v>
      </c>
      <c r="D5" s="40"/>
      <c r="G5" s="26"/>
      <c r="I5" s="10"/>
    </row>
    <row r="6" spans="1:9" x14ac:dyDescent="0.2">
      <c r="A6" s="26" t="s">
        <v>94</v>
      </c>
      <c r="B6" s="2">
        <v>95</v>
      </c>
      <c r="D6" s="40"/>
      <c r="G6" s="26"/>
      <c r="H6" s="2"/>
      <c r="I6" s="10"/>
    </row>
    <row r="7" spans="1:9" x14ac:dyDescent="0.2">
      <c r="A7" s="26" t="s">
        <v>95</v>
      </c>
      <c r="B7" s="2">
        <v>2.8571428571428572</v>
      </c>
      <c r="D7" s="40"/>
      <c r="G7" s="26"/>
      <c r="H7" s="2"/>
      <c r="I7" s="10"/>
    </row>
    <row r="8" spans="1:9" x14ac:dyDescent="0.2">
      <c r="A8" s="26" t="s">
        <v>99</v>
      </c>
      <c r="B8" s="2">
        <v>97.872340425531917</v>
      </c>
      <c r="D8" s="40"/>
      <c r="G8" s="26"/>
      <c r="H8" s="2"/>
      <c r="I8" s="10"/>
    </row>
    <row r="9" spans="1:9" x14ac:dyDescent="0.2">
      <c r="A9" s="26" t="s">
        <v>102</v>
      </c>
      <c r="B9" s="2">
        <v>90.909090909090907</v>
      </c>
      <c r="G9" s="26"/>
      <c r="H9" s="2"/>
      <c r="I9" s="10"/>
    </row>
    <row r="10" spans="1:9" x14ac:dyDescent="0.2">
      <c r="A10" s="26" t="s">
        <v>105</v>
      </c>
      <c r="B10" s="2">
        <v>90</v>
      </c>
      <c r="D10" s="46"/>
      <c r="G10" s="26"/>
      <c r="H10" s="2"/>
      <c r="I10" s="10"/>
    </row>
    <row r="11" spans="1:9" x14ac:dyDescent="0.2">
      <c r="A11" s="25" t="s">
        <v>140</v>
      </c>
      <c r="B11" s="2">
        <v>4.6511627906976747</v>
      </c>
      <c r="D11" s="46"/>
      <c r="G11" s="25"/>
      <c r="H11" s="2"/>
    </row>
    <row r="12" spans="1:9" x14ac:dyDescent="0.2">
      <c r="A12" s="25" t="s">
        <v>115</v>
      </c>
      <c r="B12" s="2">
        <v>37.735849056603776</v>
      </c>
      <c r="D12" s="18"/>
      <c r="E12" s="18"/>
      <c r="G12" s="25"/>
      <c r="H12" s="2"/>
    </row>
    <row r="13" spans="1:9" x14ac:dyDescent="0.2">
      <c r="A13" s="25" t="s">
        <v>119</v>
      </c>
      <c r="B13" s="2">
        <v>88.888888888888886</v>
      </c>
      <c r="D13" s="18"/>
      <c r="E13" s="18"/>
      <c r="G13" s="25"/>
      <c r="H13" s="2"/>
    </row>
    <row r="14" spans="1:9" x14ac:dyDescent="0.2">
      <c r="A14" s="25" t="s">
        <v>121</v>
      </c>
      <c r="B14" s="2">
        <v>0</v>
      </c>
      <c r="D14" s="18"/>
      <c r="E14" s="18"/>
      <c r="G14" s="25"/>
      <c r="H14" s="2"/>
    </row>
    <row r="15" spans="1:9" x14ac:dyDescent="0.2">
      <c r="A15" s="25" t="s">
        <v>122</v>
      </c>
      <c r="B15" s="2">
        <v>78.125</v>
      </c>
      <c r="D15" s="18"/>
      <c r="E15" s="18"/>
      <c r="G15" s="25"/>
      <c r="H15" s="2"/>
    </row>
    <row r="16" spans="1:9" x14ac:dyDescent="0.2">
      <c r="B16" s="12">
        <f>SUM(B4:B15)</f>
        <v>768.43947492795598</v>
      </c>
      <c r="C16" s="1">
        <f>COUNT(B4:B15)</f>
        <v>12</v>
      </c>
      <c r="D16" s="47"/>
      <c r="G16" s="25"/>
      <c r="H16" s="2"/>
    </row>
    <row r="17" spans="1:8" ht="15.75" x14ac:dyDescent="0.25">
      <c r="B17" s="34">
        <f>B16/C16</f>
        <v>64.036622910662999</v>
      </c>
      <c r="C17" s="34"/>
      <c r="D17" s="34"/>
      <c r="E17" s="48"/>
      <c r="G17" s="25"/>
      <c r="H17" s="2"/>
    </row>
    <row r="18" spans="1:8" x14ac:dyDescent="0.2">
      <c r="B18" s="2"/>
      <c r="C18" s="2"/>
      <c r="D18" s="2"/>
      <c r="F18" s="29"/>
      <c r="G18" s="25"/>
      <c r="H18" s="2"/>
    </row>
    <row r="19" spans="1:8" x14ac:dyDescent="0.2">
      <c r="A19" s="1" t="s">
        <v>145</v>
      </c>
    </row>
    <row r="20" spans="1:8" x14ac:dyDescent="0.2">
      <c r="A20" s="26" t="s">
        <v>87</v>
      </c>
      <c r="B20" s="2">
        <v>94.736842105263165</v>
      </c>
      <c r="D20" s="40"/>
    </row>
    <row r="21" spans="1:8" x14ac:dyDescent="0.2">
      <c r="A21" s="26" t="s">
        <v>88</v>
      </c>
      <c r="B21" s="2">
        <v>77.35849056603773</v>
      </c>
      <c r="D21" s="46"/>
    </row>
    <row r="22" spans="1:8" x14ac:dyDescent="0.2">
      <c r="A22" s="26" t="s">
        <v>134</v>
      </c>
      <c r="B22" s="2">
        <v>85.416666666666671</v>
      </c>
      <c r="D22" s="40"/>
    </row>
    <row r="23" spans="1:8" x14ac:dyDescent="0.2">
      <c r="A23" s="26" t="s">
        <v>89</v>
      </c>
      <c r="B23" s="2">
        <v>77.272727272727266</v>
      </c>
      <c r="D23" s="18"/>
    </row>
    <row r="24" spans="1:8" x14ac:dyDescent="0.2">
      <c r="A24" s="26" t="s">
        <v>90</v>
      </c>
      <c r="B24" s="2">
        <v>100</v>
      </c>
      <c r="D24" s="18"/>
    </row>
    <row r="25" spans="1:8" x14ac:dyDescent="0.2">
      <c r="A25" s="26" t="s">
        <v>91</v>
      </c>
      <c r="B25" s="2">
        <v>33.333333333333336</v>
      </c>
      <c r="D25" s="46"/>
    </row>
    <row r="26" spans="1:8" x14ac:dyDescent="0.2">
      <c r="A26" s="26" t="s">
        <v>93</v>
      </c>
      <c r="B26" s="2">
        <v>59.183673469387756</v>
      </c>
      <c r="D26" s="46"/>
    </row>
    <row r="27" spans="1:8" x14ac:dyDescent="0.2">
      <c r="A27" s="26" t="s">
        <v>168</v>
      </c>
      <c r="B27">
        <v>100</v>
      </c>
      <c r="D27" s="46"/>
    </row>
    <row r="28" spans="1:8" x14ac:dyDescent="0.2">
      <c r="A28" s="26" t="s">
        <v>96</v>
      </c>
      <c r="B28" s="2">
        <v>14.285714285714286</v>
      </c>
      <c r="D28" s="18"/>
    </row>
    <row r="29" spans="1:8" x14ac:dyDescent="0.2">
      <c r="A29" s="26" t="s">
        <v>97</v>
      </c>
      <c r="B29" s="2">
        <v>14.285714285714286</v>
      </c>
      <c r="D29" s="46"/>
    </row>
    <row r="30" spans="1:8" x14ac:dyDescent="0.2">
      <c r="A30" s="26" t="s">
        <v>98</v>
      </c>
      <c r="B30" s="2">
        <v>83.050847457627114</v>
      </c>
      <c r="D30" s="46"/>
    </row>
    <row r="31" spans="1:8" x14ac:dyDescent="0.2">
      <c r="A31" s="26" t="s">
        <v>100</v>
      </c>
      <c r="B31" s="2">
        <v>68.674698795180717</v>
      </c>
      <c r="D31" s="46"/>
    </row>
    <row r="32" spans="1:8" x14ac:dyDescent="0.2">
      <c r="A32" s="26" t="s">
        <v>101</v>
      </c>
      <c r="B32" s="2">
        <v>98.148148148148152</v>
      </c>
      <c r="D32" s="46"/>
    </row>
    <row r="33" spans="1:4" x14ac:dyDescent="0.2">
      <c r="A33" s="26" t="s">
        <v>103</v>
      </c>
      <c r="B33" s="2">
        <v>100</v>
      </c>
      <c r="D33" s="46"/>
    </row>
    <row r="34" spans="1:4" x14ac:dyDescent="0.2">
      <c r="A34" s="26" t="s">
        <v>104</v>
      </c>
      <c r="B34" s="2">
        <v>81.578947368421055</v>
      </c>
      <c r="D34" s="18"/>
    </row>
    <row r="35" spans="1:4" x14ac:dyDescent="0.2">
      <c r="A35" s="26" t="s">
        <v>170</v>
      </c>
      <c r="B35" s="2">
        <v>91.111111111111114</v>
      </c>
      <c r="D35" s="46"/>
    </row>
    <row r="36" spans="1:4" x14ac:dyDescent="0.2">
      <c r="A36" s="26" t="s">
        <v>106</v>
      </c>
      <c r="B36" s="2">
        <v>80.434782608695656</v>
      </c>
      <c r="D36" s="18"/>
    </row>
    <row r="37" spans="1:4" x14ac:dyDescent="0.2">
      <c r="A37" s="25" t="s">
        <v>107</v>
      </c>
      <c r="B37" s="2">
        <v>0</v>
      </c>
      <c r="D37" s="46"/>
    </row>
    <row r="38" spans="1:4" x14ac:dyDescent="0.2">
      <c r="A38" s="25" t="s">
        <v>108</v>
      </c>
      <c r="B38" s="2">
        <v>8.8888888888888893</v>
      </c>
      <c r="D38" s="46"/>
    </row>
    <row r="39" spans="1:4" x14ac:dyDescent="0.2">
      <c r="A39" s="25" t="s">
        <v>171</v>
      </c>
      <c r="B39" s="2">
        <v>2.1276595744680851</v>
      </c>
      <c r="D39" s="46"/>
    </row>
    <row r="40" spans="1:4" x14ac:dyDescent="0.2">
      <c r="A40" s="25" t="s">
        <v>109</v>
      </c>
      <c r="B40" s="2">
        <v>100</v>
      </c>
      <c r="D40" s="46"/>
    </row>
    <row r="41" spans="1:4" x14ac:dyDescent="0.2">
      <c r="A41" s="25" t="s">
        <v>110</v>
      </c>
      <c r="B41" s="2">
        <v>93.75</v>
      </c>
      <c r="D41" s="46"/>
    </row>
    <row r="42" spans="1:4" x14ac:dyDescent="0.2">
      <c r="A42" s="25" t="s">
        <v>172</v>
      </c>
      <c r="B42" s="2">
        <v>0</v>
      </c>
      <c r="D42" s="46"/>
    </row>
    <row r="43" spans="1:4" x14ac:dyDescent="0.2">
      <c r="A43" s="25" t="s">
        <v>111</v>
      </c>
      <c r="B43" s="2">
        <v>100</v>
      </c>
      <c r="D43" s="18"/>
    </row>
    <row r="44" spans="1:4" x14ac:dyDescent="0.2">
      <c r="A44" s="25" t="s">
        <v>173</v>
      </c>
      <c r="B44" s="2">
        <v>93.103448275862064</v>
      </c>
      <c r="D44" s="18"/>
    </row>
    <row r="45" spans="1:4" x14ac:dyDescent="0.2">
      <c r="A45" s="25" t="s">
        <v>112</v>
      </c>
      <c r="B45" s="2">
        <v>100</v>
      </c>
      <c r="D45" s="46"/>
    </row>
    <row r="46" spans="1:4" x14ac:dyDescent="0.2">
      <c r="A46" s="25" t="s">
        <v>174</v>
      </c>
      <c r="B46" s="2">
        <v>8.8235294117647065</v>
      </c>
      <c r="D46" s="46"/>
    </row>
    <row r="47" spans="1:4" x14ac:dyDescent="0.2">
      <c r="A47" s="25" t="s">
        <v>113</v>
      </c>
      <c r="B47" s="2">
        <v>1.639344262295082</v>
      </c>
      <c r="D47" s="46"/>
    </row>
    <row r="48" spans="1:4" x14ac:dyDescent="0.2">
      <c r="A48" s="25" t="s">
        <v>114</v>
      </c>
      <c r="B48" s="2">
        <v>6.557377049180328</v>
      </c>
      <c r="D48" s="46"/>
    </row>
    <row r="49" spans="1:4" x14ac:dyDescent="0.2">
      <c r="A49" s="25" t="s">
        <v>116</v>
      </c>
      <c r="B49" s="2">
        <v>95.652173913043484</v>
      </c>
      <c r="D49" s="46"/>
    </row>
    <row r="50" spans="1:4" x14ac:dyDescent="0.2">
      <c r="A50" s="25" t="s">
        <v>117</v>
      </c>
      <c r="B50" s="2">
        <v>2.2988505747126435</v>
      </c>
      <c r="D50" s="46"/>
    </row>
    <row r="51" spans="1:4" x14ac:dyDescent="0.2">
      <c r="A51" s="25" t="s">
        <v>141</v>
      </c>
      <c r="B51" s="2">
        <v>12</v>
      </c>
      <c r="D51" s="46"/>
    </row>
    <row r="52" spans="1:4" x14ac:dyDescent="0.2">
      <c r="A52" s="25" t="s">
        <v>175</v>
      </c>
      <c r="B52" s="2">
        <v>76</v>
      </c>
      <c r="D52" s="46"/>
    </row>
    <row r="53" spans="1:4" x14ac:dyDescent="0.2">
      <c r="A53" s="25" t="s">
        <v>118</v>
      </c>
      <c r="B53" s="2">
        <v>96</v>
      </c>
      <c r="D53" s="46"/>
    </row>
    <row r="54" spans="1:4" x14ac:dyDescent="0.2">
      <c r="A54" s="25" t="s">
        <v>142</v>
      </c>
      <c r="B54" s="2">
        <v>92.307692307692307</v>
      </c>
      <c r="D54" s="46"/>
    </row>
    <row r="55" spans="1:4" x14ac:dyDescent="0.2">
      <c r="A55" s="25" t="s">
        <v>120</v>
      </c>
      <c r="B55" s="2">
        <v>0</v>
      </c>
      <c r="D55" s="46"/>
    </row>
    <row r="56" spans="1:4" x14ac:dyDescent="0.2">
      <c r="A56" s="25" t="s">
        <v>123</v>
      </c>
      <c r="B56" s="2">
        <v>8</v>
      </c>
      <c r="D56" s="18"/>
    </row>
    <row r="57" spans="1:4" x14ac:dyDescent="0.2">
      <c r="A57" s="25" t="s">
        <v>124</v>
      </c>
      <c r="B57" s="2">
        <v>89.795918367346943</v>
      </c>
      <c r="D57" s="18"/>
    </row>
    <row r="58" spans="1:4" x14ac:dyDescent="0.2">
      <c r="A58" s="25" t="s">
        <v>125</v>
      </c>
      <c r="B58" s="2">
        <v>58.333333333333336</v>
      </c>
      <c r="D58" s="46"/>
    </row>
    <row r="59" spans="1:4" x14ac:dyDescent="0.2">
      <c r="A59" s="25" t="s">
        <v>126</v>
      </c>
      <c r="B59" s="2">
        <v>0</v>
      </c>
      <c r="D59" s="46"/>
    </row>
    <row r="60" spans="1:4" x14ac:dyDescent="0.2">
      <c r="A60" s="25" t="s">
        <v>127</v>
      </c>
      <c r="B60" s="2">
        <v>94.545454545454547</v>
      </c>
      <c r="D60" s="46"/>
    </row>
    <row r="61" spans="1:4" x14ac:dyDescent="0.2">
      <c r="A61" s="25" t="s">
        <v>128</v>
      </c>
      <c r="B61" s="2">
        <v>81.818181818181813</v>
      </c>
      <c r="D61" s="46"/>
    </row>
    <row r="62" spans="1:4" x14ac:dyDescent="0.2">
      <c r="A62" s="25" t="s">
        <v>129</v>
      </c>
      <c r="B62" s="2">
        <v>98.507462686567166</v>
      </c>
      <c r="D62" s="18"/>
    </row>
    <row r="63" spans="1:4" x14ac:dyDescent="0.2">
      <c r="A63" s="25" t="s">
        <v>130</v>
      </c>
      <c r="B63" s="2">
        <v>94.827586206896555</v>
      </c>
      <c r="D63" s="46"/>
    </row>
    <row r="64" spans="1:4" x14ac:dyDescent="0.2">
      <c r="B64" s="1">
        <f>SUM(B20:B63)</f>
        <v>2673.8485986897167</v>
      </c>
      <c r="C64" s="1">
        <f>COUNT(B20:B63)</f>
        <v>44</v>
      </c>
      <c r="D64" s="47"/>
    </row>
    <row r="65" spans="1:4" ht="15.75" x14ac:dyDescent="0.25">
      <c r="B65" s="34">
        <f>B64/C64</f>
        <v>60.769286333857195</v>
      </c>
      <c r="C65" s="34"/>
      <c r="D65" s="34"/>
    </row>
    <row r="68" spans="1:4" x14ac:dyDescent="0.2">
      <c r="A68" s="25"/>
      <c r="D68" s="18"/>
    </row>
    <row r="69" spans="1:4" x14ac:dyDescent="0.2">
      <c r="A69" s="25"/>
      <c r="D69" s="18"/>
    </row>
    <row r="70" spans="1:4" x14ac:dyDescent="0.2">
      <c r="A70" s="25"/>
      <c r="D70" s="18"/>
    </row>
    <row r="71" spans="1:4" x14ac:dyDescent="0.2">
      <c r="A71" s="25"/>
      <c r="D71" s="18"/>
    </row>
    <row r="72" spans="1:4" x14ac:dyDescent="0.2">
      <c r="A72" s="25"/>
      <c r="D72" s="18"/>
    </row>
    <row r="73" spans="1:4" x14ac:dyDescent="0.2">
      <c r="A73" s="25"/>
      <c r="D73" s="18"/>
    </row>
    <row r="74" spans="1:4" x14ac:dyDescent="0.2">
      <c r="A74" s="25"/>
      <c r="D74" s="18"/>
    </row>
    <row r="75" spans="1:4" x14ac:dyDescent="0.2">
      <c r="B75" s="1"/>
      <c r="C75" s="1"/>
      <c r="D75" s="1"/>
    </row>
  </sheetData>
  <hyperlinks>
    <hyperlink ref="A11" r:id="rId1"/>
    <hyperlink ref="A12" r:id="rId2"/>
    <hyperlink ref="A5" r:id="rId3" display="http://www2.library.ucla.edu/"/>
    <hyperlink ref="A6" r:id="rId4"/>
    <hyperlink ref="A8" r:id="rId5"/>
    <hyperlink ref="A9" r:id="rId6"/>
    <hyperlink ref="A10" r:id="rId7"/>
    <hyperlink ref="A4" r:id="rId8"/>
    <hyperlink ref="A7" r:id="rId9"/>
    <hyperlink ref="A13" r:id="rId10"/>
    <hyperlink ref="A14" r:id="rId11"/>
    <hyperlink ref="A15" r:id="rId12"/>
    <hyperlink ref="A29" r:id="rId13"/>
    <hyperlink ref="A52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 display="http://www.library.drexel.edu/"/>
    <hyperlink ref="A28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 display="http://libraries.cua.edu/welcome.html"/>
    <hyperlink ref="A40" r:id="rId34"/>
    <hyperlink ref="A41" r:id="rId35"/>
    <hyperlink ref="A43" r:id="rId36"/>
    <hyperlink ref="A42" r:id="rId37" display="http://domweb.dom.edu/library/crown/"/>
    <hyperlink ref="A44" r:id="rId38"/>
    <hyperlink ref="A45" r:id="rId39"/>
    <hyperlink ref="A46" r:id="rId40" display="http://www.uky.edu/Libraries/"/>
    <hyperlink ref="A48" r:id="rId41"/>
    <hyperlink ref="A49" r:id="rId42"/>
    <hyperlink ref="A50" r:id="rId43"/>
    <hyperlink ref="A51" r:id="rId44"/>
    <hyperlink ref="A53" r:id="rId45"/>
    <hyperlink ref="A54" r:id="rId46"/>
    <hyperlink ref="A55" r:id="rId47"/>
    <hyperlink ref="A56" r:id="rId48"/>
    <hyperlink ref="A57" r:id="rId49"/>
    <hyperlink ref="A58" r:id="rId50"/>
    <hyperlink ref="A60" r:id="rId51"/>
    <hyperlink ref="A61" r:id="rId52"/>
    <hyperlink ref="A62" r:id="rId53"/>
    <hyperlink ref="A63" r:id="rId54"/>
    <hyperlink ref="A59" r:id="rId55"/>
    <hyperlink ref="A47" r:id="rId56"/>
  </hyperlinks>
  <pageMargins left="0.7" right="0.7" top="0.75" bottom="0.75" header="0.3" footer="0.3"/>
  <pageSetup orientation="portrait" horizontalDpi="300" verticalDpi="300"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C43" workbookViewId="0">
      <selection activeCell="D63" sqref="D63"/>
    </sheetView>
  </sheetViews>
  <sheetFormatPr defaultRowHeight="12.75" x14ac:dyDescent="0.2"/>
  <cols>
    <col min="1" max="1" width="37.85546875" hidden="1" customWidth="1"/>
    <col min="2" max="2" width="0" hidden="1" customWidth="1"/>
    <col min="3" max="3" width="37.140625" customWidth="1"/>
    <col min="4" max="4" width="12.28515625" customWidth="1"/>
    <col min="5" max="5" width="15.5703125" customWidth="1"/>
    <col min="12" max="13" width="11.42578125" customWidth="1"/>
  </cols>
  <sheetData>
    <row r="1" spans="1:8" ht="27" customHeight="1" x14ac:dyDescent="0.25">
      <c r="A1" s="23"/>
      <c r="B1" s="18"/>
      <c r="C1" s="16" t="s">
        <v>143</v>
      </c>
      <c r="D1" s="16" t="s">
        <v>4</v>
      </c>
      <c r="E1" s="28"/>
    </row>
    <row r="2" spans="1:8" x14ac:dyDescent="0.2">
      <c r="A2" s="24"/>
      <c r="C2" s="1"/>
      <c r="D2" s="1"/>
      <c r="E2" s="1"/>
    </row>
    <row r="3" spans="1:8" x14ac:dyDescent="0.2">
      <c r="A3" s="22"/>
      <c r="C3" s="1" t="s">
        <v>188</v>
      </c>
    </row>
    <row r="4" spans="1:8" x14ac:dyDescent="0.2">
      <c r="A4" s="26"/>
      <c r="C4" s="26" t="s">
        <v>88</v>
      </c>
      <c r="D4" s="2">
        <v>77.35849056603773</v>
      </c>
      <c r="H4" s="40"/>
    </row>
    <row r="5" spans="1:8" x14ac:dyDescent="0.2">
      <c r="A5" s="26"/>
      <c r="C5" s="26" t="s">
        <v>134</v>
      </c>
      <c r="D5" s="2">
        <v>85.416666666666671</v>
      </c>
      <c r="E5" s="10"/>
      <c r="H5" s="40"/>
    </row>
    <row r="6" spans="1:8" x14ac:dyDescent="0.2">
      <c r="A6" s="26"/>
      <c r="C6" s="26" t="s">
        <v>90</v>
      </c>
      <c r="D6" s="2">
        <v>100</v>
      </c>
      <c r="H6" s="40"/>
    </row>
    <row r="7" spans="1:8" x14ac:dyDescent="0.2">
      <c r="A7" s="26"/>
      <c r="C7" s="26" t="s">
        <v>91</v>
      </c>
      <c r="D7" s="2">
        <v>33.333333333333336</v>
      </c>
      <c r="H7" s="40"/>
    </row>
    <row r="8" spans="1:8" x14ac:dyDescent="0.2">
      <c r="A8" s="26"/>
      <c r="C8" s="26" t="s">
        <v>94</v>
      </c>
      <c r="D8" s="2">
        <v>95</v>
      </c>
      <c r="E8" s="10"/>
      <c r="H8" s="40"/>
    </row>
    <row r="9" spans="1:8" x14ac:dyDescent="0.2">
      <c r="A9" s="26"/>
      <c r="C9" s="26" t="s">
        <v>95</v>
      </c>
      <c r="D9" s="2">
        <v>2.8571428571428572</v>
      </c>
      <c r="E9" s="10"/>
      <c r="H9" s="40"/>
    </row>
    <row r="10" spans="1:8" x14ac:dyDescent="0.2">
      <c r="A10" s="26"/>
      <c r="C10" s="26" t="s">
        <v>96</v>
      </c>
      <c r="D10" s="2">
        <v>14.285714285714286</v>
      </c>
      <c r="E10" s="10"/>
      <c r="H10" s="40"/>
    </row>
    <row r="11" spans="1:8" x14ac:dyDescent="0.2">
      <c r="A11" s="26"/>
      <c r="C11" s="26" t="s">
        <v>99</v>
      </c>
      <c r="D11" s="2">
        <v>97.872340425531917</v>
      </c>
      <c r="E11" s="10"/>
      <c r="H11" s="40"/>
    </row>
    <row r="12" spans="1:8" x14ac:dyDescent="0.2">
      <c r="A12" s="26"/>
      <c r="C12" s="26" t="s">
        <v>100</v>
      </c>
      <c r="D12" s="2">
        <v>68.674698795180717</v>
      </c>
      <c r="E12" s="10"/>
      <c r="H12" s="40"/>
    </row>
    <row r="13" spans="1:8" x14ac:dyDescent="0.2">
      <c r="A13" s="26"/>
      <c r="C13" s="26" t="s">
        <v>102</v>
      </c>
      <c r="D13" s="2">
        <v>90.909090909090907</v>
      </c>
      <c r="E13" s="10"/>
      <c r="H13" s="40"/>
    </row>
    <row r="14" spans="1:8" x14ac:dyDescent="0.2">
      <c r="A14" s="26"/>
      <c r="C14" s="26" t="s">
        <v>103</v>
      </c>
      <c r="D14" s="2">
        <v>100</v>
      </c>
      <c r="E14" s="10"/>
      <c r="H14" s="40"/>
    </row>
    <row r="15" spans="1:8" x14ac:dyDescent="0.2">
      <c r="A15" s="26"/>
      <c r="C15" s="26" t="s">
        <v>104</v>
      </c>
      <c r="D15" s="2">
        <v>81.578947368421055</v>
      </c>
      <c r="E15" s="10"/>
      <c r="H15" s="40"/>
    </row>
    <row r="16" spans="1:8" x14ac:dyDescent="0.2">
      <c r="A16" s="26"/>
      <c r="C16" s="26" t="s">
        <v>170</v>
      </c>
      <c r="D16" s="2">
        <v>91.111111111111114</v>
      </c>
      <c r="E16" s="10"/>
      <c r="H16" s="40"/>
    </row>
    <row r="17" spans="1:8" x14ac:dyDescent="0.2">
      <c r="A17" s="26"/>
      <c r="C17" s="25" t="s">
        <v>171</v>
      </c>
      <c r="D17" s="2">
        <v>2.1276595744680851</v>
      </c>
      <c r="H17" s="40"/>
    </row>
    <row r="18" spans="1:8" x14ac:dyDescent="0.2">
      <c r="A18" s="26"/>
      <c r="C18" s="25" t="s">
        <v>111</v>
      </c>
      <c r="D18" s="2">
        <v>100</v>
      </c>
      <c r="H18" s="40"/>
    </row>
    <row r="19" spans="1:8" x14ac:dyDescent="0.2">
      <c r="A19" s="26"/>
      <c r="C19" s="25" t="s">
        <v>173</v>
      </c>
      <c r="D19" s="2">
        <v>93.103448275862064</v>
      </c>
      <c r="H19" s="40"/>
    </row>
    <row r="20" spans="1:8" x14ac:dyDescent="0.2">
      <c r="A20" s="26"/>
      <c r="C20" s="25" t="s">
        <v>112</v>
      </c>
      <c r="D20" s="2">
        <v>100</v>
      </c>
      <c r="H20" s="40"/>
    </row>
    <row r="21" spans="1:8" x14ac:dyDescent="0.2">
      <c r="A21" s="26"/>
      <c r="C21" s="25" t="s">
        <v>116</v>
      </c>
      <c r="D21" s="2">
        <v>95.652173913043484</v>
      </c>
      <c r="H21" s="40"/>
    </row>
    <row r="22" spans="1:8" x14ac:dyDescent="0.2">
      <c r="A22" s="26"/>
      <c r="C22" s="25" t="s">
        <v>118</v>
      </c>
      <c r="D22" s="2">
        <v>96</v>
      </c>
      <c r="H22" s="40"/>
    </row>
    <row r="23" spans="1:8" x14ac:dyDescent="0.2">
      <c r="A23" s="26"/>
      <c r="C23" s="25" t="s">
        <v>119</v>
      </c>
      <c r="D23" s="2">
        <v>88.888888888888886</v>
      </c>
      <c r="H23" s="46"/>
    </row>
    <row r="24" spans="1:8" x14ac:dyDescent="0.2">
      <c r="A24" s="26"/>
      <c r="C24" s="25" t="s">
        <v>122</v>
      </c>
      <c r="D24" s="2">
        <v>78.125</v>
      </c>
      <c r="H24" s="40"/>
    </row>
    <row r="25" spans="1:8" x14ac:dyDescent="0.2">
      <c r="A25" s="26"/>
      <c r="C25" s="25" t="s">
        <v>125</v>
      </c>
      <c r="D25" s="2">
        <v>58.333333333333336</v>
      </c>
      <c r="H25" s="40"/>
    </row>
    <row r="26" spans="1:8" x14ac:dyDescent="0.2">
      <c r="A26" s="26"/>
      <c r="C26" s="25" t="s">
        <v>126</v>
      </c>
      <c r="D26" s="2">
        <v>0</v>
      </c>
      <c r="H26" s="40"/>
    </row>
    <row r="27" spans="1:8" x14ac:dyDescent="0.2">
      <c r="A27" s="26"/>
      <c r="C27" s="25" t="s">
        <v>127</v>
      </c>
      <c r="D27" s="2">
        <v>94.545454545454547</v>
      </c>
      <c r="H27" s="40"/>
    </row>
    <row r="28" spans="1:8" x14ac:dyDescent="0.2">
      <c r="A28" s="26"/>
      <c r="C28" s="25" t="s">
        <v>128</v>
      </c>
      <c r="D28" s="2">
        <v>81.818181818181813</v>
      </c>
      <c r="H28" s="40"/>
    </row>
    <row r="29" spans="1:8" x14ac:dyDescent="0.2">
      <c r="A29" s="26"/>
      <c r="C29" s="25" t="s">
        <v>129</v>
      </c>
      <c r="D29" s="2">
        <v>98.507462686567166</v>
      </c>
      <c r="H29" s="40"/>
    </row>
    <row r="30" spans="1:8" x14ac:dyDescent="0.2">
      <c r="A30" s="26"/>
      <c r="C30" s="25" t="s">
        <v>130</v>
      </c>
      <c r="D30" s="2">
        <v>94.827586206896555</v>
      </c>
      <c r="H30" s="40"/>
    </row>
    <row r="31" spans="1:8" x14ac:dyDescent="0.2">
      <c r="A31" s="21"/>
      <c r="D31" s="12">
        <f>SUM(D4:D30)</f>
        <v>2020.3267255609262</v>
      </c>
      <c r="E31" s="1">
        <f>COUNT(D4:D30)</f>
        <v>27</v>
      </c>
      <c r="G31" s="29"/>
      <c r="H31" s="40"/>
    </row>
    <row r="32" spans="1:8" ht="15.75" x14ac:dyDescent="0.25">
      <c r="B32" s="29"/>
      <c r="D32" s="34">
        <f>D31/E31</f>
        <v>74.826915761515792</v>
      </c>
      <c r="E32" s="34"/>
    </row>
    <row r="34" spans="3:8" x14ac:dyDescent="0.2">
      <c r="G34" s="38"/>
      <c r="H34" s="38"/>
    </row>
    <row r="35" spans="3:8" ht="27.75" customHeight="1" x14ac:dyDescent="0.2">
      <c r="C35" s="25"/>
    </row>
    <row r="36" spans="3:8" ht="63.75" customHeight="1" x14ac:dyDescent="0.2">
      <c r="C36" s="26" t="s">
        <v>87</v>
      </c>
      <c r="D36" s="2">
        <v>94.736842105263165</v>
      </c>
      <c r="F36" s="18"/>
      <c r="G36" s="29"/>
      <c r="H36" s="29"/>
    </row>
    <row r="37" spans="3:8" ht="13.5" customHeight="1" x14ac:dyDescent="0.2">
      <c r="C37" s="26" t="s">
        <v>89</v>
      </c>
      <c r="D37" s="2">
        <v>77.272727272727266</v>
      </c>
      <c r="F37" s="38"/>
      <c r="G37" s="40"/>
      <c r="H37" s="40"/>
    </row>
    <row r="38" spans="3:8" x14ac:dyDescent="0.2">
      <c r="C38" s="26" t="s">
        <v>92</v>
      </c>
      <c r="D38" s="2">
        <v>82.4</v>
      </c>
    </row>
    <row r="39" spans="3:8" x14ac:dyDescent="0.2">
      <c r="C39" s="26" t="s">
        <v>93</v>
      </c>
      <c r="D39" s="2">
        <v>59.183673469387756</v>
      </c>
    </row>
    <row r="40" spans="3:8" x14ac:dyDescent="0.2">
      <c r="C40" s="26" t="s">
        <v>168</v>
      </c>
      <c r="D40">
        <v>100</v>
      </c>
    </row>
    <row r="41" spans="3:8" x14ac:dyDescent="0.2">
      <c r="C41" s="26" t="s">
        <v>169</v>
      </c>
      <c r="D41">
        <v>100</v>
      </c>
    </row>
    <row r="42" spans="3:8" x14ac:dyDescent="0.2">
      <c r="C42" s="26" t="s">
        <v>97</v>
      </c>
      <c r="D42" s="2">
        <v>14.285714285714286</v>
      </c>
      <c r="E42" s="1"/>
    </row>
    <row r="43" spans="3:8" x14ac:dyDescent="0.2">
      <c r="C43" s="26" t="s">
        <v>98</v>
      </c>
      <c r="D43" s="2">
        <v>83.050847457627114</v>
      </c>
    </row>
    <row r="44" spans="3:8" x14ac:dyDescent="0.2">
      <c r="C44" s="26" t="s">
        <v>101</v>
      </c>
      <c r="D44" s="2">
        <v>98.148148148148152</v>
      </c>
    </row>
    <row r="45" spans="3:8" x14ac:dyDescent="0.2">
      <c r="C45" s="26" t="s">
        <v>105</v>
      </c>
      <c r="D45" s="2">
        <v>90</v>
      </c>
    </row>
    <row r="46" spans="3:8" x14ac:dyDescent="0.2">
      <c r="C46" s="26" t="s">
        <v>106</v>
      </c>
      <c r="D46" s="2">
        <v>80.434782608695656</v>
      </c>
    </row>
    <row r="47" spans="3:8" x14ac:dyDescent="0.2">
      <c r="C47" s="25" t="s">
        <v>107</v>
      </c>
      <c r="D47" s="2">
        <v>0</v>
      </c>
    </row>
    <row r="48" spans="3:8" x14ac:dyDescent="0.2">
      <c r="C48" s="25" t="s">
        <v>108</v>
      </c>
      <c r="D48" s="2">
        <v>8.8888888888888893</v>
      </c>
    </row>
    <row r="49" spans="3:4" x14ac:dyDescent="0.2">
      <c r="C49" s="25" t="s">
        <v>109</v>
      </c>
      <c r="D49" s="2">
        <v>100</v>
      </c>
    </row>
    <row r="50" spans="3:4" x14ac:dyDescent="0.2">
      <c r="C50" s="25" t="s">
        <v>110</v>
      </c>
      <c r="D50" s="2">
        <v>93.75</v>
      </c>
    </row>
    <row r="51" spans="3:4" x14ac:dyDescent="0.2">
      <c r="C51" s="25" t="s">
        <v>172</v>
      </c>
      <c r="D51" s="2">
        <v>0</v>
      </c>
    </row>
    <row r="52" spans="3:4" x14ac:dyDescent="0.2">
      <c r="C52" s="25" t="s">
        <v>174</v>
      </c>
      <c r="D52" s="2">
        <v>8.8235294117647065</v>
      </c>
    </row>
    <row r="53" spans="3:4" x14ac:dyDescent="0.2">
      <c r="C53" s="25" t="s">
        <v>140</v>
      </c>
      <c r="D53" s="2">
        <v>4.6511627906976747</v>
      </c>
    </row>
    <row r="54" spans="3:4" x14ac:dyDescent="0.2">
      <c r="C54" s="25" t="s">
        <v>113</v>
      </c>
      <c r="D54" s="2">
        <v>1.639344262295082</v>
      </c>
    </row>
    <row r="55" spans="3:4" x14ac:dyDescent="0.2">
      <c r="C55" s="25" t="s">
        <v>114</v>
      </c>
      <c r="D55" s="2">
        <v>6.557377049180328</v>
      </c>
    </row>
    <row r="56" spans="3:4" x14ac:dyDescent="0.2">
      <c r="C56" s="25" t="s">
        <v>115</v>
      </c>
      <c r="D56" s="2">
        <v>37.735849056603776</v>
      </c>
    </row>
    <row r="57" spans="3:4" x14ac:dyDescent="0.2">
      <c r="C57" s="25" t="s">
        <v>117</v>
      </c>
      <c r="D57" s="2">
        <v>2.2988505747126435</v>
      </c>
    </row>
    <row r="58" spans="3:4" x14ac:dyDescent="0.2">
      <c r="C58" s="25" t="s">
        <v>141</v>
      </c>
      <c r="D58" s="2">
        <v>12</v>
      </c>
    </row>
    <row r="59" spans="3:4" x14ac:dyDescent="0.2">
      <c r="C59" s="25" t="s">
        <v>175</v>
      </c>
      <c r="D59" s="2">
        <v>76</v>
      </c>
    </row>
    <row r="60" spans="3:4" x14ac:dyDescent="0.2">
      <c r="C60" s="25" t="s">
        <v>142</v>
      </c>
      <c r="D60" s="2">
        <v>92.307692307692307</v>
      </c>
    </row>
    <row r="61" spans="3:4" x14ac:dyDescent="0.2">
      <c r="C61" s="25" t="s">
        <v>120</v>
      </c>
      <c r="D61" s="2">
        <v>0</v>
      </c>
    </row>
    <row r="62" spans="3:4" x14ac:dyDescent="0.2">
      <c r="C62" s="25" t="s">
        <v>121</v>
      </c>
      <c r="D62" s="2">
        <v>0</v>
      </c>
    </row>
    <row r="63" spans="3:4" x14ac:dyDescent="0.2">
      <c r="C63" s="25" t="s">
        <v>123</v>
      </c>
      <c r="D63" s="2">
        <v>8</v>
      </c>
    </row>
    <row r="64" spans="3:4" x14ac:dyDescent="0.2">
      <c r="C64" s="25" t="s">
        <v>124</v>
      </c>
      <c r="D64" s="2">
        <v>89.795918367346943</v>
      </c>
    </row>
    <row r="65" spans="4:5" x14ac:dyDescent="0.2">
      <c r="D65" s="12">
        <f>SUM(D36:D64)</f>
        <v>1421.9613480567457</v>
      </c>
      <c r="E65" s="1">
        <f>COUNT(D36:D64)</f>
        <v>29</v>
      </c>
    </row>
    <row r="66" spans="4:5" ht="15.75" x14ac:dyDescent="0.25">
      <c r="D66" s="34">
        <f>D65/E65</f>
        <v>49.033149932991229</v>
      </c>
      <c r="E66" s="34"/>
    </row>
  </sheetData>
  <sortState ref="E1:E70">
    <sortCondition ref="E1"/>
  </sortState>
  <hyperlinks>
    <hyperlink ref="C23" r:id="rId1"/>
    <hyperlink ref="C8" r:id="rId2"/>
    <hyperlink ref="C4" r:id="rId3"/>
    <hyperlink ref="C5" r:id="rId4"/>
    <hyperlink ref="C6" r:id="rId5"/>
    <hyperlink ref="C7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 display="http://libraries.cua.edu/welcome.html"/>
    <hyperlink ref="C18" r:id="rId15"/>
    <hyperlink ref="C19" r:id="rId16"/>
    <hyperlink ref="C20" r:id="rId17"/>
    <hyperlink ref="C21" r:id="rId18"/>
    <hyperlink ref="C22" r:id="rId19"/>
    <hyperlink ref="C24" r:id="rId20"/>
    <hyperlink ref="C25" r:id="rId21"/>
    <hyperlink ref="C27" r:id="rId22"/>
    <hyperlink ref="C28" r:id="rId23"/>
    <hyperlink ref="C29" r:id="rId24"/>
    <hyperlink ref="C30" r:id="rId25"/>
    <hyperlink ref="C26" r:id="rId26"/>
    <hyperlink ref="C9" r:id="rId27"/>
    <hyperlink ref="C42" r:id="rId28"/>
    <hyperlink ref="C53" r:id="rId29"/>
    <hyperlink ref="C56" r:id="rId30"/>
    <hyperlink ref="C59" r:id="rId31"/>
    <hyperlink ref="C41" r:id="rId32" display="http://www2.library.ucla.edu/"/>
    <hyperlink ref="C36" r:id="rId33"/>
    <hyperlink ref="C37" r:id="rId34"/>
    <hyperlink ref="C39" r:id="rId35"/>
    <hyperlink ref="C40" r:id="rId36" display="http://www.library.drexel.edu/"/>
    <hyperlink ref="C43" r:id="rId37"/>
    <hyperlink ref="C44" r:id="rId38"/>
    <hyperlink ref="C45" r:id="rId39"/>
    <hyperlink ref="C46" r:id="rId40"/>
    <hyperlink ref="C47" r:id="rId41"/>
    <hyperlink ref="C48" r:id="rId42"/>
    <hyperlink ref="C49" r:id="rId43"/>
    <hyperlink ref="C50" r:id="rId44"/>
    <hyperlink ref="C51" r:id="rId45" display="http://domweb.dom.edu/library/crown/"/>
    <hyperlink ref="C52" r:id="rId46" display="http://www.uky.edu/Libraries/"/>
    <hyperlink ref="C54" r:id="rId47"/>
    <hyperlink ref="C55" r:id="rId48"/>
    <hyperlink ref="C57" r:id="rId49"/>
    <hyperlink ref="C58" r:id="rId50"/>
    <hyperlink ref="C60" r:id="rId51"/>
    <hyperlink ref="C61" r:id="rId52"/>
    <hyperlink ref="C62" r:id="rId53"/>
    <hyperlink ref="C63" r:id="rId54"/>
    <hyperlink ref="C64" r:id="rId55"/>
    <hyperlink ref="C38" r:id="rId56"/>
  </hyperlinks>
  <pageMargins left="0.7" right="0.7" top="0.75" bottom="0.75" header="0.3" footer="0.3"/>
  <pageSetup orientation="portrait" horizontalDpi="300" verticalDpi="300" r:id="rId57"/>
  <ignoredErrors>
    <ignoredError sqref="D32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6" workbookViewId="0">
      <selection activeCell="K51" sqref="K51"/>
    </sheetView>
  </sheetViews>
  <sheetFormatPr defaultRowHeight="12.75" x14ac:dyDescent="0.2"/>
  <cols>
    <col min="1" max="1" width="13.28515625" customWidth="1"/>
    <col min="2" max="2" width="15" customWidth="1"/>
    <col min="3" max="3" width="11.28515625" customWidth="1"/>
    <col min="4" max="4" width="9.140625" customWidth="1"/>
    <col min="5" max="5" width="17.85546875" customWidth="1"/>
    <col min="6" max="6" width="13.140625" customWidth="1"/>
    <col min="7" max="7" width="14.28515625" customWidth="1"/>
    <col min="8" max="8" width="15.28515625" customWidth="1"/>
    <col min="12" max="12" width="15" customWidth="1"/>
    <col min="13" max="13" width="16" customWidth="1"/>
  </cols>
  <sheetData>
    <row r="1" spans="1:14" ht="20.25" x14ac:dyDescent="0.3">
      <c r="B1" s="43">
        <v>2002</v>
      </c>
      <c r="C1" s="43"/>
      <c r="D1" s="43"/>
      <c r="E1" s="43">
        <v>2006</v>
      </c>
      <c r="F1" s="43"/>
      <c r="G1" s="43"/>
      <c r="H1" s="43" t="s">
        <v>160</v>
      </c>
      <c r="K1" s="43">
        <v>2012</v>
      </c>
      <c r="M1" s="43" t="s">
        <v>161</v>
      </c>
    </row>
    <row r="2" spans="1:14" ht="15.75" x14ac:dyDescent="0.25">
      <c r="A2" s="16" t="s">
        <v>153</v>
      </c>
      <c r="B2" s="16" t="s">
        <v>4</v>
      </c>
      <c r="C2" s="16" t="s">
        <v>5</v>
      </c>
      <c r="E2" s="16" t="s">
        <v>4</v>
      </c>
      <c r="F2" s="16" t="s">
        <v>5</v>
      </c>
      <c r="H2" s="16" t="s">
        <v>4</v>
      </c>
      <c r="I2" s="16" t="s">
        <v>5</v>
      </c>
      <c r="J2" s="16"/>
      <c r="K2" s="16" t="s">
        <v>4</v>
      </c>
      <c r="M2" s="16" t="s">
        <v>4</v>
      </c>
      <c r="N2" s="16" t="s">
        <v>5</v>
      </c>
    </row>
    <row r="3" spans="1:14" ht="15" x14ac:dyDescent="0.25">
      <c r="A3" s="41" t="s">
        <v>7</v>
      </c>
      <c r="B3" s="42">
        <v>64</v>
      </c>
      <c r="C3" s="42">
        <v>0.8</v>
      </c>
      <c r="E3" s="42">
        <v>61</v>
      </c>
      <c r="F3" s="42">
        <v>1.39</v>
      </c>
      <c r="H3">
        <v>94</v>
      </c>
      <c r="I3" s="40">
        <v>0.16666666666666666</v>
      </c>
      <c r="J3" s="40"/>
      <c r="K3" s="2">
        <v>94.736842105263165</v>
      </c>
      <c r="M3" s="40">
        <f>PEARSON(H3:H58,E3:E58)</f>
        <v>0.25178393223354611</v>
      </c>
      <c r="N3" s="40">
        <f>PEARSON(I3:I58,F3:F58)</f>
        <v>0.76007231029721178</v>
      </c>
    </row>
    <row r="4" spans="1:14" ht="15" x14ac:dyDescent="0.25">
      <c r="A4" s="41" t="s">
        <v>8</v>
      </c>
      <c r="B4" s="42">
        <v>100</v>
      </c>
      <c r="C4" s="42">
        <v>0</v>
      </c>
      <c r="E4" s="42">
        <v>100</v>
      </c>
      <c r="F4" s="42">
        <v>0</v>
      </c>
      <c r="H4">
        <v>94</v>
      </c>
      <c r="I4" s="40">
        <v>8.3333333333333329E-2</v>
      </c>
      <c r="J4" s="40"/>
      <c r="K4" s="2">
        <v>77.35849056603773</v>
      </c>
    </row>
    <row r="5" spans="1:14" ht="15" x14ac:dyDescent="0.25">
      <c r="A5" s="41" t="s">
        <v>154</v>
      </c>
      <c r="B5" s="42">
        <v>54</v>
      </c>
      <c r="C5" s="42">
        <v>1.1000000000000001</v>
      </c>
      <c r="E5" s="42">
        <v>61</v>
      </c>
      <c r="F5" s="42">
        <v>0.53</v>
      </c>
      <c r="H5">
        <v>82</v>
      </c>
      <c r="I5" s="40">
        <v>0.21568627450980393</v>
      </c>
      <c r="J5" s="40"/>
      <c r="K5" s="2">
        <v>85.416666666666671</v>
      </c>
    </row>
    <row r="6" spans="1:14" ht="15" x14ac:dyDescent="0.25">
      <c r="A6" s="41" t="s">
        <v>155</v>
      </c>
      <c r="B6" s="42">
        <v>76</v>
      </c>
      <c r="C6" s="42">
        <v>2.8</v>
      </c>
      <c r="E6" s="42">
        <v>89</v>
      </c>
      <c r="F6" s="42">
        <v>2.2200000000000002</v>
      </c>
      <c r="H6">
        <v>97</v>
      </c>
      <c r="I6" s="40">
        <v>5.5555555555555552E-2</v>
      </c>
      <c r="J6" s="40"/>
      <c r="K6" s="2">
        <v>77.272727272727266</v>
      </c>
    </row>
    <row r="7" spans="1:14" ht="15" x14ac:dyDescent="0.25">
      <c r="A7" s="41" t="s">
        <v>156</v>
      </c>
      <c r="B7" s="42">
        <v>95</v>
      </c>
      <c r="C7" s="42">
        <v>0.1</v>
      </c>
      <c r="E7" s="42">
        <v>70</v>
      </c>
      <c r="F7" s="42">
        <v>0.33</v>
      </c>
      <c r="H7">
        <v>100</v>
      </c>
      <c r="I7" s="40">
        <v>0</v>
      </c>
      <c r="J7" s="40"/>
      <c r="K7" s="2">
        <v>100</v>
      </c>
    </row>
    <row r="8" spans="1:14" ht="15" x14ac:dyDescent="0.25">
      <c r="A8" s="41" t="s">
        <v>9</v>
      </c>
      <c r="B8" s="42">
        <v>75</v>
      </c>
      <c r="C8" s="42">
        <v>0.6</v>
      </c>
      <c r="E8" s="42">
        <v>90</v>
      </c>
      <c r="F8" s="42">
        <v>11.82</v>
      </c>
      <c r="H8">
        <v>33</v>
      </c>
      <c r="I8" s="40">
        <v>1.3953488372093024</v>
      </c>
      <c r="J8" s="40"/>
      <c r="K8" s="2">
        <v>33.333333333333336</v>
      </c>
    </row>
    <row r="9" spans="1:14" ht="15" x14ac:dyDescent="0.25">
      <c r="A9" s="41" t="s">
        <v>10</v>
      </c>
      <c r="B9" s="42">
        <v>92</v>
      </c>
      <c r="C9" s="42">
        <v>0</v>
      </c>
      <c r="E9" s="42">
        <v>94</v>
      </c>
      <c r="F9" s="42">
        <v>0.09</v>
      </c>
      <c r="H9" s="18">
        <v>85</v>
      </c>
      <c r="I9" s="40">
        <v>0.22123893805309736</v>
      </c>
      <c r="J9" s="40"/>
      <c r="K9" s="2">
        <v>82.4</v>
      </c>
    </row>
    <row r="10" spans="1:14" ht="15" x14ac:dyDescent="0.25">
      <c r="A10" s="41" t="s">
        <v>11</v>
      </c>
      <c r="B10" s="42">
        <v>83</v>
      </c>
      <c r="C10" s="42">
        <v>17</v>
      </c>
      <c r="E10" s="42">
        <v>58</v>
      </c>
      <c r="F10" s="42">
        <v>0.68</v>
      </c>
      <c r="H10">
        <v>80</v>
      </c>
      <c r="I10" s="40">
        <v>0.85</v>
      </c>
      <c r="J10" s="40"/>
      <c r="K10" s="2">
        <v>59.183673469387756</v>
      </c>
    </row>
    <row r="11" spans="1:14" ht="15" x14ac:dyDescent="0.25">
      <c r="A11" s="41" t="s">
        <v>12</v>
      </c>
      <c r="B11" s="42">
        <v>73</v>
      </c>
      <c r="C11" s="42">
        <v>6</v>
      </c>
      <c r="E11" s="42">
        <v>30</v>
      </c>
      <c r="F11" s="42">
        <v>1.7</v>
      </c>
      <c r="H11">
        <v>44</v>
      </c>
      <c r="I11" s="40">
        <v>4.1228070175438596</v>
      </c>
      <c r="J11" s="40"/>
      <c r="K11">
        <v>100</v>
      </c>
    </row>
    <row r="12" spans="1:14" ht="15" x14ac:dyDescent="0.25">
      <c r="A12" s="41" t="s">
        <v>13</v>
      </c>
      <c r="B12" s="42">
        <v>5</v>
      </c>
      <c r="C12" s="42">
        <v>8</v>
      </c>
      <c r="E12" s="42">
        <v>100</v>
      </c>
      <c r="F12" s="42">
        <v>0</v>
      </c>
      <c r="H12">
        <v>100</v>
      </c>
      <c r="I12" s="40">
        <v>0</v>
      </c>
      <c r="J12" s="40"/>
      <c r="K12">
        <v>100</v>
      </c>
    </row>
    <row r="13" spans="1:14" ht="15" x14ac:dyDescent="0.25">
      <c r="A13" s="41" t="s">
        <v>14</v>
      </c>
      <c r="B13" s="42">
        <v>13</v>
      </c>
      <c r="C13" s="42">
        <v>0</v>
      </c>
      <c r="E13" s="42">
        <v>89</v>
      </c>
      <c r="F13" s="42">
        <v>2.02</v>
      </c>
      <c r="H13">
        <v>96</v>
      </c>
      <c r="I13" s="40">
        <v>1.5373134328358209</v>
      </c>
      <c r="J13" s="40"/>
      <c r="K13" s="2">
        <v>95</v>
      </c>
    </row>
    <row r="14" spans="1:14" ht="15" x14ac:dyDescent="0.25">
      <c r="A14" s="41" t="s">
        <v>15</v>
      </c>
      <c r="B14" s="42">
        <v>88</v>
      </c>
      <c r="C14" s="42">
        <v>2</v>
      </c>
      <c r="E14" s="42">
        <v>75</v>
      </c>
      <c r="F14" s="42">
        <v>0.51</v>
      </c>
      <c r="H14">
        <v>75</v>
      </c>
      <c r="I14" s="40">
        <v>1.4</v>
      </c>
      <c r="J14" s="40"/>
      <c r="K14" s="2">
        <v>2.8571428571428572</v>
      </c>
    </row>
    <row r="15" spans="1:14" ht="15" x14ac:dyDescent="0.25">
      <c r="A15" s="41" t="s">
        <v>16</v>
      </c>
      <c r="B15" s="42">
        <v>14</v>
      </c>
      <c r="C15" s="42">
        <v>50</v>
      </c>
      <c r="E15" s="42">
        <v>93</v>
      </c>
      <c r="F15" s="42">
        <v>1</v>
      </c>
      <c r="H15">
        <v>13</v>
      </c>
      <c r="I15" s="40">
        <v>2.1707317073170733</v>
      </c>
      <c r="J15" s="40"/>
      <c r="K15" s="2">
        <v>14.285714285714286</v>
      </c>
    </row>
    <row r="16" spans="1:14" ht="15" x14ac:dyDescent="0.25">
      <c r="A16" s="41" t="s">
        <v>17</v>
      </c>
      <c r="B16" s="42">
        <v>17</v>
      </c>
      <c r="C16" s="42">
        <v>1</v>
      </c>
      <c r="E16" s="42">
        <v>90</v>
      </c>
      <c r="F16" s="42">
        <v>0.62</v>
      </c>
      <c r="H16">
        <v>96</v>
      </c>
      <c r="I16" s="40">
        <v>0.26923076923076922</v>
      </c>
      <c r="J16" s="40"/>
      <c r="K16" s="2">
        <v>14.285714285714286</v>
      </c>
    </row>
    <row r="17" spans="1:17" ht="15" x14ac:dyDescent="0.25">
      <c r="A17" s="41" t="s">
        <v>18</v>
      </c>
      <c r="B17" s="42">
        <v>94</v>
      </c>
      <c r="C17" s="42">
        <v>45</v>
      </c>
      <c r="E17" s="42">
        <v>83</v>
      </c>
      <c r="F17" s="42">
        <v>1.67</v>
      </c>
      <c r="H17">
        <v>84</v>
      </c>
      <c r="I17" s="40">
        <v>0.9642857142857143</v>
      </c>
      <c r="J17" s="40"/>
      <c r="K17" s="2">
        <v>83.050847457627114</v>
      </c>
      <c r="Q17" s="40"/>
    </row>
    <row r="18" spans="1:17" ht="15" x14ac:dyDescent="0.25">
      <c r="A18" s="41" t="s">
        <v>19</v>
      </c>
      <c r="B18" s="42">
        <v>13</v>
      </c>
      <c r="C18" s="42">
        <v>2</v>
      </c>
      <c r="E18" s="42">
        <v>17</v>
      </c>
      <c r="F18" s="42">
        <v>2.44</v>
      </c>
      <c r="H18">
        <v>96</v>
      </c>
      <c r="I18" s="40">
        <v>0.26666666666666666</v>
      </c>
      <c r="J18" s="40"/>
      <c r="K18" s="2">
        <v>97.872340425531917</v>
      </c>
    </row>
    <row r="19" spans="1:17" ht="15" x14ac:dyDescent="0.25">
      <c r="A19" s="41" t="s">
        <v>20</v>
      </c>
      <c r="B19" s="42">
        <v>9</v>
      </c>
      <c r="C19" s="42">
        <v>1</v>
      </c>
      <c r="E19" s="42">
        <v>3</v>
      </c>
      <c r="F19" s="42">
        <v>1.53</v>
      </c>
      <c r="H19">
        <v>72</v>
      </c>
      <c r="I19" s="40">
        <v>1.88</v>
      </c>
      <c r="J19" s="40"/>
      <c r="K19" s="2">
        <v>68.674698795180717</v>
      </c>
    </row>
    <row r="20" spans="1:17" ht="15" x14ac:dyDescent="0.25">
      <c r="A20" s="41" t="s">
        <v>63</v>
      </c>
      <c r="B20" s="42">
        <v>6</v>
      </c>
      <c r="C20" s="42">
        <v>7</v>
      </c>
      <c r="E20" s="42">
        <v>72</v>
      </c>
      <c r="F20" s="42">
        <v>2.39</v>
      </c>
      <c r="H20">
        <v>100</v>
      </c>
      <c r="I20" s="40">
        <v>0</v>
      </c>
      <c r="J20" s="40"/>
      <c r="K20" s="2">
        <v>98.148148148148152</v>
      </c>
    </row>
    <row r="21" spans="1:17" ht="15" x14ac:dyDescent="0.25">
      <c r="A21" s="41" t="s">
        <v>21</v>
      </c>
      <c r="B21" s="42">
        <v>89</v>
      </c>
      <c r="C21" s="42">
        <v>9</v>
      </c>
      <c r="E21" s="42">
        <v>87</v>
      </c>
      <c r="F21" s="42">
        <v>0.61</v>
      </c>
      <c r="H21">
        <v>81</v>
      </c>
      <c r="I21" s="40">
        <v>0.40425531914893614</v>
      </c>
      <c r="J21" s="40"/>
      <c r="K21" s="2">
        <v>90.909090909090907</v>
      </c>
    </row>
    <row r="22" spans="1:17" ht="15" x14ac:dyDescent="0.25">
      <c r="A22" s="41" t="s">
        <v>22</v>
      </c>
      <c r="B22" s="42">
        <v>78</v>
      </c>
      <c r="C22" s="42">
        <v>0</v>
      </c>
      <c r="E22" s="42">
        <v>100</v>
      </c>
      <c r="F22" s="42">
        <v>0</v>
      </c>
      <c r="H22">
        <v>100</v>
      </c>
      <c r="I22" s="46">
        <v>0</v>
      </c>
      <c r="J22" s="46"/>
      <c r="K22" s="2">
        <v>100</v>
      </c>
    </row>
    <row r="23" spans="1:17" ht="15" x14ac:dyDescent="0.25">
      <c r="A23" s="41" t="s">
        <v>23</v>
      </c>
      <c r="B23" s="42">
        <v>73</v>
      </c>
      <c r="C23" s="42">
        <v>0</v>
      </c>
      <c r="E23" s="42">
        <v>81</v>
      </c>
      <c r="F23" s="42">
        <v>1.1499999999999999</v>
      </c>
      <c r="H23">
        <v>83</v>
      </c>
      <c r="I23" s="40">
        <v>0.43902439024390244</v>
      </c>
      <c r="J23" s="40"/>
      <c r="K23" s="2">
        <v>81.578947368421055</v>
      </c>
    </row>
    <row r="24" spans="1:17" ht="15" x14ac:dyDescent="0.25">
      <c r="A24" s="41" t="s">
        <v>24</v>
      </c>
      <c r="B24" s="42">
        <v>8</v>
      </c>
      <c r="C24" s="42">
        <v>1</v>
      </c>
      <c r="E24" s="42">
        <v>100</v>
      </c>
      <c r="F24" s="42">
        <v>0</v>
      </c>
      <c r="H24">
        <v>92</v>
      </c>
      <c r="I24" s="40">
        <v>0.26</v>
      </c>
      <c r="J24" s="40"/>
      <c r="K24" s="2">
        <v>91.111111111111114</v>
      </c>
    </row>
    <row r="25" spans="1:17" ht="15" x14ac:dyDescent="0.25">
      <c r="A25" s="41" t="s">
        <v>25</v>
      </c>
      <c r="B25" s="42">
        <v>33</v>
      </c>
      <c r="C25" s="42">
        <v>7</v>
      </c>
      <c r="E25" s="42">
        <v>90</v>
      </c>
      <c r="F25" s="42">
        <v>0.1</v>
      </c>
      <c r="H25">
        <v>91</v>
      </c>
      <c r="I25" s="40">
        <v>0.17647058823529413</v>
      </c>
      <c r="J25" s="40"/>
      <c r="K25" s="2">
        <v>90</v>
      </c>
    </row>
    <row r="26" spans="1:17" ht="15" x14ac:dyDescent="0.25">
      <c r="A26" s="41" t="s">
        <v>26</v>
      </c>
      <c r="B26" s="42">
        <v>13</v>
      </c>
      <c r="C26" s="42">
        <v>1</v>
      </c>
      <c r="E26" s="42">
        <v>2</v>
      </c>
      <c r="F26" s="42">
        <v>6.02</v>
      </c>
      <c r="H26">
        <v>78</v>
      </c>
      <c r="I26" s="40">
        <v>0.75</v>
      </c>
      <c r="J26" s="40"/>
      <c r="K26" s="2">
        <v>80.434782608695656</v>
      </c>
    </row>
    <row r="27" spans="1:17" ht="15" x14ac:dyDescent="0.25">
      <c r="A27" s="41" t="s">
        <v>27</v>
      </c>
      <c r="B27" s="42">
        <v>0</v>
      </c>
      <c r="C27" s="42">
        <v>5</v>
      </c>
      <c r="E27" s="42">
        <v>51</v>
      </c>
      <c r="F27" s="42">
        <v>3.25</v>
      </c>
      <c r="H27">
        <v>4</v>
      </c>
      <c r="I27" s="40">
        <v>5.0555555555555554</v>
      </c>
      <c r="J27" s="40"/>
      <c r="K27" s="2">
        <v>0</v>
      </c>
    </row>
    <row r="28" spans="1:17" ht="15" x14ac:dyDescent="0.25">
      <c r="A28" s="41" t="s">
        <v>28</v>
      </c>
      <c r="B28" s="42">
        <v>75</v>
      </c>
      <c r="C28" s="42">
        <v>16</v>
      </c>
      <c r="E28" s="42">
        <v>98</v>
      </c>
      <c r="F28" s="42">
        <v>0.28000000000000003</v>
      </c>
      <c r="H28">
        <v>10</v>
      </c>
      <c r="I28" s="40">
        <v>0.90476190476190477</v>
      </c>
      <c r="J28" s="40"/>
      <c r="K28" s="2">
        <v>8.8888888888888893</v>
      </c>
    </row>
    <row r="29" spans="1:17" ht="15" x14ac:dyDescent="0.25">
      <c r="A29" s="41" t="s">
        <v>29</v>
      </c>
      <c r="B29" s="42">
        <v>0</v>
      </c>
      <c r="C29" s="42">
        <v>1</v>
      </c>
      <c r="E29" s="42">
        <v>97</v>
      </c>
      <c r="F29" s="42">
        <v>0.03</v>
      </c>
      <c r="H29">
        <v>0</v>
      </c>
      <c r="I29" s="40">
        <v>5</v>
      </c>
      <c r="J29" s="40"/>
      <c r="K29" s="2">
        <v>2.1276595744680851</v>
      </c>
    </row>
    <row r="30" spans="1:17" ht="15" x14ac:dyDescent="0.25">
      <c r="A30" s="41" t="s">
        <v>30</v>
      </c>
      <c r="B30" s="42">
        <v>0</v>
      </c>
      <c r="C30" s="42">
        <v>2</v>
      </c>
      <c r="E30" s="42">
        <v>3</v>
      </c>
      <c r="F30" s="42">
        <v>13.48</v>
      </c>
      <c r="H30">
        <v>100</v>
      </c>
      <c r="I30" s="40">
        <v>0</v>
      </c>
      <c r="J30" s="40"/>
      <c r="K30" s="2">
        <v>100</v>
      </c>
    </row>
    <row r="31" spans="1:17" ht="15" x14ac:dyDescent="0.25">
      <c r="A31" s="41" t="s">
        <v>31</v>
      </c>
      <c r="B31" s="42">
        <v>18</v>
      </c>
      <c r="C31" s="42">
        <v>3</v>
      </c>
      <c r="E31" s="42">
        <v>98</v>
      </c>
      <c r="F31" s="42">
        <v>3.31</v>
      </c>
      <c r="H31">
        <v>94</v>
      </c>
      <c r="I31" s="40">
        <v>1.8064516129032258</v>
      </c>
      <c r="J31" s="40"/>
      <c r="K31" s="2">
        <v>93.75</v>
      </c>
    </row>
    <row r="32" spans="1:17" ht="15" x14ac:dyDescent="0.25">
      <c r="A32" s="41" t="s">
        <v>32</v>
      </c>
      <c r="B32" s="42">
        <v>40</v>
      </c>
      <c r="C32" s="42">
        <v>3</v>
      </c>
      <c r="E32" s="42">
        <v>0</v>
      </c>
      <c r="F32" s="42">
        <v>2.7</v>
      </c>
      <c r="H32">
        <v>4</v>
      </c>
      <c r="I32" s="40">
        <v>0.96</v>
      </c>
      <c r="J32" s="40"/>
      <c r="K32" s="2">
        <v>0</v>
      </c>
    </row>
    <row r="33" spans="1:16" ht="15" x14ac:dyDescent="0.25">
      <c r="A33" s="41" t="s">
        <v>33</v>
      </c>
      <c r="B33" s="42">
        <v>17</v>
      </c>
      <c r="C33" s="42">
        <v>0</v>
      </c>
      <c r="E33" s="42">
        <v>87</v>
      </c>
      <c r="F33" s="42">
        <v>2</v>
      </c>
      <c r="H33">
        <v>87</v>
      </c>
      <c r="I33" s="40">
        <v>1.032258064516129</v>
      </c>
      <c r="J33" s="40"/>
      <c r="K33" s="2">
        <v>100</v>
      </c>
    </row>
    <row r="34" spans="1:16" ht="15" x14ac:dyDescent="0.25">
      <c r="A34" s="41" t="s">
        <v>34</v>
      </c>
      <c r="B34" s="42">
        <v>100</v>
      </c>
      <c r="C34" s="42">
        <v>9</v>
      </c>
      <c r="E34" s="42">
        <v>94</v>
      </c>
      <c r="F34" s="42">
        <v>0.06</v>
      </c>
      <c r="H34">
        <v>91</v>
      </c>
      <c r="I34" s="40">
        <v>4.59375</v>
      </c>
      <c r="J34" s="40"/>
      <c r="K34" s="2">
        <v>93.103448275862064</v>
      </c>
    </row>
    <row r="35" spans="1:16" ht="15" x14ac:dyDescent="0.25">
      <c r="A35" s="41" t="s">
        <v>35</v>
      </c>
      <c r="B35" s="42">
        <v>6</v>
      </c>
      <c r="C35" s="42">
        <v>2</v>
      </c>
      <c r="E35" s="42">
        <v>2</v>
      </c>
      <c r="F35" s="42">
        <v>1.95</v>
      </c>
      <c r="H35">
        <v>98</v>
      </c>
      <c r="I35" s="40">
        <v>1.7241379310344827E-2</v>
      </c>
      <c r="J35" s="40"/>
      <c r="K35" s="2">
        <v>100</v>
      </c>
    </row>
    <row r="36" spans="1:16" ht="15" x14ac:dyDescent="0.25">
      <c r="A36" s="41" t="s">
        <v>36</v>
      </c>
      <c r="B36" s="42">
        <v>63</v>
      </c>
      <c r="C36" s="42">
        <v>13</v>
      </c>
      <c r="E36" s="42">
        <v>100</v>
      </c>
      <c r="F36" s="42">
        <v>0</v>
      </c>
      <c r="H36">
        <v>8</v>
      </c>
      <c r="I36" s="40">
        <v>0.92</v>
      </c>
      <c r="J36" s="40"/>
      <c r="K36" s="2">
        <v>8.8235294117647065</v>
      </c>
    </row>
    <row r="37" spans="1:16" ht="15" x14ac:dyDescent="0.25">
      <c r="A37" s="41" t="s">
        <v>37</v>
      </c>
      <c r="B37" s="42">
        <v>5</v>
      </c>
      <c r="C37" s="42">
        <v>16</v>
      </c>
      <c r="E37" s="42">
        <v>3</v>
      </c>
      <c r="F37" s="42">
        <v>7.09</v>
      </c>
      <c r="H37">
        <v>2</v>
      </c>
      <c r="I37" s="40">
        <v>5.7209302325581399</v>
      </c>
      <c r="J37" s="40"/>
      <c r="K37" s="2">
        <v>4.6511627906976747</v>
      </c>
    </row>
    <row r="38" spans="1:16" ht="15" x14ac:dyDescent="0.25">
      <c r="A38" s="41" t="s">
        <v>157</v>
      </c>
      <c r="B38" s="42">
        <v>71</v>
      </c>
      <c r="C38" s="42">
        <v>2</v>
      </c>
      <c r="E38" s="42">
        <v>3</v>
      </c>
      <c r="F38" s="42">
        <v>13.38</v>
      </c>
      <c r="H38">
        <v>0</v>
      </c>
      <c r="I38" s="40">
        <v>7.5121951219512191</v>
      </c>
      <c r="J38" s="40"/>
      <c r="K38" s="2">
        <v>1.639344262295082</v>
      </c>
    </row>
    <row r="39" spans="1:16" ht="15" x14ac:dyDescent="0.25">
      <c r="A39" s="41" t="s">
        <v>39</v>
      </c>
      <c r="B39" s="42">
        <v>55</v>
      </c>
      <c r="C39" s="42">
        <v>4</v>
      </c>
      <c r="E39" s="42">
        <v>14</v>
      </c>
      <c r="F39" s="42">
        <v>6.43</v>
      </c>
      <c r="H39">
        <v>4</v>
      </c>
      <c r="I39" s="40">
        <v>3.4444444444444446</v>
      </c>
      <c r="J39" s="40"/>
      <c r="K39" s="2">
        <v>6.557377049180328</v>
      </c>
    </row>
    <row r="40" spans="1:16" ht="15" x14ac:dyDescent="0.25">
      <c r="A40" s="41" t="s">
        <v>40</v>
      </c>
      <c r="B40" s="42">
        <v>100</v>
      </c>
      <c r="C40" s="42">
        <v>0</v>
      </c>
      <c r="E40" s="42">
        <v>0</v>
      </c>
      <c r="F40" s="42">
        <v>27.86</v>
      </c>
      <c r="H40">
        <v>24</v>
      </c>
      <c r="I40" s="40">
        <v>23.933333333333334</v>
      </c>
      <c r="J40" s="40"/>
      <c r="K40" s="2">
        <v>37.735849056603776</v>
      </c>
    </row>
    <row r="41" spans="1:16" ht="15" x14ac:dyDescent="0.25">
      <c r="A41" s="41" t="s">
        <v>41</v>
      </c>
      <c r="B41" s="42">
        <v>86</v>
      </c>
      <c r="C41" s="42">
        <v>7</v>
      </c>
      <c r="E41" s="42">
        <v>85</v>
      </c>
      <c r="F41" s="42">
        <v>0.15</v>
      </c>
      <c r="H41">
        <v>24</v>
      </c>
      <c r="I41" s="40">
        <v>1.368421052631579</v>
      </c>
      <c r="J41" s="40"/>
      <c r="K41" s="2">
        <v>95.652173913043484</v>
      </c>
    </row>
    <row r="42" spans="1:16" ht="15" x14ac:dyDescent="0.25">
      <c r="A42" s="41" t="s">
        <v>42</v>
      </c>
      <c r="B42" s="42">
        <v>97</v>
      </c>
      <c r="C42" s="42">
        <v>8</v>
      </c>
      <c r="E42" s="42">
        <v>0</v>
      </c>
      <c r="F42" s="42">
        <v>8.36</v>
      </c>
      <c r="H42">
        <v>0</v>
      </c>
      <c r="I42" s="40">
        <v>11.035087719298245</v>
      </c>
      <c r="J42" s="40"/>
      <c r="K42" s="2">
        <v>2.2988505747126435</v>
      </c>
      <c r="O42" s="40"/>
      <c r="P42" s="40"/>
    </row>
    <row r="43" spans="1:16" ht="15" x14ac:dyDescent="0.25">
      <c r="A43" s="41" t="s">
        <v>43</v>
      </c>
      <c r="B43" s="42">
        <v>0</v>
      </c>
      <c r="C43" s="42">
        <v>6</v>
      </c>
      <c r="E43" s="42">
        <v>49</v>
      </c>
      <c r="F43" s="42">
        <v>1.41</v>
      </c>
      <c r="H43">
        <v>81</v>
      </c>
      <c r="I43" s="40">
        <v>1.7307692307692308</v>
      </c>
      <c r="J43" s="40"/>
      <c r="K43" s="2">
        <v>12</v>
      </c>
    </row>
    <row r="44" spans="1:16" ht="15" x14ac:dyDescent="0.25">
      <c r="A44" s="41" t="s">
        <v>44</v>
      </c>
      <c r="B44" s="42">
        <v>29</v>
      </c>
      <c r="C44" s="42">
        <v>2</v>
      </c>
      <c r="E44" s="42">
        <v>27</v>
      </c>
      <c r="F44" s="42">
        <v>9.27</v>
      </c>
      <c r="H44">
        <v>0</v>
      </c>
      <c r="I44" s="40">
        <v>6</v>
      </c>
      <c r="J44" s="40"/>
      <c r="K44" s="2">
        <v>76</v>
      </c>
    </row>
    <row r="45" spans="1:16" ht="15" x14ac:dyDescent="0.25">
      <c r="A45" s="41" t="s">
        <v>45</v>
      </c>
      <c r="B45" s="42">
        <v>8</v>
      </c>
      <c r="C45" s="42">
        <v>3</v>
      </c>
      <c r="E45" s="42">
        <v>80</v>
      </c>
      <c r="F45" s="42">
        <v>0.76</v>
      </c>
      <c r="H45">
        <v>100</v>
      </c>
      <c r="I45" s="18">
        <v>0</v>
      </c>
      <c r="J45" s="18"/>
      <c r="K45" s="2">
        <v>96</v>
      </c>
    </row>
    <row r="46" spans="1:16" ht="15" x14ac:dyDescent="0.25">
      <c r="A46" s="41" t="s">
        <v>46</v>
      </c>
      <c r="B46" s="42">
        <v>94</v>
      </c>
      <c r="C46" s="42">
        <v>0</v>
      </c>
      <c r="E46" s="42">
        <v>80</v>
      </c>
      <c r="F46" s="42">
        <v>1.1299999999999999</v>
      </c>
      <c r="H46">
        <v>84</v>
      </c>
      <c r="I46" s="46">
        <v>0.68</v>
      </c>
      <c r="J46" s="46"/>
      <c r="K46" s="2">
        <v>88.888888888888886</v>
      </c>
    </row>
    <row r="47" spans="1:16" ht="15" x14ac:dyDescent="0.25">
      <c r="A47" s="41" t="s">
        <v>47</v>
      </c>
      <c r="B47" s="42">
        <v>29</v>
      </c>
      <c r="C47" s="42">
        <v>3</v>
      </c>
      <c r="E47" s="42">
        <v>77</v>
      </c>
      <c r="F47" s="42">
        <v>2.6</v>
      </c>
      <c r="H47">
        <v>100</v>
      </c>
      <c r="I47" s="40">
        <v>0</v>
      </c>
      <c r="J47" s="40"/>
      <c r="K47" s="2">
        <v>92.307692307692307</v>
      </c>
    </row>
    <row r="48" spans="1:16" ht="15" x14ac:dyDescent="0.25">
      <c r="A48" s="41" t="s">
        <v>48</v>
      </c>
      <c r="B48" s="42">
        <v>15</v>
      </c>
      <c r="C48" s="42">
        <v>0</v>
      </c>
      <c r="E48" s="42">
        <v>0</v>
      </c>
      <c r="F48" s="42">
        <v>2.76</v>
      </c>
      <c r="H48">
        <v>91</v>
      </c>
      <c r="I48" s="40">
        <v>0.20930232558139536</v>
      </c>
      <c r="J48" s="40"/>
      <c r="K48" s="2">
        <v>0</v>
      </c>
    </row>
    <row r="49" spans="1:11" ht="15" x14ac:dyDescent="0.25">
      <c r="A49" s="41" t="s">
        <v>49</v>
      </c>
      <c r="B49" s="42">
        <v>100</v>
      </c>
      <c r="C49" s="42">
        <v>0</v>
      </c>
      <c r="E49" s="42">
        <v>50</v>
      </c>
      <c r="F49" s="42">
        <v>4.33</v>
      </c>
      <c r="H49">
        <v>0</v>
      </c>
      <c r="I49" s="40">
        <v>1.3888888888888888</v>
      </c>
      <c r="J49" s="40"/>
      <c r="K49" s="2">
        <v>0</v>
      </c>
    </row>
    <row r="50" spans="1:11" ht="15" x14ac:dyDescent="0.25">
      <c r="A50" s="41" t="s">
        <v>50</v>
      </c>
      <c r="B50" s="42">
        <v>28</v>
      </c>
      <c r="C50" s="42">
        <v>4</v>
      </c>
      <c r="E50" s="42">
        <v>0</v>
      </c>
      <c r="F50" s="42">
        <v>23.19</v>
      </c>
      <c r="H50">
        <v>13</v>
      </c>
      <c r="I50" s="40">
        <v>13.243243243243244</v>
      </c>
      <c r="J50" s="40"/>
      <c r="K50" s="2">
        <v>78.125</v>
      </c>
    </row>
    <row r="51" spans="1:11" ht="15" x14ac:dyDescent="0.25">
      <c r="A51" s="41" t="s">
        <v>51</v>
      </c>
      <c r="B51" s="42">
        <v>0</v>
      </c>
      <c r="C51" s="42">
        <v>28</v>
      </c>
      <c r="E51" s="42">
        <v>100</v>
      </c>
      <c r="F51" s="42">
        <v>0</v>
      </c>
      <c r="H51">
        <v>12</v>
      </c>
      <c r="I51" s="40">
        <v>4.1232876712328768</v>
      </c>
      <c r="J51" s="40"/>
      <c r="K51" s="2">
        <v>8</v>
      </c>
    </row>
    <row r="52" spans="1:11" ht="15" x14ac:dyDescent="0.25">
      <c r="A52" s="41" t="s">
        <v>52</v>
      </c>
      <c r="B52" s="42">
        <v>0</v>
      </c>
      <c r="C52" s="42">
        <v>0</v>
      </c>
      <c r="E52" s="42">
        <v>89</v>
      </c>
      <c r="F52" s="42">
        <v>0.13</v>
      </c>
      <c r="H52">
        <v>91</v>
      </c>
      <c r="I52" s="40">
        <v>1.1914893617021276</v>
      </c>
      <c r="J52" s="40"/>
      <c r="K52" s="2">
        <v>89.795918367346943</v>
      </c>
    </row>
    <row r="53" spans="1:11" ht="15" x14ac:dyDescent="0.25">
      <c r="A53" s="41" t="s">
        <v>53</v>
      </c>
      <c r="B53" s="42">
        <v>63</v>
      </c>
      <c r="C53" s="42">
        <v>4</v>
      </c>
      <c r="E53" s="42">
        <v>0</v>
      </c>
      <c r="F53" s="42">
        <v>15.32</v>
      </c>
      <c r="H53">
        <v>34</v>
      </c>
      <c r="I53" s="40">
        <v>2.5862068965517242</v>
      </c>
      <c r="J53" s="40"/>
      <c r="K53" s="2">
        <v>58.333333333333336</v>
      </c>
    </row>
    <row r="54" spans="1:11" ht="15" x14ac:dyDescent="0.25">
      <c r="A54" s="41" t="s">
        <v>54</v>
      </c>
      <c r="B54" s="42">
        <v>40</v>
      </c>
      <c r="C54" s="42">
        <v>7</v>
      </c>
      <c r="E54" s="42">
        <v>50</v>
      </c>
      <c r="F54" s="42">
        <v>7.43</v>
      </c>
      <c r="H54">
        <v>100</v>
      </c>
      <c r="I54" s="40">
        <v>0</v>
      </c>
      <c r="J54" s="40"/>
      <c r="K54" s="2">
        <v>0</v>
      </c>
    </row>
    <row r="55" spans="1:11" ht="15" x14ac:dyDescent="0.25">
      <c r="A55" s="41" t="s">
        <v>55</v>
      </c>
      <c r="B55" s="42">
        <v>64</v>
      </c>
      <c r="C55" s="42">
        <v>1</v>
      </c>
      <c r="E55" s="42">
        <v>100</v>
      </c>
      <c r="F55" s="42">
        <v>0</v>
      </c>
      <c r="H55">
        <v>0</v>
      </c>
      <c r="I55" s="40">
        <v>1.732394366197183</v>
      </c>
      <c r="J55" s="40"/>
      <c r="K55" s="2">
        <v>94.545454545454547</v>
      </c>
    </row>
    <row r="56" spans="1:11" ht="15" x14ac:dyDescent="0.25">
      <c r="A56" s="41" t="s">
        <v>158</v>
      </c>
      <c r="B56" s="42">
        <v>0</v>
      </c>
      <c r="C56" s="42">
        <v>4</v>
      </c>
      <c r="E56" s="42">
        <v>88</v>
      </c>
      <c r="F56" s="42">
        <v>0.7</v>
      </c>
      <c r="H56">
        <v>89</v>
      </c>
      <c r="I56" s="40">
        <v>0.33333333333333331</v>
      </c>
      <c r="J56" s="40"/>
      <c r="K56" s="2">
        <v>81.818181818181813</v>
      </c>
    </row>
    <row r="57" spans="1:11" ht="15" x14ac:dyDescent="0.25">
      <c r="A57" s="41" t="s">
        <v>159</v>
      </c>
      <c r="B57" s="42">
        <v>94</v>
      </c>
      <c r="C57" s="42">
        <v>0</v>
      </c>
      <c r="E57" s="42">
        <v>97</v>
      </c>
      <c r="F57" s="42">
        <v>0.38</v>
      </c>
      <c r="H57">
        <v>2</v>
      </c>
      <c r="I57" s="40">
        <v>3.2551020408163267</v>
      </c>
      <c r="J57" s="40"/>
      <c r="K57" s="2">
        <v>98.507462686567166</v>
      </c>
    </row>
    <row r="58" spans="1:11" ht="15" x14ac:dyDescent="0.25">
      <c r="A58" s="41" t="s">
        <v>58</v>
      </c>
      <c r="B58" s="42">
        <v>6</v>
      </c>
      <c r="C58" s="42">
        <v>26</v>
      </c>
      <c r="E58" s="42">
        <v>86</v>
      </c>
      <c r="F58" s="42">
        <v>1</v>
      </c>
      <c r="H58">
        <v>86</v>
      </c>
      <c r="I58" s="40">
        <v>9.0909090909090912E-2</v>
      </c>
      <c r="J58" s="40"/>
      <c r="K58" s="2">
        <v>94.827586206896555</v>
      </c>
    </row>
    <row r="59" spans="1:11" x14ac:dyDescent="0.2">
      <c r="B59" s="47">
        <f>AVERAGE(B3:B58)</f>
        <v>45.857142857142854</v>
      </c>
      <c r="C59" s="1">
        <f>SUM(C3:C58)</f>
        <v>341.4</v>
      </c>
      <c r="E59" s="47">
        <f>AVERAGE(E3:E58)</f>
        <v>61.482142857142854</v>
      </c>
      <c r="F59" s="1">
        <f>SUM(F3:F58)</f>
        <v>199.56</v>
      </c>
      <c r="H59" s="47">
        <f>AVERAGE(H3:H58)</f>
        <v>60.696428571428569</v>
      </c>
      <c r="I59" s="1">
        <f>SUM(I3:I58)</f>
        <v>127.49797208132533</v>
      </c>
      <c r="J59" s="1"/>
      <c r="K59" s="47">
        <f>AVERAGE(K3:K58)</f>
        <v>61.469429886029864</v>
      </c>
    </row>
    <row r="60" spans="1:11" ht="15.75" x14ac:dyDescent="0.25">
      <c r="B60" s="49"/>
      <c r="C60" s="34">
        <f>C59/56</f>
        <v>6.0964285714285706</v>
      </c>
      <c r="E60" s="48"/>
      <c r="F60" s="34">
        <f>F59/56</f>
        <v>3.5635714285714286</v>
      </c>
      <c r="H60" s="48"/>
      <c r="I60" s="34">
        <f>I59/56</f>
        <v>2.2767495014522381</v>
      </c>
      <c r="J60" s="34"/>
      <c r="K60" s="34"/>
    </row>
    <row r="64" spans="1:11" ht="20.25" x14ac:dyDescent="0.3">
      <c r="B64" s="43">
        <v>2002</v>
      </c>
      <c r="C64" s="43">
        <v>2006</v>
      </c>
      <c r="D64" s="43">
        <v>2010</v>
      </c>
      <c r="E64" s="43">
        <v>2006</v>
      </c>
      <c r="F64" s="43"/>
      <c r="G64" s="43"/>
      <c r="H64" s="43" t="s">
        <v>160</v>
      </c>
    </row>
    <row r="65" spans="1:11" ht="15.75" x14ac:dyDescent="0.25">
      <c r="E65" s="16" t="s">
        <v>4</v>
      </c>
      <c r="F65" s="16" t="s">
        <v>5</v>
      </c>
      <c r="H65" s="16" t="s">
        <v>4</v>
      </c>
      <c r="I65" s="16" t="s">
        <v>5</v>
      </c>
      <c r="J65" s="16"/>
      <c r="K65" s="16"/>
    </row>
    <row r="66" spans="1:11" ht="15.75" x14ac:dyDescent="0.25">
      <c r="A66" s="16" t="s">
        <v>4</v>
      </c>
      <c r="B66" s="50">
        <v>0.45857142857142857</v>
      </c>
      <c r="C66" s="50">
        <v>0.61482142857142852</v>
      </c>
      <c r="D66" s="50">
        <v>0.60696428571428573</v>
      </c>
      <c r="G66" s="18"/>
    </row>
    <row r="67" spans="1:11" ht="15.75" x14ac:dyDescent="0.25">
      <c r="A67" s="16" t="s">
        <v>5</v>
      </c>
      <c r="B67" s="33">
        <v>7.5178571428571432</v>
      </c>
      <c r="C67" s="33">
        <v>3.5635714285714286</v>
      </c>
      <c r="D67" s="33">
        <v>2.2767495014522381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I54" sqref="I54"/>
    </sheetView>
  </sheetViews>
  <sheetFormatPr defaultRowHeight="12.75" x14ac:dyDescent="0.2"/>
  <cols>
    <col min="1" max="1" width="13.28515625" customWidth="1"/>
    <col min="2" max="2" width="15" customWidth="1"/>
    <col min="3" max="4" width="11.28515625" customWidth="1"/>
    <col min="5" max="5" width="12.7109375" customWidth="1"/>
    <col min="6" max="6" width="17.85546875" customWidth="1"/>
    <col min="7" max="8" width="13.140625" customWidth="1"/>
    <col min="9" max="9" width="14.28515625" customWidth="1"/>
    <col min="10" max="10" width="15.28515625" customWidth="1"/>
    <col min="12" max="12" width="15" customWidth="1"/>
  </cols>
  <sheetData>
    <row r="1" spans="1:12" ht="20.25" x14ac:dyDescent="0.3">
      <c r="B1" s="43">
        <v>2002</v>
      </c>
      <c r="C1" s="43"/>
      <c r="D1" s="43"/>
      <c r="E1" s="43"/>
      <c r="F1" s="43">
        <v>2006</v>
      </c>
      <c r="G1" s="43"/>
      <c r="H1" s="43"/>
      <c r="I1" s="43"/>
      <c r="J1" s="43" t="s">
        <v>160</v>
      </c>
    </row>
    <row r="2" spans="1:12" ht="15.75" x14ac:dyDescent="0.25">
      <c r="A2" s="16" t="s">
        <v>153</v>
      </c>
      <c r="B2" s="16" t="s">
        <v>4</v>
      </c>
      <c r="C2" s="16" t="s">
        <v>5</v>
      </c>
      <c r="D2" s="16"/>
      <c r="E2" s="16" t="s">
        <v>153</v>
      </c>
      <c r="F2" s="16" t="s">
        <v>4</v>
      </c>
      <c r="G2" s="16" t="s">
        <v>5</v>
      </c>
      <c r="H2" s="16"/>
      <c r="I2" s="16" t="s">
        <v>153</v>
      </c>
      <c r="J2" s="16" t="s">
        <v>4</v>
      </c>
      <c r="K2" s="16" t="s">
        <v>5</v>
      </c>
    </row>
    <row r="3" spans="1:12" ht="15" x14ac:dyDescent="0.25">
      <c r="A3" s="41" t="s">
        <v>8</v>
      </c>
      <c r="B3" s="42">
        <v>100</v>
      </c>
      <c r="C3" s="42">
        <v>3</v>
      </c>
      <c r="D3" s="45"/>
      <c r="E3" s="41" t="s">
        <v>8</v>
      </c>
      <c r="F3" s="42">
        <v>100</v>
      </c>
      <c r="G3" s="42">
        <v>0</v>
      </c>
      <c r="H3" s="45"/>
      <c r="I3" s="41" t="s">
        <v>156</v>
      </c>
      <c r="J3">
        <v>100</v>
      </c>
      <c r="K3" s="18">
        <v>0</v>
      </c>
    </row>
    <row r="4" spans="1:12" ht="15" x14ac:dyDescent="0.25">
      <c r="A4" s="41" t="s">
        <v>34</v>
      </c>
      <c r="B4" s="42">
        <v>100</v>
      </c>
      <c r="C4" s="42">
        <v>9</v>
      </c>
      <c r="D4" s="45"/>
      <c r="E4" s="41" t="s">
        <v>13</v>
      </c>
      <c r="F4" s="42">
        <v>100</v>
      </c>
      <c r="G4" s="42">
        <v>0</v>
      </c>
      <c r="H4" s="45"/>
      <c r="I4" s="41" t="s">
        <v>13</v>
      </c>
      <c r="J4">
        <v>100</v>
      </c>
      <c r="K4" s="18">
        <v>0</v>
      </c>
    </row>
    <row r="5" spans="1:12" ht="15" x14ac:dyDescent="0.25">
      <c r="A5" s="41" t="s">
        <v>40</v>
      </c>
      <c r="B5" s="42">
        <v>100</v>
      </c>
      <c r="C5" s="42">
        <v>0</v>
      </c>
      <c r="D5" s="45"/>
      <c r="E5" s="41" t="s">
        <v>22</v>
      </c>
      <c r="F5" s="42">
        <v>100</v>
      </c>
      <c r="G5" s="42">
        <v>0</v>
      </c>
      <c r="H5" s="45"/>
      <c r="I5" s="41" t="s">
        <v>63</v>
      </c>
      <c r="J5">
        <v>100</v>
      </c>
      <c r="K5" s="18">
        <v>0</v>
      </c>
    </row>
    <row r="6" spans="1:12" ht="15" x14ac:dyDescent="0.25">
      <c r="A6" s="41" t="s">
        <v>49</v>
      </c>
      <c r="B6" s="42">
        <v>100</v>
      </c>
      <c r="C6" s="42">
        <v>0</v>
      </c>
      <c r="D6" s="45"/>
      <c r="E6" s="41" t="s">
        <v>24</v>
      </c>
      <c r="F6" s="42">
        <v>100</v>
      </c>
      <c r="G6" s="42">
        <v>0</v>
      </c>
      <c r="H6" s="45"/>
      <c r="I6" s="41" t="s">
        <v>22</v>
      </c>
      <c r="J6">
        <v>100</v>
      </c>
      <c r="K6" s="18">
        <v>0</v>
      </c>
    </row>
    <row r="7" spans="1:12" ht="15" x14ac:dyDescent="0.25">
      <c r="A7" s="41" t="s">
        <v>42</v>
      </c>
      <c r="B7" s="42">
        <v>97</v>
      </c>
      <c r="C7" s="42">
        <v>8</v>
      </c>
      <c r="D7" s="45"/>
      <c r="E7" s="41" t="s">
        <v>36</v>
      </c>
      <c r="F7" s="42">
        <v>100</v>
      </c>
      <c r="G7" s="42">
        <v>0</v>
      </c>
      <c r="H7" s="45"/>
      <c r="I7" s="41" t="s">
        <v>30</v>
      </c>
      <c r="J7">
        <v>100</v>
      </c>
      <c r="K7" s="18">
        <v>0</v>
      </c>
    </row>
    <row r="8" spans="1:12" ht="15" x14ac:dyDescent="0.25">
      <c r="A8" s="41" t="s">
        <v>156</v>
      </c>
      <c r="B8" s="42">
        <v>95</v>
      </c>
      <c r="C8" s="42">
        <v>4</v>
      </c>
      <c r="D8" s="45"/>
      <c r="E8" s="41" t="s">
        <v>51</v>
      </c>
      <c r="F8" s="42">
        <v>100</v>
      </c>
      <c r="G8" s="42">
        <v>0</v>
      </c>
      <c r="H8" s="45"/>
      <c r="I8" s="41" t="s">
        <v>45</v>
      </c>
      <c r="J8">
        <v>100</v>
      </c>
      <c r="K8" s="18">
        <v>0</v>
      </c>
    </row>
    <row r="9" spans="1:12" ht="15" x14ac:dyDescent="0.25">
      <c r="A9" s="41" t="s">
        <v>18</v>
      </c>
      <c r="B9" s="42">
        <v>94</v>
      </c>
      <c r="C9" s="42">
        <v>45</v>
      </c>
      <c r="D9" s="45"/>
      <c r="E9" s="41" t="s">
        <v>55</v>
      </c>
      <c r="F9" s="42">
        <v>100</v>
      </c>
      <c r="G9" s="42">
        <v>0</v>
      </c>
      <c r="H9" s="45"/>
      <c r="I9" s="41" t="s">
        <v>47</v>
      </c>
      <c r="J9">
        <v>100</v>
      </c>
      <c r="K9" s="18">
        <v>0</v>
      </c>
    </row>
    <row r="10" spans="1:12" ht="15" x14ac:dyDescent="0.25">
      <c r="A10" s="41" t="s">
        <v>46</v>
      </c>
      <c r="B10" s="42">
        <v>94</v>
      </c>
      <c r="C10" s="42">
        <v>0</v>
      </c>
      <c r="D10" s="45"/>
      <c r="E10" s="41" t="s">
        <v>28</v>
      </c>
      <c r="F10" s="42">
        <v>98</v>
      </c>
      <c r="G10" s="42">
        <v>0</v>
      </c>
      <c r="H10" s="45"/>
      <c r="I10" s="41" t="s">
        <v>54</v>
      </c>
      <c r="J10">
        <v>100</v>
      </c>
      <c r="K10" s="18">
        <v>0</v>
      </c>
    </row>
    <row r="11" spans="1:12" ht="15" x14ac:dyDescent="0.25">
      <c r="A11" s="41" t="s">
        <v>159</v>
      </c>
      <c r="B11" s="42">
        <v>94</v>
      </c>
      <c r="C11" s="42">
        <v>0</v>
      </c>
      <c r="D11" s="45"/>
      <c r="E11" s="41" t="s">
        <v>31</v>
      </c>
      <c r="F11" s="42">
        <v>98</v>
      </c>
      <c r="G11" s="42">
        <v>3</v>
      </c>
      <c r="H11" s="45"/>
      <c r="I11" s="41" t="s">
        <v>35</v>
      </c>
      <c r="J11">
        <v>98</v>
      </c>
      <c r="K11" s="18">
        <v>0</v>
      </c>
      <c r="L11">
        <f>COUNT(J11:J23)</f>
        <v>13</v>
      </c>
    </row>
    <row r="12" spans="1:12" ht="15" x14ac:dyDescent="0.25">
      <c r="A12" s="41" t="s">
        <v>10</v>
      </c>
      <c r="B12" s="42">
        <v>92</v>
      </c>
      <c r="C12" s="42">
        <v>0</v>
      </c>
      <c r="D12" s="45"/>
      <c r="E12" s="41" t="s">
        <v>29</v>
      </c>
      <c r="F12" s="42">
        <v>97</v>
      </c>
      <c r="G12" s="42">
        <v>0</v>
      </c>
      <c r="H12" s="45"/>
      <c r="I12" s="41" t="s">
        <v>155</v>
      </c>
      <c r="J12">
        <v>97</v>
      </c>
      <c r="K12" s="18">
        <v>0</v>
      </c>
    </row>
    <row r="13" spans="1:12" ht="15" x14ac:dyDescent="0.25">
      <c r="A13" s="41" t="s">
        <v>21</v>
      </c>
      <c r="B13" s="42">
        <v>89</v>
      </c>
      <c r="C13" s="42">
        <v>9</v>
      </c>
      <c r="D13" s="45"/>
      <c r="E13" s="41" t="s">
        <v>159</v>
      </c>
      <c r="F13" s="42">
        <v>97</v>
      </c>
      <c r="G13" s="42">
        <v>0</v>
      </c>
      <c r="H13" s="45"/>
      <c r="I13" s="41" t="s">
        <v>14</v>
      </c>
      <c r="J13">
        <v>96</v>
      </c>
      <c r="K13" s="18">
        <v>2</v>
      </c>
    </row>
    <row r="14" spans="1:12" ht="15" x14ac:dyDescent="0.25">
      <c r="A14" s="41" t="s">
        <v>15</v>
      </c>
      <c r="B14" s="42">
        <v>88</v>
      </c>
      <c r="C14" s="42">
        <v>2</v>
      </c>
      <c r="D14" s="45"/>
      <c r="E14" s="41" t="s">
        <v>10</v>
      </c>
      <c r="F14" s="42">
        <v>94</v>
      </c>
      <c r="G14" s="42">
        <v>0</v>
      </c>
      <c r="H14" s="45"/>
      <c r="I14" s="41" t="s">
        <v>17</v>
      </c>
      <c r="J14">
        <v>96</v>
      </c>
      <c r="K14">
        <v>0</v>
      </c>
    </row>
    <row r="15" spans="1:12" ht="15" x14ac:dyDescent="0.25">
      <c r="A15" s="41" t="s">
        <v>41</v>
      </c>
      <c r="B15" s="42">
        <v>86</v>
      </c>
      <c r="C15" s="42">
        <v>7</v>
      </c>
      <c r="D15" s="45"/>
      <c r="E15" s="41" t="s">
        <v>34</v>
      </c>
      <c r="F15" s="42">
        <v>94</v>
      </c>
      <c r="G15" s="42">
        <v>0</v>
      </c>
      <c r="H15" s="45"/>
      <c r="I15" s="41" t="s">
        <v>19</v>
      </c>
      <c r="J15">
        <v>96</v>
      </c>
      <c r="K15" s="18">
        <v>0</v>
      </c>
    </row>
    <row r="16" spans="1:12" ht="15" x14ac:dyDescent="0.25">
      <c r="A16" s="41" t="s">
        <v>11</v>
      </c>
      <c r="B16" s="42">
        <v>83</v>
      </c>
      <c r="C16" s="42">
        <v>17</v>
      </c>
      <c r="D16" s="45"/>
      <c r="E16" s="41" t="s">
        <v>16</v>
      </c>
      <c r="F16" s="42">
        <v>93</v>
      </c>
      <c r="G16" s="42">
        <v>1</v>
      </c>
      <c r="H16" s="45"/>
      <c r="I16" s="41" t="s">
        <v>7</v>
      </c>
      <c r="J16">
        <v>94</v>
      </c>
      <c r="K16">
        <v>0</v>
      </c>
    </row>
    <row r="17" spans="1:12" ht="15" x14ac:dyDescent="0.25">
      <c r="A17" s="41" t="s">
        <v>22</v>
      </c>
      <c r="B17" s="42">
        <v>78</v>
      </c>
      <c r="C17" s="42">
        <v>0</v>
      </c>
      <c r="D17" s="45"/>
      <c r="E17" s="41" t="s">
        <v>9</v>
      </c>
      <c r="F17" s="42">
        <v>90</v>
      </c>
      <c r="G17" s="42">
        <v>12</v>
      </c>
      <c r="H17" s="45"/>
      <c r="I17" s="41" t="s">
        <v>8</v>
      </c>
      <c r="J17">
        <v>94</v>
      </c>
      <c r="K17" s="18">
        <v>0</v>
      </c>
    </row>
    <row r="18" spans="1:12" ht="15" x14ac:dyDescent="0.25">
      <c r="A18" s="41" t="s">
        <v>155</v>
      </c>
      <c r="B18" s="42">
        <v>76</v>
      </c>
      <c r="C18" s="42">
        <v>30</v>
      </c>
      <c r="D18" s="45"/>
      <c r="E18" s="41" t="s">
        <v>17</v>
      </c>
      <c r="F18" s="42">
        <v>90</v>
      </c>
      <c r="G18" s="42">
        <v>1</v>
      </c>
      <c r="H18" s="45"/>
      <c r="I18" s="41" t="s">
        <v>31</v>
      </c>
      <c r="J18">
        <v>94</v>
      </c>
      <c r="K18" s="18">
        <v>2</v>
      </c>
    </row>
    <row r="19" spans="1:12" ht="15" x14ac:dyDescent="0.25">
      <c r="A19" s="41" t="s">
        <v>9</v>
      </c>
      <c r="B19" s="42">
        <v>75</v>
      </c>
      <c r="C19" s="42">
        <v>15</v>
      </c>
      <c r="D19" s="45"/>
      <c r="E19" s="41" t="s">
        <v>25</v>
      </c>
      <c r="F19" s="42">
        <v>90</v>
      </c>
      <c r="G19" s="42">
        <v>0</v>
      </c>
      <c r="H19" s="45"/>
      <c r="I19" s="41" t="s">
        <v>24</v>
      </c>
      <c r="J19">
        <v>92</v>
      </c>
      <c r="K19" s="18">
        <v>0</v>
      </c>
    </row>
    <row r="20" spans="1:12" ht="15" x14ac:dyDescent="0.25">
      <c r="A20" s="41" t="s">
        <v>28</v>
      </c>
      <c r="B20" s="42">
        <v>75</v>
      </c>
      <c r="C20" s="42">
        <v>16</v>
      </c>
      <c r="D20" s="45"/>
      <c r="E20" s="41" t="s">
        <v>155</v>
      </c>
      <c r="F20" s="42">
        <v>89</v>
      </c>
      <c r="G20" s="42">
        <v>2</v>
      </c>
      <c r="H20" s="45"/>
      <c r="I20" s="41" t="s">
        <v>25</v>
      </c>
      <c r="J20">
        <v>91</v>
      </c>
      <c r="K20" s="18">
        <v>0</v>
      </c>
    </row>
    <row r="21" spans="1:12" ht="15" x14ac:dyDescent="0.25">
      <c r="A21" s="41" t="s">
        <v>12</v>
      </c>
      <c r="B21" s="42">
        <v>73</v>
      </c>
      <c r="C21" s="42">
        <v>6</v>
      </c>
      <c r="D21" s="45"/>
      <c r="E21" s="41" t="s">
        <v>14</v>
      </c>
      <c r="F21" s="42">
        <v>89</v>
      </c>
      <c r="G21" s="42">
        <v>2</v>
      </c>
      <c r="H21" s="45"/>
      <c r="I21" s="41" t="s">
        <v>34</v>
      </c>
      <c r="J21">
        <v>91</v>
      </c>
      <c r="K21" s="18">
        <v>5</v>
      </c>
    </row>
    <row r="22" spans="1:12" ht="15" x14ac:dyDescent="0.25">
      <c r="A22" s="41" t="s">
        <v>23</v>
      </c>
      <c r="B22" s="42">
        <v>73</v>
      </c>
      <c r="C22" s="42">
        <v>0</v>
      </c>
      <c r="D22" s="45"/>
      <c r="E22" s="41" t="s">
        <v>52</v>
      </c>
      <c r="F22" s="42">
        <v>89</v>
      </c>
      <c r="G22" s="42">
        <v>0</v>
      </c>
      <c r="H22" s="45"/>
      <c r="I22" s="41" t="s">
        <v>48</v>
      </c>
      <c r="J22">
        <v>91</v>
      </c>
      <c r="K22" s="18">
        <v>0</v>
      </c>
    </row>
    <row r="23" spans="1:12" ht="15" x14ac:dyDescent="0.25">
      <c r="A23" s="41" t="s">
        <v>157</v>
      </c>
      <c r="B23" s="42">
        <v>71</v>
      </c>
      <c r="C23" s="42">
        <v>2</v>
      </c>
      <c r="D23" s="45"/>
      <c r="E23" s="41" t="s">
        <v>158</v>
      </c>
      <c r="F23" s="42">
        <v>88</v>
      </c>
      <c r="G23" s="42">
        <v>1</v>
      </c>
      <c r="H23" s="45"/>
      <c r="I23" s="41" t="s">
        <v>52</v>
      </c>
      <c r="J23">
        <v>91</v>
      </c>
      <c r="K23" s="18">
        <v>1</v>
      </c>
    </row>
    <row r="24" spans="1:12" ht="15" x14ac:dyDescent="0.25">
      <c r="A24" s="41" t="s">
        <v>7</v>
      </c>
      <c r="B24" s="42">
        <v>64</v>
      </c>
      <c r="C24" s="42">
        <v>16</v>
      </c>
      <c r="D24" s="45"/>
      <c r="E24" s="41" t="s">
        <v>21</v>
      </c>
      <c r="F24" s="42">
        <v>87</v>
      </c>
      <c r="G24" s="42">
        <v>1</v>
      </c>
      <c r="H24" s="45"/>
      <c r="I24" s="41" t="s">
        <v>158</v>
      </c>
      <c r="J24">
        <v>89</v>
      </c>
      <c r="K24" s="18">
        <v>0</v>
      </c>
      <c r="L24">
        <f>COUNT(J24:J34)</f>
        <v>11</v>
      </c>
    </row>
    <row r="25" spans="1:12" ht="15" x14ac:dyDescent="0.25">
      <c r="A25" s="41" t="s">
        <v>55</v>
      </c>
      <c r="B25" s="42">
        <v>64</v>
      </c>
      <c r="C25" s="42">
        <v>1</v>
      </c>
      <c r="D25" s="45"/>
      <c r="E25" s="41" t="s">
        <v>33</v>
      </c>
      <c r="F25" s="42">
        <v>87</v>
      </c>
      <c r="G25" s="42">
        <v>2</v>
      </c>
      <c r="H25" s="45"/>
      <c r="I25" s="41" t="s">
        <v>33</v>
      </c>
      <c r="J25">
        <v>87</v>
      </c>
      <c r="K25" s="18">
        <v>1</v>
      </c>
    </row>
    <row r="26" spans="1:12" ht="15" x14ac:dyDescent="0.25">
      <c r="A26" s="41" t="s">
        <v>36</v>
      </c>
      <c r="B26" s="42">
        <v>63</v>
      </c>
      <c r="C26" s="42">
        <v>13</v>
      </c>
      <c r="D26" s="45"/>
      <c r="E26" s="41" t="s">
        <v>58</v>
      </c>
      <c r="F26" s="42">
        <v>86</v>
      </c>
      <c r="G26" s="42">
        <v>1</v>
      </c>
      <c r="H26" s="45"/>
      <c r="I26" s="41" t="s">
        <v>58</v>
      </c>
      <c r="J26">
        <v>86</v>
      </c>
      <c r="K26" s="18">
        <v>0</v>
      </c>
    </row>
    <row r="27" spans="1:12" ht="15" x14ac:dyDescent="0.25">
      <c r="A27" s="41" t="s">
        <v>53</v>
      </c>
      <c r="B27" s="42">
        <v>63</v>
      </c>
      <c r="C27" s="42">
        <v>4</v>
      </c>
      <c r="D27" s="45"/>
      <c r="E27" s="41" t="s">
        <v>41</v>
      </c>
      <c r="F27" s="42">
        <v>85</v>
      </c>
      <c r="G27" s="42">
        <v>0</v>
      </c>
      <c r="H27" s="45"/>
      <c r="I27" s="41" t="s">
        <v>10</v>
      </c>
      <c r="J27" s="18">
        <v>85</v>
      </c>
      <c r="K27">
        <v>0</v>
      </c>
    </row>
    <row r="28" spans="1:12" ht="15" x14ac:dyDescent="0.25">
      <c r="A28" s="41" t="s">
        <v>39</v>
      </c>
      <c r="B28" s="42">
        <v>55</v>
      </c>
      <c r="C28" s="42">
        <v>4</v>
      </c>
      <c r="D28" s="45"/>
      <c r="E28" s="41" t="s">
        <v>18</v>
      </c>
      <c r="F28" s="42">
        <v>83</v>
      </c>
      <c r="G28" s="42">
        <v>2</v>
      </c>
      <c r="H28" s="45"/>
      <c r="I28" s="41" t="s">
        <v>18</v>
      </c>
      <c r="J28">
        <v>84</v>
      </c>
      <c r="K28" s="18">
        <v>1</v>
      </c>
    </row>
    <row r="29" spans="1:12" ht="15" x14ac:dyDescent="0.25">
      <c r="A29" s="41" t="s">
        <v>154</v>
      </c>
      <c r="B29" s="42">
        <v>54</v>
      </c>
      <c r="C29" s="42">
        <v>17</v>
      </c>
      <c r="D29" s="45"/>
      <c r="E29" s="41" t="s">
        <v>23</v>
      </c>
      <c r="F29" s="42">
        <v>81</v>
      </c>
      <c r="G29" s="42">
        <v>1</v>
      </c>
      <c r="H29" s="45"/>
      <c r="I29" s="41" t="s">
        <v>46</v>
      </c>
      <c r="J29">
        <v>84</v>
      </c>
      <c r="K29" s="18">
        <v>1</v>
      </c>
    </row>
    <row r="30" spans="1:12" ht="15" x14ac:dyDescent="0.25">
      <c r="A30" s="41" t="s">
        <v>32</v>
      </c>
      <c r="B30" s="42">
        <v>40</v>
      </c>
      <c r="C30" s="42">
        <v>3</v>
      </c>
      <c r="D30" s="45"/>
      <c r="E30" s="41" t="s">
        <v>45</v>
      </c>
      <c r="F30" s="42">
        <v>80</v>
      </c>
      <c r="G30" s="42">
        <v>1</v>
      </c>
      <c r="H30" s="45"/>
      <c r="I30" s="41" t="s">
        <v>23</v>
      </c>
      <c r="J30">
        <v>83</v>
      </c>
      <c r="K30" s="18">
        <v>0</v>
      </c>
    </row>
    <row r="31" spans="1:12" ht="15" x14ac:dyDescent="0.25">
      <c r="A31" s="41" t="s">
        <v>54</v>
      </c>
      <c r="B31" s="42">
        <v>40</v>
      </c>
      <c r="C31" s="42">
        <v>7</v>
      </c>
      <c r="D31" s="45"/>
      <c r="E31" s="41" t="s">
        <v>46</v>
      </c>
      <c r="F31" s="42">
        <v>80</v>
      </c>
      <c r="G31" s="42">
        <v>1</v>
      </c>
      <c r="H31" s="45"/>
      <c r="I31" s="41" t="s">
        <v>154</v>
      </c>
      <c r="J31">
        <v>82</v>
      </c>
      <c r="K31">
        <v>0</v>
      </c>
    </row>
    <row r="32" spans="1:12" ht="15" x14ac:dyDescent="0.25">
      <c r="A32" s="41" t="s">
        <v>25</v>
      </c>
      <c r="B32" s="42">
        <v>33</v>
      </c>
      <c r="C32" s="42">
        <v>7</v>
      </c>
      <c r="D32" s="45"/>
      <c r="E32" s="41" t="s">
        <v>47</v>
      </c>
      <c r="F32" s="42">
        <v>77</v>
      </c>
      <c r="G32" s="42">
        <v>3</v>
      </c>
      <c r="H32" s="45"/>
      <c r="I32" s="41" t="s">
        <v>21</v>
      </c>
      <c r="J32">
        <v>81</v>
      </c>
      <c r="K32" s="18">
        <v>0</v>
      </c>
    </row>
    <row r="33" spans="1:11" ht="15" x14ac:dyDescent="0.25">
      <c r="A33" s="41" t="s">
        <v>44</v>
      </c>
      <c r="B33" s="42">
        <v>29</v>
      </c>
      <c r="C33" s="42">
        <v>2</v>
      </c>
      <c r="D33" s="45"/>
      <c r="E33" s="41" t="s">
        <v>15</v>
      </c>
      <c r="F33" s="42">
        <v>75</v>
      </c>
      <c r="G33" s="42">
        <v>1</v>
      </c>
      <c r="H33" s="45"/>
      <c r="I33" s="41" t="s">
        <v>43</v>
      </c>
      <c r="J33">
        <v>81</v>
      </c>
      <c r="K33" s="18">
        <v>2</v>
      </c>
    </row>
    <row r="34" spans="1:11" ht="15" x14ac:dyDescent="0.25">
      <c r="A34" s="41" t="s">
        <v>47</v>
      </c>
      <c r="B34" s="42">
        <v>29</v>
      </c>
      <c r="C34" s="42">
        <v>3</v>
      </c>
      <c r="D34" s="45"/>
      <c r="E34" s="41" t="s">
        <v>63</v>
      </c>
      <c r="F34" s="42">
        <v>72</v>
      </c>
      <c r="G34" s="42">
        <v>2</v>
      </c>
      <c r="H34" s="45"/>
      <c r="I34" s="41" t="s">
        <v>11</v>
      </c>
      <c r="J34">
        <v>80</v>
      </c>
      <c r="K34" s="18">
        <v>1</v>
      </c>
    </row>
    <row r="35" spans="1:11" ht="15" x14ac:dyDescent="0.25">
      <c r="A35" s="41" t="s">
        <v>50</v>
      </c>
      <c r="B35" s="42">
        <v>28</v>
      </c>
      <c r="C35" s="42">
        <v>4</v>
      </c>
      <c r="D35" s="45"/>
      <c r="E35" s="41" t="s">
        <v>156</v>
      </c>
      <c r="F35" s="42">
        <v>70</v>
      </c>
      <c r="G35" s="42">
        <v>0</v>
      </c>
      <c r="H35" s="45"/>
      <c r="I35" s="41" t="s">
        <v>26</v>
      </c>
      <c r="J35">
        <v>78</v>
      </c>
      <c r="K35" s="18">
        <v>1</v>
      </c>
    </row>
    <row r="36" spans="1:11" ht="15" x14ac:dyDescent="0.25">
      <c r="A36" s="41" t="s">
        <v>31</v>
      </c>
      <c r="B36" s="42">
        <v>18</v>
      </c>
      <c r="C36" s="42">
        <v>3</v>
      </c>
      <c r="D36" s="45"/>
      <c r="E36" s="41" t="s">
        <v>7</v>
      </c>
      <c r="F36" s="42">
        <v>61</v>
      </c>
      <c r="G36" s="42">
        <v>1</v>
      </c>
      <c r="H36" s="45"/>
      <c r="I36" s="41" t="s">
        <v>15</v>
      </c>
      <c r="J36">
        <v>75</v>
      </c>
      <c r="K36">
        <v>1</v>
      </c>
    </row>
    <row r="37" spans="1:11" ht="15" x14ac:dyDescent="0.25">
      <c r="A37" s="41" t="s">
        <v>17</v>
      </c>
      <c r="B37" s="42">
        <v>17</v>
      </c>
      <c r="C37" s="42">
        <v>1</v>
      </c>
      <c r="D37" s="45"/>
      <c r="E37" s="41" t="s">
        <v>154</v>
      </c>
      <c r="F37" s="42">
        <v>61</v>
      </c>
      <c r="G37" s="42">
        <v>1</v>
      </c>
      <c r="H37" s="45"/>
      <c r="I37" s="41" t="s">
        <v>20</v>
      </c>
      <c r="J37">
        <v>72</v>
      </c>
      <c r="K37" s="18">
        <v>2</v>
      </c>
    </row>
    <row r="38" spans="1:11" ht="15" x14ac:dyDescent="0.25">
      <c r="A38" s="41" t="s">
        <v>33</v>
      </c>
      <c r="B38" s="42">
        <v>17</v>
      </c>
      <c r="C38" s="42">
        <v>0</v>
      </c>
      <c r="D38" s="45"/>
      <c r="E38" s="41" t="s">
        <v>11</v>
      </c>
      <c r="F38" s="42">
        <v>58</v>
      </c>
      <c r="G38" s="42">
        <v>1</v>
      </c>
      <c r="H38" s="45"/>
      <c r="I38" s="41" t="s">
        <v>12</v>
      </c>
      <c r="J38">
        <v>44</v>
      </c>
      <c r="K38" s="18">
        <v>4</v>
      </c>
    </row>
    <row r="39" spans="1:11" ht="15" x14ac:dyDescent="0.25">
      <c r="A39" s="41" t="s">
        <v>48</v>
      </c>
      <c r="B39" s="42">
        <v>15</v>
      </c>
      <c r="C39" s="42">
        <v>0</v>
      </c>
      <c r="D39" s="45"/>
      <c r="E39" s="41" t="s">
        <v>27</v>
      </c>
      <c r="F39" s="42">
        <v>51</v>
      </c>
      <c r="G39" s="42">
        <v>3</v>
      </c>
      <c r="H39" s="45"/>
      <c r="I39" s="41" t="s">
        <v>53</v>
      </c>
      <c r="J39">
        <v>34</v>
      </c>
      <c r="K39" s="18">
        <v>3</v>
      </c>
    </row>
    <row r="40" spans="1:11" ht="15" x14ac:dyDescent="0.25">
      <c r="A40" s="41" t="s">
        <v>16</v>
      </c>
      <c r="B40" s="42">
        <v>14</v>
      </c>
      <c r="C40" s="42">
        <v>50</v>
      </c>
      <c r="D40" s="45"/>
      <c r="E40" s="41" t="s">
        <v>49</v>
      </c>
      <c r="F40" s="42">
        <v>50</v>
      </c>
      <c r="G40" s="42">
        <v>4</v>
      </c>
      <c r="H40" s="45"/>
      <c r="I40" s="41" t="s">
        <v>9</v>
      </c>
      <c r="J40">
        <v>33</v>
      </c>
      <c r="K40" s="18">
        <v>1</v>
      </c>
    </row>
    <row r="41" spans="1:11" ht="15" x14ac:dyDescent="0.25">
      <c r="A41" s="41" t="s">
        <v>14</v>
      </c>
      <c r="B41" s="42">
        <v>13</v>
      </c>
      <c r="C41" s="42">
        <v>0</v>
      </c>
      <c r="D41" s="45"/>
      <c r="E41" s="41" t="s">
        <v>54</v>
      </c>
      <c r="F41" s="42">
        <v>50</v>
      </c>
      <c r="G41" s="42">
        <v>7</v>
      </c>
      <c r="H41" s="45"/>
      <c r="I41" s="41" t="s">
        <v>40</v>
      </c>
      <c r="J41">
        <v>24</v>
      </c>
      <c r="K41">
        <v>24</v>
      </c>
    </row>
    <row r="42" spans="1:11" ht="15" x14ac:dyDescent="0.25">
      <c r="A42" s="41" t="s">
        <v>19</v>
      </c>
      <c r="B42" s="42">
        <v>13</v>
      </c>
      <c r="C42" s="42">
        <v>2</v>
      </c>
      <c r="D42" s="45"/>
      <c r="E42" s="41" t="s">
        <v>43</v>
      </c>
      <c r="F42" s="42">
        <v>49</v>
      </c>
      <c r="G42" s="42">
        <v>1</v>
      </c>
      <c r="H42" s="45"/>
      <c r="I42" s="41" t="s">
        <v>41</v>
      </c>
      <c r="J42">
        <v>24</v>
      </c>
      <c r="K42" s="18">
        <v>1</v>
      </c>
    </row>
    <row r="43" spans="1:11" ht="15" x14ac:dyDescent="0.25">
      <c r="A43" s="41" t="s">
        <v>26</v>
      </c>
      <c r="B43" s="42">
        <v>13</v>
      </c>
      <c r="C43" s="42">
        <v>1</v>
      </c>
      <c r="D43" s="45"/>
      <c r="E43" s="41" t="s">
        <v>12</v>
      </c>
      <c r="F43" s="42">
        <v>30</v>
      </c>
      <c r="G43" s="42">
        <v>2</v>
      </c>
      <c r="H43" s="45"/>
      <c r="I43" s="41" t="s">
        <v>16</v>
      </c>
      <c r="J43">
        <v>13</v>
      </c>
      <c r="K43" s="18">
        <v>2</v>
      </c>
    </row>
    <row r="44" spans="1:11" ht="15" x14ac:dyDescent="0.25">
      <c r="A44" s="41" t="s">
        <v>20</v>
      </c>
      <c r="B44" s="42">
        <v>9</v>
      </c>
      <c r="C44" s="42">
        <v>1</v>
      </c>
      <c r="D44" s="45"/>
      <c r="E44" s="41" t="s">
        <v>44</v>
      </c>
      <c r="F44" s="42">
        <v>27</v>
      </c>
      <c r="G44" s="42">
        <v>9</v>
      </c>
      <c r="H44" s="45"/>
      <c r="I44" s="41" t="s">
        <v>50</v>
      </c>
      <c r="J44">
        <v>13</v>
      </c>
      <c r="K44" s="18">
        <v>13</v>
      </c>
    </row>
    <row r="45" spans="1:11" ht="15" x14ac:dyDescent="0.25">
      <c r="A45" s="41" t="s">
        <v>24</v>
      </c>
      <c r="B45" s="42">
        <v>8</v>
      </c>
      <c r="C45" s="42">
        <v>1</v>
      </c>
      <c r="D45" s="45"/>
      <c r="E45" s="41" t="s">
        <v>19</v>
      </c>
      <c r="F45" s="42">
        <v>17</v>
      </c>
      <c r="G45" s="42">
        <v>2</v>
      </c>
      <c r="H45" s="45"/>
      <c r="I45" s="41" t="s">
        <v>51</v>
      </c>
      <c r="J45">
        <v>12</v>
      </c>
      <c r="K45" s="18">
        <v>4</v>
      </c>
    </row>
    <row r="46" spans="1:11" ht="15" x14ac:dyDescent="0.25">
      <c r="A46" s="41" t="s">
        <v>45</v>
      </c>
      <c r="B46" s="42">
        <v>8</v>
      </c>
      <c r="C46" s="42">
        <v>3</v>
      </c>
      <c r="D46" s="45"/>
      <c r="E46" s="41" t="s">
        <v>39</v>
      </c>
      <c r="F46" s="42">
        <v>14</v>
      </c>
      <c r="G46" s="42">
        <v>6</v>
      </c>
      <c r="H46" s="45"/>
      <c r="I46" s="41" t="s">
        <v>28</v>
      </c>
      <c r="J46">
        <v>10</v>
      </c>
      <c r="K46" s="18">
        <v>1</v>
      </c>
    </row>
    <row r="47" spans="1:11" ht="15" x14ac:dyDescent="0.25">
      <c r="A47" s="41" t="s">
        <v>63</v>
      </c>
      <c r="B47" s="42">
        <v>6</v>
      </c>
      <c r="C47" s="42">
        <v>7</v>
      </c>
      <c r="D47" s="45"/>
      <c r="E47" s="41" t="s">
        <v>20</v>
      </c>
      <c r="F47" s="42">
        <v>3</v>
      </c>
      <c r="G47" s="42">
        <v>2</v>
      </c>
      <c r="H47" s="45"/>
      <c r="I47" s="41" t="s">
        <v>36</v>
      </c>
      <c r="J47">
        <v>8</v>
      </c>
      <c r="K47" s="18">
        <v>1</v>
      </c>
    </row>
    <row r="48" spans="1:11" ht="15" x14ac:dyDescent="0.25">
      <c r="A48" s="41" t="s">
        <v>35</v>
      </c>
      <c r="B48" s="42">
        <v>6</v>
      </c>
      <c r="C48" s="42">
        <v>2</v>
      </c>
      <c r="D48" s="45"/>
      <c r="E48" s="41" t="s">
        <v>30</v>
      </c>
      <c r="F48" s="42">
        <v>3</v>
      </c>
      <c r="G48" s="42">
        <v>13</v>
      </c>
      <c r="H48" s="45"/>
      <c r="I48" s="41" t="s">
        <v>27</v>
      </c>
      <c r="J48">
        <v>4</v>
      </c>
      <c r="K48" s="18">
        <v>5</v>
      </c>
    </row>
    <row r="49" spans="1:12" ht="15" x14ac:dyDescent="0.25">
      <c r="A49" s="41" t="s">
        <v>58</v>
      </c>
      <c r="B49" s="42">
        <v>6</v>
      </c>
      <c r="C49" s="42">
        <v>26</v>
      </c>
      <c r="D49" s="45"/>
      <c r="E49" s="41" t="s">
        <v>37</v>
      </c>
      <c r="F49" s="42">
        <v>3</v>
      </c>
      <c r="G49" s="42">
        <v>7</v>
      </c>
      <c r="H49" s="45"/>
      <c r="I49" s="41" t="s">
        <v>32</v>
      </c>
      <c r="J49">
        <v>4</v>
      </c>
      <c r="K49" s="18">
        <v>1</v>
      </c>
    </row>
    <row r="50" spans="1:12" ht="15" x14ac:dyDescent="0.25">
      <c r="A50" s="41" t="s">
        <v>13</v>
      </c>
      <c r="B50" s="42">
        <v>5</v>
      </c>
      <c r="C50" s="42">
        <v>8</v>
      </c>
      <c r="D50" s="45"/>
      <c r="E50" s="41" t="s">
        <v>157</v>
      </c>
      <c r="F50" s="42">
        <v>3</v>
      </c>
      <c r="G50" s="42">
        <v>13</v>
      </c>
      <c r="H50" s="45"/>
      <c r="I50" s="41" t="s">
        <v>39</v>
      </c>
      <c r="J50">
        <v>4</v>
      </c>
      <c r="K50" s="18">
        <v>3</v>
      </c>
    </row>
    <row r="51" spans="1:12" ht="15" x14ac:dyDescent="0.25">
      <c r="A51" s="41" t="s">
        <v>37</v>
      </c>
      <c r="B51" s="42">
        <v>5</v>
      </c>
      <c r="C51" s="42">
        <v>16</v>
      </c>
      <c r="D51" s="45"/>
      <c r="E51" s="41" t="s">
        <v>26</v>
      </c>
      <c r="F51" s="42">
        <v>2</v>
      </c>
      <c r="G51" s="42">
        <v>6</v>
      </c>
      <c r="H51" s="45"/>
      <c r="I51" s="41" t="s">
        <v>37</v>
      </c>
      <c r="J51">
        <v>2</v>
      </c>
      <c r="K51">
        <v>6</v>
      </c>
    </row>
    <row r="52" spans="1:12" ht="15" x14ac:dyDescent="0.25">
      <c r="A52" s="41" t="s">
        <v>27</v>
      </c>
      <c r="B52" s="42">
        <v>0</v>
      </c>
      <c r="C52" s="42">
        <v>5</v>
      </c>
      <c r="D52" s="45"/>
      <c r="E52" s="41" t="s">
        <v>35</v>
      </c>
      <c r="F52" s="42">
        <v>2</v>
      </c>
      <c r="G52" s="42">
        <v>2</v>
      </c>
      <c r="H52" s="45"/>
      <c r="I52" s="41" t="s">
        <v>159</v>
      </c>
      <c r="J52">
        <v>2</v>
      </c>
      <c r="K52" s="18">
        <v>3</v>
      </c>
      <c r="L52">
        <f>COUNT(J46:J52)</f>
        <v>7</v>
      </c>
    </row>
    <row r="53" spans="1:12" ht="15" x14ac:dyDescent="0.25">
      <c r="A53" s="41" t="s">
        <v>29</v>
      </c>
      <c r="B53" s="42">
        <v>0</v>
      </c>
      <c r="C53" s="42">
        <v>1</v>
      </c>
      <c r="D53" s="45"/>
      <c r="E53" s="41" t="s">
        <v>32</v>
      </c>
      <c r="F53" s="42">
        <v>0</v>
      </c>
      <c r="G53" s="42">
        <v>3</v>
      </c>
      <c r="H53" s="45"/>
      <c r="I53" s="41" t="s">
        <v>29</v>
      </c>
      <c r="J53">
        <v>0</v>
      </c>
      <c r="K53" s="18">
        <v>5</v>
      </c>
    </row>
    <row r="54" spans="1:12" ht="15" x14ac:dyDescent="0.25">
      <c r="A54" s="41" t="s">
        <v>30</v>
      </c>
      <c r="B54" s="42">
        <v>0</v>
      </c>
      <c r="C54" s="42">
        <v>2</v>
      </c>
      <c r="D54" s="45"/>
      <c r="E54" s="41" t="s">
        <v>40</v>
      </c>
      <c r="F54" s="42">
        <v>0</v>
      </c>
      <c r="G54" s="42">
        <v>28</v>
      </c>
      <c r="H54" s="45"/>
      <c r="I54" s="41" t="s">
        <v>157</v>
      </c>
      <c r="J54">
        <v>0</v>
      </c>
      <c r="K54" s="18">
        <v>8</v>
      </c>
    </row>
    <row r="55" spans="1:12" ht="15" x14ac:dyDescent="0.25">
      <c r="A55" s="41" t="s">
        <v>43</v>
      </c>
      <c r="B55" s="42">
        <v>0</v>
      </c>
      <c r="C55" s="42">
        <v>6</v>
      </c>
      <c r="D55" s="45"/>
      <c r="E55" s="41" t="s">
        <v>42</v>
      </c>
      <c r="F55" s="42">
        <v>0</v>
      </c>
      <c r="G55" s="42">
        <v>8</v>
      </c>
      <c r="H55" s="45"/>
      <c r="I55" s="41" t="s">
        <v>42</v>
      </c>
      <c r="J55">
        <v>0</v>
      </c>
      <c r="K55" s="18">
        <v>11</v>
      </c>
    </row>
    <row r="56" spans="1:12" ht="15" x14ac:dyDescent="0.25">
      <c r="A56" s="41" t="s">
        <v>51</v>
      </c>
      <c r="B56" s="42">
        <v>0</v>
      </c>
      <c r="C56" s="42">
        <v>28</v>
      </c>
      <c r="D56" s="45"/>
      <c r="E56" s="41" t="s">
        <v>48</v>
      </c>
      <c r="F56" s="42">
        <v>0</v>
      </c>
      <c r="G56" s="42">
        <v>3</v>
      </c>
      <c r="H56" s="45"/>
      <c r="I56" s="41" t="s">
        <v>44</v>
      </c>
      <c r="J56">
        <v>0</v>
      </c>
      <c r="K56">
        <v>6</v>
      </c>
    </row>
    <row r="57" spans="1:12" ht="15" x14ac:dyDescent="0.25">
      <c r="A57" s="41" t="s">
        <v>52</v>
      </c>
      <c r="B57" s="42">
        <v>0</v>
      </c>
      <c r="C57" s="42">
        <v>0</v>
      </c>
      <c r="D57" s="45"/>
      <c r="E57" s="41" t="s">
        <v>50</v>
      </c>
      <c r="F57" s="42">
        <v>0</v>
      </c>
      <c r="G57" s="42">
        <v>23</v>
      </c>
      <c r="H57" s="45"/>
      <c r="I57" s="41" t="s">
        <v>49</v>
      </c>
      <c r="J57">
        <v>0</v>
      </c>
      <c r="K57" s="18">
        <v>1</v>
      </c>
    </row>
    <row r="58" spans="1:12" ht="15" x14ac:dyDescent="0.25">
      <c r="A58" s="41" t="s">
        <v>158</v>
      </c>
      <c r="B58" s="42">
        <v>0</v>
      </c>
      <c r="C58" s="42">
        <v>4</v>
      </c>
      <c r="D58" s="45"/>
      <c r="E58" s="41" t="s">
        <v>53</v>
      </c>
      <c r="F58" s="42">
        <v>0</v>
      </c>
      <c r="G58" s="42">
        <v>15</v>
      </c>
      <c r="H58" s="45"/>
      <c r="I58" s="41" t="s">
        <v>55</v>
      </c>
      <c r="J58">
        <v>0</v>
      </c>
      <c r="K58" s="18">
        <v>2</v>
      </c>
      <c r="L58">
        <f>COUNT(J52:J58)</f>
        <v>7</v>
      </c>
    </row>
    <row r="59" spans="1:12" ht="15" x14ac:dyDescent="0.25">
      <c r="A59" s="44"/>
      <c r="B59" s="45"/>
      <c r="C59" s="45"/>
      <c r="D59" s="45"/>
      <c r="E59" s="44"/>
      <c r="F59" s="45"/>
      <c r="G59" s="45"/>
      <c r="H59" s="45"/>
      <c r="I59" s="44"/>
      <c r="K59" s="18"/>
    </row>
    <row r="60" spans="1:12" x14ac:dyDescent="0.2">
      <c r="B60" s="1">
        <f>SUM(B3:B58)</f>
        <v>2568</v>
      </c>
      <c r="C60" s="1">
        <f>SUM(C3:C58)</f>
        <v>421</v>
      </c>
      <c r="D60" s="1"/>
      <c r="F60" s="1">
        <f>SUM(F3:F58)</f>
        <v>3443</v>
      </c>
      <c r="G60" s="1">
        <f>SUM(G3:G58)</f>
        <v>197</v>
      </c>
      <c r="H60" s="1"/>
      <c r="J60" s="1">
        <f>SUM(J3:J58)</f>
        <v>3399</v>
      </c>
      <c r="K60" s="1">
        <f>SUM(K3:K58)</f>
        <v>125</v>
      </c>
    </row>
    <row r="61" spans="1:12" ht="15.75" x14ac:dyDescent="0.25">
      <c r="B61" s="30">
        <f>B60/56</f>
        <v>45.857142857142854</v>
      </c>
      <c r="C61" s="34">
        <f>C60/56</f>
        <v>7.5178571428571432</v>
      </c>
      <c r="D61" s="34"/>
      <c r="F61" s="30">
        <f>F60/56</f>
        <v>61.482142857142854</v>
      </c>
      <c r="G61" s="34">
        <f>G60/56</f>
        <v>3.5178571428571428</v>
      </c>
      <c r="H61" s="34"/>
      <c r="J61" s="30">
        <f>J60/56</f>
        <v>60.696428571428569</v>
      </c>
      <c r="K61" s="34">
        <f>K60/56</f>
        <v>2.2321428571428572</v>
      </c>
    </row>
  </sheetData>
  <sortState ref="I3:L58">
    <sortCondition descending="1" ref="J58"/>
  </sortState>
  <pageMargins left="0.7" right="0.7" top="0.75" bottom="0.75" header="0.3" footer="0.3"/>
  <ignoredErrors>
    <ignoredError sqref="L58 L5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topLeftCell="AX1" workbookViewId="0">
      <selection activeCell="BQ12" sqref="BQ12"/>
    </sheetView>
  </sheetViews>
  <sheetFormatPr defaultRowHeight="12.75" x14ac:dyDescent="0.2"/>
  <sheetData>
    <row r="1" spans="1:71" x14ac:dyDescent="0.2">
      <c r="A1" s="1" t="s">
        <v>7</v>
      </c>
      <c r="B1" s="1" t="s">
        <v>8</v>
      </c>
      <c r="C1" s="8" t="s">
        <v>81</v>
      </c>
      <c r="D1" s="1" t="s">
        <v>82</v>
      </c>
      <c r="E1" s="1" t="s">
        <v>83</v>
      </c>
      <c r="F1" s="1" t="s">
        <v>9</v>
      </c>
      <c r="G1" s="1"/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/>
      <c r="O1" s="1"/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  <c r="W1" s="1"/>
      <c r="X1" s="1"/>
      <c r="Y1" s="1" t="s">
        <v>63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/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/>
      <c r="AS1" s="1" t="s">
        <v>37</v>
      </c>
      <c r="AT1" s="1"/>
      <c r="AU1" s="1" t="s">
        <v>38</v>
      </c>
      <c r="AV1" s="1" t="s">
        <v>39</v>
      </c>
      <c r="AW1" s="1" t="s">
        <v>40</v>
      </c>
      <c r="AX1" s="1"/>
      <c r="AY1" s="1" t="s">
        <v>41</v>
      </c>
      <c r="AZ1" s="1" t="s">
        <v>42</v>
      </c>
      <c r="BA1" s="1" t="s">
        <v>43</v>
      </c>
      <c r="BB1" s="1" t="s">
        <v>44</v>
      </c>
      <c r="BC1" s="1"/>
      <c r="BD1" s="1" t="s">
        <v>45</v>
      </c>
      <c r="BE1" s="1" t="s">
        <v>46</v>
      </c>
      <c r="BF1" s="1" t="s">
        <v>47</v>
      </c>
      <c r="BG1" s="1"/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/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</row>
    <row r="2" spans="1:71" ht="15.75" x14ac:dyDescent="0.2">
      <c r="N2" s="51"/>
      <c r="O2" s="51"/>
      <c r="P2" s="51"/>
      <c r="Q2" s="51">
        <v>2</v>
      </c>
      <c r="R2" s="51">
        <v>1</v>
      </c>
      <c r="S2" s="51">
        <v>3</v>
      </c>
      <c r="T2" s="51"/>
      <c r="V2" s="52" t="s">
        <v>203</v>
      </c>
      <c r="W2" s="52" t="s">
        <v>204</v>
      </c>
      <c r="X2" s="52" t="s">
        <v>205</v>
      </c>
      <c r="AB2" s="51">
        <v>1</v>
      </c>
      <c r="AC2" s="18" t="s">
        <v>198</v>
      </c>
      <c r="AD2" s="18" t="s">
        <v>206</v>
      </c>
      <c r="AF2" s="51">
        <v>2</v>
      </c>
      <c r="AG2" s="51">
        <v>7</v>
      </c>
      <c r="AH2" s="51">
        <v>1</v>
      </c>
      <c r="AI2" s="18" t="s">
        <v>208</v>
      </c>
      <c r="AJ2" s="18" t="s">
        <v>198</v>
      </c>
      <c r="AQ2" s="18" t="s">
        <v>198</v>
      </c>
      <c r="AR2" s="18" t="s">
        <v>206</v>
      </c>
      <c r="AW2" s="18" t="s">
        <v>198</v>
      </c>
      <c r="AX2" s="18" t="s">
        <v>205</v>
      </c>
      <c r="BB2" s="18" t="s">
        <v>198</v>
      </c>
      <c r="BC2" s="18" t="s">
        <v>213</v>
      </c>
      <c r="BF2" s="18" t="s">
        <v>198</v>
      </c>
      <c r="BG2" s="18" t="s">
        <v>206</v>
      </c>
    </row>
    <row r="3" spans="1:71" ht="15.75" x14ac:dyDescent="0.2">
      <c r="B3" s="51">
        <v>1</v>
      </c>
      <c r="C3" s="51">
        <v>1</v>
      </c>
      <c r="D3" s="51">
        <v>8</v>
      </c>
      <c r="F3" s="52" t="s">
        <v>198</v>
      </c>
      <c r="G3" s="52" t="s">
        <v>199</v>
      </c>
      <c r="H3" s="52"/>
      <c r="I3" s="51">
        <v>1</v>
      </c>
      <c r="J3" s="51">
        <v>4</v>
      </c>
      <c r="M3" s="51">
        <v>26</v>
      </c>
      <c r="N3" s="51"/>
      <c r="O3" s="51">
        <v>1</v>
      </c>
      <c r="P3" s="51">
        <v>1</v>
      </c>
      <c r="Q3" s="51">
        <v>2</v>
      </c>
      <c r="R3" s="51">
        <v>1</v>
      </c>
      <c r="S3" s="51">
        <v>1</v>
      </c>
      <c r="T3" s="51"/>
      <c r="V3" s="51">
        <v>1</v>
      </c>
      <c r="W3" s="51"/>
      <c r="X3" s="51"/>
      <c r="AB3" s="51">
        <v>1</v>
      </c>
      <c r="AC3" s="51">
        <v>6</v>
      </c>
      <c r="AD3" s="51"/>
      <c r="AF3" s="51">
        <v>2</v>
      </c>
      <c r="AG3" s="51">
        <v>6</v>
      </c>
      <c r="AH3" s="51">
        <v>1</v>
      </c>
      <c r="AI3" s="51">
        <v>4</v>
      </c>
      <c r="AJ3" s="51">
        <v>1</v>
      </c>
      <c r="AL3" s="51">
        <v>24</v>
      </c>
      <c r="AM3" s="51">
        <v>3</v>
      </c>
      <c r="AQ3" s="51">
        <v>2</v>
      </c>
      <c r="AR3" s="51"/>
      <c r="AS3" s="51">
        <v>1</v>
      </c>
      <c r="AT3" s="51"/>
      <c r="AU3" s="51">
        <v>6</v>
      </c>
      <c r="AV3" s="51">
        <v>1</v>
      </c>
      <c r="AW3" s="51">
        <v>24</v>
      </c>
      <c r="AX3" s="51">
        <v>8</v>
      </c>
      <c r="AZ3" s="51">
        <v>1</v>
      </c>
      <c r="BA3" s="51">
        <v>8</v>
      </c>
      <c r="BB3" s="51">
        <v>11</v>
      </c>
      <c r="BC3" s="51"/>
      <c r="BE3" s="51">
        <v>9</v>
      </c>
      <c r="BF3" s="51"/>
      <c r="BG3" s="51">
        <v>1</v>
      </c>
      <c r="BH3" s="51">
        <v>1</v>
      </c>
      <c r="BI3" s="51">
        <v>1</v>
      </c>
      <c r="BJ3" s="51">
        <v>1</v>
      </c>
      <c r="BK3" s="51">
        <v>5</v>
      </c>
      <c r="BM3" s="51">
        <v>5</v>
      </c>
      <c r="BN3" s="51">
        <v>4</v>
      </c>
      <c r="BO3" s="51">
        <v>3</v>
      </c>
      <c r="BP3" s="56">
        <v>1</v>
      </c>
      <c r="BQ3" s="51">
        <v>22</v>
      </c>
    </row>
    <row r="4" spans="1:71" ht="15.75" x14ac:dyDescent="0.2">
      <c r="B4" s="51">
        <v>1</v>
      </c>
      <c r="C4" s="51">
        <v>1</v>
      </c>
      <c r="D4" s="51">
        <v>8</v>
      </c>
      <c r="F4" s="51">
        <v>1</v>
      </c>
      <c r="G4" s="51">
        <v>2</v>
      </c>
      <c r="I4" s="51">
        <v>1</v>
      </c>
      <c r="J4" s="51">
        <v>4</v>
      </c>
      <c r="M4" s="51">
        <v>25</v>
      </c>
      <c r="N4" s="51"/>
      <c r="O4" s="51">
        <v>1</v>
      </c>
      <c r="P4" s="51"/>
      <c r="Q4" s="51">
        <v>33</v>
      </c>
      <c r="R4" s="51">
        <v>31</v>
      </c>
      <c r="S4" s="51">
        <v>1</v>
      </c>
      <c r="T4" s="51"/>
      <c r="V4" s="51">
        <v>5</v>
      </c>
      <c r="W4" s="51">
        <v>1</v>
      </c>
      <c r="X4" s="51"/>
      <c r="AB4" s="51">
        <v>1</v>
      </c>
      <c r="AC4" s="51">
        <v>2</v>
      </c>
      <c r="AD4" s="51"/>
      <c r="AF4" s="51">
        <v>2</v>
      </c>
      <c r="AG4" s="51">
        <v>6</v>
      </c>
      <c r="AH4" s="51">
        <v>1</v>
      </c>
      <c r="AI4" s="51">
        <v>4</v>
      </c>
      <c r="AJ4" s="51">
        <v>1</v>
      </c>
      <c r="AL4" s="51">
        <v>32</v>
      </c>
      <c r="AM4" s="51">
        <v>2</v>
      </c>
      <c r="AQ4" s="51">
        <v>1</v>
      </c>
      <c r="AR4" s="51"/>
      <c r="AS4" s="51">
        <v>2</v>
      </c>
      <c r="AT4" s="51"/>
      <c r="AU4" s="53">
        <v>7</v>
      </c>
      <c r="AV4" s="51">
        <v>1</v>
      </c>
      <c r="AW4" s="51">
        <v>24</v>
      </c>
      <c r="AX4" s="51">
        <v>11</v>
      </c>
      <c r="AZ4" s="51"/>
      <c r="BA4" s="51">
        <v>1</v>
      </c>
      <c r="BB4" s="51">
        <v>15</v>
      </c>
      <c r="BC4" s="51"/>
      <c r="BE4" s="51">
        <v>3</v>
      </c>
      <c r="BF4" s="51">
        <v>1</v>
      </c>
      <c r="BG4" s="51"/>
      <c r="BH4" s="51">
        <v>1</v>
      </c>
      <c r="BI4" s="51">
        <v>1</v>
      </c>
      <c r="BJ4" s="51">
        <v>1</v>
      </c>
      <c r="BK4" s="51">
        <v>5</v>
      </c>
      <c r="BM4" s="51">
        <v>2</v>
      </c>
      <c r="BN4" s="51"/>
      <c r="BO4" s="51">
        <v>3</v>
      </c>
      <c r="BP4" s="56">
        <v>8</v>
      </c>
      <c r="BQ4" s="51">
        <v>1</v>
      </c>
    </row>
    <row r="5" spans="1:71" ht="15.75" x14ac:dyDescent="0.2">
      <c r="B5" s="51">
        <v>1</v>
      </c>
      <c r="C5" s="51">
        <v>1</v>
      </c>
      <c r="D5" s="51">
        <v>8</v>
      </c>
      <c r="F5" s="51"/>
      <c r="G5" s="51">
        <v>2</v>
      </c>
      <c r="I5" s="51">
        <v>1</v>
      </c>
      <c r="J5" s="51">
        <v>4</v>
      </c>
      <c r="M5" s="51">
        <v>52</v>
      </c>
      <c r="N5" s="51"/>
      <c r="O5" s="51">
        <v>2</v>
      </c>
      <c r="P5" s="51"/>
      <c r="Q5" s="51">
        <v>2</v>
      </c>
      <c r="R5">
        <f>SUM(R2:R4)</f>
        <v>33</v>
      </c>
      <c r="S5" s="51">
        <v>1</v>
      </c>
      <c r="T5" s="51">
        <v>10</v>
      </c>
      <c r="V5" s="51">
        <v>2</v>
      </c>
      <c r="W5" s="51"/>
      <c r="X5" s="51"/>
      <c r="AB5" s="51">
        <v>2</v>
      </c>
      <c r="AC5" s="51">
        <v>2</v>
      </c>
      <c r="AD5" s="51">
        <v>2</v>
      </c>
      <c r="AF5" s="51">
        <v>2</v>
      </c>
      <c r="AG5" s="51">
        <v>6</v>
      </c>
      <c r="AH5" s="51">
        <v>1</v>
      </c>
      <c r="AI5" s="51">
        <v>4</v>
      </c>
      <c r="AJ5" s="51">
        <v>1</v>
      </c>
      <c r="AL5">
        <f>SUM(AL3:AL4)</f>
        <v>56</v>
      </c>
      <c r="AM5" s="51">
        <v>2</v>
      </c>
      <c r="AQ5" s="51">
        <v>4</v>
      </c>
      <c r="AR5" s="51"/>
      <c r="AS5" s="51">
        <v>4</v>
      </c>
      <c r="AT5" s="51"/>
      <c r="AU5" s="54"/>
      <c r="AV5" s="51">
        <v>1</v>
      </c>
      <c r="AW5" s="51">
        <v>24</v>
      </c>
      <c r="AX5" s="51">
        <v>11</v>
      </c>
      <c r="AZ5" s="51"/>
      <c r="BA5" s="51">
        <v>1</v>
      </c>
      <c r="BB5" s="51">
        <v>1</v>
      </c>
      <c r="BC5" s="51">
        <v>1</v>
      </c>
      <c r="BE5" s="51">
        <v>1</v>
      </c>
      <c r="BF5" s="51">
        <v>2</v>
      </c>
      <c r="BG5" s="51"/>
      <c r="BH5" s="51">
        <v>1</v>
      </c>
      <c r="BI5" s="51">
        <v>1</v>
      </c>
      <c r="BJ5" s="51">
        <v>6</v>
      </c>
      <c r="BK5" s="51">
        <v>1</v>
      </c>
      <c r="BM5" s="51">
        <v>6</v>
      </c>
      <c r="BN5" s="51"/>
      <c r="BO5" s="51">
        <v>1</v>
      </c>
      <c r="BP5" s="56">
        <v>8</v>
      </c>
      <c r="BQ5" s="51">
        <v>1</v>
      </c>
    </row>
    <row r="6" spans="1:71" ht="15.75" x14ac:dyDescent="0.2">
      <c r="B6" s="51">
        <v>1</v>
      </c>
      <c r="C6" s="51">
        <v>1</v>
      </c>
      <c r="D6" s="51">
        <v>8</v>
      </c>
      <c r="F6" s="51"/>
      <c r="G6" s="51">
        <v>2</v>
      </c>
      <c r="I6" s="51">
        <v>1</v>
      </c>
      <c r="J6" s="51">
        <v>4</v>
      </c>
      <c r="M6">
        <f>SUM(M3:M5)</f>
        <v>103</v>
      </c>
      <c r="N6" s="51"/>
      <c r="O6" s="51">
        <v>1</v>
      </c>
      <c r="P6" s="51"/>
      <c r="Q6" s="51">
        <v>2</v>
      </c>
      <c r="S6" s="51">
        <v>3</v>
      </c>
      <c r="T6" s="51"/>
      <c r="V6" s="51">
        <v>2</v>
      </c>
      <c r="W6" s="51"/>
      <c r="X6" s="51"/>
      <c r="AB6" s="51">
        <v>1</v>
      </c>
      <c r="AC6" s="51">
        <v>6</v>
      </c>
      <c r="AD6" s="51"/>
      <c r="AF6" s="51">
        <v>2</v>
      </c>
      <c r="AG6" s="51">
        <v>6</v>
      </c>
      <c r="AH6" s="51">
        <v>1</v>
      </c>
      <c r="AI6" s="51">
        <v>4</v>
      </c>
      <c r="AJ6" s="51">
        <v>1</v>
      </c>
      <c r="AM6" s="51">
        <v>2</v>
      </c>
      <c r="AQ6" s="51">
        <v>1</v>
      </c>
      <c r="AR6" s="51"/>
      <c r="AS6" s="51">
        <v>1</v>
      </c>
      <c r="AT6" s="51"/>
      <c r="AU6" s="51">
        <v>6</v>
      </c>
      <c r="AV6" s="51">
        <v>1</v>
      </c>
      <c r="AW6" s="51">
        <v>32</v>
      </c>
      <c r="AX6" s="51">
        <v>8</v>
      </c>
      <c r="AZ6" s="51">
        <v>1</v>
      </c>
      <c r="BA6" s="51">
        <v>1</v>
      </c>
      <c r="BB6" s="51">
        <v>15</v>
      </c>
      <c r="BC6" s="51"/>
      <c r="BE6">
        <f>SUM(BE3:BE5)</f>
        <v>13</v>
      </c>
      <c r="BF6" s="51">
        <v>1</v>
      </c>
      <c r="BG6" s="51"/>
      <c r="BH6" s="51">
        <v>1</v>
      </c>
      <c r="BI6" s="51">
        <v>1</v>
      </c>
      <c r="BJ6" s="51">
        <v>1</v>
      </c>
      <c r="BK6" s="51">
        <v>5</v>
      </c>
      <c r="BM6" s="51">
        <v>18</v>
      </c>
      <c r="BN6" s="51"/>
      <c r="BO6" s="51">
        <v>1</v>
      </c>
      <c r="BP6">
        <f>SUM(BP3:BP5)</f>
        <v>17</v>
      </c>
      <c r="BQ6" s="51">
        <v>4</v>
      </c>
    </row>
    <row r="7" spans="1:71" ht="15.75" x14ac:dyDescent="0.2">
      <c r="B7" s="51">
        <v>1</v>
      </c>
      <c r="C7" s="51">
        <v>2</v>
      </c>
      <c r="D7" s="51"/>
      <c r="F7" s="51">
        <v>1</v>
      </c>
      <c r="G7" s="51">
        <v>2</v>
      </c>
      <c r="I7" s="51">
        <v>1</v>
      </c>
      <c r="J7" s="51">
        <v>4</v>
      </c>
      <c r="N7" s="51"/>
      <c r="O7" s="51">
        <v>1</v>
      </c>
      <c r="P7" s="51"/>
      <c r="Q7" s="51">
        <v>3</v>
      </c>
      <c r="S7" s="51">
        <v>1</v>
      </c>
      <c r="T7" s="51">
        <v>3</v>
      </c>
      <c r="V7" s="51">
        <v>1</v>
      </c>
      <c r="W7" s="51"/>
      <c r="X7" s="51"/>
      <c r="AB7" s="51">
        <v>1</v>
      </c>
      <c r="AC7">
        <f>SUM(AC3:AC6)</f>
        <v>16</v>
      </c>
      <c r="AD7">
        <v>2</v>
      </c>
      <c r="AF7" s="51">
        <v>1</v>
      </c>
      <c r="AG7" s="51">
        <v>6</v>
      </c>
      <c r="AH7" s="51">
        <v>1</v>
      </c>
      <c r="AI7" s="51">
        <v>4</v>
      </c>
      <c r="AJ7" s="51">
        <v>1</v>
      </c>
      <c r="AM7" s="51">
        <v>2</v>
      </c>
      <c r="AQ7" s="51">
        <v>2</v>
      </c>
      <c r="AR7" s="51"/>
      <c r="AS7" s="51">
        <v>1</v>
      </c>
      <c r="AT7" s="51"/>
      <c r="AU7" s="51">
        <v>5</v>
      </c>
      <c r="AV7" s="51">
        <v>1</v>
      </c>
      <c r="AW7" s="51">
        <v>25</v>
      </c>
      <c r="AX7" s="51">
        <v>11</v>
      </c>
      <c r="AZ7" s="51">
        <v>1</v>
      </c>
      <c r="BA7" s="51">
        <v>2</v>
      </c>
      <c r="BB7" s="51">
        <v>14</v>
      </c>
      <c r="BC7" s="51"/>
      <c r="BF7" s="51">
        <v>1</v>
      </c>
      <c r="BG7" s="51"/>
      <c r="BH7" s="51">
        <v>1</v>
      </c>
      <c r="BI7" s="51">
        <v>1</v>
      </c>
      <c r="BJ7" s="51">
        <v>1</v>
      </c>
      <c r="BK7" s="51">
        <v>1</v>
      </c>
      <c r="BM7" s="51">
        <v>6</v>
      </c>
      <c r="BN7" s="51"/>
      <c r="BO7" s="51">
        <v>3</v>
      </c>
      <c r="BQ7" s="51">
        <v>1</v>
      </c>
    </row>
    <row r="8" spans="1:71" ht="15.75" x14ac:dyDescent="0.2">
      <c r="B8" s="51">
        <v>5</v>
      </c>
      <c r="C8" s="51">
        <v>1</v>
      </c>
      <c r="D8" s="51">
        <v>8</v>
      </c>
      <c r="F8" s="51"/>
      <c r="G8" s="51">
        <v>2</v>
      </c>
      <c r="I8" s="51">
        <v>1</v>
      </c>
      <c r="J8" s="51">
        <v>4</v>
      </c>
      <c r="N8" s="51"/>
      <c r="O8" s="51">
        <v>1</v>
      </c>
      <c r="P8" s="51"/>
      <c r="Q8" s="51">
        <v>2</v>
      </c>
      <c r="S8" s="51">
        <v>1</v>
      </c>
      <c r="T8" s="51"/>
      <c r="V8" s="51"/>
      <c r="W8" s="51"/>
      <c r="X8" s="51">
        <v>1</v>
      </c>
      <c r="AB8" s="51">
        <v>2</v>
      </c>
      <c r="AF8" s="51">
        <v>1</v>
      </c>
      <c r="AG8" s="51">
        <v>6</v>
      </c>
      <c r="AH8" s="51">
        <v>1</v>
      </c>
      <c r="AI8" s="51">
        <v>4</v>
      </c>
      <c r="AJ8" s="51">
        <v>1</v>
      </c>
      <c r="AM8" s="51">
        <v>1</v>
      </c>
      <c r="AQ8" s="51">
        <v>1</v>
      </c>
      <c r="AR8" s="51"/>
      <c r="AS8" s="51">
        <v>4</v>
      </c>
      <c r="AT8" s="51"/>
      <c r="AU8" s="51">
        <v>6</v>
      </c>
      <c r="AV8" s="51">
        <v>1</v>
      </c>
      <c r="AW8" s="51">
        <v>25</v>
      </c>
      <c r="AX8" s="51">
        <v>11</v>
      </c>
      <c r="AZ8" s="51">
        <v>1</v>
      </c>
      <c r="BA8" s="51">
        <v>2</v>
      </c>
      <c r="BB8" s="51">
        <v>1</v>
      </c>
      <c r="BC8" s="51">
        <v>1</v>
      </c>
      <c r="BF8" s="51">
        <v>1</v>
      </c>
      <c r="BG8" s="51"/>
      <c r="BH8" s="51">
        <v>1</v>
      </c>
      <c r="BI8" s="51">
        <v>1</v>
      </c>
      <c r="BJ8" s="51">
        <v>1</v>
      </c>
      <c r="BK8" s="51">
        <v>5</v>
      </c>
      <c r="BM8">
        <f>SUM(BM3:BM7)</f>
        <v>37</v>
      </c>
      <c r="BO8" s="51">
        <v>1</v>
      </c>
      <c r="BQ8" s="51">
        <v>1</v>
      </c>
    </row>
    <row r="9" spans="1:71" ht="15.75" x14ac:dyDescent="0.2">
      <c r="B9" s="51">
        <v>1</v>
      </c>
      <c r="C9" s="51">
        <v>2</v>
      </c>
      <c r="D9" s="51">
        <v>8</v>
      </c>
      <c r="F9" s="51"/>
      <c r="G9" s="51">
        <v>2</v>
      </c>
      <c r="I9" s="51">
        <v>1</v>
      </c>
      <c r="J9" s="51">
        <v>4</v>
      </c>
      <c r="N9" s="51"/>
      <c r="O9" s="51">
        <v>1</v>
      </c>
      <c r="P9" s="51"/>
      <c r="Q9" s="51">
        <v>2</v>
      </c>
      <c r="S9" s="51">
        <v>7</v>
      </c>
      <c r="T9" s="51"/>
      <c r="V9" s="51">
        <v>3</v>
      </c>
      <c r="W9" s="51"/>
      <c r="X9" s="51"/>
      <c r="AB9">
        <f>SUM(AB2:AB8)</f>
        <v>9</v>
      </c>
      <c r="AF9" s="51">
        <v>2</v>
      </c>
      <c r="AG9" s="51">
        <v>6</v>
      </c>
      <c r="AH9" s="51">
        <v>1</v>
      </c>
      <c r="AI9" s="51">
        <v>4</v>
      </c>
      <c r="AJ9" s="51">
        <v>1</v>
      </c>
      <c r="AM9" s="51">
        <v>1</v>
      </c>
      <c r="AQ9" s="51">
        <v>2</v>
      </c>
      <c r="AR9" s="51"/>
      <c r="AS9" s="51">
        <v>1</v>
      </c>
      <c r="AT9" s="51"/>
      <c r="AU9" s="51">
        <v>5</v>
      </c>
      <c r="AV9" s="51">
        <v>1</v>
      </c>
      <c r="AW9" s="51">
        <v>25</v>
      </c>
      <c r="AX9" s="51">
        <v>11</v>
      </c>
      <c r="AZ9" s="51">
        <v>1</v>
      </c>
      <c r="BA9" s="51">
        <v>53</v>
      </c>
      <c r="BB9">
        <f>SUM(BB3:BB8)</f>
        <v>57</v>
      </c>
      <c r="BC9" s="55">
        <v>2</v>
      </c>
      <c r="BF9">
        <f>SUM(BF4:BF8)</f>
        <v>6</v>
      </c>
      <c r="BG9">
        <v>1</v>
      </c>
      <c r="BH9" s="51">
        <v>1</v>
      </c>
      <c r="BI9" s="51">
        <v>1</v>
      </c>
      <c r="BJ9" s="51">
        <v>1</v>
      </c>
      <c r="BK9" s="51">
        <v>5</v>
      </c>
      <c r="BO9" s="51">
        <v>1</v>
      </c>
      <c r="BQ9" s="51">
        <v>5</v>
      </c>
    </row>
    <row r="10" spans="1:71" ht="15.75" x14ac:dyDescent="0.2">
      <c r="B10" s="51">
        <v>3</v>
      </c>
      <c r="C10">
        <f>SUM(C3:C9)</f>
        <v>9</v>
      </c>
      <c r="D10" s="51">
        <v>8</v>
      </c>
      <c r="F10" s="51"/>
      <c r="G10" s="51">
        <v>2</v>
      </c>
      <c r="I10" s="51">
        <v>1</v>
      </c>
      <c r="J10" s="51">
        <v>4</v>
      </c>
      <c r="N10" s="51"/>
      <c r="O10" s="51">
        <v>1</v>
      </c>
      <c r="P10" s="51"/>
      <c r="Q10" s="51">
        <v>2</v>
      </c>
      <c r="S10" s="51">
        <v>13</v>
      </c>
      <c r="T10" s="51"/>
      <c r="V10" s="51"/>
      <c r="W10" s="51"/>
      <c r="X10" s="51">
        <v>1</v>
      </c>
      <c r="AF10" s="51">
        <v>1</v>
      </c>
      <c r="AG10" s="51">
        <v>6</v>
      </c>
      <c r="AH10" s="51">
        <v>1</v>
      </c>
      <c r="AI10" s="51">
        <v>4</v>
      </c>
      <c r="AJ10" s="51">
        <v>1</v>
      </c>
      <c r="AM10" s="51">
        <v>13</v>
      </c>
      <c r="AQ10" s="51">
        <v>1</v>
      </c>
      <c r="AR10" s="51"/>
      <c r="AS10" s="51">
        <v>1</v>
      </c>
      <c r="AT10" s="51"/>
      <c r="AU10" s="51">
        <v>6</v>
      </c>
      <c r="AV10" s="51">
        <v>1</v>
      </c>
      <c r="AW10" s="51">
        <v>24</v>
      </c>
      <c r="AX10" s="51">
        <v>11</v>
      </c>
      <c r="AZ10" s="51">
        <v>1</v>
      </c>
      <c r="BA10" s="51">
        <v>3</v>
      </c>
      <c r="BH10" s="51">
        <v>1</v>
      </c>
      <c r="BI10" s="51">
        <v>1</v>
      </c>
      <c r="BJ10">
        <f>SUM(BJ3:BJ9)</f>
        <v>12</v>
      </c>
      <c r="BK10" s="51">
        <v>5</v>
      </c>
      <c r="BO10" s="51">
        <v>1</v>
      </c>
      <c r="BQ10" s="51">
        <v>9</v>
      </c>
    </row>
    <row r="11" spans="1:71" ht="15.75" x14ac:dyDescent="0.2">
      <c r="B11" s="51">
        <v>1</v>
      </c>
      <c r="D11" s="51">
        <v>8</v>
      </c>
      <c r="F11" s="51"/>
      <c r="G11" s="51">
        <v>2</v>
      </c>
      <c r="I11" s="51">
        <v>1</v>
      </c>
      <c r="J11" s="51">
        <v>4</v>
      </c>
      <c r="N11" s="51"/>
      <c r="O11" s="51">
        <v>1</v>
      </c>
      <c r="P11" s="51"/>
      <c r="Q11" s="51">
        <v>2</v>
      </c>
      <c r="S11" s="51">
        <v>11</v>
      </c>
      <c r="T11" s="51"/>
      <c r="V11" s="51">
        <v>1</v>
      </c>
      <c r="W11" s="51"/>
      <c r="X11" s="51"/>
      <c r="AF11" s="51">
        <v>2</v>
      </c>
      <c r="AG11" s="51">
        <v>6</v>
      </c>
      <c r="AH11" s="51">
        <v>1</v>
      </c>
      <c r="AI11" s="51">
        <v>4</v>
      </c>
      <c r="AJ11" s="51">
        <v>1</v>
      </c>
      <c r="AM11" s="51">
        <v>2</v>
      </c>
      <c r="AQ11" s="51">
        <v>1</v>
      </c>
      <c r="AR11" s="51"/>
      <c r="AS11" s="51">
        <v>1</v>
      </c>
      <c r="AT11" s="51"/>
      <c r="AU11" s="51">
        <v>6</v>
      </c>
      <c r="AV11" s="51">
        <v>12</v>
      </c>
      <c r="AW11" s="51">
        <v>26</v>
      </c>
      <c r="AX11" s="51">
        <v>8</v>
      </c>
      <c r="AZ11" s="51">
        <v>1</v>
      </c>
      <c r="BA11" s="51">
        <v>1</v>
      </c>
      <c r="BH11" s="51">
        <v>1</v>
      </c>
      <c r="BI11" s="51">
        <v>1</v>
      </c>
      <c r="BK11" s="51">
        <v>5</v>
      </c>
      <c r="BO11" s="51">
        <v>1</v>
      </c>
      <c r="BQ11">
        <f>SUM(BQ3:BQ10)</f>
        <v>44</v>
      </c>
    </row>
    <row r="12" spans="1:71" ht="15.75" x14ac:dyDescent="0.2">
      <c r="B12" s="51">
        <v>4</v>
      </c>
      <c r="D12" s="51">
        <v>8</v>
      </c>
      <c r="F12" s="51"/>
      <c r="G12" s="51">
        <v>2</v>
      </c>
      <c r="I12" s="51">
        <v>3</v>
      </c>
      <c r="J12" s="51">
        <v>4</v>
      </c>
      <c r="N12" s="51"/>
      <c r="O12" s="51">
        <v>1</v>
      </c>
      <c r="P12" s="51"/>
      <c r="Q12" s="51">
        <v>2</v>
      </c>
      <c r="S12">
        <f>SUM(S2:S11)</f>
        <v>42</v>
      </c>
      <c r="T12">
        <v>13</v>
      </c>
      <c r="V12" s="51">
        <v>1</v>
      </c>
      <c r="W12" s="51"/>
      <c r="X12" s="51"/>
      <c r="AF12" s="51">
        <v>4</v>
      </c>
      <c r="AG12" s="51">
        <v>6</v>
      </c>
      <c r="AH12" s="51">
        <v>1</v>
      </c>
      <c r="AI12" s="51">
        <v>4</v>
      </c>
      <c r="AJ12" s="51">
        <v>1</v>
      </c>
      <c r="AM12" s="51">
        <v>2</v>
      </c>
      <c r="AQ12" s="51">
        <v>1</v>
      </c>
      <c r="AR12" s="51"/>
      <c r="AS12" s="51">
        <v>1</v>
      </c>
      <c r="AT12" s="51"/>
      <c r="AU12" s="51">
        <v>6</v>
      </c>
      <c r="AV12" s="51">
        <v>1</v>
      </c>
      <c r="AW12" s="51">
        <v>26</v>
      </c>
      <c r="AX12" s="51">
        <v>8</v>
      </c>
      <c r="AZ12" s="51">
        <v>1</v>
      </c>
      <c r="BA12" s="51">
        <v>1</v>
      </c>
      <c r="BH12" s="51">
        <v>1</v>
      </c>
      <c r="BI12" s="51">
        <v>1</v>
      </c>
      <c r="BK12" s="51">
        <v>1</v>
      </c>
      <c r="BO12" s="51">
        <v>1</v>
      </c>
    </row>
    <row r="13" spans="1:71" ht="15.75" x14ac:dyDescent="0.2">
      <c r="B13" s="51">
        <v>2</v>
      </c>
      <c r="D13">
        <f>SUM(D3:D12)</f>
        <v>72</v>
      </c>
      <c r="F13" s="51"/>
      <c r="G13" s="51">
        <v>2</v>
      </c>
      <c r="I13" s="51">
        <v>1</v>
      </c>
      <c r="J13" s="51">
        <v>2</v>
      </c>
      <c r="N13" s="51"/>
      <c r="O13" s="51">
        <v>1</v>
      </c>
      <c r="P13" s="51"/>
      <c r="Q13" s="51">
        <v>2</v>
      </c>
      <c r="V13" s="51">
        <v>1</v>
      </c>
      <c r="W13" s="51"/>
      <c r="X13" s="51"/>
      <c r="AF13" s="51">
        <v>6</v>
      </c>
      <c r="AG13" s="51">
        <v>6</v>
      </c>
      <c r="AH13" s="51">
        <v>1</v>
      </c>
      <c r="AI13" s="51">
        <v>4</v>
      </c>
      <c r="AJ13" s="51">
        <v>1</v>
      </c>
      <c r="AM13" s="51">
        <v>2</v>
      </c>
      <c r="AQ13" s="51">
        <v>1</v>
      </c>
      <c r="AR13" s="51"/>
      <c r="AS13" s="51">
        <v>1</v>
      </c>
      <c r="AT13" s="51"/>
      <c r="AU13" s="51">
        <v>6</v>
      </c>
      <c r="AV13" s="51">
        <v>1</v>
      </c>
      <c r="AW13" s="51">
        <v>24</v>
      </c>
      <c r="AX13" s="51">
        <v>8</v>
      </c>
      <c r="AZ13" s="51">
        <v>1</v>
      </c>
      <c r="BA13" s="51">
        <v>1</v>
      </c>
      <c r="BH13" s="51">
        <v>1</v>
      </c>
      <c r="BI13" s="51">
        <v>1</v>
      </c>
      <c r="BK13" s="51">
        <v>5</v>
      </c>
      <c r="BO13" s="51">
        <v>1</v>
      </c>
    </row>
    <row r="14" spans="1:71" ht="15.75" x14ac:dyDescent="0.2">
      <c r="B14" s="51">
        <v>1</v>
      </c>
      <c r="D14" s="18" t="s">
        <v>197</v>
      </c>
      <c r="F14" s="51"/>
      <c r="G14" s="51">
        <v>2</v>
      </c>
      <c r="I14" s="51">
        <v>1</v>
      </c>
      <c r="J14" s="51">
        <v>4</v>
      </c>
      <c r="N14" s="51"/>
      <c r="O14" s="51">
        <v>1</v>
      </c>
      <c r="P14" s="51"/>
      <c r="Q14" s="51">
        <v>2</v>
      </c>
      <c r="V14" s="51">
        <v>1</v>
      </c>
      <c r="W14" s="51"/>
      <c r="X14" s="51"/>
      <c r="AF14" s="51">
        <v>7</v>
      </c>
      <c r="AG14" s="51">
        <v>6</v>
      </c>
      <c r="AH14" s="51">
        <v>1</v>
      </c>
      <c r="AI14" s="51">
        <v>4</v>
      </c>
      <c r="AJ14" s="51">
        <v>1</v>
      </c>
      <c r="AM14">
        <f>SUM(AM3:AM13)</f>
        <v>32</v>
      </c>
      <c r="AQ14" s="51">
        <v>2</v>
      </c>
      <c r="AR14" s="51"/>
      <c r="AS14" s="51">
        <v>19</v>
      </c>
      <c r="AT14" s="51"/>
      <c r="AU14" s="51">
        <v>8</v>
      </c>
      <c r="AV14" s="51">
        <v>1</v>
      </c>
      <c r="AW14" s="51">
        <v>24</v>
      </c>
      <c r="AX14" s="51">
        <v>11</v>
      </c>
      <c r="AZ14" s="51">
        <v>1</v>
      </c>
      <c r="BA14" s="51">
        <v>1</v>
      </c>
      <c r="BH14" s="51">
        <v>1</v>
      </c>
      <c r="BI14" s="51">
        <v>1</v>
      </c>
      <c r="BK14" s="51">
        <v>5</v>
      </c>
      <c r="BO14" s="51">
        <v>1</v>
      </c>
    </row>
    <row r="15" spans="1:71" ht="15.75" x14ac:dyDescent="0.2">
      <c r="B15">
        <f>SUM(B3:B14)</f>
        <v>22</v>
      </c>
      <c r="F15" s="51"/>
      <c r="G15" s="51">
        <v>2</v>
      </c>
      <c r="I15" s="51">
        <v>1</v>
      </c>
      <c r="J15" s="51">
        <v>2</v>
      </c>
      <c r="N15" s="51"/>
      <c r="O15" s="51">
        <v>1</v>
      </c>
      <c r="P15" s="51"/>
      <c r="Q15" s="51">
        <v>2</v>
      </c>
      <c r="V15" s="51">
        <v>5</v>
      </c>
      <c r="W15" s="51"/>
      <c r="X15" s="51"/>
      <c r="AF15" s="51">
        <v>2</v>
      </c>
      <c r="AG15" s="51">
        <v>6</v>
      </c>
      <c r="AH15" s="51">
        <v>1</v>
      </c>
      <c r="AI15" s="51">
        <v>4</v>
      </c>
      <c r="AJ15" s="51">
        <v>1</v>
      </c>
      <c r="AQ15" s="51">
        <v>1</v>
      </c>
      <c r="AR15" s="51"/>
      <c r="AS15" s="51">
        <v>1</v>
      </c>
      <c r="AT15" s="51"/>
      <c r="AU15" s="51">
        <v>5</v>
      </c>
      <c r="AV15" s="51">
        <v>1</v>
      </c>
      <c r="AW15" s="51">
        <v>24</v>
      </c>
      <c r="AX15" s="51">
        <v>11</v>
      </c>
      <c r="AZ15" s="51">
        <v>1</v>
      </c>
      <c r="BA15" s="51">
        <v>1</v>
      </c>
      <c r="BH15" s="51">
        <v>1</v>
      </c>
      <c r="BI15" s="51">
        <v>1</v>
      </c>
      <c r="BK15" s="51">
        <v>5</v>
      </c>
      <c r="BO15" s="51">
        <v>1</v>
      </c>
    </row>
    <row r="16" spans="1:71" ht="15.75" x14ac:dyDescent="0.2">
      <c r="F16" s="51"/>
      <c r="G16" s="51">
        <v>2</v>
      </c>
      <c r="I16" s="51">
        <v>1</v>
      </c>
      <c r="J16">
        <f>SUM(J3:J15)</f>
        <v>48</v>
      </c>
      <c r="N16" s="51"/>
      <c r="O16" s="51">
        <v>2</v>
      </c>
      <c r="P16" s="51"/>
      <c r="Q16" s="51">
        <v>2</v>
      </c>
      <c r="V16" s="51">
        <v>2</v>
      </c>
      <c r="W16" s="51"/>
      <c r="X16" s="51"/>
      <c r="AF16" s="51">
        <v>1</v>
      </c>
      <c r="AG16" s="51">
        <v>6</v>
      </c>
      <c r="AH16" s="51">
        <v>1</v>
      </c>
      <c r="AI16" s="51">
        <v>3</v>
      </c>
      <c r="AJ16" s="51">
        <v>1</v>
      </c>
      <c r="AQ16" s="51">
        <v>1</v>
      </c>
      <c r="AR16" s="51"/>
      <c r="AS16" s="51">
        <v>1</v>
      </c>
      <c r="AT16" s="51"/>
      <c r="AU16" s="51">
        <v>6</v>
      </c>
      <c r="AV16" s="51">
        <v>1</v>
      </c>
      <c r="AW16" s="51">
        <v>24</v>
      </c>
      <c r="AX16" s="51">
        <v>11</v>
      </c>
      <c r="AZ16" s="51">
        <v>2</v>
      </c>
      <c r="BA16" s="51">
        <v>1</v>
      </c>
      <c r="BH16" s="51">
        <v>1</v>
      </c>
      <c r="BI16" s="51">
        <v>1</v>
      </c>
      <c r="BK16" s="51">
        <v>5</v>
      </c>
      <c r="BO16" s="51">
        <v>1</v>
      </c>
    </row>
    <row r="17" spans="6:67" ht="15.75" x14ac:dyDescent="0.2">
      <c r="F17" s="51"/>
      <c r="G17" s="51">
        <v>2</v>
      </c>
      <c r="I17" s="51">
        <v>1</v>
      </c>
      <c r="N17" s="51"/>
      <c r="O17" s="51">
        <v>1</v>
      </c>
      <c r="P17" s="51"/>
      <c r="Q17" s="51">
        <v>2</v>
      </c>
      <c r="V17" s="51">
        <v>1</v>
      </c>
      <c r="W17" s="51"/>
      <c r="X17" s="51"/>
      <c r="AF17" s="51">
        <v>3</v>
      </c>
      <c r="AG17" s="51">
        <v>6</v>
      </c>
      <c r="AH17" s="51">
        <v>1</v>
      </c>
      <c r="AI17" s="51">
        <v>4</v>
      </c>
      <c r="AJ17" s="51">
        <v>1</v>
      </c>
      <c r="AQ17" s="51">
        <v>1</v>
      </c>
      <c r="AR17" s="51"/>
      <c r="AS17" s="51">
        <v>15</v>
      </c>
      <c r="AT17" s="51"/>
      <c r="AU17" s="51">
        <v>5</v>
      </c>
      <c r="AV17" s="51">
        <v>1</v>
      </c>
      <c r="AW17" s="51">
        <v>3</v>
      </c>
      <c r="AX17" s="51">
        <v>7</v>
      </c>
      <c r="AZ17" s="51">
        <v>2</v>
      </c>
      <c r="BA17" s="51">
        <v>1</v>
      </c>
      <c r="BH17" s="51">
        <v>1</v>
      </c>
      <c r="BI17" s="51">
        <v>1</v>
      </c>
      <c r="BK17" s="51">
        <v>5</v>
      </c>
      <c r="BO17" s="51">
        <v>1</v>
      </c>
    </row>
    <row r="18" spans="6:67" ht="15.75" x14ac:dyDescent="0.2">
      <c r="F18" s="51"/>
      <c r="G18" s="51">
        <v>2</v>
      </c>
      <c r="I18" s="51">
        <v>1</v>
      </c>
      <c r="N18" s="51"/>
      <c r="O18" s="51">
        <v>1</v>
      </c>
      <c r="P18" s="51"/>
      <c r="Q18" s="51">
        <v>2</v>
      </c>
      <c r="V18" s="51">
        <v>1</v>
      </c>
      <c r="W18" s="51"/>
      <c r="X18" s="51"/>
      <c r="AF18" s="51">
        <v>10</v>
      </c>
      <c r="AG18" s="51">
        <v>6</v>
      </c>
      <c r="AH18" s="51">
        <v>1</v>
      </c>
      <c r="AI18" s="51">
        <v>4</v>
      </c>
      <c r="AJ18" s="51">
        <v>1</v>
      </c>
      <c r="AQ18" s="51">
        <v>1</v>
      </c>
      <c r="AR18" s="51"/>
      <c r="AS18" s="51">
        <v>1</v>
      </c>
      <c r="AT18" s="51"/>
      <c r="AU18" s="53">
        <v>5</v>
      </c>
      <c r="AV18" s="51">
        <v>1</v>
      </c>
      <c r="AW18" s="51">
        <v>24</v>
      </c>
      <c r="AX18" s="51">
        <v>11</v>
      </c>
      <c r="AZ18" s="51">
        <v>2</v>
      </c>
      <c r="BA18" s="51">
        <v>1</v>
      </c>
      <c r="BH18" s="51">
        <v>1</v>
      </c>
      <c r="BI18" s="51">
        <v>1</v>
      </c>
      <c r="BK18" s="51">
        <v>5</v>
      </c>
      <c r="BO18" s="51">
        <v>1</v>
      </c>
    </row>
    <row r="19" spans="6:67" ht="15.75" x14ac:dyDescent="0.2">
      <c r="F19" s="51"/>
      <c r="G19" s="51">
        <v>2</v>
      </c>
      <c r="I19" s="51">
        <v>6</v>
      </c>
      <c r="N19" s="51"/>
      <c r="O19" s="51">
        <v>1</v>
      </c>
      <c r="P19" s="51"/>
      <c r="Q19" s="51">
        <v>2</v>
      </c>
      <c r="V19" s="51">
        <v>4</v>
      </c>
      <c r="W19" s="51"/>
      <c r="X19" s="51"/>
      <c r="AF19" s="51">
        <v>5</v>
      </c>
      <c r="AG19" s="51">
        <v>6</v>
      </c>
      <c r="AH19" s="51">
        <v>1</v>
      </c>
      <c r="AI19" s="51">
        <v>4</v>
      </c>
      <c r="AJ19" s="51">
        <v>1</v>
      </c>
      <c r="AQ19" s="51">
        <v>1</v>
      </c>
      <c r="AR19" s="51"/>
      <c r="AS19" s="51">
        <v>1</v>
      </c>
      <c r="AT19" s="51"/>
      <c r="AU19" s="54"/>
      <c r="AV19" s="51">
        <v>1</v>
      </c>
      <c r="AW19" s="51">
        <v>24</v>
      </c>
      <c r="AX19" s="51">
        <v>11</v>
      </c>
      <c r="AZ19" s="51">
        <v>2</v>
      </c>
      <c r="BA19" s="51">
        <v>1</v>
      </c>
      <c r="BH19" s="51">
        <v>1</v>
      </c>
      <c r="BI19" s="51">
        <v>1</v>
      </c>
      <c r="BK19" s="51">
        <v>5</v>
      </c>
      <c r="BO19" s="51">
        <v>1</v>
      </c>
    </row>
    <row r="20" spans="6:67" ht="15.75" x14ac:dyDescent="0.2">
      <c r="F20" s="51"/>
      <c r="G20" s="51">
        <v>2</v>
      </c>
      <c r="I20" s="51">
        <v>2</v>
      </c>
      <c r="N20" s="51"/>
      <c r="O20" s="51">
        <v>1</v>
      </c>
      <c r="P20" s="51"/>
      <c r="Q20" s="51">
        <v>2</v>
      </c>
      <c r="V20" s="51">
        <v>2</v>
      </c>
      <c r="W20" s="51"/>
      <c r="X20" s="51"/>
      <c r="AF20">
        <f>SUM(AF2:AF19)</f>
        <v>55</v>
      </c>
      <c r="AG20" s="51">
        <v>15</v>
      </c>
      <c r="AH20" s="51">
        <v>1</v>
      </c>
      <c r="AI20" s="51">
        <v>4</v>
      </c>
      <c r="AJ20" s="51">
        <v>1</v>
      </c>
      <c r="AQ20" s="51">
        <v>1</v>
      </c>
      <c r="AR20" s="51"/>
      <c r="AS20" s="51">
        <v>3</v>
      </c>
      <c r="AT20" s="51"/>
      <c r="AU20" s="53">
        <v>5</v>
      </c>
      <c r="AV20" s="51">
        <v>1</v>
      </c>
      <c r="AW20" s="51">
        <v>24</v>
      </c>
      <c r="AX20" s="51">
        <v>11</v>
      </c>
      <c r="AZ20" s="51">
        <v>2</v>
      </c>
      <c r="BA20" s="51">
        <v>1</v>
      </c>
      <c r="BH20" s="51">
        <v>1</v>
      </c>
      <c r="BI20" s="51">
        <v>1</v>
      </c>
      <c r="BK20" s="51">
        <v>5</v>
      </c>
      <c r="BO20" s="51">
        <v>3</v>
      </c>
    </row>
    <row r="21" spans="6:67" ht="15.75" x14ac:dyDescent="0.2">
      <c r="F21" s="51"/>
      <c r="G21" s="51">
        <v>2</v>
      </c>
      <c r="I21" s="51">
        <v>1</v>
      </c>
      <c r="N21" s="51"/>
      <c r="O21" s="51">
        <v>1</v>
      </c>
      <c r="P21" s="51"/>
      <c r="Q21" s="51">
        <v>2</v>
      </c>
      <c r="V21" s="51">
        <v>1</v>
      </c>
      <c r="W21" s="51"/>
      <c r="X21" s="51"/>
      <c r="AG21" s="51">
        <v>6</v>
      </c>
      <c r="AH21" s="51">
        <v>1</v>
      </c>
      <c r="AI21" s="51">
        <v>4</v>
      </c>
      <c r="AJ21" s="51">
        <v>1</v>
      </c>
      <c r="AQ21" s="51">
        <v>1</v>
      </c>
      <c r="AR21" s="51"/>
      <c r="AS21" s="51">
        <v>1</v>
      </c>
      <c r="AT21" s="51"/>
      <c r="AU21" s="54"/>
      <c r="AV21" s="51">
        <v>1</v>
      </c>
      <c r="AW21" s="51">
        <v>24</v>
      </c>
      <c r="AX21" s="51">
        <v>11</v>
      </c>
      <c r="AZ21" s="51">
        <v>2</v>
      </c>
      <c r="BA21" s="51">
        <v>3</v>
      </c>
      <c r="BH21" s="51">
        <v>1</v>
      </c>
      <c r="BI21">
        <f>SUM(BI3:BI20)</f>
        <v>18</v>
      </c>
      <c r="BK21" s="51">
        <v>5</v>
      </c>
      <c r="BO21" s="51">
        <v>1</v>
      </c>
    </row>
    <row r="22" spans="6:67" ht="15.75" x14ac:dyDescent="0.2">
      <c r="F22" s="51"/>
      <c r="G22" s="51">
        <v>2</v>
      </c>
      <c r="I22" s="51">
        <v>1</v>
      </c>
      <c r="N22" s="51"/>
      <c r="O22" s="51">
        <v>2</v>
      </c>
      <c r="P22" s="51"/>
      <c r="Q22" s="51">
        <v>6</v>
      </c>
      <c r="V22" s="51">
        <v>1</v>
      </c>
      <c r="W22" s="51"/>
      <c r="X22" s="51"/>
      <c r="AG22" s="51">
        <v>6</v>
      </c>
      <c r="AH22" s="51">
        <v>1</v>
      </c>
      <c r="AI22" s="51">
        <v>4</v>
      </c>
      <c r="AJ22" s="51">
        <v>1</v>
      </c>
      <c r="AQ22" s="51">
        <v>2</v>
      </c>
      <c r="AR22" s="51"/>
      <c r="AS22" s="51">
        <v>3</v>
      </c>
      <c r="AT22" s="51"/>
      <c r="AU22" s="53">
        <v>5</v>
      </c>
      <c r="AV22" s="51">
        <v>1</v>
      </c>
      <c r="AW22" s="51">
        <v>19</v>
      </c>
      <c r="AX22" s="51">
        <v>7</v>
      </c>
      <c r="AZ22" s="51">
        <v>2</v>
      </c>
      <c r="BA22" s="51">
        <v>1</v>
      </c>
      <c r="BH22" s="51">
        <v>1</v>
      </c>
      <c r="BK22" s="51">
        <v>5</v>
      </c>
      <c r="BO22" s="51">
        <v>1</v>
      </c>
    </row>
    <row r="23" spans="6:67" ht="15.75" x14ac:dyDescent="0.2">
      <c r="F23" s="51"/>
      <c r="G23" s="51">
        <v>2</v>
      </c>
      <c r="I23" s="51">
        <v>1</v>
      </c>
      <c r="N23" s="51"/>
      <c r="O23" s="51">
        <v>1</v>
      </c>
      <c r="P23" s="51"/>
      <c r="Q23" s="51">
        <v>33</v>
      </c>
      <c r="V23" s="51">
        <v>1</v>
      </c>
      <c r="W23" s="51"/>
      <c r="X23" s="51"/>
      <c r="AG23" s="51">
        <v>6</v>
      </c>
      <c r="AH23" s="51">
        <v>1</v>
      </c>
      <c r="AI23" s="51">
        <v>4</v>
      </c>
      <c r="AJ23" s="51">
        <v>1</v>
      </c>
      <c r="AQ23" s="51">
        <v>2</v>
      </c>
      <c r="AR23" s="51">
        <v>1</v>
      </c>
      <c r="AS23" s="51">
        <v>10</v>
      </c>
      <c r="AT23" s="51"/>
      <c r="AU23" s="54"/>
      <c r="AV23" s="51">
        <v>1</v>
      </c>
      <c r="AW23" s="51">
        <v>3</v>
      </c>
      <c r="AX23" s="51">
        <v>7</v>
      </c>
      <c r="AZ23" s="51">
        <v>2</v>
      </c>
      <c r="BA23" s="51">
        <v>1</v>
      </c>
      <c r="BH23" s="51">
        <v>1</v>
      </c>
      <c r="BK23" s="51">
        <v>5</v>
      </c>
      <c r="BO23" s="51">
        <v>1</v>
      </c>
    </row>
    <row r="24" spans="6:67" ht="15.75" x14ac:dyDescent="0.2">
      <c r="F24" s="51"/>
      <c r="G24" s="51">
        <v>2</v>
      </c>
      <c r="I24" s="51">
        <v>2</v>
      </c>
      <c r="N24" s="51"/>
      <c r="O24" s="51">
        <v>1</v>
      </c>
      <c r="P24" s="51"/>
      <c r="Q24" s="51">
        <v>6</v>
      </c>
      <c r="V24" s="51">
        <v>1</v>
      </c>
      <c r="W24" s="51"/>
      <c r="X24" s="51"/>
      <c r="AG24" s="51">
        <v>6</v>
      </c>
      <c r="AH24" s="51">
        <v>1</v>
      </c>
      <c r="AI24" s="51">
        <v>4</v>
      </c>
      <c r="AJ24" s="51">
        <v>1</v>
      </c>
      <c r="AQ24" s="51">
        <v>1</v>
      </c>
      <c r="AR24" s="51"/>
      <c r="AS24" s="51">
        <v>7</v>
      </c>
      <c r="AT24" s="51"/>
      <c r="AU24" s="53">
        <v>5</v>
      </c>
      <c r="AV24" s="51">
        <v>1</v>
      </c>
      <c r="AW24" s="51">
        <v>6</v>
      </c>
      <c r="AX24" s="51">
        <v>7</v>
      </c>
      <c r="AZ24" s="51">
        <v>2</v>
      </c>
      <c r="BA24" s="51">
        <v>1</v>
      </c>
      <c r="BH24" s="51">
        <v>1</v>
      </c>
      <c r="BK24" s="51">
        <v>5</v>
      </c>
      <c r="BO24" s="51">
        <v>3</v>
      </c>
    </row>
    <row r="25" spans="6:67" ht="15.75" x14ac:dyDescent="0.2">
      <c r="F25" s="51"/>
      <c r="G25" s="51">
        <v>2</v>
      </c>
      <c r="I25">
        <f>SUM(I3:I24)</f>
        <v>31</v>
      </c>
      <c r="N25" s="51"/>
      <c r="O25" s="51">
        <v>1</v>
      </c>
      <c r="P25" s="51"/>
      <c r="Q25" s="51">
        <v>2</v>
      </c>
      <c r="V25" s="51">
        <v>1</v>
      </c>
      <c r="W25" s="51"/>
      <c r="X25" s="51"/>
      <c r="AG25" s="51">
        <v>6</v>
      </c>
      <c r="AH25" s="51">
        <v>1</v>
      </c>
      <c r="AI25" s="51">
        <v>4</v>
      </c>
      <c r="AJ25" s="51">
        <v>1</v>
      </c>
      <c r="AQ25" s="51">
        <v>2</v>
      </c>
      <c r="AR25" s="51"/>
      <c r="AS25" s="51">
        <v>14</v>
      </c>
      <c r="AT25" s="51"/>
      <c r="AU25" s="54"/>
      <c r="AV25" s="51">
        <v>7</v>
      </c>
      <c r="AW25" s="51">
        <v>26</v>
      </c>
      <c r="AX25" s="51">
        <v>8</v>
      </c>
      <c r="AZ25" s="51">
        <v>2</v>
      </c>
      <c r="BA25">
        <f>SUM(BA3:BA24)</f>
        <v>87</v>
      </c>
      <c r="BH25">
        <f>SUM(BH3:BH24)</f>
        <v>22</v>
      </c>
      <c r="BK25" s="51">
        <v>5</v>
      </c>
      <c r="BO25">
        <f>SUM(BO3:BO24)</f>
        <v>32</v>
      </c>
    </row>
    <row r="26" spans="6:67" ht="15.75" x14ac:dyDescent="0.2">
      <c r="F26" s="51"/>
      <c r="G26" s="51">
        <v>2</v>
      </c>
      <c r="N26" s="51"/>
      <c r="O26" s="51">
        <v>1</v>
      </c>
      <c r="P26" s="51"/>
      <c r="Q26" s="51">
        <v>2</v>
      </c>
      <c r="V26" s="51">
        <v>1</v>
      </c>
      <c r="W26" s="51"/>
      <c r="X26" s="51"/>
      <c r="AG26">
        <f>SUM(AG2:AG25)</f>
        <v>154</v>
      </c>
      <c r="AH26" s="51">
        <v>1</v>
      </c>
      <c r="AI26" s="51">
        <v>4</v>
      </c>
      <c r="AJ26" s="51">
        <v>1</v>
      </c>
      <c r="AQ26" s="51">
        <v>1</v>
      </c>
      <c r="AR26" s="51"/>
      <c r="AS26" s="51">
        <v>5</v>
      </c>
      <c r="AT26" s="51"/>
      <c r="AU26" s="53">
        <v>5</v>
      </c>
      <c r="AV26" s="51">
        <v>1</v>
      </c>
      <c r="AW26" s="51">
        <v>27</v>
      </c>
      <c r="AX26" s="51">
        <v>8</v>
      </c>
      <c r="AZ26" s="51">
        <v>2</v>
      </c>
      <c r="BK26" s="51">
        <v>5</v>
      </c>
    </row>
    <row r="27" spans="6:67" ht="15.75" x14ac:dyDescent="0.2">
      <c r="F27" s="51"/>
      <c r="G27" s="51">
        <v>2</v>
      </c>
      <c r="N27" s="51"/>
      <c r="O27" s="51">
        <v>16</v>
      </c>
      <c r="P27" s="51"/>
      <c r="Q27" s="51">
        <v>2</v>
      </c>
      <c r="V27" s="51">
        <v>2</v>
      </c>
      <c r="W27" s="51"/>
      <c r="X27" s="51"/>
      <c r="AH27" s="51">
        <v>1</v>
      </c>
      <c r="AI27" s="51">
        <v>4</v>
      </c>
      <c r="AJ27" s="51">
        <v>1</v>
      </c>
      <c r="AQ27" s="51">
        <v>1</v>
      </c>
      <c r="AR27" s="51"/>
      <c r="AS27" s="51">
        <v>41</v>
      </c>
      <c r="AT27" s="51"/>
      <c r="AU27" s="54"/>
      <c r="AV27" s="51">
        <v>14</v>
      </c>
      <c r="AW27" s="51">
        <v>24</v>
      </c>
      <c r="AX27" s="51">
        <v>11</v>
      </c>
      <c r="AZ27" s="51">
        <v>2</v>
      </c>
      <c r="BK27" s="51">
        <v>5</v>
      </c>
    </row>
    <row r="28" spans="6:67" ht="15.75" x14ac:dyDescent="0.2">
      <c r="F28" s="51"/>
      <c r="G28" s="51">
        <v>2</v>
      </c>
      <c r="N28" s="51"/>
      <c r="O28" s="51">
        <v>1</v>
      </c>
      <c r="P28" s="51"/>
      <c r="Q28" s="51">
        <v>2</v>
      </c>
      <c r="V28" s="51">
        <v>1</v>
      </c>
      <c r="W28" s="51">
        <v>1</v>
      </c>
      <c r="X28" s="51"/>
      <c r="AH28" s="51">
        <v>1</v>
      </c>
      <c r="AI28" s="51">
        <v>4</v>
      </c>
      <c r="AJ28" s="51">
        <v>1</v>
      </c>
      <c r="AQ28" s="51">
        <v>1</v>
      </c>
      <c r="AR28" s="51"/>
      <c r="AS28" s="51">
        <v>1</v>
      </c>
      <c r="AT28" s="51"/>
      <c r="AU28" s="51">
        <v>5</v>
      </c>
      <c r="AV28" s="51">
        <v>1</v>
      </c>
      <c r="AW28" s="51">
        <v>24</v>
      </c>
      <c r="AX28" s="51">
        <v>8</v>
      </c>
      <c r="AZ28" s="51">
        <v>2</v>
      </c>
      <c r="BK28" s="51">
        <v>5</v>
      </c>
    </row>
    <row r="29" spans="6:67" ht="15.75" x14ac:dyDescent="0.2">
      <c r="F29" s="51"/>
      <c r="G29" s="51">
        <v>2</v>
      </c>
      <c r="N29" s="51"/>
      <c r="O29" s="51">
        <v>1</v>
      </c>
      <c r="P29" s="51"/>
      <c r="Q29" s="51">
        <v>2</v>
      </c>
      <c r="V29">
        <f>SUM(V3:V28)</f>
        <v>42</v>
      </c>
      <c r="W29">
        <f t="shared" ref="W29" si="0">SUM(W11:W28)</f>
        <v>1</v>
      </c>
      <c r="X29">
        <f>SUM(X8:X28)</f>
        <v>2</v>
      </c>
      <c r="AH29" s="51">
        <v>1</v>
      </c>
      <c r="AI29" s="51">
        <v>4</v>
      </c>
      <c r="AJ29" s="51">
        <v>1</v>
      </c>
      <c r="AQ29" s="51">
        <v>2</v>
      </c>
      <c r="AR29" s="51"/>
      <c r="AS29" s="51">
        <v>6</v>
      </c>
      <c r="AT29" s="51">
        <v>32</v>
      </c>
      <c r="AU29" s="53">
        <v>6</v>
      </c>
      <c r="AV29" s="51">
        <v>1</v>
      </c>
      <c r="AW29" s="51">
        <v>10</v>
      </c>
      <c r="AX29" s="51">
        <v>8</v>
      </c>
      <c r="AZ29" s="51">
        <v>2</v>
      </c>
      <c r="BK29" s="51">
        <v>5</v>
      </c>
    </row>
    <row r="30" spans="6:67" ht="15.75" x14ac:dyDescent="0.2">
      <c r="F30" s="51">
        <v>7</v>
      </c>
      <c r="N30" s="51"/>
      <c r="O30" s="51">
        <v>2</v>
      </c>
      <c r="P30" s="51"/>
      <c r="Q30" s="51">
        <v>2</v>
      </c>
      <c r="AH30" s="51">
        <v>1</v>
      </c>
      <c r="AI30" s="51">
        <v>4</v>
      </c>
      <c r="AJ30" s="51">
        <v>1</v>
      </c>
      <c r="AQ30" s="51">
        <v>2</v>
      </c>
      <c r="AR30" s="51"/>
      <c r="AS30" s="51">
        <v>7</v>
      </c>
      <c r="AT30" s="51"/>
      <c r="AU30" s="54"/>
      <c r="AV30" s="51">
        <v>1</v>
      </c>
      <c r="AW30" s="51">
        <v>24</v>
      </c>
      <c r="AX30" s="51">
        <v>11</v>
      </c>
      <c r="AZ30" s="51">
        <v>2</v>
      </c>
      <c r="BK30" s="51">
        <v>5</v>
      </c>
    </row>
    <row r="31" spans="6:67" ht="15.75" x14ac:dyDescent="0.2">
      <c r="F31">
        <f>SUM(F4:F30)</f>
        <v>9</v>
      </c>
      <c r="G31">
        <f>SUM(G4:G30)</f>
        <v>52</v>
      </c>
      <c r="N31" s="51"/>
      <c r="O31" s="51">
        <v>1</v>
      </c>
      <c r="P31" s="51"/>
      <c r="Q31" s="51">
        <v>2</v>
      </c>
      <c r="AH31" s="51">
        <v>1</v>
      </c>
      <c r="AI31" s="51">
        <v>4</v>
      </c>
      <c r="AJ31" s="51">
        <v>1</v>
      </c>
      <c r="AQ31" s="51">
        <v>18</v>
      </c>
      <c r="AR31" s="51"/>
      <c r="AS31" s="51">
        <v>1</v>
      </c>
      <c r="AT31" s="51"/>
      <c r="AU31" s="51">
        <v>6</v>
      </c>
      <c r="AV31" s="51">
        <v>1</v>
      </c>
      <c r="AW31" s="51">
        <v>26</v>
      </c>
      <c r="AX31" s="51">
        <v>8</v>
      </c>
      <c r="AZ31" s="51">
        <v>2</v>
      </c>
      <c r="BK31" s="51">
        <v>5</v>
      </c>
    </row>
    <row r="32" spans="6:67" ht="15.75" x14ac:dyDescent="0.2">
      <c r="N32" s="51"/>
      <c r="O32" s="51">
        <v>1</v>
      </c>
      <c r="P32" s="51">
        <v>1</v>
      </c>
      <c r="Q32" s="51">
        <v>2</v>
      </c>
      <c r="AH32" s="51">
        <v>1</v>
      </c>
      <c r="AI32" s="51">
        <v>4</v>
      </c>
      <c r="AJ32" s="51">
        <v>1</v>
      </c>
      <c r="AQ32" s="51">
        <v>1</v>
      </c>
      <c r="AR32" s="51"/>
      <c r="AS32" s="51">
        <v>1</v>
      </c>
      <c r="AT32" s="51"/>
      <c r="AU32" s="51">
        <v>6</v>
      </c>
      <c r="AV32" s="51">
        <v>1</v>
      </c>
      <c r="AW32" s="51">
        <v>24</v>
      </c>
      <c r="AX32" s="51">
        <v>8</v>
      </c>
      <c r="AZ32" s="51">
        <v>2</v>
      </c>
      <c r="BK32" s="51">
        <v>5</v>
      </c>
    </row>
    <row r="33" spans="14:63" ht="15.75" x14ac:dyDescent="0.2">
      <c r="N33" s="51"/>
      <c r="O33" s="51">
        <v>1</v>
      </c>
      <c r="P33" s="51"/>
      <c r="Q33" s="51">
        <v>2</v>
      </c>
      <c r="AH33" s="51">
        <v>1</v>
      </c>
      <c r="AI33" s="51">
        <v>4</v>
      </c>
      <c r="AJ33" s="51">
        <v>1</v>
      </c>
      <c r="AQ33" s="51">
        <v>1</v>
      </c>
      <c r="AR33" s="51"/>
      <c r="AS33" s="51">
        <v>1</v>
      </c>
      <c r="AT33" s="51"/>
      <c r="AU33" s="51">
        <v>6</v>
      </c>
      <c r="AV33" s="51">
        <v>1</v>
      </c>
      <c r="AW33" s="51">
        <v>38</v>
      </c>
      <c r="AX33" s="51">
        <v>11</v>
      </c>
      <c r="AZ33" s="51">
        <v>2</v>
      </c>
      <c r="BK33" s="51">
        <v>5</v>
      </c>
    </row>
    <row r="34" spans="14:63" ht="15.75" x14ac:dyDescent="0.2">
      <c r="N34" s="51"/>
      <c r="O34" s="51">
        <v>1</v>
      </c>
      <c r="P34" s="51"/>
      <c r="Q34" s="51">
        <v>2</v>
      </c>
      <c r="AH34" s="51">
        <v>1</v>
      </c>
      <c r="AI34" s="51">
        <v>4</v>
      </c>
      <c r="AJ34" s="51">
        <v>1</v>
      </c>
      <c r="AQ34" s="51">
        <v>1</v>
      </c>
      <c r="AR34" s="51"/>
      <c r="AS34" s="51">
        <v>16</v>
      </c>
      <c r="AT34" s="51"/>
      <c r="AU34" s="51">
        <v>7</v>
      </c>
      <c r="AV34" s="51">
        <v>1</v>
      </c>
      <c r="AW34" s="51">
        <v>3</v>
      </c>
      <c r="AX34" s="51">
        <v>7</v>
      </c>
      <c r="AZ34" s="51">
        <v>2</v>
      </c>
      <c r="BK34" s="51">
        <v>5</v>
      </c>
    </row>
    <row r="35" spans="14:63" ht="15.75" x14ac:dyDescent="0.2">
      <c r="N35" s="51"/>
      <c r="O35" s="51">
        <v>1</v>
      </c>
      <c r="P35" s="51"/>
      <c r="Q35" s="51">
        <v>2</v>
      </c>
      <c r="AH35" s="51">
        <v>1</v>
      </c>
      <c r="AI35" s="51">
        <v>4</v>
      </c>
      <c r="AJ35" s="51">
        <v>1</v>
      </c>
      <c r="AQ35" s="51">
        <v>1</v>
      </c>
      <c r="AR35" s="51"/>
      <c r="AS35" s="51">
        <v>1</v>
      </c>
      <c r="AT35" s="51"/>
      <c r="AU35" s="51">
        <v>6</v>
      </c>
      <c r="AV35" s="51">
        <v>1</v>
      </c>
      <c r="AW35" s="51">
        <v>34</v>
      </c>
      <c r="AX35" s="51">
        <v>9</v>
      </c>
      <c r="AZ35" s="51">
        <v>2</v>
      </c>
      <c r="BK35" s="51">
        <v>5</v>
      </c>
    </row>
    <row r="36" spans="14:63" ht="15.75" x14ac:dyDescent="0.2">
      <c r="N36" s="51">
        <v>1</v>
      </c>
      <c r="O36" s="51">
        <v>1</v>
      </c>
      <c r="P36" s="51"/>
      <c r="Q36" s="51">
        <v>2</v>
      </c>
      <c r="AH36" s="51">
        <v>1</v>
      </c>
      <c r="AI36" s="51">
        <v>4</v>
      </c>
      <c r="AJ36" s="51">
        <v>1</v>
      </c>
      <c r="AQ36" s="51">
        <v>1</v>
      </c>
      <c r="AR36" s="51"/>
      <c r="AS36" s="51">
        <v>1</v>
      </c>
      <c r="AT36" s="51"/>
      <c r="AU36" s="53">
        <v>5</v>
      </c>
      <c r="AV36" s="51">
        <v>13</v>
      </c>
      <c r="AW36">
        <f>SUM(AW3:AW35)</f>
        <v>738</v>
      </c>
      <c r="AX36">
        <f>SUM(AX3:AX35)</f>
        <v>308</v>
      </c>
      <c r="AZ36" s="51">
        <v>2</v>
      </c>
      <c r="BK36" s="51">
        <v>5</v>
      </c>
    </row>
    <row r="37" spans="14:63" ht="15.75" x14ac:dyDescent="0.2">
      <c r="N37">
        <v>1</v>
      </c>
      <c r="O37">
        <f>SUM(O3:O36)</f>
        <v>53</v>
      </c>
      <c r="P37">
        <f>SUM(P3:P36)</f>
        <v>2</v>
      </c>
      <c r="Q37" s="51">
        <v>2</v>
      </c>
      <c r="AH37" s="51">
        <v>1</v>
      </c>
      <c r="AI37" s="51">
        <v>4</v>
      </c>
      <c r="AJ37" s="51">
        <v>1</v>
      </c>
      <c r="AQ37" s="51">
        <v>1</v>
      </c>
      <c r="AR37" s="51"/>
      <c r="AS37" s="51"/>
      <c r="AT37" s="51">
        <v>4</v>
      </c>
      <c r="AU37" s="54"/>
      <c r="AV37" s="51">
        <v>1</v>
      </c>
      <c r="AZ37" s="51">
        <v>2</v>
      </c>
      <c r="BK37" s="51">
        <v>5</v>
      </c>
    </row>
    <row r="38" spans="14:63" ht="15.75" x14ac:dyDescent="0.2">
      <c r="Q38" s="51">
        <v>2</v>
      </c>
      <c r="AH38" s="51">
        <v>1</v>
      </c>
      <c r="AI38" s="51">
        <v>4</v>
      </c>
      <c r="AJ38" s="51">
        <v>1</v>
      </c>
      <c r="AQ38" s="51">
        <v>1</v>
      </c>
      <c r="AR38" s="51"/>
      <c r="AS38" s="51">
        <v>1</v>
      </c>
      <c r="AT38" s="51"/>
      <c r="AU38" s="51">
        <v>6</v>
      </c>
      <c r="AV38" s="51">
        <v>1</v>
      </c>
      <c r="AZ38" s="51">
        <v>2</v>
      </c>
      <c r="BK38" s="51">
        <v>5</v>
      </c>
    </row>
    <row r="39" spans="14:63" ht="15.75" x14ac:dyDescent="0.2">
      <c r="Q39" s="51">
        <v>2</v>
      </c>
      <c r="AH39" s="51">
        <v>1</v>
      </c>
      <c r="AI39" s="51">
        <v>4</v>
      </c>
      <c r="AJ39" s="51">
        <v>1</v>
      </c>
      <c r="AQ39" s="51">
        <v>1</v>
      </c>
      <c r="AR39" s="51"/>
      <c r="AS39" s="51">
        <v>31</v>
      </c>
      <c r="AT39" s="51"/>
      <c r="AU39" s="51">
        <v>5</v>
      </c>
      <c r="AV39" s="51">
        <v>1</v>
      </c>
      <c r="AZ39" s="51">
        <v>2</v>
      </c>
      <c r="BK39" s="51">
        <v>5</v>
      </c>
    </row>
    <row r="40" spans="14:63" ht="15.75" x14ac:dyDescent="0.2">
      <c r="Q40" s="51">
        <v>2</v>
      </c>
      <c r="AH40" s="51">
        <v>1</v>
      </c>
      <c r="AI40" s="51">
        <v>4</v>
      </c>
      <c r="AJ40" s="51">
        <v>1</v>
      </c>
      <c r="AQ40" s="51">
        <v>1</v>
      </c>
      <c r="AR40" s="51"/>
      <c r="AS40" s="51">
        <v>7</v>
      </c>
      <c r="AT40" s="51"/>
      <c r="AU40" s="51">
        <v>8</v>
      </c>
      <c r="AV40" s="51">
        <v>1</v>
      </c>
      <c r="AZ40" s="51">
        <v>2</v>
      </c>
      <c r="BK40" s="51">
        <v>5</v>
      </c>
    </row>
    <row r="41" spans="14:63" ht="15.75" x14ac:dyDescent="0.2">
      <c r="Q41" s="51">
        <v>2</v>
      </c>
      <c r="AH41" s="51">
        <v>1</v>
      </c>
      <c r="AI41" s="51">
        <v>4</v>
      </c>
      <c r="AJ41" s="51">
        <v>1</v>
      </c>
      <c r="AQ41" s="51">
        <v>1</v>
      </c>
      <c r="AR41" s="51"/>
      <c r="AS41" s="51">
        <v>1</v>
      </c>
      <c r="AT41" s="51"/>
      <c r="AU41" s="51">
        <v>6</v>
      </c>
      <c r="AV41" s="51">
        <v>1</v>
      </c>
      <c r="AZ41" s="51">
        <v>2</v>
      </c>
      <c r="BK41" s="51">
        <v>5</v>
      </c>
    </row>
    <row r="42" spans="14:63" ht="15.75" x14ac:dyDescent="0.2">
      <c r="Q42" s="51">
        <v>2</v>
      </c>
      <c r="AH42" s="51">
        <v>1</v>
      </c>
      <c r="AI42" s="51">
        <v>4</v>
      </c>
      <c r="AJ42" s="51">
        <v>1</v>
      </c>
      <c r="AQ42" s="51">
        <v>1</v>
      </c>
      <c r="AR42" s="51"/>
      <c r="AS42" s="51">
        <v>1</v>
      </c>
      <c r="AT42" s="51"/>
      <c r="AU42" s="51">
        <v>6</v>
      </c>
      <c r="AV42" s="51">
        <v>1</v>
      </c>
      <c r="AZ42" s="51">
        <v>2</v>
      </c>
      <c r="BK42" s="51">
        <v>5</v>
      </c>
    </row>
    <row r="43" spans="14:63" ht="15.75" x14ac:dyDescent="0.2">
      <c r="Q43" s="51">
        <v>2</v>
      </c>
      <c r="AH43" s="51">
        <v>1</v>
      </c>
      <c r="AI43" s="51">
        <v>4</v>
      </c>
      <c r="AJ43" s="51">
        <v>1</v>
      </c>
      <c r="AQ43" s="51">
        <v>1</v>
      </c>
      <c r="AR43" s="51"/>
      <c r="AS43" s="51">
        <v>1</v>
      </c>
      <c r="AT43" s="51"/>
      <c r="AU43" s="51">
        <v>6</v>
      </c>
      <c r="AV43" s="51">
        <v>1</v>
      </c>
      <c r="AZ43" s="51">
        <v>1</v>
      </c>
      <c r="BK43" s="51">
        <v>5</v>
      </c>
    </row>
    <row r="44" spans="14:63" ht="15.75" x14ac:dyDescent="0.2">
      <c r="Q44" s="51">
        <v>2</v>
      </c>
      <c r="AH44" s="51">
        <v>1</v>
      </c>
      <c r="AI44" s="51">
        <v>4</v>
      </c>
      <c r="AJ44" s="51">
        <v>1</v>
      </c>
      <c r="AQ44" s="51">
        <v>1</v>
      </c>
      <c r="AR44" s="51"/>
      <c r="AS44">
        <f>SUM(AS3:AS43)</f>
        <v>217</v>
      </c>
      <c r="AU44" s="51">
        <v>3</v>
      </c>
      <c r="AV44" s="51">
        <v>13</v>
      </c>
      <c r="AZ44" s="51">
        <v>1</v>
      </c>
      <c r="BK44" s="51">
        <v>5</v>
      </c>
    </row>
    <row r="45" spans="14:63" ht="15.75" x14ac:dyDescent="0.2">
      <c r="Q45" s="51">
        <v>3</v>
      </c>
      <c r="AH45" s="51">
        <v>1</v>
      </c>
      <c r="AI45" s="51">
        <v>4</v>
      </c>
      <c r="AJ45" s="51">
        <v>1</v>
      </c>
      <c r="AQ45" s="51">
        <v>1</v>
      </c>
      <c r="AR45" s="51"/>
      <c r="AU45" s="51">
        <v>6</v>
      </c>
      <c r="AV45" s="51">
        <v>1</v>
      </c>
      <c r="AZ45" s="51">
        <v>1</v>
      </c>
      <c r="BK45" s="51">
        <v>5</v>
      </c>
    </row>
    <row r="46" spans="14:63" ht="15.75" x14ac:dyDescent="0.2">
      <c r="Q46" s="51">
        <v>2</v>
      </c>
      <c r="AH46" s="51">
        <v>1</v>
      </c>
      <c r="AI46" s="51">
        <v>4</v>
      </c>
      <c r="AJ46" s="51">
        <v>1</v>
      </c>
      <c r="AQ46" s="51">
        <v>1</v>
      </c>
      <c r="AR46" s="51"/>
      <c r="AU46" s="51">
        <v>6</v>
      </c>
      <c r="AV46" s="51">
        <v>1</v>
      </c>
      <c r="AZ46" s="51">
        <v>1</v>
      </c>
      <c r="BK46" s="51">
        <v>5</v>
      </c>
    </row>
    <row r="47" spans="14:63" ht="15.75" x14ac:dyDescent="0.2">
      <c r="Q47" s="51">
        <v>2</v>
      </c>
      <c r="AH47" s="51">
        <v>1</v>
      </c>
      <c r="AI47" s="51">
        <v>4</v>
      </c>
      <c r="AJ47" s="51">
        <v>1</v>
      </c>
      <c r="AQ47" s="51">
        <v>1</v>
      </c>
      <c r="AR47" s="51"/>
      <c r="AU47" s="51">
        <v>6</v>
      </c>
      <c r="AV47" s="51">
        <v>1</v>
      </c>
      <c r="AZ47" s="51">
        <v>1</v>
      </c>
      <c r="BK47" s="51">
        <v>5</v>
      </c>
    </row>
    <row r="48" spans="14:63" ht="15.75" x14ac:dyDescent="0.2">
      <c r="Q48" s="51">
        <v>2</v>
      </c>
      <c r="AH48" s="51">
        <v>1</v>
      </c>
      <c r="AI48" s="51">
        <v>3</v>
      </c>
      <c r="AJ48" s="51">
        <v>1</v>
      </c>
      <c r="AQ48" s="51">
        <v>1</v>
      </c>
      <c r="AR48" s="51"/>
      <c r="AU48" s="51">
        <v>8</v>
      </c>
      <c r="AV48" s="51">
        <v>2</v>
      </c>
      <c r="AZ48" s="51">
        <v>1</v>
      </c>
      <c r="BK48" s="51">
        <v>5</v>
      </c>
    </row>
    <row r="49" spans="17:63" ht="15.75" x14ac:dyDescent="0.2">
      <c r="Q49" s="51">
        <v>2</v>
      </c>
      <c r="AH49" s="51">
        <v>1</v>
      </c>
      <c r="AI49">
        <f>SUM(AI3:AI48)</f>
        <v>182</v>
      </c>
      <c r="AJ49">
        <f>SUM(AJ3:AJ48)</f>
        <v>46</v>
      </c>
      <c r="AQ49" s="51">
        <v>1</v>
      </c>
      <c r="AR49" s="51"/>
      <c r="AU49" s="53">
        <v>5</v>
      </c>
      <c r="AV49" s="51">
        <v>1</v>
      </c>
      <c r="AZ49" s="51">
        <v>1</v>
      </c>
      <c r="BK49" s="51">
        <v>5</v>
      </c>
    </row>
    <row r="50" spans="17:63" ht="15.75" x14ac:dyDescent="0.2">
      <c r="Q50" s="51">
        <v>2</v>
      </c>
      <c r="AH50" s="51">
        <v>1</v>
      </c>
      <c r="AQ50" s="51">
        <v>1</v>
      </c>
      <c r="AR50" s="51"/>
      <c r="AU50" s="54"/>
      <c r="AV50" s="51">
        <v>1</v>
      </c>
      <c r="AZ50" s="51">
        <v>2</v>
      </c>
      <c r="BK50" s="51">
        <v>5</v>
      </c>
    </row>
    <row r="51" spans="17:63" ht="15.75" x14ac:dyDescent="0.2">
      <c r="Q51" s="51">
        <v>2</v>
      </c>
      <c r="AH51" s="51">
        <v>1</v>
      </c>
      <c r="AQ51" s="51">
        <v>1</v>
      </c>
      <c r="AR51" s="51"/>
      <c r="AU51" s="53">
        <v>5</v>
      </c>
      <c r="AV51" s="51">
        <v>1</v>
      </c>
      <c r="AZ51" s="51">
        <v>1</v>
      </c>
      <c r="BK51" s="51">
        <v>5</v>
      </c>
    </row>
    <row r="52" spans="17:63" ht="15.75" x14ac:dyDescent="0.2">
      <c r="Q52" s="51">
        <v>6</v>
      </c>
      <c r="AH52" s="51">
        <v>1</v>
      </c>
      <c r="AQ52" s="51">
        <v>1</v>
      </c>
      <c r="AR52" s="51"/>
      <c r="AU52" s="54"/>
      <c r="AV52" s="51">
        <v>1</v>
      </c>
      <c r="AZ52" s="51">
        <v>1</v>
      </c>
      <c r="BK52" s="51">
        <v>5</v>
      </c>
    </row>
    <row r="53" spans="17:63" ht="15.75" x14ac:dyDescent="0.2">
      <c r="Q53" s="51">
        <v>2</v>
      </c>
      <c r="AH53" s="51">
        <v>1</v>
      </c>
      <c r="AQ53" s="51">
        <v>1</v>
      </c>
      <c r="AR53" s="51"/>
      <c r="AU53" s="53">
        <v>5</v>
      </c>
      <c r="AV53" s="51">
        <v>1</v>
      </c>
      <c r="AZ53" s="51">
        <v>1</v>
      </c>
      <c r="BK53" s="51">
        <v>5</v>
      </c>
    </row>
    <row r="54" spans="17:63" ht="15.75" x14ac:dyDescent="0.2">
      <c r="Q54" s="51">
        <v>2</v>
      </c>
      <c r="AH54" s="51">
        <v>1</v>
      </c>
      <c r="AQ54" s="51">
        <v>1</v>
      </c>
      <c r="AR54" s="51"/>
      <c r="AU54" s="54"/>
      <c r="AV54" s="51">
        <v>1</v>
      </c>
      <c r="AZ54" s="51">
        <v>1</v>
      </c>
      <c r="BK54" s="51">
        <v>5</v>
      </c>
    </row>
    <row r="55" spans="17:63" ht="15.75" x14ac:dyDescent="0.2">
      <c r="Q55" s="51">
        <v>4</v>
      </c>
      <c r="AH55" s="51">
        <v>1</v>
      </c>
      <c r="AQ55" s="51">
        <v>1</v>
      </c>
      <c r="AR55" s="51"/>
      <c r="AU55" s="51">
        <v>5</v>
      </c>
      <c r="AV55" s="51">
        <v>1</v>
      </c>
      <c r="AZ55" s="51">
        <v>1</v>
      </c>
      <c r="BK55" s="51">
        <v>5</v>
      </c>
    </row>
    <row r="56" spans="17:63" ht="15.75" x14ac:dyDescent="0.2">
      <c r="Q56" s="51">
        <v>1</v>
      </c>
      <c r="AH56" s="51">
        <v>1</v>
      </c>
      <c r="AQ56" s="51">
        <v>1</v>
      </c>
      <c r="AR56" s="51"/>
      <c r="AU56" s="51">
        <v>5</v>
      </c>
      <c r="AV56" s="51">
        <v>1</v>
      </c>
      <c r="AZ56" s="51">
        <v>1</v>
      </c>
      <c r="BK56" s="51">
        <v>5</v>
      </c>
    </row>
    <row r="57" spans="17:63" ht="15.75" x14ac:dyDescent="0.2">
      <c r="Q57" s="51">
        <v>2</v>
      </c>
      <c r="AH57" s="51">
        <v>1</v>
      </c>
      <c r="AQ57" s="51">
        <v>1</v>
      </c>
      <c r="AR57" s="51"/>
      <c r="AU57" s="51">
        <v>5</v>
      </c>
      <c r="AV57" s="51">
        <v>1</v>
      </c>
      <c r="AZ57" s="51">
        <v>1</v>
      </c>
      <c r="BK57" s="51">
        <v>5</v>
      </c>
    </row>
    <row r="58" spans="17:63" ht="15.75" x14ac:dyDescent="0.2">
      <c r="Q58" s="51">
        <v>2</v>
      </c>
      <c r="AH58" s="51">
        <v>1</v>
      </c>
      <c r="AQ58" s="51">
        <v>1</v>
      </c>
      <c r="AR58" s="51"/>
      <c r="AU58" s="51">
        <v>5</v>
      </c>
      <c r="AV58" s="51">
        <v>1</v>
      </c>
      <c r="AZ58" s="51">
        <v>1</v>
      </c>
      <c r="BK58" s="51">
        <v>5</v>
      </c>
    </row>
    <row r="59" spans="17:63" ht="15.75" x14ac:dyDescent="0.2">
      <c r="Q59" s="51">
        <v>2</v>
      </c>
      <c r="AH59" s="51">
        <v>1</v>
      </c>
      <c r="AQ59" s="51">
        <v>1</v>
      </c>
      <c r="AR59" s="51"/>
      <c r="AU59" s="51">
        <v>5</v>
      </c>
      <c r="AV59" s="51">
        <v>1</v>
      </c>
      <c r="AZ59" s="51">
        <v>2</v>
      </c>
      <c r="BJ59" s="18">
        <f>COUNT(BK3:BK58)</f>
        <v>56</v>
      </c>
      <c r="BK59" s="51">
        <v>5</v>
      </c>
    </row>
    <row r="60" spans="17:63" ht="15.75" x14ac:dyDescent="0.2">
      <c r="Q60" s="51">
        <v>2</v>
      </c>
      <c r="AH60" s="51">
        <v>1</v>
      </c>
      <c r="AQ60" s="51">
        <v>1</v>
      </c>
      <c r="AR60" s="51"/>
      <c r="AU60" s="51">
        <v>5</v>
      </c>
      <c r="AV60">
        <f>SUM(AV3:AV59)</f>
        <v>112</v>
      </c>
      <c r="AZ60" s="51">
        <v>2</v>
      </c>
      <c r="BK60" s="51">
        <v>5</v>
      </c>
    </row>
    <row r="61" spans="17:63" ht="15.75" x14ac:dyDescent="0.2">
      <c r="Q61" s="51">
        <v>2</v>
      </c>
      <c r="AH61" s="51">
        <v>1</v>
      </c>
      <c r="AQ61" s="51">
        <v>1</v>
      </c>
      <c r="AR61" s="51"/>
      <c r="AU61" s="51">
        <v>5</v>
      </c>
      <c r="AZ61" s="51">
        <v>2</v>
      </c>
      <c r="BK61" s="51">
        <v>5</v>
      </c>
    </row>
    <row r="62" spans="17:63" ht="15.75" x14ac:dyDescent="0.2">
      <c r="Q62" s="51">
        <v>6</v>
      </c>
      <c r="AH62" s="51">
        <v>1</v>
      </c>
      <c r="AQ62" s="51">
        <v>1</v>
      </c>
      <c r="AR62" s="51"/>
      <c r="AU62" s="51">
        <v>5</v>
      </c>
      <c r="AZ62" s="51">
        <v>2</v>
      </c>
      <c r="BK62" s="51">
        <v>5</v>
      </c>
    </row>
    <row r="63" spans="17:63" ht="15.75" x14ac:dyDescent="0.2">
      <c r="Q63" s="51">
        <v>2</v>
      </c>
      <c r="AH63" s="51">
        <v>1</v>
      </c>
      <c r="AQ63" s="51">
        <v>1</v>
      </c>
      <c r="AR63" s="51"/>
      <c r="AU63" s="51">
        <v>5</v>
      </c>
      <c r="AZ63" s="51">
        <v>2</v>
      </c>
      <c r="BK63" s="51">
        <v>5</v>
      </c>
    </row>
    <row r="64" spans="17:63" ht="15.75" x14ac:dyDescent="0.2">
      <c r="Q64" s="51">
        <v>2</v>
      </c>
      <c r="AH64" s="51">
        <v>1</v>
      </c>
      <c r="AQ64" s="51">
        <v>1</v>
      </c>
      <c r="AR64" s="51"/>
      <c r="AU64" s="51">
        <v>5</v>
      </c>
      <c r="AZ64" s="51">
        <v>2</v>
      </c>
      <c r="BK64" s="51">
        <v>5</v>
      </c>
    </row>
    <row r="65" spans="17:63" ht="15.75" x14ac:dyDescent="0.2">
      <c r="Q65" s="51">
        <v>2</v>
      </c>
      <c r="AH65" s="51">
        <v>1</v>
      </c>
      <c r="AQ65">
        <f>SUM(AQ3:AQ64)</f>
        <v>91</v>
      </c>
      <c r="AU65" s="51">
        <v>5</v>
      </c>
      <c r="AZ65" s="51">
        <v>2</v>
      </c>
      <c r="BK65" s="51">
        <v>5</v>
      </c>
    </row>
    <row r="66" spans="17:63" ht="15.75" x14ac:dyDescent="0.2">
      <c r="Q66" s="51">
        <v>2</v>
      </c>
      <c r="AH66" s="51">
        <v>1</v>
      </c>
      <c r="AU66" s="51">
        <v>5</v>
      </c>
      <c r="AZ66" s="51">
        <v>2</v>
      </c>
      <c r="BK66" s="51">
        <v>5</v>
      </c>
    </row>
    <row r="67" spans="17:63" ht="15.75" x14ac:dyDescent="0.2">
      <c r="Q67" s="51">
        <v>2</v>
      </c>
      <c r="AH67" s="51">
        <v>1</v>
      </c>
      <c r="AU67" s="51">
        <v>5</v>
      </c>
      <c r="AZ67" s="51">
        <v>2</v>
      </c>
      <c r="BK67" s="51">
        <v>5</v>
      </c>
    </row>
    <row r="68" spans="17:63" ht="15.75" x14ac:dyDescent="0.2">
      <c r="Q68" s="51">
        <v>2</v>
      </c>
      <c r="AH68" s="51">
        <v>1</v>
      </c>
      <c r="AU68" s="51">
        <v>5</v>
      </c>
      <c r="AZ68" s="51">
        <v>2</v>
      </c>
      <c r="BK68" s="51">
        <v>5</v>
      </c>
    </row>
    <row r="69" spans="17:63" ht="15.75" x14ac:dyDescent="0.2">
      <c r="Q69" s="51">
        <v>2</v>
      </c>
      <c r="AH69" s="51">
        <v>1</v>
      </c>
      <c r="AU69" s="51">
        <v>5</v>
      </c>
      <c r="AZ69" s="51">
        <v>2</v>
      </c>
      <c r="BK69" s="51">
        <v>5</v>
      </c>
    </row>
    <row r="70" spans="17:63" ht="15.75" x14ac:dyDescent="0.2">
      <c r="Q70" s="51">
        <v>2</v>
      </c>
      <c r="AH70" s="51">
        <v>1</v>
      </c>
      <c r="AU70" s="51">
        <v>5</v>
      </c>
      <c r="AZ70" s="51">
        <v>2</v>
      </c>
      <c r="BK70" s="51">
        <v>5</v>
      </c>
    </row>
    <row r="71" spans="17:63" ht="15.75" x14ac:dyDescent="0.2">
      <c r="Q71" s="51">
        <v>2</v>
      </c>
      <c r="AH71" s="51">
        <v>1</v>
      </c>
      <c r="AU71" s="51">
        <v>5</v>
      </c>
      <c r="AZ71" s="51">
        <v>2</v>
      </c>
      <c r="BK71" s="51">
        <v>5</v>
      </c>
    </row>
    <row r="72" spans="17:63" ht="15.75" x14ac:dyDescent="0.2">
      <c r="Q72" s="51">
        <v>2</v>
      </c>
      <c r="AH72" s="51">
        <v>1</v>
      </c>
      <c r="AU72" s="51">
        <v>8</v>
      </c>
      <c r="AZ72" s="51">
        <v>2</v>
      </c>
      <c r="BK72" s="51">
        <v>5</v>
      </c>
    </row>
    <row r="73" spans="17:63" ht="15.75" x14ac:dyDescent="0.2">
      <c r="Q73" s="51">
        <v>4</v>
      </c>
      <c r="AH73" s="51">
        <v>1</v>
      </c>
      <c r="AU73" s="51">
        <v>6</v>
      </c>
      <c r="AZ73" s="51">
        <v>2</v>
      </c>
      <c r="BK73" s="51">
        <v>5</v>
      </c>
    </row>
    <row r="74" spans="17:63" ht="15.75" x14ac:dyDescent="0.2">
      <c r="Q74">
        <f>SUM(Q2:Q73)</f>
        <v>227</v>
      </c>
      <c r="AH74" s="51">
        <v>1</v>
      </c>
      <c r="AU74" s="51">
        <v>5</v>
      </c>
      <c r="AZ74" s="51">
        <v>2</v>
      </c>
      <c r="BK74" s="51">
        <v>5</v>
      </c>
    </row>
    <row r="75" spans="17:63" ht="15.75" x14ac:dyDescent="0.2">
      <c r="AH75" s="51">
        <v>1</v>
      </c>
      <c r="AU75" s="51">
        <v>7</v>
      </c>
      <c r="AZ75" s="51">
        <v>2</v>
      </c>
      <c r="BK75" s="51">
        <v>5</v>
      </c>
    </row>
    <row r="76" spans="17:63" ht="15.75" x14ac:dyDescent="0.2">
      <c r="AH76" s="51">
        <v>1</v>
      </c>
      <c r="AU76" s="51">
        <v>5</v>
      </c>
      <c r="AZ76" s="51">
        <v>2</v>
      </c>
      <c r="BK76" s="51">
        <v>5</v>
      </c>
    </row>
    <row r="77" spans="17:63" ht="15.75" x14ac:dyDescent="0.2">
      <c r="AH77" s="51">
        <v>1</v>
      </c>
      <c r="AU77" s="51">
        <v>5</v>
      </c>
      <c r="AZ77" s="51">
        <v>2</v>
      </c>
      <c r="BK77" s="51">
        <v>5</v>
      </c>
    </row>
    <row r="78" spans="17:63" ht="15.75" x14ac:dyDescent="0.2">
      <c r="AH78" s="51">
        <v>1</v>
      </c>
      <c r="AU78" s="51">
        <v>5</v>
      </c>
      <c r="AZ78" s="51">
        <v>2</v>
      </c>
      <c r="BK78" s="51">
        <v>5</v>
      </c>
    </row>
    <row r="79" spans="17:63" ht="15.75" x14ac:dyDescent="0.2">
      <c r="AH79" s="51">
        <v>1</v>
      </c>
      <c r="AU79" s="51">
        <v>5</v>
      </c>
      <c r="AZ79" s="51">
        <v>2</v>
      </c>
      <c r="BK79" s="51">
        <v>5</v>
      </c>
    </row>
    <row r="80" spans="17:63" ht="15.75" x14ac:dyDescent="0.2">
      <c r="AH80" s="51">
        <v>1</v>
      </c>
      <c r="AU80" s="51">
        <v>5</v>
      </c>
      <c r="AZ80" s="51">
        <v>2</v>
      </c>
      <c r="BK80" s="51">
        <v>5</v>
      </c>
    </row>
    <row r="81" spans="34:63" ht="15.75" x14ac:dyDescent="0.2">
      <c r="AH81" s="51">
        <v>1</v>
      </c>
      <c r="AU81" s="51">
        <v>5</v>
      </c>
      <c r="AZ81" s="51">
        <v>2</v>
      </c>
      <c r="BK81">
        <f>SUM(BK3:BK80)</f>
        <v>378</v>
      </c>
    </row>
    <row r="82" spans="34:63" ht="15.75" x14ac:dyDescent="0.2">
      <c r="AH82" s="51">
        <v>1</v>
      </c>
      <c r="AU82" s="51">
        <v>5</v>
      </c>
      <c r="AZ82" s="51">
        <v>1</v>
      </c>
    </row>
    <row r="83" spans="34:63" ht="15.75" x14ac:dyDescent="0.2">
      <c r="AH83" s="51">
        <v>1</v>
      </c>
      <c r="AU83" s="51">
        <v>5</v>
      </c>
      <c r="AZ83" s="51">
        <v>1</v>
      </c>
    </row>
    <row r="84" spans="34:63" ht="15.75" x14ac:dyDescent="0.2">
      <c r="AH84">
        <f>SUM(AH2:AH83)</f>
        <v>82</v>
      </c>
      <c r="AU84" s="51">
        <v>5</v>
      </c>
      <c r="AZ84" s="51">
        <v>1</v>
      </c>
    </row>
    <row r="85" spans="34:63" ht="15.75" x14ac:dyDescent="0.2">
      <c r="AU85" s="51">
        <v>5</v>
      </c>
      <c r="AZ85" s="51">
        <v>1</v>
      </c>
    </row>
    <row r="86" spans="34:63" ht="15.75" x14ac:dyDescent="0.2">
      <c r="AU86" s="51">
        <v>5</v>
      </c>
      <c r="AZ86" s="51">
        <v>1</v>
      </c>
    </row>
    <row r="87" spans="34:63" ht="15.75" x14ac:dyDescent="0.2">
      <c r="AU87" s="51">
        <v>5</v>
      </c>
      <c r="AZ87" s="51">
        <v>1</v>
      </c>
    </row>
    <row r="88" spans="34:63" ht="15.75" x14ac:dyDescent="0.2">
      <c r="AU88" s="51">
        <v>5</v>
      </c>
      <c r="AZ88" s="51">
        <v>1</v>
      </c>
    </row>
    <row r="89" spans="34:63" ht="15.75" x14ac:dyDescent="0.2">
      <c r="AU89" s="51">
        <v>5</v>
      </c>
      <c r="AZ89" s="51">
        <v>1</v>
      </c>
    </row>
    <row r="90" spans="34:63" ht="15.75" x14ac:dyDescent="0.2">
      <c r="AU90" s="51">
        <v>5</v>
      </c>
      <c r="AZ90">
        <f>SUM(AZ3:AZ89)</f>
        <v>136</v>
      </c>
    </row>
    <row r="91" spans="34:63" ht="15.75" x14ac:dyDescent="0.2">
      <c r="AU91" s="51">
        <v>5</v>
      </c>
    </row>
    <row r="92" spans="34:63" ht="15.75" x14ac:dyDescent="0.2">
      <c r="AU92" s="51">
        <v>5</v>
      </c>
    </row>
    <row r="93" spans="34:63" ht="15.75" x14ac:dyDescent="0.2">
      <c r="AU93" s="51">
        <v>5</v>
      </c>
    </row>
    <row r="94" spans="34:63" ht="15.75" x14ac:dyDescent="0.2">
      <c r="AU94" s="51">
        <v>5</v>
      </c>
    </row>
    <row r="95" spans="34:63" ht="15.75" x14ac:dyDescent="0.2">
      <c r="AU95" s="51">
        <v>5</v>
      </c>
    </row>
    <row r="96" spans="34:63" ht="15.75" x14ac:dyDescent="0.2">
      <c r="AU96" s="51">
        <v>5</v>
      </c>
    </row>
    <row r="97" spans="47:47" ht="15.75" x14ac:dyDescent="0.2">
      <c r="AU97" s="51">
        <v>5</v>
      </c>
    </row>
    <row r="98" spans="47:47" ht="15.75" x14ac:dyDescent="0.2">
      <c r="AU98" s="51">
        <v>5</v>
      </c>
    </row>
    <row r="99" spans="47:47" ht="15.75" x14ac:dyDescent="0.2">
      <c r="AU99" s="51">
        <v>5</v>
      </c>
    </row>
    <row r="100" spans="47:47" ht="15.75" x14ac:dyDescent="0.2">
      <c r="AU100" s="51">
        <v>5</v>
      </c>
    </row>
    <row r="101" spans="47:47" ht="15.75" x14ac:dyDescent="0.2">
      <c r="AU101" s="51">
        <v>5</v>
      </c>
    </row>
    <row r="102" spans="47:47" ht="15.75" x14ac:dyDescent="0.2">
      <c r="AU102" s="51">
        <v>5</v>
      </c>
    </row>
    <row r="103" spans="47:47" ht="15.75" x14ac:dyDescent="0.2">
      <c r="AU103" s="51">
        <v>5</v>
      </c>
    </row>
    <row r="104" spans="47:47" ht="15.75" x14ac:dyDescent="0.2">
      <c r="AU104" s="51">
        <v>5</v>
      </c>
    </row>
    <row r="105" spans="47:47" ht="15.75" x14ac:dyDescent="0.2">
      <c r="AU105" s="51">
        <v>5</v>
      </c>
    </row>
    <row r="106" spans="47:47" ht="15.75" x14ac:dyDescent="0.2">
      <c r="AU106" s="51">
        <v>5</v>
      </c>
    </row>
    <row r="107" spans="47:47" ht="15.75" x14ac:dyDescent="0.2">
      <c r="AU107" s="51">
        <v>5</v>
      </c>
    </row>
    <row r="108" spans="47:47" ht="15.75" x14ac:dyDescent="0.2">
      <c r="AU108" s="51">
        <v>5</v>
      </c>
    </row>
    <row r="109" spans="47:47" ht="15.75" x14ac:dyDescent="0.2">
      <c r="AU109" s="51">
        <v>5</v>
      </c>
    </row>
    <row r="110" spans="47:47" ht="15.75" x14ac:dyDescent="0.2">
      <c r="AU110" s="51">
        <v>5</v>
      </c>
    </row>
    <row r="111" spans="47:47" ht="15.75" x14ac:dyDescent="0.2">
      <c r="AU111" s="51">
        <v>5</v>
      </c>
    </row>
    <row r="112" spans="47:47" ht="15.75" x14ac:dyDescent="0.2">
      <c r="AU112" s="51">
        <v>5</v>
      </c>
    </row>
    <row r="113" spans="47:47" ht="15.75" x14ac:dyDescent="0.2">
      <c r="AU113" s="51">
        <v>5</v>
      </c>
    </row>
    <row r="114" spans="47:47" ht="15.75" x14ac:dyDescent="0.2">
      <c r="AU114" s="51">
        <v>5</v>
      </c>
    </row>
    <row r="115" spans="47:47" ht="15.75" x14ac:dyDescent="0.2">
      <c r="AU115" s="51">
        <v>5</v>
      </c>
    </row>
    <row r="116" spans="47:47" ht="15.75" x14ac:dyDescent="0.2">
      <c r="AU116" s="51">
        <v>5</v>
      </c>
    </row>
    <row r="117" spans="47:47" ht="15.75" x14ac:dyDescent="0.2">
      <c r="AU117" s="51">
        <v>5</v>
      </c>
    </row>
    <row r="118" spans="47:47" ht="15.75" x14ac:dyDescent="0.2">
      <c r="AU118" s="51">
        <v>5</v>
      </c>
    </row>
    <row r="119" spans="47:47" ht="15.75" x14ac:dyDescent="0.2">
      <c r="AU119" s="51">
        <v>5</v>
      </c>
    </row>
    <row r="120" spans="47:47" ht="15.75" x14ac:dyDescent="0.2">
      <c r="AU120" s="51">
        <v>5</v>
      </c>
    </row>
    <row r="121" spans="47:47" ht="15.75" x14ac:dyDescent="0.2">
      <c r="AU121" s="51">
        <v>5</v>
      </c>
    </row>
    <row r="122" spans="47:47" ht="15.75" x14ac:dyDescent="0.2">
      <c r="AU122" s="51">
        <v>5</v>
      </c>
    </row>
    <row r="123" spans="47:47" ht="15.75" x14ac:dyDescent="0.2">
      <c r="AU123" s="51">
        <v>5</v>
      </c>
    </row>
    <row r="124" spans="47:47" ht="15.75" x14ac:dyDescent="0.2">
      <c r="AU124" s="51">
        <v>5</v>
      </c>
    </row>
    <row r="125" spans="47:47" ht="15.75" x14ac:dyDescent="0.2">
      <c r="AU125" s="51">
        <v>5</v>
      </c>
    </row>
    <row r="126" spans="47:47" x14ac:dyDescent="0.2">
      <c r="AU126" s="53">
        <v>16</v>
      </c>
    </row>
    <row r="127" spans="47:47" x14ac:dyDescent="0.2">
      <c r="AU127" s="54"/>
    </row>
    <row r="128" spans="47:47" x14ac:dyDescent="0.2">
      <c r="AU128" s="53">
        <v>9</v>
      </c>
    </row>
    <row r="129" spans="47:47" x14ac:dyDescent="0.2">
      <c r="AU129" s="54"/>
    </row>
    <row r="130" spans="47:47" ht="15.75" x14ac:dyDescent="0.2">
      <c r="AU130" s="51">
        <v>6</v>
      </c>
    </row>
    <row r="131" spans="47:47" ht="15.75" x14ac:dyDescent="0.2">
      <c r="AU131" s="51">
        <v>6</v>
      </c>
    </row>
    <row r="132" spans="47:47" ht="15.75" x14ac:dyDescent="0.2">
      <c r="AU132" s="51">
        <v>6</v>
      </c>
    </row>
    <row r="133" spans="47:47" ht="15.75" x14ac:dyDescent="0.2">
      <c r="AU133" s="51">
        <v>6</v>
      </c>
    </row>
    <row r="134" spans="47:47" ht="15.75" x14ac:dyDescent="0.2">
      <c r="AU134" s="51">
        <v>7</v>
      </c>
    </row>
    <row r="135" spans="47:47" ht="15.75" x14ac:dyDescent="0.2">
      <c r="AU135" s="51">
        <v>19</v>
      </c>
    </row>
    <row r="136" spans="47:47" x14ac:dyDescent="0.2">
      <c r="AU136">
        <f>SUM(AU3:AU135)</f>
        <v>672</v>
      </c>
    </row>
  </sheetData>
  <mergeCells count="13">
    <mergeCell ref="AU128:AU129"/>
    <mergeCell ref="AU29:AU30"/>
    <mergeCell ref="AU36:AU37"/>
    <mergeCell ref="AU49:AU50"/>
    <mergeCell ref="AU51:AU52"/>
    <mergeCell ref="AU53:AU54"/>
    <mergeCell ref="AU126:AU127"/>
    <mergeCell ref="AU4:AU5"/>
    <mergeCell ref="AU18:AU19"/>
    <mergeCell ref="AU20:AU21"/>
    <mergeCell ref="AU22:AU23"/>
    <mergeCell ref="AU24:AU25"/>
    <mergeCell ref="AU26:AU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Library</vt:lpstr>
      <vt:lpstr>design comparison</vt:lpstr>
      <vt:lpstr>cms</vt:lpstr>
      <vt:lpstr>table vs div</vt:lpstr>
      <vt:lpstr>skip nav</vt:lpstr>
      <vt:lpstr>time comparison</vt:lpstr>
      <vt:lpstr>sorted best to worst</vt:lpstr>
      <vt:lpstr>errors</vt:lpstr>
    </vt:vector>
  </TitlesOfParts>
  <Company>XEROX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uswu42484</dc:creator>
  <cp:lastModifiedBy>dcomeaux</cp:lastModifiedBy>
  <dcterms:created xsi:type="dcterms:W3CDTF">2006-05-30T18:55:07Z</dcterms:created>
  <dcterms:modified xsi:type="dcterms:W3CDTF">2012-06-10T15:08:13Z</dcterms:modified>
</cp:coreProperties>
</file>