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9bec91a8651c45/Documents/Virginia Tech/4 - Senior - 1st Semester/Fin Modeling In Excel/3. Options Strategies/"/>
    </mc:Choice>
  </mc:AlternateContent>
  <xr:revisionPtr revIDLastSave="51" documentId="8_{1435F6C8-DD10-4A71-B87A-A16B67233313}" xr6:coauthVersionLast="47" xr6:coauthVersionMax="47" xr10:uidLastSave="{5726559F-7665-4575-9F85-094A6F477B0A}"/>
  <bookViews>
    <workbookView xWindow="-110" yWindow="-110" windowWidth="22780" windowHeight="14660" xr2:uid="{81318E0C-D7EB-4F6E-9BF6-55FE13728DCB}"/>
  </bookViews>
  <sheets>
    <sheet name="index match v vlookup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H32" i="1"/>
  <c r="H26" i="1"/>
  <c r="H25" i="1"/>
  <c r="H18" i="1"/>
  <c r="H15" i="1"/>
  <c r="H8" i="1"/>
  <c r="H7" i="1"/>
  <c r="I25" i="1"/>
  <c r="I26" i="1"/>
  <c r="L25" i="1"/>
  <c r="I31" i="1"/>
  <c r="I15" i="1"/>
  <c r="I32" i="1"/>
  <c r="I7" i="1"/>
  <c r="I18" i="1"/>
  <c r="I8" i="1"/>
</calcChain>
</file>

<file path=xl/sharedStrings.xml><?xml version="1.0" encoding="utf-8"?>
<sst xmlns="http://schemas.openxmlformats.org/spreadsheetml/2006/main" count="56" uniqueCount="42">
  <si>
    <t>INDEX AND MATCH</t>
  </si>
  <si>
    <t>BENEFITS OF INDEX AND MATCH VS VLOOKUP</t>
  </si>
  <si>
    <t>EMPLOYEE ID</t>
  </si>
  <si>
    <t>NAME</t>
  </si>
  <si>
    <t>DEPARTMENT</t>
  </si>
  <si>
    <t>Spicer, Cara</t>
  </si>
  <si>
    <t>Coleman, Will</t>
  </si>
  <si>
    <t>Kender, Mike</t>
  </si>
  <si>
    <t>Klock, Derek</t>
  </si>
  <si>
    <t>Hart, Brian</t>
  </si>
  <si>
    <t>McKinley, Andrew</t>
  </si>
  <si>
    <t>Paye, Brad</t>
  </si>
  <si>
    <t>Ju, Jin</t>
  </si>
  <si>
    <t>CLASS</t>
  </si>
  <si>
    <t>FINANCE</t>
  </si>
  <si>
    <t>MATCH</t>
  </si>
  <si>
    <t>VLOOKUP</t>
  </si>
  <si>
    <t>returns a cell value</t>
  </si>
  <si>
    <t>returns a column/rown number</t>
  </si>
  <si>
    <t>=MATCH(lookup_value,lookup_array,[match_type])</t>
  </si>
  <si>
    <t>=MATCH(what,where,closest match)</t>
  </si>
  <si>
    <t>cannot look to the left</t>
  </si>
  <si>
    <t>will break if you add a column</t>
  </si>
  <si>
    <t>specify the one column or one row</t>
  </si>
  <si>
    <t>Class</t>
  </si>
  <si>
    <t>INDEX</t>
  </si>
  <si>
    <t>returns a cell's value based on the intersection of the row and column number of a range</t>
  </si>
  <si>
    <t>=INDEX(array,row_num,[column_num])</t>
  </si>
  <si>
    <t>=INDEX(where, row number, column number)</t>
  </si>
  <si>
    <t>Finding the course for a specific professor</t>
  </si>
  <si>
    <t>INDEX and MATCH</t>
  </si>
  <si>
    <t>return Brian Hart's Class using INDEX MATCH</t>
  </si>
  <si>
    <t>=INDEX(return range, MATCH(lookup value,lookup range,0))</t>
  </si>
  <si>
    <t>Match is looking for professor, and index is returning the class</t>
  </si>
  <si>
    <t>Match finds the item and Index is returning the answer.</t>
  </si>
  <si>
    <t>find the course number</t>
  </si>
  <si>
    <t>find the employee id</t>
  </si>
  <si>
    <t>Match is looking for the professor, and index is returning the employee id.</t>
  </si>
  <si>
    <t>vlookup CANNOT look to the left</t>
  </si>
  <si>
    <t>but we would have to combine with the index function to return either the class, employee id or department</t>
  </si>
  <si>
    <t>it will find the lookup items place in a an array</t>
  </si>
  <si>
    <t>=Index(find what/where, Match(who/what you are looking for, where to find them,0)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</si>
</sst>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i/>
      <sz val="20"/>
      <color rgb="FFFF0000"/>
      <name val="Calibri"/>
      <family val="2"/>
      <scheme val="minor"/>
    </font>
    <font>
      <b/>
      <sz val="20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quotePrefix="1"/>
    <xf numFmtId="0" fontId="0" fillId="3" borderId="0" xfId="0" applyFill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1547812</xdr:colOff>
      <xdr:row>11</xdr:row>
      <xdr:rowOff>297656</xdr:rowOff>
    </xdr:from>
    <xdr:to>
      <xdr:col>7</xdr:col>
      <xdr:colOff>619125</xdr:colOff>
      <xdr:row>15</xdr:row>
      <xdr:rowOff>154781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C3591CE-2207-4846-9E3F-0A1D07DEA60E}"/>
            </a:ext>
          </a:extLst>
        </xdr:cNvPr>
        <xdr:cNvCxnSpPr/>
      </xdr:nvCxnSpPr>
      <xdr:spPr>
        <a:xfrm flipV="1">
          <a:off x="11775281" y="8298656"/>
          <a:ext cx="1166813" cy="1190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1673678</xdr:colOff>
      <xdr:row>30</xdr:row>
      <xdr:rowOff>149679</xdr:rowOff>
    </xdr:from>
    <xdr:to>
      <xdr:col>7</xdr:col>
      <xdr:colOff>789214</xdr:colOff>
      <xdr:row>33</xdr:row>
      <xdr:rowOff>68036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037B6EA-0540-48CD-807B-1D0F959A6273}"/>
            </a:ext>
          </a:extLst>
        </xdr:cNvPr>
        <xdr:cNvCxnSpPr/>
      </xdr:nvCxnSpPr>
      <xdr:spPr>
        <a:xfrm flipV="1">
          <a:off x="11919857" y="10355036"/>
          <a:ext cx="1211036" cy="9388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2054678</xdr:colOff>
      <xdr:row>32</xdr:row>
      <xdr:rowOff>13607</xdr:rowOff>
    </xdr:from>
    <xdr:to>
      <xdr:col>7</xdr:col>
      <xdr:colOff>1483178</xdr:colOff>
      <xdr:row>36</xdr:row>
      <xdr:rowOff>136071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8D284CB-5F59-44AD-83B2-25E0B62227B3}"/>
            </a:ext>
          </a:extLst>
        </xdr:cNvPr>
        <xdr:cNvCxnSpPr/>
      </xdr:nvCxnSpPr>
      <xdr:spPr>
        <a:xfrm flipV="1">
          <a:off x="12300857" y="10899321"/>
          <a:ext cx="1524000" cy="14831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D6DF-C9C6-47C8-89BE-9EA4F61B9F0B}">
  <dimension ref="A1:M37"/>
  <sheetViews>
    <sheetView showGridLines="0" tabSelected="1" topLeftCell="A5" zoomScale="70" zoomScaleNormal="70" workbookViewId="0">
      <selection activeCell="H31" sqref="H31"/>
    </sheetView>
  </sheetViews>
  <sheetFormatPr defaultRowHeight="26" x14ac:dyDescent="0.6"/>
  <cols>
    <col min="1" max="1" width="12.8984375" customWidth="1"/>
    <col min="2" max="2" width="17.296875" customWidth="1"/>
    <col min="4" max="4" width="19.046875" customWidth="1"/>
    <col min="7" max="7" width="15.69921875" customWidth="1"/>
    <col min="8" max="8" width="15" customWidth="1"/>
  </cols>
  <sheetData>
    <row r="1" spans="1:12" x14ac:dyDescent="0.6">
      <c r="A1" s="3" t="s">
        <v>0</v>
      </c>
    </row>
    <row r="3" spans="1:12" x14ac:dyDescent="0.6">
      <c r="A3" s="7" t="s">
        <v>1</v>
      </c>
    </row>
    <row r="5" spans="1:12" x14ac:dyDescent="0.6">
      <c r="A5" s="1" t="s">
        <v>2</v>
      </c>
      <c r="B5" s="1" t="s">
        <v>3</v>
      </c>
      <c r="C5" s="1" t="s">
        <v>13</v>
      </c>
      <c r="D5" s="1" t="s">
        <v>4</v>
      </c>
      <c r="G5" s="1" t="s">
        <v>16</v>
      </c>
      <c r="H5" t="s">
        <v>21</v>
      </c>
    </row>
    <row r="6" spans="1:12" x14ac:dyDescent="0.6">
      <c r="A6" s="2">
        <v>10001</v>
      </c>
      <c r="B6" s="9" t="s">
        <v>5</v>
      </c>
      <c r="C6" s="2">
        <v>4214</v>
      </c>
      <c r="D6" s="2" t="s">
        <v>14</v>
      </c>
      <c r="G6" t="s">
        <v>17</v>
      </c>
      <c r="H6" t="s">
        <v>22</v>
      </c>
    </row>
    <row r="7" spans="1:12" x14ac:dyDescent="0.6">
      <c r="A7" s="2">
        <v>10002</v>
      </c>
      <c r="B7" s="9" t="s">
        <v>6</v>
      </c>
      <c r="C7" s="2">
        <v>4214</v>
      </c>
      <c r="D7" s="2" t="s">
        <v>14</v>
      </c>
      <c r="G7" s="8" t="s">
        <v>8</v>
      </c>
      <c r="H7" s="5">
        <f>VLOOKUP(G7,B6:D13,2,FALSE)</f>
        <v>3424</v>
      </c>
      <c r="I7" s="6" t="str">
        <f t="shared" ref="I7:I8" ca="1" si="0">_xlfn.FORMULATEXT(H7)</f>
        <v>=VLOOKUP(G7,B6:D13,2,FALSE)</v>
      </c>
      <c r="L7" t="s">
        <v>35</v>
      </c>
    </row>
    <row r="8" spans="1:12" x14ac:dyDescent="0.6">
      <c r="A8" s="2">
        <v>10003</v>
      </c>
      <c r="B8" s="9" t="s">
        <v>7</v>
      </c>
      <c r="C8" s="2">
        <v>4224</v>
      </c>
      <c r="D8" s="2" t="s">
        <v>14</v>
      </c>
      <c r="G8" s="8" t="s">
        <v>8</v>
      </c>
      <c r="H8" s="5" t="e">
        <f>VLOOKUP(G8,A6:D13,1)</f>
        <v>#N/A</v>
      </c>
      <c r="I8" s="6" t="str">
        <f t="shared" ca="1" si="0"/>
        <v>=VLOOKUP(G8,A6:D13,1)</v>
      </c>
      <c r="L8" t="s">
        <v>36</v>
      </c>
    </row>
    <row r="9" spans="1:12" x14ac:dyDescent="0.6">
      <c r="A9" s="2">
        <v>10004</v>
      </c>
      <c r="B9" s="9" t="s">
        <v>8</v>
      </c>
      <c r="C9" s="2">
        <v>3424</v>
      </c>
      <c r="D9" s="2" t="s">
        <v>14</v>
      </c>
      <c r="L9" t="s">
        <v>38</v>
      </c>
    </row>
    <row r="10" spans="1:12" x14ac:dyDescent="0.6">
      <c r="A10" s="2">
        <v>10005</v>
      </c>
      <c r="B10" s="9" t="s">
        <v>9</v>
      </c>
      <c r="C10" s="2">
        <v>3424</v>
      </c>
      <c r="D10" s="2" t="s">
        <v>14</v>
      </c>
      <c r="G10" s="1" t="s">
        <v>15</v>
      </c>
    </row>
    <row r="11" spans="1:12" x14ac:dyDescent="0.6">
      <c r="A11" s="2">
        <v>10006</v>
      </c>
      <c r="B11" s="9" t="s">
        <v>10</v>
      </c>
      <c r="C11" s="2">
        <v>4264</v>
      </c>
      <c r="D11" s="2" t="s">
        <v>14</v>
      </c>
      <c r="G11" t="s">
        <v>18</v>
      </c>
    </row>
    <row r="12" spans="1:12" x14ac:dyDescent="0.6">
      <c r="A12" s="2">
        <v>10007</v>
      </c>
      <c r="B12" s="9" t="s">
        <v>11</v>
      </c>
      <c r="C12" s="2">
        <v>4224</v>
      </c>
      <c r="D12" s="2" t="s">
        <v>14</v>
      </c>
      <c r="G12" s="4" t="s">
        <v>19</v>
      </c>
    </row>
    <row r="13" spans="1:12" x14ac:dyDescent="0.6">
      <c r="A13" s="2">
        <v>10008</v>
      </c>
      <c r="B13" s="9" t="s">
        <v>12</v>
      </c>
      <c r="C13" s="2">
        <v>4224</v>
      </c>
      <c r="D13" s="2" t="s">
        <v>14</v>
      </c>
      <c r="G13" s="4" t="s">
        <v>20</v>
      </c>
    </row>
    <row r="15" spans="1:12" x14ac:dyDescent="0.6">
      <c r="G15" s="8" t="s">
        <v>8</v>
      </c>
      <c r="H15" s="5">
        <f>MATCH(G15,B6:B13,0)</f>
        <v>4</v>
      </c>
      <c r="I15" s="6" t="str">
        <f ca="1">_xlfn.FORMULATEXT(H15)</f>
        <v>=MATCH(G15,B6:B13,0)</v>
      </c>
    </row>
    <row r="16" spans="1:12" x14ac:dyDescent="0.6">
      <c r="G16" t="s">
        <v>23</v>
      </c>
      <c r="J16" t="s">
        <v>39</v>
      </c>
    </row>
    <row r="18" spans="7:13" x14ac:dyDescent="0.6">
      <c r="G18" s="8" t="s">
        <v>24</v>
      </c>
      <c r="H18" s="5">
        <f>MATCH(G18,A5:D5,0)</f>
        <v>3</v>
      </c>
      <c r="I18" s="6" t="str">
        <f ca="1">_xlfn.FORMULATEXT(H18)</f>
        <v>=MATCH(G18,A5:D5,0)</v>
      </c>
      <c r="L18" t="s">
        <v>40</v>
      </c>
    </row>
    <row r="20" spans="7:13" x14ac:dyDescent="0.6">
      <c r="G20" s="1" t="s">
        <v>25</v>
      </c>
    </row>
    <row r="21" spans="7:13" x14ac:dyDescent="0.6">
      <c r="G21" t="s">
        <v>26</v>
      </c>
    </row>
    <row r="22" spans="7:13" x14ac:dyDescent="0.6">
      <c r="G22" s="4" t="s">
        <v>27</v>
      </c>
    </row>
    <row r="23" spans="7:13" x14ac:dyDescent="0.6">
      <c r="G23" s="4" t="s">
        <v>28</v>
      </c>
    </row>
    <row r="24" spans="7:13" x14ac:dyDescent="0.6">
      <c r="G24" t="s">
        <v>29</v>
      </c>
    </row>
    <row r="25" spans="7:13" x14ac:dyDescent="0.6">
      <c r="G25" t="s">
        <v>9</v>
      </c>
      <c r="H25" s="5">
        <f>INDEX(B6:D13,5,2)</f>
        <v>3424</v>
      </c>
      <c r="I25" s="6" t="str">
        <f ca="1">_xlfn.FORMULATEXT(H25)</f>
        <v>=INDEX(B6:D13,5,2)</v>
      </c>
      <c r="K25" s="5"/>
      <c r="L25" s="6" t="e">
        <f t="shared" ref="L25" ca="1" si="1">_xlfn.FORMULATEXT(K25)</f>
        <v>#N/A</v>
      </c>
    </row>
    <row r="26" spans="7:13" x14ac:dyDescent="0.6">
      <c r="G26" t="s">
        <v>9</v>
      </c>
      <c r="H26" s="10">
        <f>INDEX(C6:C13,5)</f>
        <v>3424</v>
      </c>
      <c r="I26" s="6" t="str">
        <f ca="1">_xlfn.FORMULATEXT(H26)</f>
        <v>=INDEX(C6:C13,5)</v>
      </c>
      <c r="L26" s="6"/>
    </row>
    <row r="28" spans="7:13" x14ac:dyDescent="0.6">
      <c r="G28" s="1" t="s">
        <v>30</v>
      </c>
    </row>
    <row r="29" spans="7:13" x14ac:dyDescent="0.6">
      <c r="G29" t="s">
        <v>31</v>
      </c>
    </row>
    <row r="30" spans="7:13" x14ac:dyDescent="0.6">
      <c r="G30" s="4" t="s">
        <v>32</v>
      </c>
    </row>
    <row r="31" spans="7:13" x14ac:dyDescent="0.6">
      <c r="G31" s="8" t="s">
        <v>9</v>
      </c>
      <c r="H31" s="5">
        <f>INDEX(C6:C13,MATCH(G31,B6:B13,0))</f>
        <v>3424</v>
      </c>
      <c r="I31" s="6" t="str">
        <f ca="1">_xlfn.FORMULATEXT(H31)</f>
        <v>=INDEX(C6:C13,MATCH(G31,B6:B13,0))</v>
      </c>
    </row>
    <row r="32" spans="7:13" x14ac:dyDescent="0.6">
      <c r="G32" s="8" t="s">
        <v>8</v>
      </c>
      <c r="H32" s="5">
        <f>INDEX(A6:A13,MATCH(G32,B6:B13,0))</f>
        <v>10004</v>
      </c>
      <c r="I32" s="6" t="str">
        <f ca="1">_xlfn.FORMULATEXT(H32)</f>
        <v>=INDEX(A6:A13,MATCH(G32,B6:B13,0))</v>
      </c>
      <c r="M32" s="4" t="s">
        <v>41</v>
      </c>
    </row>
    <row r="34" spans="7:7" x14ac:dyDescent="0.6">
      <c r="G34" t="s">
        <v>33</v>
      </c>
    </row>
    <row r="35" spans="7:7" x14ac:dyDescent="0.6">
      <c r="G35" t="s">
        <v>34</v>
      </c>
    </row>
    <row r="37" spans="7:7" x14ac:dyDescent="0.6">
      <c r="G37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 v 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Spicer</dc:creator>
  <cp:lastModifiedBy>David Corcoran</cp:lastModifiedBy>
  <dcterms:created xsi:type="dcterms:W3CDTF">2021-03-29T16:04:09Z</dcterms:created>
  <dcterms:modified xsi:type="dcterms:W3CDTF">2021-11-08T19:04:22Z</dcterms:modified>
</cp:coreProperties>
</file>