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980" tabRatio="500" activeTab="1"/>
  </bookViews>
  <sheets>
    <sheet name="Raw Data" sheetId="1" r:id="rId1"/>
    <sheet name="Graph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" i="1" l="1"/>
  <c r="D43" i="1"/>
  <c r="K29" i="1"/>
  <c r="E43" i="1"/>
  <c r="I29" i="1"/>
  <c r="C43" i="1"/>
  <c r="D29" i="1"/>
  <c r="D42" i="1"/>
  <c r="E29" i="1"/>
  <c r="E42" i="1"/>
  <c r="C29" i="1"/>
  <c r="C42" i="1"/>
  <c r="J11" i="1"/>
  <c r="J12" i="1"/>
  <c r="J13" i="1"/>
  <c r="J14" i="1"/>
  <c r="J28" i="1"/>
  <c r="D39" i="1"/>
  <c r="K11" i="1"/>
  <c r="K12" i="1"/>
  <c r="K13" i="1"/>
  <c r="K14" i="1"/>
  <c r="K28" i="1"/>
  <c r="E39" i="1"/>
  <c r="D11" i="1"/>
  <c r="D12" i="1"/>
  <c r="D13" i="1"/>
  <c r="D14" i="1"/>
  <c r="D28" i="1"/>
  <c r="D38" i="1"/>
  <c r="E11" i="1"/>
  <c r="E12" i="1"/>
  <c r="E13" i="1"/>
  <c r="E14" i="1"/>
  <c r="E28" i="1"/>
  <c r="E38" i="1"/>
  <c r="I11" i="1"/>
  <c r="I12" i="1"/>
  <c r="I13" i="1"/>
  <c r="I14" i="1"/>
  <c r="I28" i="1"/>
  <c r="C39" i="1"/>
  <c r="C11" i="1"/>
  <c r="C12" i="1"/>
  <c r="C13" i="1"/>
  <c r="C14" i="1"/>
  <c r="C28" i="1"/>
  <c r="C38" i="1"/>
  <c r="J27" i="1"/>
  <c r="D35" i="1"/>
  <c r="K27" i="1"/>
  <c r="E35" i="1"/>
  <c r="I27" i="1"/>
  <c r="C35" i="1"/>
  <c r="D27" i="1"/>
  <c r="D34" i="1"/>
  <c r="E27" i="1"/>
  <c r="E34" i="1"/>
  <c r="C27" i="1"/>
  <c r="C34" i="1"/>
</calcChain>
</file>

<file path=xl/sharedStrings.xml><?xml version="1.0" encoding="utf-8"?>
<sst xmlns="http://schemas.openxmlformats.org/spreadsheetml/2006/main" count="74" uniqueCount="42">
  <si>
    <t>small</t>
  </si>
  <si>
    <t>medium</t>
  </si>
  <si>
    <t>large</t>
  </si>
  <si>
    <t>word correctness</t>
  </si>
  <si>
    <t>words correct</t>
  </si>
  <si>
    <t>letters correct</t>
  </si>
  <si>
    <t>ANN</t>
  </si>
  <si>
    <t>HMM</t>
  </si>
  <si>
    <t>word correctnss</t>
  </si>
  <si>
    <t>Small</t>
  </si>
  <si>
    <t>Medium</t>
  </si>
  <si>
    <t>Large</t>
  </si>
  <si>
    <t>Word Correctness</t>
  </si>
  <si>
    <t>Words Correct</t>
  </si>
  <si>
    <t>Letters Correct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</si>
  <si>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</si>
  <si>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</si>
  <si>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</si>
  <si>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</si>
  <si>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</si>
  <si>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</si>
  <si>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</si>
  <si>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</si>
  <si>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</si>
  <si>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</si>
  <si>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</si>
  <si>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</si>
  <si>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</si>
  <si>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</si>
  <si>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</si>
  <si>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</si>
  <si>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</si>
  <si>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</si>
  <si>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</si>
  <si>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</si>
  <si>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</si>
  <si>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</si>
  <si>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</si>
  <si>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</si>
  <si>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</si>
  <si>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</si>
  <si>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Letter accuracies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</si>
</sst>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333333"/>
      <name val="Lucida Gran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'Raw Data'!$A$46:$A$71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'Raw Data'!$B$46:$B$71</c:f>
              <c:numCache>
                <c:formatCode>General</c:formatCode>
                <c:ptCount val="26"/>
                <c:pt idx="0">
                  <c:v>0.650145773</c:v>
                </c:pt>
                <c:pt idx="1">
                  <c:v>0.370709382</c:v>
                </c:pt>
                <c:pt idx="2">
                  <c:v>0.712100139</c:v>
                </c:pt>
                <c:pt idx="3">
                  <c:v>0.476578411</c:v>
                </c:pt>
                <c:pt idx="4">
                  <c:v>0.807121662</c:v>
                </c:pt>
                <c:pt idx="5">
                  <c:v>0.0</c:v>
                </c:pt>
                <c:pt idx="6">
                  <c:v>0.68608799</c:v>
                </c:pt>
                <c:pt idx="7">
                  <c:v>0.0</c:v>
                </c:pt>
                <c:pt idx="8">
                  <c:v>0.825254339</c:v>
                </c:pt>
                <c:pt idx="9">
                  <c:v>0.0</c:v>
                </c:pt>
                <c:pt idx="10">
                  <c:v>0.019354839</c:v>
                </c:pt>
                <c:pt idx="11">
                  <c:v>0.746254682</c:v>
                </c:pt>
                <c:pt idx="12">
                  <c:v>0.469724771</c:v>
                </c:pt>
                <c:pt idx="13">
                  <c:v>0.777647747</c:v>
                </c:pt>
                <c:pt idx="14">
                  <c:v>0.895849057</c:v>
                </c:pt>
                <c:pt idx="15">
                  <c:v>0.26652452</c:v>
                </c:pt>
                <c:pt idx="16">
                  <c:v>0.0</c:v>
                </c:pt>
                <c:pt idx="17">
                  <c:v>0.625962596</c:v>
                </c:pt>
                <c:pt idx="18">
                  <c:v>0.050632911</c:v>
                </c:pt>
                <c:pt idx="19">
                  <c:v>0.320495186</c:v>
                </c:pt>
                <c:pt idx="20">
                  <c:v>0.708715596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0.016826923</c:v>
                </c:pt>
                <c:pt idx="25">
                  <c:v>0.002688172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664440"/>
        <c:axId val="2061661480"/>
      </c:barChart>
      <c:catAx>
        <c:axId val="206166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1661480"/>
        <c:crosses val="autoZero"/>
        <c:auto val="1"/>
        <c:lblAlgn val="ctr"/>
        <c:lblOffset val="100"/>
        <c:noMultiLvlLbl val="0"/>
      </c:catAx>
      <c:valAx>
        <c:axId val="2061661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66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Data'!$B$42</c:f>
              <c:strCache>
                <c:ptCount val="1"/>
                <c:pt idx="0">
                  <c:v>ANN</c:v>
                </c:pt>
              </c:strCache>
            </c:strRef>
          </c:tx>
          <c:invertIfNegative val="0"/>
          <c:cat>
            <c:strRef>
              <c:f>'Raw Data'!$C$41:$E$41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'Raw Data'!$C$42:$E$42</c:f>
              <c:numCache>
                <c:formatCode>General</c:formatCode>
                <c:ptCount val="3"/>
                <c:pt idx="0">
                  <c:v>0.489820831450612</c:v>
                </c:pt>
                <c:pt idx="1">
                  <c:v>0.525974444444576</c:v>
                </c:pt>
                <c:pt idx="2">
                  <c:v>0.56805080442771</c:v>
                </c:pt>
              </c:numCache>
            </c:numRef>
          </c:val>
        </c:ser>
        <c:ser>
          <c:idx val="1"/>
          <c:order val="1"/>
          <c:tx>
            <c:strRef>
              <c:f>'Raw Data'!$B$43</c:f>
              <c:strCache>
                <c:ptCount val="1"/>
                <c:pt idx="0">
                  <c:v>HMM</c:v>
                </c:pt>
              </c:strCache>
            </c:strRef>
          </c:tx>
          <c:invertIfNegative val="0"/>
          <c:cat>
            <c:strRef>
              <c:f>'Raw Data'!$C$41:$E$41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'Raw Data'!$C$43:$E$43</c:f>
              <c:numCache>
                <c:formatCode>General</c:formatCode>
                <c:ptCount val="3"/>
                <c:pt idx="0">
                  <c:v>0.606637014634372</c:v>
                </c:pt>
                <c:pt idx="1">
                  <c:v>0.519713035505185</c:v>
                </c:pt>
                <c:pt idx="2">
                  <c:v>0.519521109843638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640632"/>
        <c:axId val="2105637640"/>
      </c:barChart>
      <c:catAx>
        <c:axId val="210564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637640"/>
        <c:crosses val="autoZero"/>
        <c:auto val="1"/>
        <c:lblAlgn val="ctr"/>
        <c:lblOffset val="100"/>
        <c:noMultiLvlLbl val="0"/>
      </c:catAx>
      <c:valAx>
        <c:axId val="2105637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640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Data'!$B$34</c:f>
              <c:strCache>
                <c:ptCount val="1"/>
                <c:pt idx="0">
                  <c:v>ANN</c:v>
                </c:pt>
              </c:strCache>
            </c:strRef>
          </c:tx>
          <c:invertIfNegative val="0"/>
          <c:cat>
            <c:strRef>
              <c:f>'Raw Data'!$C$33:$E$33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'Raw Data'!$C$34:$E$34</c:f>
              <c:numCache>
                <c:formatCode>General</c:formatCode>
                <c:ptCount val="3"/>
                <c:pt idx="0">
                  <c:v>0.494960802365808</c:v>
                </c:pt>
                <c:pt idx="1">
                  <c:v>0.522864923134609</c:v>
                </c:pt>
                <c:pt idx="2">
                  <c:v>0.567752805743359</c:v>
                </c:pt>
              </c:numCache>
            </c:numRef>
          </c:val>
        </c:ser>
        <c:ser>
          <c:idx val="1"/>
          <c:order val="1"/>
          <c:tx>
            <c:strRef>
              <c:f>'Raw Data'!$B$35</c:f>
              <c:strCache>
                <c:ptCount val="1"/>
                <c:pt idx="0">
                  <c:v>HMM</c:v>
                </c:pt>
              </c:strCache>
            </c:strRef>
          </c:tx>
          <c:invertIfNegative val="0"/>
          <c:cat>
            <c:strRef>
              <c:f>'Raw Data'!$C$33:$E$33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'Raw Data'!$C$35:$E$35</c:f>
              <c:numCache>
                <c:formatCode>General</c:formatCode>
                <c:ptCount val="3"/>
                <c:pt idx="0">
                  <c:v>0.616079399648503</c:v>
                </c:pt>
                <c:pt idx="1">
                  <c:v>0.522246062992125</c:v>
                </c:pt>
                <c:pt idx="2">
                  <c:v>0.520658926001548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116952"/>
        <c:axId val="2107108248"/>
      </c:barChart>
      <c:catAx>
        <c:axId val="210711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108248"/>
        <c:crosses val="autoZero"/>
        <c:auto val="1"/>
        <c:lblAlgn val="ctr"/>
        <c:lblOffset val="100"/>
        <c:noMultiLvlLbl val="0"/>
      </c:catAx>
      <c:valAx>
        <c:axId val="2107108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116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Data'!$B$38</c:f>
              <c:strCache>
                <c:ptCount val="1"/>
                <c:pt idx="0">
                  <c:v>ANN</c:v>
                </c:pt>
              </c:strCache>
            </c:strRef>
          </c:tx>
          <c:invertIfNegative val="0"/>
          <c:cat>
            <c:strRef>
              <c:f>'Raw Data'!$C$37:$E$37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'Raw Data'!$C$38:$E$38</c:f>
              <c:numCache>
                <c:formatCode>General</c:formatCode>
                <c:ptCount val="3"/>
                <c:pt idx="0">
                  <c:v>0.112068965517241</c:v>
                </c:pt>
                <c:pt idx="1">
                  <c:v>0.0164566929133858</c:v>
                </c:pt>
                <c:pt idx="2">
                  <c:v>0.00395256916996047</c:v>
                </c:pt>
              </c:numCache>
            </c:numRef>
          </c:val>
        </c:ser>
        <c:ser>
          <c:idx val="1"/>
          <c:order val="1"/>
          <c:tx>
            <c:strRef>
              <c:f>'Raw Data'!$B$39</c:f>
              <c:strCache>
                <c:ptCount val="1"/>
                <c:pt idx="0">
                  <c:v>HMM</c:v>
                </c:pt>
              </c:strCache>
            </c:strRef>
          </c:tx>
          <c:invertIfNegative val="0"/>
          <c:cat>
            <c:strRef>
              <c:f>'Raw Data'!$C$37:$E$37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'Raw Data'!$C$39:$E$39</c:f>
              <c:numCache>
                <c:formatCode>General</c:formatCode>
                <c:ptCount val="3"/>
                <c:pt idx="0">
                  <c:v>0.345497154335454</c:v>
                </c:pt>
                <c:pt idx="1">
                  <c:v>0.0611811023622047</c:v>
                </c:pt>
                <c:pt idx="2">
                  <c:v>0.00658761528326746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193848"/>
        <c:axId val="2062196632"/>
      </c:barChart>
      <c:catAx>
        <c:axId val="206219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196632"/>
        <c:crosses val="autoZero"/>
        <c:auto val="1"/>
        <c:lblAlgn val="ctr"/>
        <c:lblOffset val="100"/>
        <c:noMultiLvlLbl val="0"/>
      </c:catAx>
      <c:valAx>
        <c:axId val="2062196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193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19</xdr:row>
      <xdr:rowOff>101600</xdr:rowOff>
    </xdr:from>
    <xdr:to>
      <xdr:col>6</xdr:col>
      <xdr:colOff>381000</xdr:colOff>
      <xdr:row>33</xdr:row>
      <xdr:rowOff>177800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165100</xdr:rowOff>
    </xdr:from>
    <xdr:to>
      <xdr:col>6</xdr:col>
      <xdr:colOff>444500</xdr:colOff>
      <xdr:row>16</xdr:row>
      <xdr:rowOff>50800</xdr:rowOff>
    </xdr:to>
    <xdr:graphicFrame macro="">
      <xdr:nvGraphicFramePr>
        <xdr:cNvPr id="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127000</xdr:colOff>
      <xdr:row>19</xdr:row>
      <xdr:rowOff>152400</xdr:rowOff>
    </xdr:from>
    <xdr:to>
      <xdr:col>13</xdr:col>
      <xdr:colOff>571500</xdr:colOff>
      <xdr:row>34</xdr:row>
      <xdr:rowOff>38100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101600</xdr:colOff>
      <xdr:row>2</xdr:row>
      <xdr:rowOff>25400</xdr:rowOff>
    </xdr:from>
    <xdr:to>
      <xdr:col>13</xdr:col>
      <xdr:colOff>546100</xdr:colOff>
      <xdr:row>16</xdr:row>
      <xdr:rowOff>101600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opLeftCell="B1" workbookViewId="0">
      <selection activeCell="O24" sqref="O24"/>
    </sheetView>
  </sheetViews>
  <sheetFormatPr baseColWidth="10" defaultRowHeight="15" x14ac:dyDescent="0"/>
  <cols>
    <col min="1" max="1" width="14.33203125" customWidth="1"/>
    <col min="2" max="2" width="19.33203125" customWidth="1"/>
    <col min="3" max="3" width="15.83203125" customWidth="1"/>
    <col min="4" max="4" width="16.33203125" customWidth="1"/>
    <col min="8" max="8" width="18.83203125" customWidth="1"/>
    <col min="9" max="9" width="17" customWidth="1"/>
  </cols>
  <sheetData>
    <row r="1" spans="2:11">
      <c r="B1" s="4" t="s">
        <v>6</v>
      </c>
      <c r="C1" s="4"/>
      <c r="D1" s="4"/>
      <c r="E1" s="4"/>
      <c r="H1" s="4" t="s">
        <v>7</v>
      </c>
      <c r="I1" s="4"/>
      <c r="J1" s="4"/>
      <c r="K1" s="4"/>
    </row>
    <row r="3" spans="2:11">
      <c r="B3" t="s">
        <v>3</v>
      </c>
      <c r="C3" t="s">
        <v>0</v>
      </c>
      <c r="D3" t="s">
        <v>1</v>
      </c>
      <c r="E3" t="s">
        <v>2</v>
      </c>
      <c r="H3" t="s">
        <v>3</v>
      </c>
      <c r="I3" t="s">
        <v>0</v>
      </c>
      <c r="J3" t="s">
        <v>1</v>
      </c>
      <c r="K3" t="s">
        <v>2</v>
      </c>
    </row>
    <row r="4" spans="2:11">
      <c r="B4">
        <v>1</v>
      </c>
      <c r="C4">
        <v>0.49359725477067401</v>
      </c>
      <c r="D4">
        <v>0.51981252343457196</v>
      </c>
      <c r="E4">
        <v>0.56250798819724002</v>
      </c>
      <c r="H4">
        <v>1</v>
      </c>
      <c r="I4">
        <v>0.61557024885615197</v>
      </c>
      <c r="J4">
        <v>0.51289238845144303</v>
      </c>
      <c r="K4">
        <v>0.51822709127160904</v>
      </c>
    </row>
    <row r="5" spans="2:11">
      <c r="B5">
        <v>2</v>
      </c>
      <c r="C5">
        <v>0.49379254547483598</v>
      </c>
      <c r="D5">
        <v>0.52331346081739805</v>
      </c>
      <c r="E5">
        <v>0.56263826269057604</v>
      </c>
      <c r="H5">
        <v>2</v>
      </c>
      <c r="I5">
        <v>0.61540285682401297</v>
      </c>
      <c r="J5">
        <v>0.52628758905136697</v>
      </c>
      <c r="K5">
        <v>0.52155690482242401</v>
      </c>
    </row>
    <row r="6" spans="2:11">
      <c r="B6">
        <v>4</v>
      </c>
      <c r="C6">
        <v>0.493415913402522</v>
      </c>
      <c r="D6">
        <v>0.52420472440944899</v>
      </c>
      <c r="E6">
        <v>0.572184516552106</v>
      </c>
      <c r="H6">
        <v>4</v>
      </c>
      <c r="I6" s="1">
        <v>0.61573764099999995</v>
      </c>
      <c r="J6">
        <v>0.52914023247094</v>
      </c>
      <c r="K6">
        <v>0.51728076856535199</v>
      </c>
    </row>
    <row r="7" spans="2:11">
      <c r="B7">
        <v>8</v>
      </c>
      <c r="C7">
        <v>0.49903749581520002</v>
      </c>
      <c r="D7">
        <v>0.52412898387701701</v>
      </c>
      <c r="E7">
        <v>0.57368045553351299</v>
      </c>
      <c r="H7">
        <v>8</v>
      </c>
      <c r="I7">
        <v>0.61760685191384601</v>
      </c>
      <c r="J7">
        <v>0.52066404199474903</v>
      </c>
      <c r="K7">
        <v>0.52557093934680499</v>
      </c>
    </row>
    <row r="10" spans="2:11">
      <c r="B10" t="s">
        <v>4</v>
      </c>
      <c r="C10" t="s">
        <v>0</v>
      </c>
      <c r="D10" t="s">
        <v>1</v>
      </c>
      <c r="E10" t="s">
        <v>2</v>
      </c>
      <c r="H10" t="s">
        <v>4</v>
      </c>
      <c r="I10" t="s">
        <v>0</v>
      </c>
      <c r="J10" t="s">
        <v>1</v>
      </c>
      <c r="K10" t="s">
        <v>2</v>
      </c>
    </row>
    <row r="11" spans="2:11">
      <c r="B11">
        <v>1</v>
      </c>
      <c r="C11">
        <f>674/5974</f>
        <v>0.1128222296618681</v>
      </c>
      <c r="D11">
        <f>43/3175</f>
        <v>1.3543307086614173E-2</v>
      </c>
      <c r="E11">
        <f>3/759</f>
        <v>3.952569169960474E-3</v>
      </c>
      <c r="H11">
        <v>1</v>
      </c>
      <c r="I11">
        <f>2104/5974</f>
        <v>0.35219283562102444</v>
      </c>
      <c r="J11">
        <f>181/3175</f>
        <v>5.7007874015748035E-2</v>
      </c>
      <c r="K11">
        <f>4/759</f>
        <v>5.270092226613966E-3</v>
      </c>
    </row>
    <row r="12" spans="2:11">
      <c r="B12">
        <v>2</v>
      </c>
      <c r="C12" s="2">
        <f>651/5974</f>
        <v>0.10897221292266489</v>
      </c>
      <c r="D12">
        <f>53/3175</f>
        <v>1.669291338582677E-2</v>
      </c>
      <c r="E12">
        <f>1/759</f>
        <v>1.3175230566534915E-3</v>
      </c>
      <c r="H12">
        <v>2</v>
      </c>
      <c r="I12">
        <f>2035/5974</f>
        <v>0.34064278540341481</v>
      </c>
      <c r="J12">
        <f>201/3175</f>
        <v>6.3307086614173225E-2</v>
      </c>
      <c r="K12">
        <f xml:space="preserve"> 3/759</f>
        <v>3.952569169960474E-3</v>
      </c>
    </row>
    <row r="13" spans="2:11">
      <c r="B13">
        <v>4</v>
      </c>
      <c r="C13">
        <f>680/5974</f>
        <v>0.11382658185470372</v>
      </c>
      <c r="D13">
        <f>52/3175</f>
        <v>1.6377952755905513E-2</v>
      </c>
      <c r="E13">
        <f>4/759</f>
        <v>5.270092226613966E-3</v>
      </c>
      <c r="H13">
        <v>4</v>
      </c>
      <c r="I13">
        <f>2045/5974</f>
        <v>0.34231670572480749</v>
      </c>
      <c r="J13">
        <f>217/3175</f>
        <v>6.8346456692913379E-2</v>
      </c>
      <c r="K13">
        <f>7/759</f>
        <v>9.22266139657444E-3</v>
      </c>
    </row>
    <row r="14" spans="2:11">
      <c r="B14">
        <v>8</v>
      </c>
      <c r="C14">
        <f>673/5974</f>
        <v>0.11265483762972882</v>
      </c>
      <c r="D14">
        <f>61/3175</f>
        <v>1.9212598425196851E-2</v>
      </c>
      <c r="E14">
        <f>4/759</f>
        <v>5.270092226613966E-3</v>
      </c>
      <c r="H14">
        <v>8</v>
      </c>
      <c r="I14">
        <f>2072/5974</f>
        <v>0.34683629059256782</v>
      </c>
      <c r="J14">
        <f>178/3175</f>
        <v>5.606299212598425E-2</v>
      </c>
      <c r="K14">
        <f>6/759</f>
        <v>7.9051383399209481E-3</v>
      </c>
    </row>
    <row r="17" spans="2:11">
      <c r="B17" t="s">
        <v>5</v>
      </c>
      <c r="C17" t="s">
        <v>0</v>
      </c>
      <c r="D17" t="s">
        <v>1</v>
      </c>
      <c r="E17" t="s">
        <v>2</v>
      </c>
      <c r="H17" t="s">
        <v>5</v>
      </c>
      <c r="I17" t="s">
        <v>0</v>
      </c>
      <c r="J17" t="s">
        <v>1</v>
      </c>
      <c r="K17" t="s">
        <v>2</v>
      </c>
    </row>
    <row r="18" spans="2:11">
      <c r="B18">
        <v>1</v>
      </c>
      <c r="C18">
        <v>0.488412863638853</v>
      </c>
      <c r="D18">
        <v>0.52303036520311796</v>
      </c>
      <c r="E18">
        <v>0.56383391540550998</v>
      </c>
      <c r="H18">
        <v>1</v>
      </c>
      <c r="I18">
        <v>0.60302416041198703</v>
      </c>
      <c r="J18">
        <v>0.51061756257693802</v>
      </c>
      <c r="K18">
        <v>0.51726814124951404</v>
      </c>
    </row>
    <row r="19" spans="2:11">
      <c r="B19">
        <v>2</v>
      </c>
      <c r="C19">
        <v>0.48901550430066199</v>
      </c>
      <c r="D19">
        <v>0.52622647331070604</v>
      </c>
      <c r="E19">
        <v>0.56355821828601105</v>
      </c>
      <c r="H19">
        <v>2</v>
      </c>
      <c r="I19">
        <v>0.60631129129458095</v>
      </c>
      <c r="J19">
        <v>0.52298673248997196</v>
      </c>
      <c r="K19">
        <v>0.52044803334201595</v>
      </c>
    </row>
    <row r="20" spans="2:11">
      <c r="B20">
        <v>4</v>
      </c>
      <c r="C20">
        <v>0.48753553465996002</v>
      </c>
      <c r="D20">
        <v>0.527022869449287</v>
      </c>
      <c r="E20">
        <v>0.57157582785723404</v>
      </c>
      <c r="H20">
        <v>4</v>
      </c>
      <c r="I20">
        <v>0.60802536628034098</v>
      </c>
      <c r="J20">
        <v>0.525997333606809</v>
      </c>
      <c r="K20">
        <v>0.51552634969720401</v>
      </c>
    </row>
    <row r="21" spans="2:11">
      <c r="B21">
        <v>8</v>
      </c>
      <c r="C21">
        <v>0.49431942320297101</v>
      </c>
      <c r="D21">
        <v>0.52761806981519499</v>
      </c>
      <c r="E21">
        <v>0.57323525616208504</v>
      </c>
      <c r="H21">
        <v>8</v>
      </c>
      <c r="I21">
        <v>0.60918724055057805</v>
      </c>
      <c r="J21">
        <v>0.51925051334702199</v>
      </c>
      <c r="K21">
        <v>0.52484191508581701</v>
      </c>
    </row>
    <row r="27" spans="2:11">
      <c r="B27" t="s">
        <v>8</v>
      </c>
      <c r="C27">
        <f>AVERAGE(C4:C7)</f>
        <v>0.49496080236580797</v>
      </c>
      <c r="D27">
        <f t="shared" ref="D27:E27" si="0">AVERAGE(D4:D7)</f>
        <v>0.52286492313460897</v>
      </c>
      <c r="E27">
        <f t="shared" si="0"/>
        <v>0.56775280574335873</v>
      </c>
      <c r="I27">
        <f>AVERAGE(I4:I7)</f>
        <v>0.61607939964850278</v>
      </c>
      <c r="J27">
        <f t="shared" ref="J27:K27" si="1">AVERAGE(J4:J7)</f>
        <v>0.52224606299212484</v>
      </c>
      <c r="K27">
        <f t="shared" si="1"/>
        <v>0.52065892600154751</v>
      </c>
    </row>
    <row r="28" spans="2:11">
      <c r="B28" t="s">
        <v>4</v>
      </c>
      <c r="C28">
        <f>AVERAGE(C11:C14)</f>
        <v>0.11206896551724138</v>
      </c>
      <c r="D28">
        <f t="shared" ref="D28:E28" si="2">AVERAGE(D11:D14)</f>
        <v>1.6456692913385827E-2</v>
      </c>
      <c r="E28">
        <f t="shared" si="2"/>
        <v>3.952569169960474E-3</v>
      </c>
      <c r="I28">
        <f>AVERAGE(I11:I14)</f>
        <v>0.34549715433545369</v>
      </c>
      <c r="J28">
        <f>AVERAGE(J11:J14)</f>
        <v>6.1181102362204726E-2</v>
      </c>
      <c r="K28">
        <f>AVERAGE(K11:K14)</f>
        <v>6.587615283267457E-3</v>
      </c>
    </row>
    <row r="29" spans="2:11">
      <c r="B29" t="s">
        <v>5</v>
      </c>
      <c r="C29">
        <f>AVERAGE(C18:C21)</f>
        <v>0.48982083145061156</v>
      </c>
      <c r="D29">
        <f t="shared" ref="D29:E29" si="3">AVERAGE(D18:D21)</f>
        <v>0.52597444444457642</v>
      </c>
      <c r="E29">
        <f t="shared" si="3"/>
        <v>0.56805080442770994</v>
      </c>
      <c r="I29">
        <f>AVERAGE(I18:I21)</f>
        <v>0.60663701463437181</v>
      </c>
      <c r="J29">
        <f t="shared" ref="J29:K29" si="4">AVERAGE(J18:J21)</f>
        <v>0.51971303550518533</v>
      </c>
      <c r="K29">
        <f t="shared" si="4"/>
        <v>0.51952110984363775</v>
      </c>
    </row>
    <row r="33" spans="1:5">
      <c r="B33" t="s">
        <v>12</v>
      </c>
      <c r="C33" t="s">
        <v>9</v>
      </c>
      <c r="D33" t="s">
        <v>10</v>
      </c>
      <c r="E33" t="s">
        <v>11</v>
      </c>
    </row>
    <row r="34" spans="1:5">
      <c r="B34" t="s">
        <v>6</v>
      </c>
      <c r="C34">
        <f>C27</f>
        <v>0.49496080236580797</v>
      </c>
      <c r="D34">
        <f t="shared" ref="D34:E34" si="5">D27</f>
        <v>0.52286492313460897</v>
      </c>
      <c r="E34">
        <f t="shared" si="5"/>
        <v>0.56775280574335873</v>
      </c>
    </row>
    <row r="35" spans="1:5">
      <c r="B35" t="s">
        <v>7</v>
      </c>
      <c r="C35">
        <f>I27</f>
        <v>0.61607939964850278</v>
      </c>
      <c r="D35">
        <f t="shared" ref="D35:E35" si="6">J27</f>
        <v>0.52224606299212484</v>
      </c>
      <c r="E35">
        <f t="shared" si="6"/>
        <v>0.52065892600154751</v>
      </c>
    </row>
    <row r="37" spans="1:5">
      <c r="B37" t="s">
        <v>13</v>
      </c>
      <c r="C37" t="s">
        <v>9</v>
      </c>
      <c r="D37" t="s">
        <v>10</v>
      </c>
      <c r="E37" t="s">
        <v>11</v>
      </c>
    </row>
    <row r="38" spans="1:5">
      <c r="B38" t="s">
        <v>6</v>
      </c>
      <c r="C38">
        <f>C28</f>
        <v>0.11206896551724138</v>
      </c>
      <c r="D38">
        <f t="shared" ref="D38:E38" si="7">D28</f>
        <v>1.6456692913385827E-2</v>
      </c>
      <c r="E38">
        <f t="shared" si="7"/>
        <v>3.952569169960474E-3</v>
      </c>
    </row>
    <row r="39" spans="1:5">
      <c r="B39" t="s">
        <v>7</v>
      </c>
      <c r="C39">
        <f>I28</f>
        <v>0.34549715433545369</v>
      </c>
      <c r="D39">
        <f t="shared" ref="D39:E39" si="8">J28</f>
        <v>6.1181102362204726E-2</v>
      </c>
      <c r="E39">
        <f t="shared" si="8"/>
        <v>6.587615283267457E-3</v>
      </c>
    </row>
    <row r="41" spans="1:5">
      <c r="B41" t="s">
        <v>14</v>
      </c>
      <c r="C41" t="s">
        <v>9</v>
      </c>
      <c r="D41" t="s">
        <v>10</v>
      </c>
      <c r="E41" t="s">
        <v>11</v>
      </c>
    </row>
    <row r="42" spans="1:5">
      <c r="B42" t="s">
        <v>6</v>
      </c>
      <c r="C42">
        <f>C29</f>
        <v>0.48982083145061156</v>
      </c>
      <c r="D42">
        <f t="shared" ref="D42:E42" si="9">D29</f>
        <v>0.52597444444457642</v>
      </c>
      <c r="E42">
        <f t="shared" si="9"/>
        <v>0.56805080442770994</v>
      </c>
    </row>
    <row r="43" spans="1:5">
      <c r="B43" t="s">
        <v>7</v>
      </c>
      <c r="C43">
        <f>I29</f>
        <v>0.60663701463437181</v>
      </c>
      <c r="D43">
        <f t="shared" ref="D43:E43" si="10">J29</f>
        <v>0.51971303550518533</v>
      </c>
      <c r="E43">
        <f t="shared" si="10"/>
        <v>0.51952110984363775</v>
      </c>
    </row>
    <row r="45" spans="1:5">
      <c r="B45" t="s">
        <v>41</v>
      </c>
    </row>
    <row r="46" spans="1:5">
      <c r="A46" t="s">
        <v>15</v>
      </c>
      <c r="B46" s="3">
        <v>0.65014577299999998</v>
      </c>
    </row>
    <row r="47" spans="1:5">
      <c r="A47" t="s">
        <v>16</v>
      </c>
      <c r="B47" s="3">
        <v>0.37070938199999998</v>
      </c>
    </row>
    <row r="48" spans="1:5">
      <c r="A48" t="s">
        <v>17</v>
      </c>
      <c r="B48" s="3">
        <v>0.71210013900000002</v>
      </c>
    </row>
    <row r="49" spans="1:2">
      <c r="A49" t="s">
        <v>18</v>
      </c>
      <c r="B49" s="3">
        <v>0.47657841099999998</v>
      </c>
    </row>
    <row r="50" spans="1:2">
      <c r="A50" t="s">
        <v>19</v>
      </c>
      <c r="B50" s="3">
        <v>0.80712166200000002</v>
      </c>
    </row>
    <row r="51" spans="1:2">
      <c r="A51" t="s">
        <v>20</v>
      </c>
      <c r="B51" s="3">
        <v>0</v>
      </c>
    </row>
    <row r="52" spans="1:2">
      <c r="A52" t="s">
        <v>21</v>
      </c>
      <c r="B52" s="3">
        <v>0.68608798999999998</v>
      </c>
    </row>
    <row r="53" spans="1:2">
      <c r="A53" t="s">
        <v>22</v>
      </c>
      <c r="B53" s="3">
        <v>0</v>
      </c>
    </row>
    <row r="54" spans="1:2">
      <c r="A54" t="s">
        <v>23</v>
      </c>
      <c r="B54" s="3">
        <v>0.825254339</v>
      </c>
    </row>
    <row r="55" spans="1:2">
      <c r="A55" t="s">
        <v>24</v>
      </c>
      <c r="B55" s="3">
        <v>0</v>
      </c>
    </row>
    <row r="56" spans="1:2">
      <c r="A56" t="s">
        <v>25</v>
      </c>
      <c r="B56" s="3">
        <v>1.9354838999999999E-2</v>
      </c>
    </row>
    <row r="57" spans="1:2">
      <c r="A57" t="s">
        <v>26</v>
      </c>
      <c r="B57" s="3">
        <v>0.746254682</v>
      </c>
    </row>
    <row r="58" spans="1:2">
      <c r="A58" t="s">
        <v>27</v>
      </c>
      <c r="B58" s="3">
        <v>0.46972477099999999</v>
      </c>
    </row>
    <row r="59" spans="1:2">
      <c r="A59" t="s">
        <v>28</v>
      </c>
      <c r="B59" s="3">
        <v>0.77764774699999994</v>
      </c>
    </row>
    <row r="60" spans="1:2">
      <c r="A60" t="s">
        <v>29</v>
      </c>
      <c r="B60" s="3">
        <v>0.89584905699999995</v>
      </c>
    </row>
    <row r="61" spans="1:2">
      <c r="A61" t="s">
        <v>30</v>
      </c>
      <c r="B61" s="3">
        <v>0.26652451999999999</v>
      </c>
    </row>
    <row r="62" spans="1:2">
      <c r="A62" t="s">
        <v>31</v>
      </c>
      <c r="B62" s="3">
        <v>0</v>
      </c>
    </row>
    <row r="63" spans="1:2">
      <c r="A63" t="s">
        <v>32</v>
      </c>
      <c r="B63" s="3">
        <v>0.62596259600000004</v>
      </c>
    </row>
    <row r="64" spans="1:2">
      <c r="A64" t="s">
        <v>33</v>
      </c>
      <c r="B64" s="3">
        <v>5.0632911000000003E-2</v>
      </c>
    </row>
    <row r="65" spans="1:2">
      <c r="A65" t="s">
        <v>34</v>
      </c>
      <c r="B65" s="3">
        <v>0.32049518599999999</v>
      </c>
    </row>
    <row r="66" spans="1:2">
      <c r="A66" t="s">
        <v>35</v>
      </c>
      <c r="B66" s="3">
        <v>0.708715596</v>
      </c>
    </row>
    <row r="67" spans="1:2">
      <c r="A67" t="s">
        <v>36</v>
      </c>
      <c r="B67" s="3">
        <v>0</v>
      </c>
    </row>
    <row r="68" spans="1:2">
      <c r="A68" t="s">
        <v>37</v>
      </c>
      <c r="B68" s="3">
        <v>0</v>
      </c>
    </row>
    <row r="69" spans="1:2">
      <c r="A69" t="s">
        <v>38</v>
      </c>
      <c r="B69" s="3">
        <v>0</v>
      </c>
    </row>
    <row r="70" spans="1:2">
      <c r="A70" t="s">
        <v>39</v>
      </c>
      <c r="B70" s="3">
        <v>1.6826923000000001E-2</v>
      </c>
    </row>
    <row r="71" spans="1:2">
      <c r="A71" t="s">
        <v>40</v>
      </c>
      <c r="B71" s="3">
        <v>2.688172E-3</v>
      </c>
    </row>
    <row r="72" spans="1:2">
      <c r="B72" s="3"/>
    </row>
  </sheetData>
  <mergeCells count="2">
    <mergeCell ref="B1:E1"/>
    <mergeCell ref="H1:K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Graphs</vt:lpstr>
    </vt:vector>
  </TitlesOfParts>
  <Company>Johns Hopkins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Deutsch</dc:creator>
  <cp:lastModifiedBy>Daniel Deutsch</cp:lastModifiedBy>
  <dcterms:created xsi:type="dcterms:W3CDTF">2012-12-14T22:34:41Z</dcterms:created>
  <dcterms:modified xsi:type="dcterms:W3CDTF">2012-12-16T03:43:30Z</dcterms:modified>
</cp:coreProperties>
</file>