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PSC131\"/>
    </mc:Choice>
  </mc:AlternateContent>
  <bookViews>
    <workbookView xWindow="0" yWindow="0" windowWidth="21570" windowHeight="7965"/>
  </bookViews>
  <sheets>
    <sheet name="Problem 1" sheetId="1" r:id="rId1"/>
    <sheet name="Problem 2" sheetId="2" r:id="rId2"/>
    <sheet name="Problem 3" sheetId="3" r:id="rId3"/>
  </sheets>
  <definedNames>
    <definedName name="solver_adj" localSheetId="0" hidden="1">'Problem 1'!$B$3:$B$5</definedName>
    <definedName name="solver_adj" localSheetId="1" hidden="1">'Problem 2'!$B$3:$D$3</definedName>
    <definedName name="solver_adj" localSheetId="2" hidden="1">'Problem 3'!$J$3:$J$4,'Problem 3'!$L$3:$L$4,'Problem 3'!$N$3:$N$4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'Problem 1'!$B$9</definedName>
    <definedName name="solver_lhs1" localSheetId="1" hidden="1">'Problem 2'!$B$3:$D$3</definedName>
    <definedName name="solver_lhs1" localSheetId="2" hidden="1">'Problem 3'!$J$6</definedName>
    <definedName name="solver_lhs2" localSheetId="0" hidden="1">'Problem 1'!$C$9</definedName>
    <definedName name="solver_lhs2" localSheetId="1" hidden="1">'Problem 2'!$F$4</definedName>
    <definedName name="solver_lhs2" localSheetId="2" hidden="1">'Problem 3'!$L$6</definedName>
    <definedName name="solver_lhs3" localSheetId="0" hidden="1">'Problem 1'!$E$9</definedName>
    <definedName name="solver_lhs3" localSheetId="1" hidden="1">'Problem 2'!$F$5</definedName>
    <definedName name="solver_lhs3" localSheetId="2" hidden="1">'Problem 3'!$N$6</definedName>
    <definedName name="solver_lhs4" localSheetId="0" hidden="1">'Problem 1'!$F$9</definedName>
    <definedName name="solver_lhs4" localSheetId="1" hidden="1">'Problem 2'!$F$6</definedName>
    <definedName name="solver_lhs4" localSheetId="2" hidden="1">'Problem 3'!$P$3:$P$4</definedName>
    <definedName name="solver_lhs5" localSheetId="1" hidden="1">'Problem 2'!$F$7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4</definedName>
    <definedName name="solver_num" localSheetId="1" hidden="1">5</definedName>
    <definedName name="solver_num" localSheetId="2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'Problem 1'!$B$11</definedName>
    <definedName name="solver_opt" localSheetId="1" hidden="1">'Problem 2'!$F$8</definedName>
    <definedName name="solver_opt" localSheetId="2" hidden="1">'Problem 3'!$S$6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2</definedName>
    <definedName name="solver_rbv" localSheetId="2" hidden="1">2</definedName>
    <definedName name="solver_rel1" localSheetId="0" hidden="1">3</definedName>
    <definedName name="solver_rel1" localSheetId="1" hidden="1">4</definedName>
    <definedName name="solver_rel1" localSheetId="2" hidden="1">3</definedName>
    <definedName name="solver_rel2" localSheetId="0" hidden="1">1</definedName>
    <definedName name="solver_rel2" localSheetId="1" hidden="1">3</definedName>
    <definedName name="solver_rel2" localSheetId="2" hidden="1">3</definedName>
    <definedName name="solver_rel3" localSheetId="0" hidden="1">1</definedName>
    <definedName name="solver_rel3" localSheetId="1" hidden="1">3</definedName>
    <definedName name="solver_rel3" localSheetId="2" hidden="1">3</definedName>
    <definedName name="solver_rel4" localSheetId="0" hidden="1">1</definedName>
    <definedName name="solver_rel4" localSheetId="1" hidden="1">3</definedName>
    <definedName name="solver_rel4" localSheetId="2" hidden="1">3</definedName>
    <definedName name="solver_rel5" localSheetId="1" hidden="1">1</definedName>
    <definedName name="solver_rhs1" localSheetId="0" hidden="1">6600</definedName>
    <definedName name="solver_rhs1" localSheetId="1" hidden="1">integer</definedName>
    <definedName name="solver_rhs1" localSheetId="2" hidden="1">0</definedName>
    <definedName name="solver_rhs2" localSheetId="0" hidden="1">133000</definedName>
    <definedName name="solver_rhs2" localSheetId="1" hidden="1">'Problem 2'!$H$4</definedName>
    <definedName name="solver_rhs2" localSheetId="2" hidden="1">0</definedName>
    <definedName name="solver_rhs3" localSheetId="0" hidden="1">13600</definedName>
    <definedName name="solver_rhs3" localSheetId="1" hidden="1">'Problem 2'!$H$5</definedName>
    <definedName name="solver_rhs3" localSheetId="2" hidden="1">0</definedName>
    <definedName name="solver_rhs4" localSheetId="0" hidden="1">73000</definedName>
    <definedName name="solver_rhs4" localSheetId="1" hidden="1">'Problem 2'!$H$6</definedName>
    <definedName name="solver_rhs4" localSheetId="2" hidden="1">0</definedName>
    <definedName name="solver_rhs5" localSheetId="1" hidden="1">'Problem 2'!$H$7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3" i="3"/>
  <c r="N6" i="3"/>
  <c r="L6" i="3"/>
  <c r="J6" i="3"/>
  <c r="M4" i="3"/>
  <c r="M3" i="3"/>
  <c r="O4" i="3"/>
  <c r="O3" i="3"/>
  <c r="K4" i="3"/>
  <c r="K3" i="3"/>
  <c r="H3" i="2"/>
  <c r="F4" i="2"/>
  <c r="K6" i="3" l="1"/>
  <c r="O6" i="3"/>
  <c r="M6" i="3"/>
  <c r="F8" i="2"/>
  <c r="F7" i="2"/>
  <c r="F6" i="2"/>
  <c r="F5" i="2"/>
  <c r="B9" i="1"/>
  <c r="F9" i="1"/>
  <c r="E9" i="1"/>
  <c r="D9" i="1"/>
  <c r="C9" i="1"/>
  <c r="S6" i="3" l="1"/>
  <c r="B11" i="1"/>
</calcChain>
</file>

<file path=xl/sharedStrings.xml><?xml version="1.0" encoding="utf-8"?>
<sst xmlns="http://schemas.openxmlformats.org/spreadsheetml/2006/main" count="47" uniqueCount="38">
  <si>
    <t>Item</t>
  </si>
  <si>
    <t>Cost</t>
  </si>
  <si>
    <t>Selling Price</t>
  </si>
  <si>
    <t>Storage Space Required</t>
  </si>
  <si>
    <t>Weight</t>
  </si>
  <si>
    <t>A</t>
  </si>
  <si>
    <t>B</t>
  </si>
  <si>
    <t>C</t>
  </si>
  <si>
    <t>TOTALS</t>
  </si>
  <si>
    <t>PROFIT</t>
  </si>
  <si>
    <t>Per Unit Info</t>
  </si>
  <si>
    <t>Protein (g)</t>
  </si>
  <si>
    <t>Carbohydrates (g)</t>
  </si>
  <si>
    <t>Calories</t>
  </si>
  <si>
    <t>Fat</t>
  </si>
  <si>
    <t>Cost ($)</t>
  </si>
  <si>
    <t>Foods</t>
  </si>
  <si>
    <t># Units</t>
  </si>
  <si>
    <t>Revenue</t>
  </si>
  <si>
    <t>Space</t>
  </si>
  <si>
    <t>LIMITS</t>
  </si>
  <si>
    <t>D</t>
  </si>
  <si>
    <t>E</t>
  </si>
  <si>
    <t>CITIES</t>
  </si>
  <si>
    <t>MILES</t>
  </si>
  <si>
    <t>cars</t>
  </si>
  <si>
    <t>miles</t>
  </si>
  <si>
    <t>cars to E</t>
  </si>
  <si>
    <t>miles to E</t>
  </si>
  <si>
    <t>TO CITY D</t>
  </si>
  <si>
    <t>TO CITY E</t>
  </si>
  <si>
    <t>TO CITY C</t>
  </si>
  <si>
    <t>NEEDED</t>
  </si>
  <si>
    <t>FROM A</t>
  </si>
  <si>
    <t>FROM B</t>
  </si>
  <si>
    <t>Remaining cars</t>
  </si>
  <si>
    <t>Previous number of cars</t>
  </si>
  <si>
    <t># MILES FROM A &amp; B TO C, D, &amp; 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</si>
</sst>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/>
      <bottom style="thin">
        <color rgb="FFB2B2B2"/>
      </bottom>
      <diagonal/>
    </border>
  </borders>
  <cellStyleXfs count="5">
    <xf numFmtId="0" fontId="0" fillId="0" borderId="0"/>
    <xf numFmtId="0" fontId="3" fillId="2" borderId="1" applyNumberFormat="0" applyAlignment="0" applyProtection="0"/>
    <xf numFmtId="0" fontId="4" fillId="3" borderId="2" applyNumberFormat="0" applyAlignment="0" applyProtection="0"/>
    <xf numFmtId="0" fontId="2" fillId="4" borderId="3" applyNumberFormat="0" applyFont="0" applyAlignment="0" applyProtection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5" fillId="0" borderId="0" xfId="4"/>
    <xf numFmtId="0" fontId="1" fillId="4" borderId="3" xfId="3" applyFont="1"/>
    <xf numFmtId="0" fontId="0" fillId="4" borderId="3" xfId="3" applyFont="1"/>
    <xf numFmtId="0" fontId="3" fillId="2" borderId="1" xfId="1"/>
    <xf numFmtId="0" fontId="4" fillId="3" borderId="2" xfId="2"/>
    <xf numFmtId="1" fontId="0" fillId="4" borderId="3" xfId="3" applyNumberFormat="1" applyFont="1"/>
    <xf numFmtId="0" fontId="1" fillId="4" borderId="3" xfId="3" applyFont="1" applyAlignment="1">
      <alignment horizontal="center"/>
    </xf>
    <xf numFmtId="0" fontId="0" fillId="4" borderId="3" xfId="3" applyFont="1" applyAlignment="1">
      <alignment horizontal="center"/>
    </xf>
    <xf numFmtId="0" fontId="0" fillId="4" borderId="4" xfId="3" applyFont="1" applyBorder="1"/>
    <xf numFmtId="0" fontId="0" fillId="4" borderId="5" xfId="3" applyFont="1" applyBorder="1"/>
    <xf numFmtId="0" fontId="0" fillId="0" borderId="6" xfId="0" applyBorder="1" applyAlignment="1">
      <alignment horizontal="center"/>
    </xf>
  </cellXfs>
  <cellStyles count="5">
    <cellStyle name="Explanatory Text" xfId="4" builtinId="53"/>
    <cellStyle name="Input" xfId="1" builtinId="20"/>
    <cellStyle name="Normal" xfId="0" builtinId="0"/>
    <cellStyle name="Note" xfId="3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333375</xdr:colOff>
      <xdr:row>0</xdr:row>
      <xdr:rowOff>85725</xdr:rowOff>
    </xdr:from>
    <xdr:to>
      <xdr:col>13</xdr:col>
      <xdr:colOff>190500</xdr:colOff>
      <xdr:row>15</xdr:row>
      <xdr:rowOff>123825</xdr:rowOff>
    </xdr:to>
    <xdr:sp macro="" textlink="">
      <xdr:nvSpPr>
        <xdr:cNvPr id="2" name="TextBox 1"/>
        <xdr:cNvSpPr txBox="1"/>
      </xdr:nvSpPr>
      <xdr:spPr>
        <a:xfrm>
          <a:off x="5048250" y="85725"/>
          <a:ext cx="3514725" cy="2895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Purchasing</a:t>
          </a:r>
          <a:r>
            <a:rPr lang="en-US" sz="1100" baseline="0"/>
            <a:t> agent has the following restrictions:</a:t>
          </a:r>
        </a:p>
        <a:p>
          <a:r>
            <a:rPr lang="en-US" sz="1100" baseline="0"/>
            <a:t>Order provides at least 6600 items</a:t>
          </a:r>
        </a:p>
        <a:p>
          <a:r>
            <a:rPr lang="en-US" sz="1100" baseline="0"/>
            <a:t>Cost does not exceed 133000</a:t>
          </a:r>
        </a:p>
        <a:p>
          <a:r>
            <a:rPr lang="en-US" sz="1100" baseline="0"/>
            <a:t>Total Available storage space is 13600</a:t>
          </a:r>
        </a:p>
        <a:p>
          <a:r>
            <a:rPr lang="en-US" sz="1100" baseline="0"/>
            <a:t>Total weight must not exceed 73000 lbs</a:t>
          </a:r>
        </a:p>
        <a:p>
          <a:endParaRPr lang="en-US" sz="1100" baseline="0"/>
        </a:p>
        <a:p>
          <a:r>
            <a:rPr lang="en-US" sz="1100" baseline="0"/>
            <a:t>In order to maximize profit, you'd have to sell:</a:t>
          </a:r>
        </a:p>
        <a:p>
          <a:r>
            <a:rPr lang="en-US" sz="1100" baseline="0"/>
            <a:t>2000 of Item A,</a:t>
          </a:r>
        </a:p>
        <a:p>
          <a:r>
            <a:rPr lang="en-US" sz="1100" baseline="0"/>
            <a:t>2400 of Item B,</a:t>
          </a:r>
        </a:p>
        <a:p>
          <a:r>
            <a:rPr lang="en-US" sz="1100" baseline="0"/>
            <a:t>and 2200 of Item C.</a:t>
          </a:r>
        </a:p>
        <a:p>
          <a:r>
            <a:rPr lang="en-US" sz="1100" baseline="0"/>
            <a:t>MAX PROFIT: $44,800</a:t>
          </a:r>
        </a:p>
        <a:p>
          <a:endParaRPr lang="en-US" sz="11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0</xdr:row>
      <xdr:rowOff>171450</xdr:rowOff>
    </xdr:from>
    <xdr:to>
      <xdr:col>14</xdr:col>
      <xdr:colOff>0</xdr:colOff>
      <xdr:row>17</xdr:row>
      <xdr:rowOff>9525</xdr:rowOff>
    </xdr:to>
    <xdr:sp macro="" textlink="">
      <xdr:nvSpPr>
        <xdr:cNvPr id="2" name="TextBox 1"/>
        <xdr:cNvSpPr txBox="1"/>
      </xdr:nvSpPr>
      <xdr:spPr>
        <a:xfrm>
          <a:off x="5400675" y="171450"/>
          <a:ext cx="3057525" cy="3076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Cafeteria has to cut costs, minimize them:</a:t>
          </a:r>
        </a:p>
        <a:p>
          <a:r>
            <a:rPr lang="en-US" sz="1100"/>
            <a:t>At</a:t>
          </a:r>
          <a:r>
            <a:rPr lang="en-US" sz="1100" baseline="0"/>
            <a:t> least 80 grams of protein</a:t>
          </a:r>
        </a:p>
        <a:p>
          <a:r>
            <a:rPr lang="en-US" sz="1100" baseline="0"/>
            <a:t>At least 95 grams of carbohydrates</a:t>
          </a:r>
        </a:p>
        <a:p>
          <a:r>
            <a:rPr lang="en-US" sz="1100" baseline="0"/>
            <a:t>At least 1200 calories</a:t>
          </a:r>
        </a:p>
        <a:p>
          <a:r>
            <a:rPr lang="en-US" sz="1100" baseline="0"/>
            <a:t>No more than 35 grams of fat</a:t>
          </a:r>
        </a:p>
        <a:p>
          <a:r>
            <a:rPr lang="en-US" sz="1100" baseline="0"/>
            <a:t>All Units must be in terms of whole integer</a:t>
          </a:r>
        </a:p>
        <a:p>
          <a:endParaRPr lang="en-US" sz="1100" baseline="0"/>
        </a:p>
        <a:p>
          <a:r>
            <a:rPr lang="en-US" sz="1100" baseline="0"/>
            <a:t>MINIMIZED COST: $8.60</a:t>
          </a:r>
        </a:p>
        <a:p>
          <a:r>
            <a:rPr lang="en-US" sz="1100" baseline="0"/>
            <a:t>To minimize costs, and meet all guidelines:</a:t>
          </a:r>
        </a:p>
        <a:p>
          <a:r>
            <a:rPr lang="en-US" sz="1100" baseline="0"/>
            <a:t>1 unit of food A</a:t>
          </a:r>
        </a:p>
        <a:p>
          <a:r>
            <a:rPr lang="en-US" sz="1100" baseline="0"/>
            <a:t>2 units of food B</a:t>
          </a:r>
        </a:p>
        <a:p>
          <a:r>
            <a:rPr lang="en-US" sz="1100" baseline="0"/>
            <a:t>2 units of food 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76200</xdr:rowOff>
    </xdr:from>
    <xdr:to>
      <xdr:col>6</xdr:col>
      <xdr:colOff>600075</xdr:colOff>
      <xdr:row>20</xdr:row>
      <xdr:rowOff>171450</xdr:rowOff>
    </xdr:to>
    <xdr:sp macro="" textlink="">
      <xdr:nvSpPr>
        <xdr:cNvPr id="2" name="TextBox 1"/>
        <xdr:cNvSpPr txBox="1"/>
      </xdr:nvSpPr>
      <xdr:spPr>
        <a:xfrm>
          <a:off x="619125" y="1219200"/>
          <a:ext cx="3638550" cy="276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Table</a:t>
          </a:r>
          <a:r>
            <a:rPr lang="en-US" sz="1100" baseline="0"/>
            <a:t> at left shows the number of miles between cities A and B from C, D, and E.</a:t>
          </a:r>
        </a:p>
        <a:p>
          <a:r>
            <a:rPr lang="en-US" sz="1100" baseline="0"/>
            <a:t>On the right, the number of cars leaving A and B for C, D, and E as well as the number of miles traveled by the cars to each.</a:t>
          </a:r>
        </a:p>
        <a:p>
          <a:endParaRPr lang="en-US" sz="1100" baseline="0"/>
        </a:p>
        <a:p>
          <a:r>
            <a:rPr lang="en-US" sz="1100" baseline="0"/>
            <a:t>MINUMUM MILES POSSIBLE WHILE MEETING BELOW LIMITS: 6750 miles</a:t>
          </a:r>
        </a:p>
        <a:p>
          <a:r>
            <a:rPr lang="en-US" sz="1100" baseline="0"/>
            <a:t>Total number of cars leaving city A: &lt;=50</a:t>
          </a:r>
        </a:p>
        <a:p>
          <a:r>
            <a:rPr lang="en-US" sz="1100" baseline="0"/>
            <a:t>Total number of cars leaving city B: &lt;=30</a:t>
          </a:r>
        </a:p>
        <a:p>
          <a:r>
            <a:rPr lang="en-US" sz="1100" baseline="0"/>
            <a:t>Total cars arriving at city C: &gt;=15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cars arriving at city D: &gt;=20</a:t>
          </a: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cars arriving at city E: &gt;=25</a:t>
          </a:r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"/>
  <sheetViews>
    <sheetView tabSelected="1" workbookViewId="0">
      <selection activeCell="E14" sqref="E14"/>
    </sheetView>
  </sheetViews>
  <sheetFormatPr defaultRowHeight="15" x14ac:dyDescent="0.25"/>
  <cols>
    <col min="4" max="4" width="11.85546875" bestFit="1" customWidth="1"/>
    <col min="5" max="5" width="22.28515625" bestFit="1" customWidth="1"/>
  </cols>
  <sheetData>
    <row r="2" spans="1:7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1"/>
    </row>
    <row r="3" spans="1:7" x14ac:dyDescent="0.25">
      <c r="B3" s="4">
        <v>2000</v>
      </c>
      <c r="C3" s="4">
        <v>20</v>
      </c>
      <c r="D3" s="4">
        <v>25</v>
      </c>
      <c r="E3" s="4">
        <v>1</v>
      </c>
      <c r="F3" s="4">
        <v>8</v>
      </c>
    </row>
    <row r="4" spans="1:7" x14ac:dyDescent="0.25">
      <c r="B4" s="4">
        <v>2400</v>
      </c>
      <c r="C4" s="4">
        <v>25</v>
      </c>
      <c r="D4" s="4">
        <v>34</v>
      </c>
      <c r="E4" s="4">
        <v>3</v>
      </c>
      <c r="F4" s="4">
        <v>10</v>
      </c>
    </row>
    <row r="5" spans="1:7" x14ac:dyDescent="0.25">
      <c r="B5" s="4">
        <v>2200</v>
      </c>
      <c r="C5" s="4">
        <v>15</v>
      </c>
      <c r="D5" s="4">
        <v>21</v>
      </c>
      <c r="E5" s="4">
        <v>2</v>
      </c>
      <c r="F5" s="4">
        <v>15</v>
      </c>
    </row>
    <row r="8" spans="1:7" x14ac:dyDescent="0.25">
      <c r="B8" s="2"/>
      <c r="C8" s="2" t="s">
        <v>1</v>
      </c>
      <c r="D8" s="2" t="s">
        <v>18</v>
      </c>
      <c r="E8" s="2" t="s">
        <v>19</v>
      </c>
      <c r="F8" s="2" t="s">
        <v>4</v>
      </c>
    </row>
    <row r="9" spans="1:7" x14ac:dyDescent="0.25">
      <c r="A9" s="3" t="s">
        <v>8</v>
      </c>
      <c r="B9" s="6">
        <f>SUM(B3:B5)</f>
        <v>6600</v>
      </c>
      <c r="C9" s="6">
        <f>SUM(B3*C3,B4*C4,B5*C5)</f>
        <v>133000</v>
      </c>
      <c r="D9" s="6">
        <f>SUM(B3*D3,B4*D4,B5*D5)</f>
        <v>177800</v>
      </c>
      <c r="E9" s="6">
        <f>SUM(B3*E3,B4*E4,B5*E5)</f>
        <v>13600</v>
      </c>
      <c r="F9" s="6">
        <f>SUM(B3*F3,B4*F4,B5*F5)</f>
        <v>73000</v>
      </c>
    </row>
    <row r="11" spans="1:7" x14ac:dyDescent="0.25">
      <c r="A11" s="3" t="s">
        <v>9</v>
      </c>
      <c r="B11">
        <f>D9-C9</f>
        <v>44800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R8" sqref="R8"/>
    </sheetView>
  </sheetViews>
  <sheetFormatPr defaultRowHeight="15" x14ac:dyDescent="0.25"/>
  <cols>
    <col min="1" max="1" width="16.85546875" bestFit="1" customWidth="1"/>
    <col min="2" max="2" width="6" customWidth="1"/>
    <col min="3" max="3" width="6.28515625" bestFit="1" customWidth="1"/>
    <col min="4" max="4" width="6.28515625" customWidth="1"/>
  </cols>
  <sheetData>
    <row r="1" spans="1:8" x14ac:dyDescent="0.25">
      <c r="B1" s="8" t="s">
        <v>16</v>
      </c>
      <c r="C1" s="8"/>
      <c r="D1" s="8"/>
      <c r="F1" s="1" t="s">
        <v>8</v>
      </c>
      <c r="H1" s="3" t="s">
        <v>20</v>
      </c>
    </row>
    <row r="2" spans="1:8" x14ac:dyDescent="0.25">
      <c r="A2" s="3" t="s">
        <v>10</v>
      </c>
      <c r="B2" s="4" t="s">
        <v>5</v>
      </c>
      <c r="C2" s="4" t="s">
        <v>6</v>
      </c>
      <c r="D2" s="4" t="s">
        <v>7</v>
      </c>
      <c r="H2" s="4"/>
    </row>
    <row r="3" spans="1:8" x14ac:dyDescent="0.25">
      <c r="A3" s="3" t="s">
        <v>17</v>
      </c>
      <c r="B3" s="7">
        <v>1</v>
      </c>
      <c r="C3" s="7">
        <v>2</v>
      </c>
      <c r="D3" s="7">
        <v>2</v>
      </c>
      <c r="H3" s="7">
        <f>SUM(B3:D3)</f>
        <v>5</v>
      </c>
    </row>
    <row r="4" spans="1:8" x14ac:dyDescent="0.25">
      <c r="A4" s="3" t="s">
        <v>11</v>
      </c>
      <c r="B4" s="4">
        <v>15</v>
      </c>
      <c r="C4" s="4">
        <v>10</v>
      </c>
      <c r="D4" s="4">
        <v>23</v>
      </c>
      <c r="F4" s="6">
        <f>SUM(B3*B4,C3*C4,D3*D4)</f>
        <v>81</v>
      </c>
      <c r="H4" s="4">
        <v>80</v>
      </c>
    </row>
    <row r="5" spans="1:8" x14ac:dyDescent="0.25">
      <c r="A5" s="3" t="s">
        <v>12</v>
      </c>
      <c r="B5" s="4">
        <v>20</v>
      </c>
      <c r="C5" s="4">
        <v>30</v>
      </c>
      <c r="D5" s="4">
        <v>11</v>
      </c>
      <c r="F5" s="6">
        <f>SUM(B3*B5,C3*C5,D3*D5)</f>
        <v>102</v>
      </c>
      <c r="H5" s="4">
        <v>95</v>
      </c>
    </row>
    <row r="6" spans="1:8" x14ac:dyDescent="0.25">
      <c r="A6" s="3" t="s">
        <v>13</v>
      </c>
      <c r="B6" s="4">
        <v>500</v>
      </c>
      <c r="C6" s="4">
        <v>400</v>
      </c>
      <c r="D6" s="4">
        <v>200</v>
      </c>
      <c r="F6" s="6">
        <f>SUM(B3*B6,C3*C6,D3*D6)</f>
        <v>1700</v>
      </c>
      <c r="H6" s="4">
        <v>1200</v>
      </c>
    </row>
    <row r="7" spans="1:8" x14ac:dyDescent="0.25">
      <c r="A7" s="3" t="s">
        <v>14</v>
      </c>
      <c r="B7" s="4">
        <v>8</v>
      </c>
      <c r="C7" s="4">
        <v>3</v>
      </c>
      <c r="D7" s="4">
        <v>6</v>
      </c>
      <c r="F7" s="6">
        <f>SUM(B3*B7,C3*C7,D3*D7)</f>
        <v>26</v>
      </c>
      <c r="H7" s="4">
        <v>35</v>
      </c>
    </row>
    <row r="8" spans="1:8" x14ac:dyDescent="0.25">
      <c r="A8" s="3" t="s">
        <v>15</v>
      </c>
      <c r="B8" s="4">
        <v>1.4</v>
      </c>
      <c r="C8" s="4">
        <v>1.65</v>
      </c>
      <c r="D8" s="4">
        <v>1.95</v>
      </c>
      <c r="F8" s="6">
        <f>SUM(B3*B8,C3*C8,D3*D8)</f>
        <v>8.6</v>
      </c>
      <c r="H8" s="4"/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"/>
  <sheetViews>
    <sheetView workbookViewId="0">
      <selection activeCell="O11" sqref="O11"/>
    </sheetView>
  </sheetViews>
  <sheetFormatPr defaultRowHeight="15" x14ac:dyDescent="0.25"/>
  <cols>
    <col min="9" max="9" width="2" bestFit="1" customWidth="1"/>
    <col min="16" max="16" width="14.42578125" bestFit="1" customWidth="1"/>
    <col min="17" max="17" width="22.7109375" bestFit="1" customWidth="1"/>
  </cols>
  <sheetData>
    <row r="1" spans="2:19" x14ac:dyDescent="0.25">
      <c r="B1" s="12" t="s">
        <v>37</v>
      </c>
      <c r="C1" s="12"/>
      <c r="D1" s="12"/>
      <c r="E1" s="12"/>
      <c r="J1" s="9" t="s">
        <v>31</v>
      </c>
      <c r="K1" s="9"/>
      <c r="L1" s="9" t="s">
        <v>29</v>
      </c>
      <c r="M1" s="9"/>
      <c r="N1" s="9" t="s">
        <v>30</v>
      </c>
      <c r="O1" s="9"/>
    </row>
    <row r="2" spans="2:19" x14ac:dyDescent="0.25">
      <c r="B2" s="3" t="s">
        <v>23</v>
      </c>
      <c r="C2" s="4" t="s">
        <v>7</v>
      </c>
      <c r="D2" s="4" t="s">
        <v>21</v>
      </c>
      <c r="E2" s="4" t="s">
        <v>22</v>
      </c>
      <c r="F2" s="1"/>
      <c r="G2" s="1"/>
      <c r="J2" s="4" t="s">
        <v>25</v>
      </c>
      <c r="K2" s="4" t="s">
        <v>26</v>
      </c>
      <c r="L2" s="4" t="s">
        <v>25</v>
      </c>
      <c r="M2" s="4" t="s">
        <v>26</v>
      </c>
      <c r="N2" s="4" t="s">
        <v>27</v>
      </c>
      <c r="O2" s="4" t="s">
        <v>28</v>
      </c>
      <c r="P2" s="11" t="s">
        <v>35</v>
      </c>
      <c r="Q2" s="10" t="s">
        <v>36</v>
      </c>
    </row>
    <row r="3" spans="2:19" x14ac:dyDescent="0.25">
      <c r="B3" s="4" t="s">
        <v>5</v>
      </c>
      <c r="C3" s="4">
        <v>100</v>
      </c>
      <c r="D3" s="4">
        <v>200</v>
      </c>
      <c r="E3" s="4">
        <v>150</v>
      </c>
      <c r="H3" s="4" t="s">
        <v>33</v>
      </c>
      <c r="J3" s="5">
        <v>4.9999999999999964</v>
      </c>
      <c r="K3" s="4">
        <f>J3*C3</f>
        <v>499.99999999999966</v>
      </c>
      <c r="L3" s="5">
        <v>0</v>
      </c>
      <c r="M3" s="4">
        <f>L3*D3</f>
        <v>0</v>
      </c>
      <c r="N3" s="5">
        <v>25</v>
      </c>
      <c r="O3" s="4">
        <f>N3*E3</f>
        <v>3750</v>
      </c>
      <c r="P3" s="4">
        <f>Q3-(J3+L3+N3)</f>
        <v>20.000000000000004</v>
      </c>
      <c r="Q3" s="4">
        <v>50</v>
      </c>
    </row>
    <row r="4" spans="2:19" x14ac:dyDescent="0.25">
      <c r="B4" s="4" t="s">
        <v>6</v>
      </c>
      <c r="C4" s="4">
        <v>50</v>
      </c>
      <c r="D4" s="4">
        <v>100</v>
      </c>
      <c r="E4" s="4">
        <v>200</v>
      </c>
      <c r="H4" s="4" t="s">
        <v>34</v>
      </c>
      <c r="J4" s="5">
        <v>10.000000000000004</v>
      </c>
      <c r="K4" s="4">
        <f>J4*C4</f>
        <v>500.00000000000017</v>
      </c>
      <c r="L4" s="5">
        <v>20</v>
      </c>
      <c r="M4" s="4">
        <f>L4*D4</f>
        <v>2000</v>
      </c>
      <c r="N4" s="5">
        <v>0</v>
      </c>
      <c r="O4" s="4">
        <f>N4*E4</f>
        <v>0</v>
      </c>
      <c r="P4" s="4">
        <f>Q4-(J4+L4+N4)</f>
        <v>0</v>
      </c>
      <c r="Q4" s="4">
        <v>30</v>
      </c>
    </row>
    <row r="5" spans="2:19" x14ac:dyDescent="0.25">
      <c r="B5" s="1"/>
      <c r="S5" s="3" t="s">
        <v>24</v>
      </c>
    </row>
    <row r="6" spans="2:19" x14ac:dyDescent="0.25">
      <c r="B6" s="1"/>
      <c r="H6" s="4" t="s">
        <v>8</v>
      </c>
      <c r="J6" s="6">
        <f>J3+J4-J7</f>
        <v>0</v>
      </c>
      <c r="K6" s="6">
        <f>SUM(K3:K4)</f>
        <v>999.99999999999977</v>
      </c>
      <c r="L6" s="6">
        <f>L3+L4-L7</f>
        <v>0</v>
      </c>
      <c r="M6" s="6">
        <f t="shared" ref="L6:O6" si="0">SUM(M3:M4)</f>
        <v>2000</v>
      </c>
      <c r="N6" s="6">
        <f>N3+N4-N7</f>
        <v>0</v>
      </c>
      <c r="O6" s="6">
        <f t="shared" si="0"/>
        <v>3750</v>
      </c>
      <c r="S6" s="6">
        <f>K6+M6+O6</f>
        <v>6750</v>
      </c>
    </row>
    <row r="7" spans="2:19" x14ac:dyDescent="0.25">
      <c r="H7" s="4" t="s">
        <v>32</v>
      </c>
      <c r="J7" s="4">
        <v>15</v>
      </c>
      <c r="L7" s="4">
        <v>20</v>
      </c>
      <c r="N7" s="4">
        <v>25</v>
      </c>
    </row>
  </sheetData>
  <mergeCells count="4">
    <mergeCell ref="J1:K1"/>
    <mergeCell ref="L1:M1"/>
    <mergeCell ref="N1:O1"/>
    <mergeCell ref="B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Problem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Crisp</dc:creator>
  <cp:lastModifiedBy>Daniel Crisp</cp:lastModifiedBy>
  <dcterms:created xsi:type="dcterms:W3CDTF">2016-09-10T03:02:04Z</dcterms:created>
  <dcterms:modified xsi:type="dcterms:W3CDTF">2016-09-21T05:01:17Z</dcterms:modified>
</cp:coreProperties>
</file>