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pd\Desktop\"/>
    </mc:Choice>
  </mc:AlternateContent>
  <bookViews>
    <workbookView xWindow="0" yWindow="0" windowWidth="28800" windowHeight="12450" activeTab="4"/>
  </bookViews>
  <sheets>
    <sheet name="1" sheetId="1" r:id="rId1"/>
    <sheet name="2" sheetId="5" r:id="rId2"/>
    <sheet name="3a" sheetId="2" r:id="rId3"/>
    <sheet name="3b" sheetId="3" r:id="rId4"/>
    <sheet name="3c" sheetId="4" r:id="rId5"/>
  </sheets>
  <definedNames>
    <definedName name="solver_adj" localSheetId="0" hidden="1">'1'!$C$30:$E$30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'1'!$G$31</definedName>
    <definedName name="solver_lhs2" localSheetId="0" hidden="1">'1'!$G$32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'1'!$G$33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'1'!$H$31</definedName>
    <definedName name="solver_rhs2" localSheetId="0" hidden="1">'1'!$H$32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D12" i="5"/>
  <c r="E12" i="5"/>
  <c r="C13" i="5"/>
  <c r="D13" i="5"/>
  <c r="E13" i="5"/>
  <c r="C11" i="5"/>
  <c r="D11" i="5"/>
  <c r="E11" i="5"/>
  <c r="G13" i="5"/>
  <c r="G12" i="5"/>
  <c r="G10" i="5"/>
  <c r="J9" i="1"/>
  <c r="J15" i="1"/>
  <c r="E11" i="1"/>
  <c r="J10" i="1" s="1"/>
  <c r="G11" i="5" l="1"/>
  <c r="J13" i="1"/>
  <c r="J8" i="1"/>
  <c r="J17" i="1"/>
  <c r="J12" i="1"/>
  <c r="J16" i="1"/>
  <c r="J11" i="1"/>
  <c r="J14" i="1"/>
  <c r="J7" i="1"/>
</calcChain>
</file>

<file path=xl/sharedStrings.xml><?xml version="1.0" encoding="utf-8"?>
<sst xmlns="http://schemas.openxmlformats.org/spreadsheetml/2006/main" count="74" uniqueCount="64">
  <si>
    <t>AUTHOR: DAN CRISP</t>
  </si>
  <si>
    <t>CPSC 131: EXAM 1</t>
  </si>
  <si>
    <t>PROBLEM 1</t>
  </si>
  <si>
    <t>Fn</t>
  </si>
  <si>
    <t>=</t>
  </si>
  <si>
    <t>f</t>
  </si>
  <si>
    <t>Force Normal</t>
  </si>
  <si>
    <t>coefficient friction</t>
  </si>
  <si>
    <t>radius</t>
  </si>
  <si>
    <t>r</t>
  </si>
  <si>
    <t>m</t>
  </si>
  <si>
    <t>theta</t>
  </si>
  <si>
    <t>contact angle</t>
  </si>
  <si>
    <t>from</t>
  </si>
  <si>
    <t>to</t>
  </si>
  <si>
    <t>inc</t>
  </si>
  <si>
    <t>Normal Force (N)</t>
  </si>
  <si>
    <t>calculate torque, T (N*m)</t>
  </si>
  <si>
    <t>degrees</t>
  </si>
  <si>
    <t>radians</t>
  </si>
  <si>
    <t>PROBLEM 2</t>
  </si>
  <si>
    <t>Protein</t>
  </si>
  <si>
    <t>Carbohydrates</t>
  </si>
  <si>
    <t>Cost per bottle ($)</t>
  </si>
  <si>
    <t>A</t>
  </si>
  <si>
    <t>B</t>
  </si>
  <si>
    <t>C</t>
  </si>
  <si>
    <t>Units Per Bottle</t>
  </si>
  <si>
    <t># bottles</t>
  </si>
  <si>
    <t># bottles, &amp; totals</t>
  </si>
  <si>
    <t>Cost</t>
  </si>
  <si>
    <t>TOTAL</t>
  </si>
  <si>
    <t>limits</t>
  </si>
  <si>
    <t>min</t>
  </si>
  <si>
    <t>PROBLEM 3a</t>
  </si>
  <si>
    <t>&gt;&gt;syms x; f = 3*x^4 - 16*x^3 + 18*x^2</t>
  </si>
  <si>
    <t>f = 3*x^4 - 16*x^3 + 18*x^2</t>
  </si>
  <si>
    <t>&gt;&gt;critPts = solve(diff(f,x))</t>
  </si>
  <si>
    <t>critPts = (0, 1, 3)</t>
  </si>
  <si>
    <t>&gt;&gt;ezplot(f,[-2,5])</t>
  </si>
  <si>
    <t>&gt;&gt;verify(1:3) = subs(diff(f,x),x,critPts(1:3))</t>
  </si>
  <si>
    <t>verify = [ 0, 0, 0]</t>
  </si>
  <si>
    <t>&gt;&gt;fvalAtCritPts(1:3) = subs(f,x,critPts(1:3))</t>
  </si>
  <si>
    <t>fvalAtCritPts = [ 0, 5, -27]</t>
  </si>
  <si>
    <t>PROBLEM 3b</t>
  </si>
  <si>
    <t>&gt;&gt;syms x; f = x^2 - 6*x - 7</t>
  </si>
  <si>
    <t>f = x^2 - 6*x - 7</t>
  </si>
  <si>
    <t>&gt;&gt;theZeros = roots(sym2poly(f))</t>
  </si>
  <si>
    <t>theZeros = [ 7, -1]</t>
  </si>
  <si>
    <t>#verifying theZeros w/ substitution</t>
  </si>
  <si>
    <t>&gt;&gt;verify(1:length(theZeros)) = subs(f,x,theZeros)</t>
  </si>
  <si>
    <t>verify = [ 0, 0]</t>
  </si>
  <si>
    <t>PROBLEM 3c</t>
  </si>
  <si>
    <t>&gt;&gt;syms x y; f = cos(x)*sin(x)*exp(-sqrt((x^2 + y^2)/4))</t>
  </si>
  <si>
    <t>f = exp(-(x^2/4 + y^2/4)^(1/2))*cos(x)*sin(x)</t>
  </si>
  <si>
    <t>&gt;&gt;pretty(f)</t>
  </si>
  <si>
    <t>exp| -sqrt| -- + -- | | cos(x) sin(x)</t>
  </si>
  <si>
    <t>&gt;&gt;ezcontourf(f)</t>
  </si>
  <si>
    <t>Torque (Nm)</t>
  </si>
  <si>
    <t>#verifying I found the right values of x for crit points</t>
  </si>
  <si>
    <t>#Verifying that I get y values that match the ezplot above when substituting my critical x values into f</t>
  </si>
  <si>
    <t xml:space="preserve">        |          | x    y   | |</t>
  </si>
  <si>
    <t xml:space="preserve">         /          /   2    2 \ \</t>
  </si>
  <si>
    <t xml:space="preserve">         \          \  4    4 /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</si>
</sst>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4"/>
    <xf numFmtId="0" fontId="5" fillId="0" borderId="0" xfId="0" applyFont="1"/>
    <xf numFmtId="0" fontId="2" fillId="2" borderId="1" xfId="1"/>
    <xf numFmtId="0" fontId="0" fillId="4" borderId="3" xfId="3" applyFont="1"/>
    <xf numFmtId="2" fontId="0" fillId="0" borderId="0" xfId="0" applyNumberFormat="1"/>
    <xf numFmtId="0" fontId="0" fillId="4" borderId="3" xfId="3" applyFont="1" applyAlignment="1">
      <alignment horizontal="center"/>
    </xf>
    <xf numFmtId="0" fontId="3" fillId="3" borderId="2" xfId="2"/>
    <xf numFmtId="164" fontId="3" fillId="3" borderId="2" xfId="2" applyNumberFormat="1"/>
    <xf numFmtId="165" fontId="0" fillId="4" borderId="3" xfId="3" applyNumberFormat="1" applyFont="1"/>
    <xf numFmtId="0" fontId="0" fillId="0" borderId="0" xfId="0"/>
  </cellXfs>
  <cellStyles count="5">
    <cellStyle name="Explanatory Text" xfId="4" builtinId="53"/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</a:t>
            </a:r>
            <a:r>
              <a:rPr lang="en-US" baseline="0"/>
              <a:t> Torque vs Normal Force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Force (N)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Torque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691163604549426E-2"/>
                  <c:y val="0.447047244094488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'1'!$I$7:$I$17</c:f>
              <c:numCache>
                <c:formatCode>General</c:formatCode>
                <c:ptCount val="11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230</c:v>
                </c:pt>
                <c:pt idx="7">
                  <c:v>235</c:v>
                </c:pt>
                <c:pt idx="8">
                  <c:v>240</c:v>
                </c:pt>
                <c:pt idx="9">
                  <c:v>245</c:v>
                </c:pt>
                <c:pt idx="10">
                  <c:v>250</c:v>
                </c:pt>
              </c:numCache>
            </c:numRef>
          </c:xVal>
          <c:yVal>
            <c:numRef>
              <c:f>'1'!$J$7:$J$17</c:f>
              <c:numCache>
                <c:formatCode>0.000</c:formatCode>
                <c:ptCount val="11"/>
                <c:pt idx="0">
                  <c:v>29.269981239878582</c:v>
                </c:pt>
                <c:pt idx="1">
                  <c:v>30.001730770875547</c:v>
                </c:pt>
                <c:pt idx="2">
                  <c:v>30.733480301872511</c:v>
                </c:pt>
                <c:pt idx="3">
                  <c:v>31.465229832869476</c:v>
                </c:pt>
                <c:pt idx="4">
                  <c:v>32.19697936386644</c:v>
                </c:pt>
                <c:pt idx="5">
                  <c:v>32.928728894863404</c:v>
                </c:pt>
                <c:pt idx="6">
                  <c:v>33.660478425860369</c:v>
                </c:pt>
                <c:pt idx="7">
                  <c:v>34.392227956857326</c:v>
                </c:pt>
                <c:pt idx="8">
                  <c:v>35.123977487854297</c:v>
                </c:pt>
                <c:pt idx="9">
                  <c:v>35.855727018851262</c:v>
                </c:pt>
                <c:pt idx="10">
                  <c:v>36.587476549848226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8-4355-AF15-15CC54E9A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45664"/>
        <c:axId val="266545992"/>
      </c:scatterChart>
      <c:valAx>
        <c:axId val="266545664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  <a:r>
                  <a:rPr lang="en-US" baseline="0"/>
                  <a:t>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45992"/>
        <c:crosses val="autoZero"/>
        <c:crossBetween val="midCat"/>
      </c:valAx>
      <c:valAx>
        <c:axId val="26654599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4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19</xdr:row>
      <xdr:rowOff>1</xdr:rowOff>
    </xdr:from>
    <xdr:to>
      <xdr:col>10</xdr:col>
      <xdr:colOff>1</xdr:colOff>
      <xdr:row>33</xdr:row>
      <xdr:rowOff>19051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0</xdr:rowOff>
    </xdr:from>
    <xdr:to>
      <xdr:col>14</xdr:col>
      <xdr:colOff>19050</xdr:colOff>
      <xdr:row>13</xdr:row>
      <xdr:rowOff>0</xdr:rowOff>
    </xdr:to>
    <xdr:sp macro="" textlink="">
      <xdr:nvSpPr>
        <xdr:cNvPr id="2" name="TextBox 1"/>
        <xdr:cNvSpPr txBox="1"/>
      </xdr:nvSpPr>
      <xdr:spPr>
        <a:xfrm>
          <a:off x="5876925" y="4000500"/>
          <a:ext cx="327660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Minimize</a:t>
          </a:r>
          <a:r>
            <a:rPr lang="en-US" sz="1100" baseline="0"/>
            <a:t> total cost.</a:t>
          </a:r>
        </a:p>
        <a:p>
          <a:r>
            <a:rPr lang="en-US" sz="1100" baseline="0"/>
            <a:t>Total Protein &gt;= 100</a:t>
          </a:r>
        </a:p>
        <a:p>
          <a:r>
            <a:rPr lang="en-US" sz="1100" baseline="0"/>
            <a:t>Total Carbohydrates &lt;= 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MINIMIZED COST: $4.30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BOTTLES:</a:t>
          </a:r>
          <a:endParaRPr lang="en-US">
            <a:effectLst/>
          </a:endParaRPr>
        </a:p>
        <a:p>
          <a:r>
            <a:rPr lang="en-US" sz="1100"/>
            <a:t>	0 bottles of A</a:t>
          </a:r>
        </a:p>
        <a:p>
          <a:r>
            <a:rPr lang="en-US" sz="1100"/>
            <a:t>	4 bottles</a:t>
          </a:r>
          <a:r>
            <a:rPr lang="en-US" sz="1100" baseline="0"/>
            <a:t> of B</a:t>
          </a:r>
        </a:p>
        <a:p>
          <a:r>
            <a:rPr lang="en-US" sz="1100" baseline="0"/>
            <a:t>	3 bottles of C</a:t>
          </a:r>
        </a:p>
        <a:p>
          <a:r>
            <a:rPr lang="en-US" sz="1100" baseline="0"/>
            <a:t>Though you do get 5g protein per gram of carbohydrate in bottle A, you get the same ratio in bottle C at a lower cost per protein. This is why we found an optimal solution without any of bottle A.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11</xdr:row>
      <xdr:rowOff>0</xdr:rowOff>
    </xdr:from>
    <xdr:to>
      <xdr:col>18</xdr:col>
      <xdr:colOff>285750</xdr:colOff>
      <xdr:row>26</xdr:row>
      <xdr:rowOff>124339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2095500"/>
          <a:ext cx="10058400" cy="29818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11</xdr:row>
      <xdr:rowOff>9525</xdr:rowOff>
    </xdr:from>
    <xdr:to>
      <xdr:col>18</xdr:col>
      <xdr:colOff>323850</xdr:colOff>
      <xdr:row>26</xdr:row>
      <xdr:rowOff>133864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2105025"/>
          <a:ext cx="10058400" cy="2981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27" sqref="M27"/>
    </sheetView>
  </sheetViews>
  <sheetFormatPr defaultRowHeight="15" x14ac:dyDescent="0.25"/>
  <cols>
    <col min="2" max="2" width="17.7109375" bestFit="1" customWidth="1"/>
    <col min="3" max="3" width="5.85546875" bestFit="1" customWidth="1"/>
    <col min="4" max="4" width="5.5703125" bestFit="1" customWidth="1"/>
    <col min="5" max="5" width="6" bestFit="1" customWidth="1"/>
    <col min="9" max="9" width="16.28515625" bestFit="1" customWidth="1"/>
    <col min="10" max="10" width="12.42578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4" spans="1:10" x14ac:dyDescent="0.25">
      <c r="A4" s="2" t="s">
        <v>2</v>
      </c>
    </row>
    <row r="5" spans="1:10" x14ac:dyDescent="0.25">
      <c r="A5" t="s">
        <v>17</v>
      </c>
      <c r="E5" s="1" t="s">
        <v>13</v>
      </c>
      <c r="F5" s="1" t="s">
        <v>14</v>
      </c>
      <c r="G5" s="1" t="s">
        <v>15</v>
      </c>
    </row>
    <row r="6" spans="1:10" x14ac:dyDescent="0.25">
      <c r="B6" s="4" t="s">
        <v>6</v>
      </c>
      <c r="C6" s="4" t="s">
        <v>3</v>
      </c>
      <c r="D6" s="4" t="s">
        <v>4</v>
      </c>
      <c r="E6" s="4">
        <v>200</v>
      </c>
      <c r="F6" s="4">
        <v>250</v>
      </c>
      <c r="G6" s="4">
        <v>5</v>
      </c>
      <c r="I6" s="4" t="s">
        <v>16</v>
      </c>
      <c r="J6" s="4" t="s">
        <v>58</v>
      </c>
    </row>
    <row r="7" spans="1:10" x14ac:dyDescent="0.25">
      <c r="I7" s="4">
        <v>200</v>
      </c>
      <c r="J7" s="9">
        <f>(4*$E$8*I7*$E$9*SIN($E$11/2))/($E$11+SIN($E$11))</f>
        <v>29.269981239878582</v>
      </c>
    </row>
    <row r="8" spans="1:10" x14ac:dyDescent="0.25">
      <c r="B8" s="4" t="s">
        <v>7</v>
      </c>
      <c r="C8" s="4" t="s">
        <v>5</v>
      </c>
      <c r="D8" s="4" t="s">
        <v>4</v>
      </c>
      <c r="E8" s="3">
        <v>0.35</v>
      </c>
      <c r="I8" s="4">
        <v>205</v>
      </c>
      <c r="J8" s="9">
        <f t="shared" ref="J8:J17" si="0">(4*$E$8*I8*$E$9*SIN($E$11/2))/($E$11+SIN($E$11))</f>
        <v>30.001730770875547</v>
      </c>
    </row>
    <row r="9" spans="1:10" x14ac:dyDescent="0.25">
      <c r="B9" s="4" t="s">
        <v>8</v>
      </c>
      <c r="C9" s="4" t="s">
        <v>9</v>
      </c>
      <c r="D9" s="4" t="s">
        <v>4</v>
      </c>
      <c r="E9" s="3">
        <v>0.4</v>
      </c>
      <c r="F9" s="4" t="s">
        <v>10</v>
      </c>
      <c r="I9" s="4">
        <v>210</v>
      </c>
      <c r="J9" s="9">
        <f t="shared" si="0"/>
        <v>30.733480301872511</v>
      </c>
    </row>
    <row r="10" spans="1:10" x14ac:dyDescent="0.25">
      <c r="B10" s="4" t="s">
        <v>12</v>
      </c>
      <c r="C10" s="4" t="s">
        <v>11</v>
      </c>
      <c r="D10" s="4" t="s">
        <v>4</v>
      </c>
      <c r="E10" s="3">
        <v>60</v>
      </c>
      <c r="F10" s="4" t="s">
        <v>18</v>
      </c>
      <c r="I10" s="4">
        <v>215</v>
      </c>
      <c r="J10" s="9">
        <f t="shared" si="0"/>
        <v>31.465229832869476</v>
      </c>
    </row>
    <row r="11" spans="1:10" x14ac:dyDescent="0.25">
      <c r="C11" t="s">
        <v>11</v>
      </c>
      <c r="D11" t="s">
        <v>4</v>
      </c>
      <c r="E11" s="5">
        <f>2*PI()*(E10/360)</f>
        <v>1.0471975511965976</v>
      </c>
      <c r="F11" t="s">
        <v>19</v>
      </c>
      <c r="I11" s="4">
        <v>220</v>
      </c>
      <c r="J11" s="9">
        <f t="shared" si="0"/>
        <v>32.19697936386644</v>
      </c>
    </row>
    <row r="12" spans="1:10" x14ac:dyDescent="0.25">
      <c r="I12" s="4">
        <v>225</v>
      </c>
      <c r="J12" s="9">
        <f t="shared" si="0"/>
        <v>32.928728894863404</v>
      </c>
    </row>
    <row r="13" spans="1:10" x14ac:dyDescent="0.25">
      <c r="I13" s="4">
        <v>230</v>
      </c>
      <c r="J13" s="9">
        <f t="shared" si="0"/>
        <v>33.660478425860369</v>
      </c>
    </row>
    <row r="14" spans="1:10" x14ac:dyDescent="0.25">
      <c r="I14" s="4">
        <v>235</v>
      </c>
      <c r="J14" s="9">
        <f t="shared" si="0"/>
        <v>34.392227956857326</v>
      </c>
    </row>
    <row r="15" spans="1:10" x14ac:dyDescent="0.25">
      <c r="I15" s="4">
        <v>240</v>
      </c>
      <c r="J15" s="9">
        <f t="shared" si="0"/>
        <v>35.123977487854297</v>
      </c>
    </row>
    <row r="16" spans="1:10" x14ac:dyDescent="0.25">
      <c r="I16" s="4">
        <v>245</v>
      </c>
      <c r="J16" s="9">
        <f t="shared" si="0"/>
        <v>35.855727018851262</v>
      </c>
    </row>
    <row r="17" spans="3:10" x14ac:dyDescent="0.25">
      <c r="I17" s="4">
        <v>250</v>
      </c>
      <c r="J17" s="9">
        <f t="shared" si="0"/>
        <v>36.587476549848226</v>
      </c>
    </row>
    <row r="22" spans="3:10" x14ac:dyDescent="0.25">
      <c r="C22" s="10"/>
      <c r="D22" s="10"/>
      <c r="E22" s="10"/>
    </row>
  </sheetData>
  <mergeCells count="1"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M17" sqref="M17"/>
    </sheetView>
  </sheetViews>
  <sheetFormatPr defaultRowHeight="15" x14ac:dyDescent="0.25"/>
  <sheetData>
    <row r="1" spans="1:8" x14ac:dyDescent="0.25">
      <c r="A1" s="2" t="s">
        <v>20</v>
      </c>
    </row>
    <row r="2" spans="1:8" x14ac:dyDescent="0.25">
      <c r="A2" s="2"/>
      <c r="C2" s="6" t="s">
        <v>27</v>
      </c>
      <c r="D2" s="6"/>
      <c r="E2" s="6"/>
    </row>
    <row r="3" spans="1:8" x14ac:dyDescent="0.25">
      <c r="C3" s="4" t="s">
        <v>24</v>
      </c>
      <c r="D3" s="4" t="s">
        <v>25</v>
      </c>
      <c r="E3" s="4" t="s">
        <v>26</v>
      </c>
    </row>
    <row r="4" spans="1:8" x14ac:dyDescent="0.25">
      <c r="B4" s="4" t="s">
        <v>21</v>
      </c>
      <c r="C4" s="4">
        <v>10</v>
      </c>
      <c r="D4" s="4">
        <v>10</v>
      </c>
      <c r="E4" s="4">
        <v>20</v>
      </c>
    </row>
    <row r="5" spans="1:8" x14ac:dyDescent="0.25">
      <c r="B5" s="4" t="s">
        <v>22</v>
      </c>
      <c r="C5" s="4">
        <v>2</v>
      </c>
      <c r="D5" s="4">
        <v>3</v>
      </c>
      <c r="E5" s="4">
        <v>4</v>
      </c>
    </row>
    <row r="6" spans="1:8" x14ac:dyDescent="0.25">
      <c r="B6" s="4" t="s">
        <v>23</v>
      </c>
      <c r="C6" s="4">
        <v>0.6</v>
      </c>
      <c r="D6" s="4">
        <v>0.4</v>
      </c>
      <c r="E6" s="4">
        <v>0.9</v>
      </c>
    </row>
    <row r="8" spans="1:8" x14ac:dyDescent="0.25">
      <c r="C8" s="4" t="s">
        <v>29</v>
      </c>
      <c r="D8" s="4"/>
      <c r="E8" s="4"/>
    </row>
    <row r="9" spans="1:8" x14ac:dyDescent="0.25">
      <c r="C9" s="4" t="s">
        <v>24</v>
      </c>
      <c r="D9" s="4" t="s">
        <v>25</v>
      </c>
      <c r="E9" s="4" t="s">
        <v>26</v>
      </c>
      <c r="G9" s="4" t="s">
        <v>31</v>
      </c>
      <c r="H9" s="4" t="s">
        <v>32</v>
      </c>
    </row>
    <row r="10" spans="1:8" x14ac:dyDescent="0.25">
      <c r="B10" s="4" t="s">
        <v>28</v>
      </c>
      <c r="C10" s="3">
        <v>0</v>
      </c>
      <c r="D10" s="3">
        <v>4</v>
      </c>
      <c r="E10" s="3">
        <v>3</v>
      </c>
      <c r="G10" s="7">
        <f>SUM(C10:E10)</f>
        <v>7</v>
      </c>
      <c r="H10" s="4"/>
    </row>
    <row r="11" spans="1:8" x14ac:dyDescent="0.25">
      <c r="B11" s="4" t="s">
        <v>21</v>
      </c>
      <c r="C11" s="4">
        <f>$C$10*C4</f>
        <v>0</v>
      </c>
      <c r="D11" s="4">
        <f>$D$10*D4</f>
        <v>40</v>
      </c>
      <c r="E11" s="4">
        <f>$E$10*E4</f>
        <v>60</v>
      </c>
      <c r="G11" s="7">
        <f>SUM(C11:E11)</f>
        <v>100</v>
      </c>
      <c r="H11" s="4">
        <v>100</v>
      </c>
    </row>
    <row r="12" spans="1:8" x14ac:dyDescent="0.25">
      <c r="B12" s="4" t="s">
        <v>22</v>
      </c>
      <c r="C12" s="4">
        <f t="shared" ref="C12:C13" si="0">$C$10*C5</f>
        <v>0</v>
      </c>
      <c r="D12" s="4">
        <f t="shared" ref="D12:D13" si="1">$D$10*D5</f>
        <v>12</v>
      </c>
      <c r="E12" s="4">
        <f t="shared" ref="E12:E13" si="2">$E$10*E5</f>
        <v>12</v>
      </c>
      <c r="G12" s="7">
        <f>SUM(C12:E12)</f>
        <v>24</v>
      </c>
      <c r="H12" s="4">
        <v>24</v>
      </c>
    </row>
    <row r="13" spans="1:8" x14ac:dyDescent="0.25">
      <c r="B13" s="4" t="s">
        <v>30</v>
      </c>
      <c r="C13" s="4">
        <f t="shared" si="0"/>
        <v>0</v>
      </c>
      <c r="D13" s="4">
        <f t="shared" si="1"/>
        <v>1.6</v>
      </c>
      <c r="E13" s="4">
        <f t="shared" si="2"/>
        <v>2.7</v>
      </c>
      <c r="G13" s="8">
        <f>SUM(C13:E13)</f>
        <v>4.3000000000000007</v>
      </c>
      <c r="H13" s="4" t="s">
        <v>33</v>
      </c>
    </row>
  </sheetData>
  <mergeCells count="1">
    <mergeCell ref="C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33" sqref="G33"/>
    </sheetView>
  </sheetViews>
  <sheetFormatPr defaultRowHeight="15" x14ac:dyDescent="0.25"/>
  <sheetData>
    <row r="1" spans="1:3" x14ac:dyDescent="0.25">
      <c r="A1" s="2" t="s">
        <v>34</v>
      </c>
    </row>
    <row r="2" spans="1:3" x14ac:dyDescent="0.25">
      <c r="B2" t="s">
        <v>35</v>
      </c>
    </row>
    <row r="3" spans="1:3" x14ac:dyDescent="0.25">
      <c r="C3" t="s">
        <v>36</v>
      </c>
    </row>
    <row r="5" spans="1:3" x14ac:dyDescent="0.25">
      <c r="B5" t="s">
        <v>37</v>
      </c>
    </row>
    <row r="6" spans="1:3" x14ac:dyDescent="0.25">
      <c r="C6" t="s">
        <v>38</v>
      </c>
    </row>
    <row r="8" spans="1:3" x14ac:dyDescent="0.25">
      <c r="B8" t="s">
        <v>59</v>
      </c>
    </row>
    <row r="9" spans="1:3" x14ac:dyDescent="0.25">
      <c r="B9" t="s">
        <v>40</v>
      </c>
    </row>
    <row r="10" spans="1:3" x14ac:dyDescent="0.25">
      <c r="C10" t="s">
        <v>41</v>
      </c>
    </row>
    <row r="11" spans="1:3" x14ac:dyDescent="0.25">
      <c r="B11" t="s">
        <v>39</v>
      </c>
    </row>
    <row r="29" spans="2:3" x14ac:dyDescent="0.25">
      <c r="B29" t="s">
        <v>60</v>
      </c>
    </row>
    <row r="30" spans="2:3" x14ac:dyDescent="0.25">
      <c r="B30" t="s">
        <v>42</v>
      </c>
    </row>
    <row r="31" spans="2:3" x14ac:dyDescent="0.25">
      <c r="C31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2" t="s">
        <v>44</v>
      </c>
    </row>
    <row r="2" spans="1:3" x14ac:dyDescent="0.25">
      <c r="B2" t="s">
        <v>45</v>
      </c>
    </row>
    <row r="3" spans="1:3" x14ac:dyDescent="0.25">
      <c r="C3" t="s">
        <v>46</v>
      </c>
    </row>
    <row r="5" spans="1:3" x14ac:dyDescent="0.25">
      <c r="B5" t="s">
        <v>47</v>
      </c>
    </row>
    <row r="6" spans="1:3" x14ac:dyDescent="0.25">
      <c r="C6" t="s">
        <v>48</v>
      </c>
    </row>
    <row r="8" spans="1:3" x14ac:dyDescent="0.25">
      <c r="B8" t="s">
        <v>49</v>
      </c>
    </row>
    <row r="9" spans="1:3" x14ac:dyDescent="0.25">
      <c r="B9" t="s">
        <v>50</v>
      </c>
    </row>
    <row r="10" spans="1:3" x14ac:dyDescent="0.25"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9" sqref="D29"/>
    </sheetView>
  </sheetViews>
  <sheetFormatPr defaultRowHeight="15" x14ac:dyDescent="0.25"/>
  <sheetData>
    <row r="1" spans="1:3" x14ac:dyDescent="0.25">
      <c r="A1" s="2" t="s">
        <v>52</v>
      </c>
    </row>
    <row r="2" spans="1:3" x14ac:dyDescent="0.25">
      <c r="B2" t="s">
        <v>53</v>
      </c>
    </row>
    <row r="3" spans="1:3" x14ac:dyDescent="0.25">
      <c r="C3" t="s">
        <v>54</v>
      </c>
    </row>
    <row r="5" spans="1:3" x14ac:dyDescent="0.25">
      <c r="B5" t="s">
        <v>55</v>
      </c>
    </row>
    <row r="6" spans="1:3" x14ac:dyDescent="0.25">
      <c r="C6" t="s">
        <v>62</v>
      </c>
    </row>
    <row r="7" spans="1:3" x14ac:dyDescent="0.25">
      <c r="C7" t="s">
        <v>61</v>
      </c>
    </row>
    <row r="8" spans="1:3" x14ac:dyDescent="0.25">
      <c r="C8" t="s">
        <v>56</v>
      </c>
    </row>
    <row r="9" spans="1:3" x14ac:dyDescent="0.25">
      <c r="C9" t="s">
        <v>63</v>
      </c>
    </row>
    <row r="11" spans="1:3" x14ac:dyDescent="0.25">
      <c r="B1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3a</vt:lpstr>
      <vt:lpstr>3b</vt:lpstr>
      <vt:lpstr>3c</vt:lpstr>
    </vt:vector>
  </TitlesOfParts>
  <Company>Lansing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Crisp</dc:creator>
  <cp:lastModifiedBy>Daniel Crisp</cp:lastModifiedBy>
  <dcterms:created xsi:type="dcterms:W3CDTF">2016-09-22T18:12:05Z</dcterms:created>
  <dcterms:modified xsi:type="dcterms:W3CDTF">2016-09-22T19:42:40Z</dcterms:modified>
</cp:coreProperties>
</file>