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이정호\Desktop\Tworld\"/>
    </mc:Choice>
  </mc:AlternateContent>
  <xr:revisionPtr revIDLastSave="0" documentId="13_ncr:1_{533E9B01-C58B-47B8-B858-F06A20BFE8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nctions" sheetId="1" r:id="rId1"/>
    <sheet name="feature 1" sheetId="2" r:id="rId2"/>
    <sheet name="feature 5" sheetId="3" r:id="rId3"/>
    <sheet name="feature 6" sheetId="4" r:id="rId4"/>
    <sheet name="feature 8" sheetId="5" r:id="rId5"/>
    <sheet name="feature 14" sheetId="6" r:id="rId6"/>
    <sheet name="feature 17" sheetId="7" r:id="rId7"/>
    <sheet name="feature 17-I16" sheetId="8" r:id="rId8"/>
    <sheet name="요금제 목록" sheetId="9" r:id="rId9"/>
  </sheets>
  <definedNames>
    <definedName name="_xlnm._FilterDatabase" localSheetId="1" hidden="1">'feature 1'!$A$1:$U$1</definedName>
    <definedName name="_xlnm._FilterDatabase" localSheetId="6" hidden="1">'feature 17'!$A$1:$U$151</definedName>
    <definedName name="_xlnm._FilterDatabase" localSheetId="4" hidden="1">'feature 8'!$A$2:$BL$2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39" i="6" l="1"/>
  <c r="AV209" i="8" l="1"/>
  <c r="AV208" i="8"/>
  <c r="AV207" i="8"/>
  <c r="AV206" i="8"/>
  <c r="AV205" i="8"/>
  <c r="AV204" i="8"/>
  <c r="AV203" i="8"/>
  <c r="AV202" i="8"/>
  <c r="AV201" i="8"/>
  <c r="AV200" i="8"/>
  <c r="AV199" i="8"/>
  <c r="AV198" i="8"/>
  <c r="AV197" i="8"/>
  <c r="AV196" i="8"/>
  <c r="AV195" i="8"/>
  <c r="AV194" i="8"/>
  <c r="AV193" i="8"/>
  <c r="AV192" i="8"/>
  <c r="AV191" i="8"/>
  <c r="AV190" i="8"/>
  <c r="AV189" i="8"/>
  <c r="AV188" i="8"/>
  <c r="AV187" i="8"/>
  <c r="AV186" i="8"/>
  <c r="AV185" i="8"/>
  <c r="AV184" i="8"/>
  <c r="AV183" i="8"/>
  <c r="AV182" i="8"/>
  <c r="AV181" i="8"/>
  <c r="AV180" i="8"/>
  <c r="AV179" i="8"/>
  <c r="AV178" i="8"/>
  <c r="AV177" i="8"/>
  <c r="AV176" i="8"/>
  <c r="AV175" i="8"/>
  <c r="AV174" i="8"/>
  <c r="AV173" i="8"/>
  <c r="AV172" i="8"/>
  <c r="AV171" i="8"/>
  <c r="AV170" i="8"/>
  <c r="AV169" i="8"/>
  <c r="AV168" i="8"/>
  <c r="AV167" i="8"/>
  <c r="AV166" i="8"/>
  <c r="AV165" i="8"/>
  <c r="AV164" i="8"/>
  <c r="AV163" i="8"/>
  <c r="AV162" i="8"/>
  <c r="AV161" i="8"/>
  <c r="AV160" i="8"/>
  <c r="AV159" i="8"/>
  <c r="AV158" i="8"/>
  <c r="AV157" i="8"/>
  <c r="AV156" i="8"/>
  <c r="AV155" i="8"/>
  <c r="AV154" i="8"/>
  <c r="AV153" i="8"/>
  <c r="AV152" i="8"/>
  <c r="AV151" i="8"/>
  <c r="AV150" i="8"/>
  <c r="AV149" i="8"/>
  <c r="AV148" i="8"/>
  <c r="AV147" i="8"/>
  <c r="AV146" i="8"/>
  <c r="AV145" i="8"/>
  <c r="AV144" i="8"/>
  <c r="AV143" i="8"/>
  <c r="AV142" i="8"/>
  <c r="AV141" i="8"/>
  <c r="AV140" i="8"/>
  <c r="AV139" i="8"/>
  <c r="AV138" i="8"/>
  <c r="AV137" i="8"/>
  <c r="AV136" i="8"/>
  <c r="AV135" i="8"/>
  <c r="AV134" i="8"/>
  <c r="AV133" i="8"/>
  <c r="AV132" i="8"/>
  <c r="AV131" i="8"/>
  <c r="AV130" i="8"/>
  <c r="AV129" i="8"/>
  <c r="AV128" i="8"/>
  <c r="AV127" i="8"/>
  <c r="AV126" i="8"/>
  <c r="AV125" i="8"/>
  <c r="AV124" i="8"/>
  <c r="AV123" i="8"/>
  <c r="AV122" i="8"/>
  <c r="AV121" i="8"/>
  <c r="AV120" i="8"/>
  <c r="AV119" i="8"/>
  <c r="AV118" i="8"/>
  <c r="AV117" i="8"/>
  <c r="AV116" i="8"/>
  <c r="AV115" i="8"/>
  <c r="AV114" i="8"/>
  <c r="AV113" i="8"/>
  <c r="AV112" i="8"/>
  <c r="AV111" i="8"/>
  <c r="AV110" i="8"/>
  <c r="AV109" i="8"/>
  <c r="AV108" i="8"/>
  <c r="AV107" i="8"/>
  <c r="AV106" i="8"/>
  <c r="AV105" i="8"/>
  <c r="AV104" i="8"/>
  <c r="AV103" i="8"/>
  <c r="AV102" i="8"/>
  <c r="AV101" i="8"/>
  <c r="AV100" i="8"/>
  <c r="AV99" i="8"/>
  <c r="AV98" i="8"/>
  <c r="AV97" i="8"/>
  <c r="AV96" i="8"/>
  <c r="AV95" i="8"/>
  <c r="AV94" i="8"/>
  <c r="AV93" i="8"/>
  <c r="AV92" i="8"/>
  <c r="AV91" i="8"/>
  <c r="AV90" i="8"/>
  <c r="AV89" i="8"/>
  <c r="AV88" i="8"/>
  <c r="AV87" i="8"/>
  <c r="AV86" i="8"/>
  <c r="AV85" i="8"/>
  <c r="AV84" i="8"/>
  <c r="AV83" i="8"/>
  <c r="AV82" i="8"/>
  <c r="AV81" i="8"/>
  <c r="AV80" i="8"/>
  <c r="AV79" i="8"/>
  <c r="AV78" i="8"/>
  <c r="AV77" i="8"/>
  <c r="AV76" i="8"/>
  <c r="AV75" i="8"/>
  <c r="AV74" i="8"/>
  <c r="AV73" i="8"/>
  <c r="AV72" i="8"/>
  <c r="AV71" i="8"/>
  <c r="AV70" i="8"/>
  <c r="AV69" i="8"/>
  <c r="AV68" i="8"/>
  <c r="AV67" i="8"/>
  <c r="AV66" i="8"/>
  <c r="AV65" i="8"/>
  <c r="AR64" i="8"/>
  <c r="AQ64" i="8"/>
  <c r="AO64" i="8"/>
  <c r="AN64" i="8"/>
  <c r="AM64" i="8"/>
  <c r="AS64" i="8" s="1"/>
  <c r="AL64" i="8"/>
  <c r="AK64" i="8"/>
  <c r="AJ64" i="8"/>
  <c r="AI64" i="8"/>
  <c r="AH64" i="8"/>
  <c r="AG64" i="8"/>
  <c r="AO63" i="8"/>
  <c r="AN63" i="8"/>
  <c r="AM63" i="8"/>
  <c r="AS63" i="8" s="1"/>
  <c r="AL63" i="8"/>
  <c r="AK63" i="8"/>
  <c r="AJ63" i="8"/>
  <c r="AR63" i="8" s="1"/>
  <c r="AI63" i="8"/>
  <c r="AH63" i="8"/>
  <c r="AG63" i="8"/>
  <c r="AV62" i="8"/>
  <c r="AT62" i="8"/>
  <c r="AS62" i="8"/>
  <c r="AR62" i="8"/>
  <c r="AO62" i="8"/>
  <c r="AN62" i="8"/>
  <c r="AM62" i="8"/>
  <c r="AL62" i="8"/>
  <c r="AK62" i="8"/>
  <c r="AJ62" i="8"/>
  <c r="AI62" i="8"/>
  <c r="AH62" i="8"/>
  <c r="AG62" i="8"/>
  <c r="AQ62" i="8" s="1"/>
  <c r="AS61" i="8"/>
  <c r="AO61" i="8"/>
  <c r="AN61" i="8"/>
  <c r="AM61" i="8"/>
  <c r="AL61" i="8"/>
  <c r="AK61" i="8"/>
  <c r="AJ61" i="8"/>
  <c r="AR61" i="8" s="1"/>
  <c r="AI61" i="8"/>
  <c r="AH61" i="8"/>
  <c r="AG61" i="8"/>
  <c r="AQ61" i="8" s="1"/>
  <c r="AS60" i="8"/>
  <c r="AO60" i="8"/>
  <c r="AN60" i="8"/>
  <c r="AM60" i="8"/>
  <c r="AL60" i="8"/>
  <c r="AK60" i="8"/>
  <c r="AJ60" i="8"/>
  <c r="AR60" i="8" s="1"/>
  <c r="AI60" i="8"/>
  <c r="AH60" i="8"/>
  <c r="AG60" i="8"/>
  <c r="AQ59" i="8"/>
  <c r="AO59" i="8"/>
  <c r="AN59" i="8"/>
  <c r="AM59" i="8"/>
  <c r="AS59" i="8" s="1"/>
  <c r="AL59" i="8"/>
  <c r="AK59" i="8"/>
  <c r="AJ59" i="8"/>
  <c r="AR59" i="8" s="1"/>
  <c r="AT59" i="8" s="1"/>
  <c r="AI59" i="8"/>
  <c r="AH59" i="8"/>
  <c r="AG59" i="8"/>
  <c r="AQ58" i="8"/>
  <c r="AO58" i="8"/>
  <c r="AN58" i="8"/>
  <c r="AM58" i="8"/>
  <c r="AS58" i="8" s="1"/>
  <c r="AL58" i="8"/>
  <c r="AK58" i="8"/>
  <c r="AJ58" i="8"/>
  <c r="AR58" i="8" s="1"/>
  <c r="AI58" i="8"/>
  <c r="AH58" i="8"/>
  <c r="AG58" i="8"/>
  <c r="AS57" i="8"/>
  <c r="AQ57" i="8"/>
  <c r="AO57" i="8"/>
  <c r="AN57" i="8"/>
  <c r="AM57" i="8"/>
  <c r="AL57" i="8"/>
  <c r="AK57" i="8"/>
  <c r="AJ57" i="8"/>
  <c r="AR57" i="8" s="1"/>
  <c r="AI57" i="8"/>
  <c r="AH57" i="8"/>
  <c r="AG57" i="8"/>
  <c r="AS56" i="8"/>
  <c r="AO56" i="8"/>
  <c r="AN56" i="8"/>
  <c r="AM56" i="8"/>
  <c r="AL56" i="8"/>
  <c r="AK56" i="8"/>
  <c r="AJ56" i="8"/>
  <c r="AR56" i="8" s="1"/>
  <c r="AI56" i="8"/>
  <c r="AH56" i="8"/>
  <c r="AQ56" i="8" s="1"/>
  <c r="AG56" i="8"/>
  <c r="AR55" i="8"/>
  <c r="AO55" i="8"/>
  <c r="AN55" i="8"/>
  <c r="AM55" i="8"/>
  <c r="AS55" i="8" s="1"/>
  <c r="AL55" i="8"/>
  <c r="AK55" i="8"/>
  <c r="AJ55" i="8"/>
  <c r="AI55" i="8"/>
  <c r="AH55" i="8"/>
  <c r="AG55" i="8"/>
  <c r="AR54" i="8"/>
  <c r="AO54" i="8"/>
  <c r="AN54" i="8"/>
  <c r="AM54" i="8"/>
  <c r="AS54" i="8" s="1"/>
  <c r="AL54" i="8"/>
  <c r="AK54" i="8"/>
  <c r="AJ54" i="8"/>
  <c r="AI54" i="8"/>
  <c r="AH54" i="8"/>
  <c r="AG54" i="8"/>
  <c r="AQ54" i="8" s="1"/>
  <c r="AR53" i="8"/>
  <c r="AO53" i="8"/>
  <c r="AN53" i="8"/>
  <c r="AM53" i="8"/>
  <c r="AS53" i="8" s="1"/>
  <c r="AL53" i="8"/>
  <c r="AK53" i="8"/>
  <c r="AJ53" i="8"/>
  <c r="AI53" i="8"/>
  <c r="AH53" i="8"/>
  <c r="AG53" i="8"/>
  <c r="AO52" i="8"/>
  <c r="AN52" i="8"/>
  <c r="AM52" i="8"/>
  <c r="AS52" i="8" s="1"/>
  <c r="AL52" i="8"/>
  <c r="AK52" i="8"/>
  <c r="AJ52" i="8"/>
  <c r="AR52" i="8" s="1"/>
  <c r="AI52" i="8"/>
  <c r="AH52" i="8"/>
  <c r="AG52" i="8"/>
  <c r="AV51" i="8"/>
  <c r="AS51" i="8"/>
  <c r="AR51" i="8"/>
  <c r="AO51" i="8"/>
  <c r="AN51" i="8"/>
  <c r="AM51" i="8"/>
  <c r="AL51" i="8"/>
  <c r="AK51" i="8"/>
  <c r="AJ51" i="8"/>
  <c r="AI51" i="8"/>
  <c r="AH51" i="8"/>
  <c r="AG51" i="8"/>
  <c r="AQ51" i="8" s="1"/>
  <c r="AT51" i="8" s="1"/>
  <c r="AR50" i="8"/>
  <c r="AQ50" i="8"/>
  <c r="AO50" i="8"/>
  <c r="AN50" i="8"/>
  <c r="AM50" i="8"/>
  <c r="AS50" i="8" s="1"/>
  <c r="AL50" i="8"/>
  <c r="AK50" i="8"/>
  <c r="AJ50" i="8"/>
  <c r="AI50" i="8"/>
  <c r="AH50" i="8"/>
  <c r="AG50" i="8"/>
  <c r="AS49" i="8"/>
  <c r="AO49" i="8"/>
  <c r="AN49" i="8"/>
  <c r="AM49" i="8"/>
  <c r="AL49" i="8"/>
  <c r="AK49" i="8"/>
  <c r="AJ49" i="8"/>
  <c r="AR49" i="8" s="1"/>
  <c r="AI49" i="8"/>
  <c r="AH49" i="8"/>
  <c r="AG49" i="8"/>
  <c r="AS48" i="8"/>
  <c r="AR48" i="8"/>
  <c r="AQ48" i="8"/>
  <c r="AO48" i="8"/>
  <c r="AN48" i="8"/>
  <c r="AM48" i="8"/>
  <c r="AL48" i="8"/>
  <c r="AK48" i="8"/>
  <c r="AJ48" i="8"/>
  <c r="AI48" i="8"/>
  <c r="AH48" i="8"/>
  <c r="AG48" i="8"/>
  <c r="AS47" i="8"/>
  <c r="AO47" i="8"/>
  <c r="AN47" i="8"/>
  <c r="AM47" i="8"/>
  <c r="AL47" i="8"/>
  <c r="AK47" i="8"/>
  <c r="AJ47" i="8"/>
  <c r="AR47" i="8" s="1"/>
  <c r="AI47" i="8"/>
  <c r="AH47" i="8"/>
  <c r="AQ47" i="8" s="1"/>
  <c r="AG47" i="8"/>
  <c r="AS46" i="8"/>
  <c r="AO46" i="8"/>
  <c r="AN46" i="8"/>
  <c r="AM46" i="8"/>
  <c r="AL46" i="8"/>
  <c r="AK46" i="8"/>
  <c r="AJ46" i="8"/>
  <c r="AR46" i="8" s="1"/>
  <c r="AI46" i="8"/>
  <c r="AH46" i="8"/>
  <c r="AG46" i="8"/>
  <c r="AQ46" i="8" s="1"/>
  <c r="AT45" i="8"/>
  <c r="AS45" i="8"/>
  <c r="AQ45" i="8"/>
  <c r="AO45" i="8"/>
  <c r="AN45" i="8"/>
  <c r="AM45" i="8"/>
  <c r="AL45" i="8"/>
  <c r="AK45" i="8"/>
  <c r="AJ45" i="8"/>
  <c r="AR45" i="8" s="1"/>
  <c r="AI45" i="8"/>
  <c r="AH45" i="8"/>
  <c r="AG45" i="8"/>
  <c r="AO44" i="8"/>
  <c r="AN44" i="8"/>
  <c r="AM44" i="8"/>
  <c r="AS44" i="8" s="1"/>
  <c r="AL44" i="8"/>
  <c r="AK44" i="8"/>
  <c r="AJ44" i="8"/>
  <c r="AR44" i="8" s="1"/>
  <c r="AI44" i="8"/>
  <c r="AH44" i="8"/>
  <c r="AG44" i="8"/>
  <c r="AQ44" i="8" s="1"/>
  <c r="AR43" i="8"/>
  <c r="AQ43" i="8"/>
  <c r="AO43" i="8"/>
  <c r="AN43" i="8"/>
  <c r="AM43" i="8"/>
  <c r="AS43" i="8" s="1"/>
  <c r="AL43" i="8"/>
  <c r="AK43" i="8"/>
  <c r="AJ43" i="8"/>
  <c r="AI43" i="8"/>
  <c r="AH43" i="8"/>
  <c r="AG43" i="8"/>
  <c r="AR42" i="8"/>
  <c r="AO42" i="8"/>
  <c r="AN42" i="8"/>
  <c r="AM42" i="8"/>
  <c r="AS42" i="8" s="1"/>
  <c r="AL42" i="8"/>
  <c r="AK42" i="8"/>
  <c r="AJ42" i="8"/>
  <c r="AI42" i="8"/>
  <c r="AH42" i="8"/>
  <c r="AG42" i="8"/>
  <c r="AO41" i="8"/>
  <c r="AN41" i="8"/>
  <c r="AM41" i="8"/>
  <c r="AS41" i="8" s="1"/>
  <c r="AL41" i="8"/>
  <c r="AK41" i="8"/>
  <c r="AJ41" i="8"/>
  <c r="AR41" i="8" s="1"/>
  <c r="AI41" i="8"/>
  <c r="AH41" i="8"/>
  <c r="AG41" i="8"/>
  <c r="AQ41" i="8" s="1"/>
  <c r="AT40" i="8"/>
  <c r="AS40" i="8"/>
  <c r="AR40" i="8"/>
  <c r="AO40" i="8"/>
  <c r="AN40" i="8"/>
  <c r="AM40" i="8"/>
  <c r="AL40" i="8"/>
  <c r="AK40" i="8"/>
  <c r="AJ40" i="8"/>
  <c r="AI40" i="8"/>
  <c r="AH40" i="8"/>
  <c r="AG40" i="8"/>
  <c r="AQ40" i="8" s="1"/>
  <c r="AT39" i="8"/>
  <c r="AS39" i="8"/>
  <c r="AR39" i="8"/>
  <c r="AO39" i="8"/>
  <c r="AN39" i="8"/>
  <c r="AM39" i="8"/>
  <c r="AL39" i="8"/>
  <c r="AK39" i="8"/>
  <c r="AJ39" i="8"/>
  <c r="AI39" i="8"/>
  <c r="AH39" i="8"/>
  <c r="AG39" i="8"/>
  <c r="AQ39" i="8" s="1"/>
  <c r="AS38" i="8"/>
  <c r="AO38" i="8"/>
  <c r="AN38" i="8"/>
  <c r="AM38" i="8"/>
  <c r="AL38" i="8"/>
  <c r="AK38" i="8"/>
  <c r="AJ38" i="8"/>
  <c r="AR38" i="8" s="1"/>
  <c r="AI38" i="8"/>
  <c r="AH38" i="8"/>
  <c r="AG38" i="8"/>
  <c r="AQ38" i="8" s="1"/>
  <c r="AV37" i="8"/>
  <c r="AQ37" i="8"/>
  <c r="AT37" i="8" s="1"/>
  <c r="AO37" i="8"/>
  <c r="AN37" i="8"/>
  <c r="AM37" i="8"/>
  <c r="AS37" i="8" s="1"/>
  <c r="AL37" i="8"/>
  <c r="AK37" i="8"/>
  <c r="AJ37" i="8"/>
  <c r="AR37" i="8" s="1"/>
  <c r="AI37" i="8"/>
  <c r="AH37" i="8"/>
  <c r="AG37" i="8"/>
  <c r="AR36" i="8"/>
  <c r="AQ36" i="8"/>
  <c r="AO36" i="8"/>
  <c r="AN36" i="8"/>
  <c r="AM36" i="8"/>
  <c r="AS36" i="8" s="1"/>
  <c r="AL36" i="8"/>
  <c r="AK36" i="8"/>
  <c r="AJ36" i="8"/>
  <c r="AI36" i="8"/>
  <c r="AH36" i="8"/>
  <c r="AG36" i="8"/>
  <c r="AT35" i="8"/>
  <c r="AS35" i="8"/>
  <c r="AO35" i="8"/>
  <c r="AN35" i="8"/>
  <c r="AM35" i="8"/>
  <c r="AL35" i="8"/>
  <c r="AK35" i="8"/>
  <c r="AJ35" i="8"/>
  <c r="AR35" i="8" s="1"/>
  <c r="AI35" i="8"/>
  <c r="AH35" i="8"/>
  <c r="AG35" i="8"/>
  <c r="AQ35" i="8" s="1"/>
  <c r="AS34" i="8"/>
  <c r="AQ34" i="8"/>
  <c r="AO34" i="8"/>
  <c r="AN34" i="8"/>
  <c r="AM34" i="8"/>
  <c r="AL34" i="8"/>
  <c r="AK34" i="8"/>
  <c r="AJ34" i="8"/>
  <c r="AR34" i="8" s="1"/>
  <c r="AI34" i="8"/>
  <c r="AH34" i="8"/>
  <c r="AG34" i="8"/>
  <c r="AR33" i="8"/>
  <c r="AO33" i="8"/>
  <c r="AN33" i="8"/>
  <c r="AM33" i="8"/>
  <c r="AS33" i="8" s="1"/>
  <c r="AL33" i="8"/>
  <c r="AK33" i="8"/>
  <c r="AJ33" i="8"/>
  <c r="AI33" i="8"/>
  <c r="AH33" i="8"/>
  <c r="AG33" i="8"/>
  <c r="AR32" i="8"/>
  <c r="AQ32" i="8"/>
  <c r="AO32" i="8"/>
  <c r="AN32" i="8"/>
  <c r="AM32" i="8"/>
  <c r="AS32" i="8" s="1"/>
  <c r="AL32" i="8"/>
  <c r="AK32" i="8"/>
  <c r="AJ32" i="8"/>
  <c r="AI32" i="8"/>
  <c r="AH32" i="8"/>
  <c r="AG32" i="8"/>
  <c r="AR31" i="8"/>
  <c r="AO31" i="8"/>
  <c r="AN31" i="8"/>
  <c r="AM31" i="8"/>
  <c r="AS31" i="8" s="1"/>
  <c r="AL31" i="8"/>
  <c r="AK31" i="8"/>
  <c r="AJ31" i="8"/>
  <c r="AI31" i="8"/>
  <c r="AH31" i="8"/>
  <c r="AG31" i="8"/>
  <c r="AO30" i="8"/>
  <c r="AN30" i="8"/>
  <c r="AM30" i="8"/>
  <c r="AS30" i="8" s="1"/>
  <c r="AL30" i="8"/>
  <c r="AK30" i="8"/>
  <c r="AJ30" i="8"/>
  <c r="AR30" i="8" s="1"/>
  <c r="AI30" i="8"/>
  <c r="AH30" i="8"/>
  <c r="AG30" i="8"/>
  <c r="AT29" i="8"/>
  <c r="AV29" i="8" s="1"/>
  <c r="AS29" i="8"/>
  <c r="AR29" i="8"/>
  <c r="AO29" i="8"/>
  <c r="AN29" i="8"/>
  <c r="AM29" i="8"/>
  <c r="AL29" i="8"/>
  <c r="AK29" i="8"/>
  <c r="AJ29" i="8"/>
  <c r="AI29" i="8"/>
  <c r="AH29" i="8"/>
  <c r="AG29" i="8"/>
  <c r="AQ29" i="8" s="1"/>
  <c r="AS28" i="8"/>
  <c r="AR28" i="8"/>
  <c r="AQ28" i="8"/>
  <c r="AO28" i="8"/>
  <c r="AN28" i="8"/>
  <c r="AM28" i="8"/>
  <c r="AL28" i="8"/>
  <c r="AK28" i="8"/>
  <c r="AJ28" i="8"/>
  <c r="AI28" i="8"/>
  <c r="AH28" i="8"/>
  <c r="AG28" i="8"/>
  <c r="AS27" i="8"/>
  <c r="AO27" i="8"/>
  <c r="AN27" i="8"/>
  <c r="AM27" i="8"/>
  <c r="AL27" i="8"/>
  <c r="AK27" i="8"/>
  <c r="AJ27" i="8"/>
  <c r="AR27" i="8" s="1"/>
  <c r="AI27" i="8"/>
  <c r="AH27" i="8"/>
  <c r="AG27" i="8"/>
  <c r="AQ27" i="8" s="1"/>
  <c r="AT26" i="8"/>
  <c r="AR26" i="8"/>
  <c r="AQ26" i="8"/>
  <c r="AO26" i="8"/>
  <c r="AN26" i="8"/>
  <c r="AM26" i="8"/>
  <c r="AS26" i="8" s="1"/>
  <c r="AL26" i="8"/>
  <c r="AK26" i="8"/>
  <c r="AJ26" i="8"/>
  <c r="AI26" i="8"/>
  <c r="AH26" i="8"/>
  <c r="AG26" i="8"/>
  <c r="AS25" i="8"/>
  <c r="AO25" i="8"/>
  <c r="AN25" i="8"/>
  <c r="AM25" i="8"/>
  <c r="AL25" i="8"/>
  <c r="AK25" i="8"/>
  <c r="AJ25" i="8"/>
  <c r="AR25" i="8" s="1"/>
  <c r="AI25" i="8"/>
  <c r="AH25" i="8"/>
  <c r="AQ25" i="8" s="1"/>
  <c r="AG25" i="8"/>
  <c r="AT24" i="8"/>
  <c r="AS24" i="8"/>
  <c r="AO24" i="8"/>
  <c r="AN24" i="8"/>
  <c r="AM24" i="8"/>
  <c r="AL24" i="8"/>
  <c r="AK24" i="8"/>
  <c r="AJ24" i="8"/>
  <c r="AR24" i="8" s="1"/>
  <c r="AI24" i="8"/>
  <c r="AQ24" i="8" s="1"/>
  <c r="AH24" i="8"/>
  <c r="AG24" i="8"/>
  <c r="AS23" i="8"/>
  <c r="AO23" i="8"/>
  <c r="AN23" i="8"/>
  <c r="AM23" i="8"/>
  <c r="AL23" i="8"/>
  <c r="AK23" i="8"/>
  <c r="AJ23" i="8"/>
  <c r="AR23" i="8" s="1"/>
  <c r="AI23" i="8"/>
  <c r="AH23" i="8"/>
  <c r="AQ23" i="8" s="1"/>
  <c r="AG23" i="8"/>
  <c r="AR22" i="8"/>
  <c r="AQ22" i="8"/>
  <c r="AO22" i="8"/>
  <c r="AN22" i="8"/>
  <c r="AM22" i="8"/>
  <c r="AS22" i="8" s="1"/>
  <c r="AL22" i="8"/>
  <c r="AK22" i="8"/>
  <c r="AJ22" i="8"/>
  <c r="AI22" i="8"/>
  <c r="AH22" i="8"/>
  <c r="AG22" i="8"/>
  <c r="AR21" i="8"/>
  <c r="AO21" i="8"/>
  <c r="AN21" i="8"/>
  <c r="AM21" i="8"/>
  <c r="AS21" i="8" s="1"/>
  <c r="AL21" i="8"/>
  <c r="AK21" i="8"/>
  <c r="AJ21" i="8"/>
  <c r="AI21" i="8"/>
  <c r="AH21" i="8"/>
  <c r="AG21" i="8"/>
  <c r="AQ21" i="8" s="1"/>
  <c r="AV20" i="8"/>
  <c r="AT20" i="8"/>
  <c r="AS20" i="8"/>
  <c r="AR20" i="8"/>
  <c r="AO20" i="8"/>
  <c r="AN20" i="8"/>
  <c r="AM20" i="8"/>
  <c r="AL20" i="8"/>
  <c r="AK20" i="8"/>
  <c r="AJ20" i="8"/>
  <c r="AI20" i="8"/>
  <c r="AH20" i="8"/>
  <c r="AQ20" i="8" s="1"/>
  <c r="AG20" i="8"/>
  <c r="AO19" i="8"/>
  <c r="AN19" i="8"/>
  <c r="AM19" i="8"/>
  <c r="AS19" i="8" s="1"/>
  <c r="AL19" i="8"/>
  <c r="AK19" i="8"/>
  <c r="AJ19" i="8"/>
  <c r="AR19" i="8" s="1"/>
  <c r="AI19" i="8"/>
  <c r="AH19" i="8"/>
  <c r="AG19" i="8"/>
  <c r="AQ19" i="8" s="1"/>
  <c r="AV18" i="8"/>
  <c r="AS18" i="8"/>
  <c r="AT18" i="8" s="1"/>
  <c r="AR18" i="8"/>
  <c r="AO18" i="8"/>
  <c r="AN18" i="8"/>
  <c r="AM18" i="8"/>
  <c r="AL18" i="8"/>
  <c r="AK18" i="8"/>
  <c r="AJ18" i="8"/>
  <c r="AI18" i="8"/>
  <c r="AH18" i="8"/>
  <c r="AG18" i="8"/>
  <c r="AQ18" i="8" s="1"/>
  <c r="AQ17" i="8"/>
  <c r="AO17" i="8"/>
  <c r="AN17" i="8"/>
  <c r="AM17" i="8"/>
  <c r="AS17" i="8" s="1"/>
  <c r="AL17" i="8"/>
  <c r="AK17" i="8"/>
  <c r="AJ17" i="8"/>
  <c r="AR17" i="8" s="1"/>
  <c r="AI17" i="8"/>
  <c r="AH17" i="8"/>
  <c r="AG17" i="8"/>
  <c r="AO16" i="8"/>
  <c r="AN16" i="8"/>
  <c r="AM16" i="8"/>
  <c r="AS16" i="8" s="1"/>
  <c r="AL16" i="8"/>
  <c r="AK16" i="8"/>
  <c r="AJ16" i="8"/>
  <c r="AR16" i="8" s="1"/>
  <c r="AI16" i="8"/>
  <c r="AH16" i="8"/>
  <c r="AG16" i="8"/>
  <c r="AQ16" i="8" s="1"/>
  <c r="AQ15" i="8"/>
  <c r="AO15" i="8"/>
  <c r="AN15" i="8"/>
  <c r="AM15" i="8"/>
  <c r="AS15" i="8" s="1"/>
  <c r="AL15" i="8"/>
  <c r="AK15" i="8"/>
  <c r="AJ15" i="8"/>
  <c r="AR15" i="8" s="1"/>
  <c r="AI15" i="8"/>
  <c r="AH15" i="8"/>
  <c r="AG15" i="8"/>
  <c r="AS14" i="8"/>
  <c r="AQ14" i="8"/>
  <c r="AO14" i="8"/>
  <c r="AN14" i="8"/>
  <c r="AM14" i="8"/>
  <c r="AL14" i="8"/>
  <c r="AK14" i="8"/>
  <c r="AJ14" i="8"/>
  <c r="AR14" i="8" s="1"/>
  <c r="AI14" i="8"/>
  <c r="AH14" i="8"/>
  <c r="AG14" i="8"/>
  <c r="AS13" i="8"/>
  <c r="AO13" i="8"/>
  <c r="AN13" i="8"/>
  <c r="AM13" i="8"/>
  <c r="AL13" i="8"/>
  <c r="AK13" i="8"/>
  <c r="AJ13" i="8"/>
  <c r="AR13" i="8" s="1"/>
  <c r="AI13" i="8"/>
  <c r="AH13" i="8"/>
  <c r="AQ13" i="8" s="1"/>
  <c r="AG13" i="8"/>
  <c r="AS12" i="8"/>
  <c r="AO12" i="8"/>
  <c r="AN12" i="8"/>
  <c r="AM12" i="8"/>
  <c r="AL12" i="8"/>
  <c r="AK12" i="8"/>
  <c r="AJ12" i="8"/>
  <c r="AR12" i="8" s="1"/>
  <c r="AI12" i="8"/>
  <c r="AH12" i="8"/>
  <c r="AQ12" i="8" s="1"/>
  <c r="AG12" i="8"/>
  <c r="AR11" i="8"/>
  <c r="AQ11" i="8"/>
  <c r="AO11" i="8"/>
  <c r="AN11" i="8"/>
  <c r="AM11" i="8"/>
  <c r="AS11" i="8" s="1"/>
  <c r="AL11" i="8"/>
  <c r="AK11" i="8"/>
  <c r="AJ11" i="8"/>
  <c r="AI11" i="8"/>
  <c r="AH11" i="8"/>
  <c r="AG11" i="8"/>
  <c r="AR10" i="8"/>
  <c r="AO10" i="8"/>
  <c r="AN10" i="8"/>
  <c r="AM10" i="8"/>
  <c r="AS10" i="8" s="1"/>
  <c r="AL10" i="8"/>
  <c r="AK10" i="8"/>
  <c r="AJ10" i="8"/>
  <c r="AI10" i="8"/>
  <c r="AH10" i="8"/>
  <c r="AG10" i="8"/>
  <c r="AR9" i="8"/>
  <c r="AO9" i="8"/>
  <c r="AN9" i="8"/>
  <c r="AM9" i="8"/>
  <c r="AS9" i="8" s="1"/>
  <c r="AL9" i="8"/>
  <c r="AK9" i="8"/>
  <c r="AJ9" i="8"/>
  <c r="AI9" i="8"/>
  <c r="AH9" i="8"/>
  <c r="AG9" i="8"/>
  <c r="AO8" i="8"/>
  <c r="AN8" i="8"/>
  <c r="AM8" i="8"/>
  <c r="AS8" i="8" s="1"/>
  <c r="AL8" i="8"/>
  <c r="AK8" i="8"/>
  <c r="AJ8" i="8"/>
  <c r="AR8" i="8" s="1"/>
  <c r="AI8" i="8"/>
  <c r="AH8" i="8"/>
  <c r="AG8" i="8"/>
  <c r="AS7" i="8"/>
  <c r="AR7" i="8"/>
  <c r="AO7" i="8"/>
  <c r="AN7" i="8"/>
  <c r="AM7" i="8"/>
  <c r="AL7" i="8"/>
  <c r="AK7" i="8"/>
  <c r="AJ7" i="8"/>
  <c r="AI7" i="8"/>
  <c r="AH7" i="8"/>
  <c r="AG7" i="8"/>
  <c r="AQ7" i="8" s="1"/>
  <c r="AR6" i="8"/>
  <c r="AQ6" i="8"/>
  <c r="AO6" i="8"/>
  <c r="AN6" i="8"/>
  <c r="AM6" i="8"/>
  <c r="AS6" i="8" s="1"/>
  <c r="AL6" i="8"/>
  <c r="AK6" i="8"/>
  <c r="AJ6" i="8"/>
  <c r="AI6" i="8"/>
  <c r="AH6" i="8"/>
  <c r="AG6" i="8"/>
  <c r="AO5" i="8"/>
  <c r="AN5" i="8"/>
  <c r="AM5" i="8"/>
  <c r="AS5" i="8" s="1"/>
  <c r="AL5" i="8"/>
  <c r="AK5" i="8"/>
  <c r="AJ5" i="8"/>
  <c r="AR5" i="8" s="1"/>
  <c r="AI5" i="8"/>
  <c r="AH5" i="8"/>
  <c r="AG5" i="8"/>
  <c r="AS4" i="8"/>
  <c r="AR4" i="8"/>
  <c r="AQ4" i="8"/>
  <c r="AO4" i="8"/>
  <c r="AN4" i="8"/>
  <c r="AM4" i="8"/>
  <c r="AL4" i="8"/>
  <c r="AK4" i="8"/>
  <c r="AJ4" i="8"/>
  <c r="AI4" i="8"/>
  <c r="AH4" i="8"/>
  <c r="AG4" i="8"/>
  <c r="AO3" i="8"/>
  <c r="AN3" i="8"/>
  <c r="AM3" i="8"/>
  <c r="AS3" i="8" s="1"/>
  <c r="AL3" i="8"/>
  <c r="AK3" i="8"/>
  <c r="AJ3" i="8"/>
  <c r="AR3" i="8" s="1"/>
  <c r="AI3" i="8"/>
  <c r="AH3" i="8"/>
  <c r="AQ3" i="8" s="1"/>
  <c r="AG3" i="8"/>
  <c r="E1115" i="7"/>
  <c r="E1114" i="7"/>
  <c r="E1113" i="7"/>
  <c r="E1112" i="7"/>
  <c r="E1111" i="7"/>
  <c r="E1110" i="7"/>
  <c r="E1109" i="7"/>
  <c r="E1108" i="7"/>
  <c r="E1107" i="7"/>
  <c r="E1106" i="7"/>
  <c r="E1105" i="7"/>
  <c r="E1104" i="7"/>
  <c r="E1103" i="7"/>
  <c r="E1102" i="7"/>
  <c r="E1101" i="7"/>
  <c r="E1100" i="7"/>
  <c r="E1099" i="7"/>
  <c r="E1098" i="7"/>
  <c r="E1097" i="7"/>
  <c r="E1096" i="7"/>
  <c r="E1095" i="7"/>
  <c r="E1094" i="7"/>
  <c r="E1093" i="7"/>
  <c r="E1092" i="7"/>
  <c r="E1091" i="7"/>
  <c r="E1090" i="7"/>
  <c r="E1089" i="7"/>
  <c r="E1088" i="7"/>
  <c r="E1087" i="7"/>
  <c r="E1086" i="7"/>
  <c r="E1085" i="7"/>
  <c r="E1084" i="7"/>
  <c r="E1083" i="7"/>
  <c r="E1082" i="7"/>
  <c r="E1081" i="7"/>
  <c r="E1080" i="7"/>
  <c r="E1079" i="7"/>
  <c r="E1078" i="7"/>
  <c r="E1077" i="7"/>
  <c r="E1076" i="7"/>
  <c r="E1075" i="7"/>
  <c r="E1074" i="7"/>
  <c r="E1073" i="7"/>
  <c r="E1072" i="7"/>
  <c r="E1071" i="7"/>
  <c r="E1070" i="7"/>
  <c r="E1069" i="7"/>
  <c r="E1068" i="7"/>
  <c r="E1067" i="7"/>
  <c r="E1066" i="7"/>
  <c r="E1065" i="7"/>
  <c r="E1064" i="7"/>
  <c r="E1063" i="7"/>
  <c r="E1062" i="7"/>
  <c r="E1061" i="7"/>
  <c r="E1060" i="7"/>
  <c r="E1059" i="7"/>
  <c r="E1058" i="7"/>
  <c r="E1057" i="7"/>
  <c r="E1056" i="7"/>
  <c r="E1055" i="7"/>
  <c r="E1054" i="7"/>
  <c r="E1053" i="7"/>
  <c r="E1052" i="7"/>
  <c r="E1051" i="7"/>
  <c r="E1050" i="7"/>
  <c r="E1049" i="7"/>
  <c r="E1048" i="7"/>
  <c r="E1047" i="7"/>
  <c r="E1046" i="7"/>
  <c r="E1045" i="7"/>
  <c r="E1044" i="7"/>
  <c r="E1043" i="7"/>
  <c r="E1042" i="7"/>
  <c r="E1041" i="7"/>
  <c r="E1040" i="7"/>
  <c r="E1039" i="7"/>
  <c r="E1038" i="7"/>
  <c r="E1037" i="7"/>
  <c r="E1036" i="7"/>
  <c r="E1035" i="7"/>
  <c r="E1034" i="7"/>
  <c r="E1033" i="7"/>
  <c r="E1032" i="7"/>
  <c r="E1031" i="7"/>
  <c r="E1030" i="7"/>
  <c r="E1029" i="7"/>
  <c r="E1028" i="7"/>
  <c r="E1027" i="7"/>
  <c r="E1026" i="7"/>
  <c r="E1025" i="7"/>
  <c r="E1024" i="7"/>
  <c r="E1023" i="7"/>
  <c r="E1022" i="7"/>
  <c r="E1021" i="7"/>
  <c r="E1020" i="7"/>
  <c r="E1019" i="7"/>
  <c r="E1018" i="7"/>
  <c r="E1017" i="7"/>
  <c r="E1016" i="7"/>
  <c r="E1015" i="7"/>
  <c r="E1014" i="7"/>
  <c r="E1013" i="7"/>
  <c r="E1012" i="7"/>
  <c r="E1011" i="7"/>
  <c r="E1010" i="7"/>
  <c r="E1009" i="7"/>
  <c r="E1008" i="7"/>
  <c r="E1007" i="7"/>
  <c r="E1006" i="7"/>
  <c r="E1005" i="7"/>
  <c r="E1004" i="7"/>
  <c r="E1003" i="7"/>
  <c r="E1002" i="7"/>
  <c r="E1001" i="7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F151" i="7"/>
  <c r="E151" i="7" s="1"/>
  <c r="C151" i="7"/>
  <c r="F150" i="7"/>
  <c r="E150" i="7" s="1"/>
  <c r="C150" i="7"/>
  <c r="F149" i="7"/>
  <c r="E149" i="7" s="1"/>
  <c r="C149" i="7"/>
  <c r="F148" i="7"/>
  <c r="E148" i="7" s="1"/>
  <c r="C148" i="7"/>
  <c r="F147" i="7"/>
  <c r="E147" i="7" s="1"/>
  <c r="C147" i="7"/>
  <c r="F146" i="7"/>
  <c r="E146" i="7" s="1"/>
  <c r="C146" i="7"/>
  <c r="F145" i="7"/>
  <c r="E145" i="7" s="1"/>
  <c r="C145" i="7"/>
  <c r="F144" i="7"/>
  <c r="E144" i="7" s="1"/>
  <c r="C144" i="7"/>
  <c r="F143" i="7"/>
  <c r="E143" i="7" s="1"/>
  <c r="C143" i="7"/>
  <c r="F142" i="7"/>
  <c r="E142" i="7" s="1"/>
  <c r="C142" i="7"/>
  <c r="F141" i="7"/>
  <c r="E141" i="7" s="1"/>
  <c r="C141" i="7"/>
  <c r="F140" i="7"/>
  <c r="E140" i="7" s="1"/>
  <c r="C140" i="7"/>
  <c r="F139" i="7"/>
  <c r="E139" i="7" s="1"/>
  <c r="C139" i="7"/>
  <c r="F138" i="7"/>
  <c r="E138" i="7" s="1"/>
  <c r="C138" i="7"/>
  <c r="F137" i="7"/>
  <c r="E137" i="7" s="1"/>
  <c r="C137" i="7"/>
  <c r="F136" i="7"/>
  <c r="E136" i="7" s="1"/>
  <c r="C136" i="7"/>
  <c r="F135" i="7"/>
  <c r="E135" i="7" s="1"/>
  <c r="C135" i="7"/>
  <c r="F134" i="7"/>
  <c r="E134" i="7" s="1"/>
  <c r="C134" i="7"/>
  <c r="F133" i="7"/>
  <c r="E133" i="7" s="1"/>
  <c r="C133" i="7"/>
  <c r="F132" i="7"/>
  <c r="E132" i="7" s="1"/>
  <c r="C132" i="7"/>
  <c r="F131" i="7"/>
  <c r="E131" i="7" s="1"/>
  <c r="C131" i="7"/>
  <c r="F130" i="7"/>
  <c r="E130" i="7" s="1"/>
  <c r="C130" i="7"/>
  <c r="F129" i="7"/>
  <c r="E129" i="7" s="1"/>
  <c r="C129" i="7"/>
  <c r="F128" i="7"/>
  <c r="E128" i="7" s="1"/>
  <c r="C128" i="7"/>
  <c r="F127" i="7"/>
  <c r="E127" i="7" s="1"/>
  <c r="C127" i="7"/>
  <c r="F126" i="7"/>
  <c r="E126" i="7" s="1"/>
  <c r="C126" i="7"/>
  <c r="F125" i="7"/>
  <c r="E125" i="7" s="1"/>
  <c r="C125" i="7"/>
  <c r="F124" i="7"/>
  <c r="E124" i="7" s="1"/>
  <c r="C124" i="7"/>
  <c r="F123" i="7"/>
  <c r="E123" i="7" s="1"/>
  <c r="C123" i="7"/>
  <c r="F122" i="7"/>
  <c r="E122" i="7" s="1"/>
  <c r="C122" i="7"/>
  <c r="F121" i="7"/>
  <c r="E121" i="7" s="1"/>
  <c r="C121" i="7"/>
  <c r="F120" i="7"/>
  <c r="E120" i="7" s="1"/>
  <c r="C120" i="7"/>
  <c r="F119" i="7"/>
  <c r="E119" i="7" s="1"/>
  <c r="C119" i="7"/>
  <c r="F118" i="7"/>
  <c r="E118" i="7" s="1"/>
  <c r="C118" i="7"/>
  <c r="F117" i="7"/>
  <c r="E117" i="7" s="1"/>
  <c r="C117" i="7"/>
  <c r="F116" i="7"/>
  <c r="E116" i="7" s="1"/>
  <c r="C116" i="7"/>
  <c r="F115" i="7"/>
  <c r="E115" i="7" s="1"/>
  <c r="C115" i="7"/>
  <c r="F114" i="7"/>
  <c r="E114" i="7" s="1"/>
  <c r="C114" i="7"/>
  <c r="F113" i="7"/>
  <c r="E113" i="7" s="1"/>
  <c r="C113" i="7"/>
  <c r="F112" i="7"/>
  <c r="E112" i="7" s="1"/>
  <c r="C112" i="7"/>
  <c r="F111" i="7"/>
  <c r="E111" i="7" s="1"/>
  <c r="C111" i="7"/>
  <c r="F110" i="7"/>
  <c r="E110" i="7" s="1"/>
  <c r="C110" i="7"/>
  <c r="F109" i="7"/>
  <c r="E109" i="7" s="1"/>
  <c r="C109" i="7"/>
  <c r="F108" i="7"/>
  <c r="E108" i="7" s="1"/>
  <c r="C108" i="7"/>
  <c r="F107" i="7"/>
  <c r="E107" i="7" s="1"/>
  <c r="C107" i="7"/>
  <c r="F106" i="7"/>
  <c r="E106" i="7" s="1"/>
  <c r="C106" i="7"/>
  <c r="F105" i="7"/>
  <c r="E105" i="7" s="1"/>
  <c r="C105" i="7"/>
  <c r="F104" i="7"/>
  <c r="E104" i="7" s="1"/>
  <c r="C104" i="7"/>
  <c r="F103" i="7"/>
  <c r="E103" i="7" s="1"/>
  <c r="C103" i="7"/>
  <c r="F102" i="7"/>
  <c r="E102" i="7" s="1"/>
  <c r="C102" i="7"/>
  <c r="F101" i="7"/>
  <c r="E101" i="7" s="1"/>
  <c r="C101" i="7"/>
  <c r="F100" i="7"/>
  <c r="E100" i="7" s="1"/>
  <c r="C100" i="7"/>
  <c r="F99" i="7"/>
  <c r="E99" i="7" s="1"/>
  <c r="C99" i="7"/>
  <c r="F98" i="7"/>
  <c r="E98" i="7" s="1"/>
  <c r="C98" i="7"/>
  <c r="F97" i="7"/>
  <c r="E97" i="7" s="1"/>
  <c r="C97" i="7"/>
  <c r="F96" i="7"/>
  <c r="E96" i="7" s="1"/>
  <c r="C96" i="7"/>
  <c r="F95" i="7"/>
  <c r="E95" i="7" s="1"/>
  <c r="C95" i="7"/>
  <c r="F94" i="7"/>
  <c r="E94" i="7" s="1"/>
  <c r="C94" i="7"/>
  <c r="F93" i="7"/>
  <c r="E93" i="7" s="1"/>
  <c r="C93" i="7"/>
  <c r="F92" i="7"/>
  <c r="E92" i="7" s="1"/>
  <c r="C92" i="7"/>
  <c r="F91" i="7"/>
  <c r="E91" i="7" s="1"/>
  <c r="C91" i="7"/>
  <c r="F90" i="7"/>
  <c r="E90" i="7" s="1"/>
  <c r="C90" i="7"/>
  <c r="F89" i="7"/>
  <c r="E89" i="7" s="1"/>
  <c r="C89" i="7"/>
  <c r="F88" i="7"/>
  <c r="E88" i="7" s="1"/>
  <c r="C88" i="7"/>
  <c r="F87" i="7"/>
  <c r="E87" i="7" s="1"/>
  <c r="C87" i="7"/>
  <c r="F86" i="7"/>
  <c r="E86" i="7" s="1"/>
  <c r="C86" i="7"/>
  <c r="F85" i="7"/>
  <c r="E85" i="7" s="1"/>
  <c r="C85" i="7"/>
  <c r="F84" i="7"/>
  <c r="E84" i="7" s="1"/>
  <c r="C84" i="7"/>
  <c r="F83" i="7"/>
  <c r="E83" i="7" s="1"/>
  <c r="C83" i="7"/>
  <c r="F82" i="7"/>
  <c r="E82" i="7" s="1"/>
  <c r="C82" i="7"/>
  <c r="F81" i="7"/>
  <c r="E81" i="7" s="1"/>
  <c r="C81" i="7"/>
  <c r="F80" i="7"/>
  <c r="E80" i="7" s="1"/>
  <c r="C80" i="7"/>
  <c r="F79" i="7"/>
  <c r="E79" i="7" s="1"/>
  <c r="C79" i="7"/>
  <c r="F78" i="7"/>
  <c r="E78" i="7" s="1"/>
  <c r="C78" i="7"/>
  <c r="F77" i="7"/>
  <c r="E77" i="7" s="1"/>
  <c r="C77" i="7"/>
  <c r="F76" i="7"/>
  <c r="E76" i="7" s="1"/>
  <c r="C76" i="7"/>
  <c r="F75" i="7"/>
  <c r="E75" i="7" s="1"/>
  <c r="C75" i="7"/>
  <c r="F74" i="7"/>
  <c r="E74" i="7" s="1"/>
  <c r="C74" i="7"/>
  <c r="F73" i="7"/>
  <c r="E73" i="7" s="1"/>
  <c r="C73" i="7"/>
  <c r="F72" i="7"/>
  <c r="E72" i="7" s="1"/>
  <c r="C72" i="7"/>
  <c r="F71" i="7"/>
  <c r="E71" i="7" s="1"/>
  <c r="C71" i="7"/>
  <c r="F70" i="7"/>
  <c r="E70" i="7" s="1"/>
  <c r="C70" i="7"/>
  <c r="F69" i="7"/>
  <c r="E69" i="7" s="1"/>
  <c r="C69" i="7"/>
  <c r="F68" i="7"/>
  <c r="E68" i="7" s="1"/>
  <c r="C68" i="7"/>
  <c r="F67" i="7"/>
  <c r="E67" i="7" s="1"/>
  <c r="C67" i="7"/>
  <c r="F66" i="7"/>
  <c r="E66" i="7" s="1"/>
  <c r="C66" i="7"/>
  <c r="F65" i="7"/>
  <c r="E65" i="7" s="1"/>
  <c r="C65" i="7"/>
  <c r="F64" i="7"/>
  <c r="E64" i="7" s="1"/>
  <c r="C64" i="7"/>
  <c r="F63" i="7"/>
  <c r="E63" i="7" s="1"/>
  <c r="C63" i="7"/>
  <c r="F62" i="7"/>
  <c r="E62" i="7" s="1"/>
  <c r="C62" i="7"/>
  <c r="F61" i="7"/>
  <c r="E61" i="7" s="1"/>
  <c r="C61" i="7"/>
  <c r="F60" i="7"/>
  <c r="E60" i="7" s="1"/>
  <c r="C60" i="7"/>
  <c r="F59" i="7"/>
  <c r="E59" i="7" s="1"/>
  <c r="C59" i="7"/>
  <c r="F58" i="7"/>
  <c r="E58" i="7" s="1"/>
  <c r="C58" i="7"/>
  <c r="F57" i="7"/>
  <c r="E57" i="7" s="1"/>
  <c r="C57" i="7"/>
  <c r="F56" i="7"/>
  <c r="E56" i="7" s="1"/>
  <c r="C56" i="7"/>
  <c r="F55" i="7"/>
  <c r="E55" i="7" s="1"/>
  <c r="C55" i="7"/>
  <c r="F54" i="7"/>
  <c r="E54" i="7" s="1"/>
  <c r="C54" i="7"/>
  <c r="F53" i="7"/>
  <c r="E53" i="7" s="1"/>
  <c r="C53" i="7"/>
  <c r="F52" i="7"/>
  <c r="E52" i="7" s="1"/>
  <c r="C52" i="7"/>
  <c r="F51" i="7"/>
  <c r="E51" i="7" s="1"/>
  <c r="C51" i="7"/>
  <c r="F50" i="7"/>
  <c r="E50" i="7" s="1"/>
  <c r="C50" i="7"/>
  <c r="F49" i="7"/>
  <c r="E49" i="7" s="1"/>
  <c r="C49" i="7"/>
  <c r="F48" i="7"/>
  <c r="E48" i="7" s="1"/>
  <c r="C48" i="7"/>
  <c r="F47" i="7"/>
  <c r="E47" i="7" s="1"/>
  <c r="C47" i="7"/>
  <c r="F46" i="7"/>
  <c r="E46" i="7" s="1"/>
  <c r="C46" i="7"/>
  <c r="F45" i="7"/>
  <c r="E45" i="7" s="1"/>
  <c r="C45" i="7"/>
  <c r="F44" i="7"/>
  <c r="E44" i="7" s="1"/>
  <c r="C44" i="7"/>
  <c r="F43" i="7"/>
  <c r="E43" i="7" s="1"/>
  <c r="C43" i="7"/>
  <c r="F42" i="7"/>
  <c r="E42" i="7" s="1"/>
  <c r="C42" i="7"/>
  <c r="F41" i="7"/>
  <c r="E41" i="7" s="1"/>
  <c r="C41" i="7"/>
  <c r="F40" i="7"/>
  <c r="E40" i="7" s="1"/>
  <c r="C40" i="7"/>
  <c r="F39" i="7"/>
  <c r="E39" i="7" s="1"/>
  <c r="C39" i="7"/>
  <c r="F38" i="7"/>
  <c r="E38" i="7" s="1"/>
  <c r="C38" i="7"/>
  <c r="F37" i="7"/>
  <c r="E37" i="7" s="1"/>
  <c r="C37" i="7"/>
  <c r="F36" i="7"/>
  <c r="E36" i="7" s="1"/>
  <c r="C36" i="7"/>
  <c r="F35" i="7"/>
  <c r="E35" i="7" s="1"/>
  <c r="C35" i="7"/>
  <c r="F34" i="7"/>
  <c r="E34" i="7" s="1"/>
  <c r="C34" i="7"/>
  <c r="F33" i="7"/>
  <c r="E33" i="7" s="1"/>
  <c r="C33" i="7"/>
  <c r="F32" i="7"/>
  <c r="E32" i="7" s="1"/>
  <c r="C32" i="7"/>
  <c r="F31" i="7"/>
  <c r="E31" i="7" s="1"/>
  <c r="C31" i="7"/>
  <c r="F30" i="7"/>
  <c r="E30" i="7" s="1"/>
  <c r="C30" i="7"/>
  <c r="F29" i="7"/>
  <c r="E29" i="7" s="1"/>
  <c r="C29" i="7"/>
  <c r="F28" i="7"/>
  <c r="E28" i="7" s="1"/>
  <c r="C28" i="7"/>
  <c r="F27" i="7"/>
  <c r="E27" i="7" s="1"/>
  <c r="C27" i="7"/>
  <c r="F26" i="7"/>
  <c r="E26" i="7" s="1"/>
  <c r="C26" i="7"/>
  <c r="F25" i="7"/>
  <c r="E25" i="7" s="1"/>
  <c r="C25" i="7"/>
  <c r="F24" i="7"/>
  <c r="E24" i="7" s="1"/>
  <c r="C24" i="7"/>
  <c r="F23" i="7"/>
  <c r="E23" i="7" s="1"/>
  <c r="C23" i="7"/>
  <c r="F22" i="7"/>
  <c r="E22" i="7" s="1"/>
  <c r="C22" i="7"/>
  <c r="F21" i="7"/>
  <c r="E21" i="7" s="1"/>
  <c r="C21" i="7"/>
  <c r="F20" i="7"/>
  <c r="E20" i="7" s="1"/>
  <c r="C20" i="7"/>
  <c r="F19" i="7"/>
  <c r="E19" i="7" s="1"/>
  <c r="C19" i="7"/>
  <c r="F18" i="7"/>
  <c r="E18" i="7" s="1"/>
  <c r="C18" i="7"/>
  <c r="F17" i="7"/>
  <c r="E17" i="7" s="1"/>
  <c r="C17" i="7"/>
  <c r="F16" i="7"/>
  <c r="E16" i="7" s="1"/>
  <c r="C16" i="7"/>
  <c r="F15" i="7"/>
  <c r="E15" i="7" s="1"/>
  <c r="C15" i="7"/>
  <c r="F14" i="7"/>
  <c r="E14" i="7" s="1"/>
  <c r="C14" i="7"/>
  <c r="F13" i="7"/>
  <c r="E13" i="7" s="1"/>
  <c r="C13" i="7"/>
  <c r="F12" i="7"/>
  <c r="E12" i="7" s="1"/>
  <c r="C12" i="7"/>
  <c r="F11" i="7"/>
  <c r="E11" i="7" s="1"/>
  <c r="C11" i="7"/>
  <c r="F10" i="7"/>
  <c r="E10" i="7" s="1"/>
  <c r="C10" i="7"/>
  <c r="F9" i="7"/>
  <c r="E9" i="7" s="1"/>
  <c r="C9" i="7"/>
  <c r="F8" i="7"/>
  <c r="E8" i="7" s="1"/>
  <c r="C8" i="7"/>
  <c r="F7" i="7"/>
  <c r="E7" i="7" s="1"/>
  <c r="C7" i="7"/>
  <c r="F6" i="7"/>
  <c r="E6" i="7" s="1"/>
  <c r="C6" i="7"/>
  <c r="F5" i="7"/>
  <c r="E5" i="7" s="1"/>
  <c r="C5" i="7"/>
  <c r="F4" i="7"/>
  <c r="E4" i="7" s="1"/>
  <c r="C4" i="7"/>
  <c r="F3" i="7"/>
  <c r="E3" i="7" s="1"/>
  <c r="C3" i="7"/>
  <c r="F2" i="7"/>
  <c r="E2" i="7" s="1"/>
  <c r="C2" i="7"/>
  <c r="AT950" i="6"/>
  <c r="AT949" i="6"/>
  <c r="AT948" i="6"/>
  <c r="AT947" i="6"/>
  <c r="AT946" i="6"/>
  <c r="AT945" i="6"/>
  <c r="AT944" i="6"/>
  <c r="AT943" i="6"/>
  <c r="AT942" i="6"/>
  <c r="AT941" i="6"/>
  <c r="AT940" i="6"/>
  <c r="AT939" i="6"/>
  <c r="AT938" i="6"/>
  <c r="AT937" i="6"/>
  <c r="AT936" i="6"/>
  <c r="AT935" i="6"/>
  <c r="AT934" i="6"/>
  <c r="AT933" i="6"/>
  <c r="AT932" i="6"/>
  <c r="AT931" i="6"/>
  <c r="AT930" i="6"/>
  <c r="AT929" i="6"/>
  <c r="AT928" i="6"/>
  <c r="AT927" i="6"/>
  <c r="AT926" i="6"/>
  <c r="AT925" i="6"/>
  <c r="AT924" i="6"/>
  <c r="AT923" i="6"/>
  <c r="AT922" i="6"/>
  <c r="AT921" i="6"/>
  <c r="AT920" i="6"/>
  <c r="AT919" i="6"/>
  <c r="AT918" i="6"/>
  <c r="AT917" i="6"/>
  <c r="AT916" i="6"/>
  <c r="AT915" i="6"/>
  <c r="AT914" i="6"/>
  <c r="AT913" i="6"/>
  <c r="AT912" i="6"/>
  <c r="AT911" i="6"/>
  <c r="AT910" i="6"/>
  <c r="AT909" i="6"/>
  <c r="AT908" i="6"/>
  <c r="AT907" i="6"/>
  <c r="AT906" i="6"/>
  <c r="AT905" i="6"/>
  <c r="AT904" i="6"/>
  <c r="AT903" i="6"/>
  <c r="AT902" i="6"/>
  <c r="AT901" i="6"/>
  <c r="AT900" i="6"/>
  <c r="AT899" i="6"/>
  <c r="AT898" i="6"/>
  <c r="AT897" i="6"/>
  <c r="AT896" i="6"/>
  <c r="AT895" i="6"/>
  <c r="AT894" i="6"/>
  <c r="AT893" i="6"/>
  <c r="AT892" i="6"/>
  <c r="AT891" i="6"/>
  <c r="AT890" i="6"/>
  <c r="AT889" i="6"/>
  <c r="AT888" i="6"/>
  <c r="AT887" i="6"/>
  <c r="AT886" i="6"/>
  <c r="AT885" i="6"/>
  <c r="AT884" i="6"/>
  <c r="AT883" i="6"/>
  <c r="AT882" i="6"/>
  <c r="AT881" i="6"/>
  <c r="AT880" i="6"/>
  <c r="AT879" i="6"/>
  <c r="AT878" i="6"/>
  <c r="AT877" i="6"/>
  <c r="AT876" i="6"/>
  <c r="AT875" i="6"/>
  <c r="AT874" i="6"/>
  <c r="AT873" i="6"/>
  <c r="AT872" i="6"/>
  <c r="AT871" i="6"/>
  <c r="AT870" i="6"/>
  <c r="AT869" i="6"/>
  <c r="AT868" i="6"/>
  <c r="AT867" i="6"/>
  <c r="AT866" i="6"/>
  <c r="AT865" i="6"/>
  <c r="AT864" i="6"/>
  <c r="AT863" i="6"/>
  <c r="AT862" i="6"/>
  <c r="AT861" i="6"/>
  <c r="AT860" i="6"/>
  <c r="AT859" i="6"/>
  <c r="AT858" i="6"/>
  <c r="AT857" i="6"/>
  <c r="AT856" i="6"/>
  <c r="AT855" i="6"/>
  <c r="AT854" i="6"/>
  <c r="AT853" i="6"/>
  <c r="AT852" i="6"/>
  <c r="AT851" i="6"/>
  <c r="AT850" i="6"/>
  <c r="AT849" i="6"/>
  <c r="AT848" i="6"/>
  <c r="AT847" i="6"/>
  <c r="AT846" i="6"/>
  <c r="AT845" i="6"/>
  <c r="AT844" i="6"/>
  <c r="AT843" i="6"/>
  <c r="AT842" i="6"/>
  <c r="AT841" i="6"/>
  <c r="AT840" i="6"/>
  <c r="AT839" i="6"/>
  <c r="AT838" i="6"/>
  <c r="AT837" i="6"/>
  <c r="AT836" i="6"/>
  <c r="AT835" i="6"/>
  <c r="AT834" i="6"/>
  <c r="AT833" i="6"/>
  <c r="AT832" i="6"/>
  <c r="AT831" i="6"/>
  <c r="AT830" i="6"/>
  <c r="AT829" i="6"/>
  <c r="AT828" i="6"/>
  <c r="AT827" i="6"/>
  <c r="AT826" i="6"/>
  <c r="AT825" i="6"/>
  <c r="AT824" i="6"/>
  <c r="AT823" i="6"/>
  <c r="AT822" i="6"/>
  <c r="AT821" i="6"/>
  <c r="AT820" i="6"/>
  <c r="AT819" i="6"/>
  <c r="AT818" i="6"/>
  <c r="AT817" i="6"/>
  <c r="AT816" i="6"/>
  <c r="AT815" i="6"/>
  <c r="AT814" i="6"/>
  <c r="AT813" i="6"/>
  <c r="AT812" i="6"/>
  <c r="AT811" i="6"/>
  <c r="AT810" i="6"/>
  <c r="AT809" i="6"/>
  <c r="AT808" i="6"/>
  <c r="AT807" i="6"/>
  <c r="AT806" i="6"/>
  <c r="AT805" i="6"/>
  <c r="AT804" i="6"/>
  <c r="AT803" i="6"/>
  <c r="AT802" i="6"/>
  <c r="AT801" i="6"/>
  <c r="AT800" i="6"/>
  <c r="AT799" i="6"/>
  <c r="AT798" i="6"/>
  <c r="AT797" i="6"/>
  <c r="AT796" i="6"/>
  <c r="AT795" i="6"/>
  <c r="AT794" i="6"/>
  <c r="AT793" i="6"/>
  <c r="AT792" i="6"/>
  <c r="AT791" i="6"/>
  <c r="AT790" i="6"/>
  <c r="AT789" i="6"/>
  <c r="AT788" i="6"/>
  <c r="AT787" i="6"/>
  <c r="AT786" i="6"/>
  <c r="AT785" i="6"/>
  <c r="AT784" i="6"/>
  <c r="AT783" i="6"/>
  <c r="AT782" i="6"/>
  <c r="AT781" i="6"/>
  <c r="AT780" i="6"/>
  <c r="AT779" i="6"/>
  <c r="AT778" i="6"/>
  <c r="AT777" i="6"/>
  <c r="AT776" i="6"/>
  <c r="AT775" i="6"/>
  <c r="AT774" i="6"/>
  <c r="AT773" i="6"/>
  <c r="AT772" i="6"/>
  <c r="AT771" i="6"/>
  <c r="AT770" i="6"/>
  <c r="AT769" i="6"/>
  <c r="AT768" i="6"/>
  <c r="AT767" i="6"/>
  <c r="AT766" i="6"/>
  <c r="AT765" i="6"/>
  <c r="AT764" i="6"/>
  <c r="AT763" i="6"/>
  <c r="AT762" i="6"/>
  <c r="AT761" i="6"/>
  <c r="AT760" i="6"/>
  <c r="AT759" i="6"/>
  <c r="AT758" i="6"/>
  <c r="AT757" i="6"/>
  <c r="AT756" i="6"/>
  <c r="AT755" i="6"/>
  <c r="AT754" i="6"/>
  <c r="AT753" i="6"/>
  <c r="AT752" i="6"/>
  <c r="AT751" i="6"/>
  <c r="AT750" i="6"/>
  <c r="AT749" i="6"/>
  <c r="AT748" i="6"/>
  <c r="AT747" i="6"/>
  <c r="AT746" i="6"/>
  <c r="AT745" i="6"/>
  <c r="AT744" i="6"/>
  <c r="AT743" i="6"/>
  <c r="AT742" i="6"/>
  <c r="AT741" i="6"/>
  <c r="AT740" i="6"/>
  <c r="AT739" i="6"/>
  <c r="AT738" i="6"/>
  <c r="AT737" i="6"/>
  <c r="AT736" i="6"/>
  <c r="AT735" i="6"/>
  <c r="AT734" i="6"/>
  <c r="AT733" i="6"/>
  <c r="AT732" i="6"/>
  <c r="AT731" i="6"/>
  <c r="AT730" i="6"/>
  <c r="AT729" i="6"/>
  <c r="AT728" i="6"/>
  <c r="AT727" i="6"/>
  <c r="AT726" i="6"/>
  <c r="AT725" i="6"/>
  <c r="AT724" i="6"/>
  <c r="AT723" i="6"/>
  <c r="AT722" i="6"/>
  <c r="AT721" i="6"/>
  <c r="AT720" i="6"/>
  <c r="AT719" i="6"/>
  <c r="AT718" i="6"/>
  <c r="AT717" i="6"/>
  <c r="AT716" i="6"/>
  <c r="AT715" i="6"/>
  <c r="AT714" i="6"/>
  <c r="AT713" i="6"/>
  <c r="AT712" i="6"/>
  <c r="AT711" i="6"/>
  <c r="AT710" i="6"/>
  <c r="AT709" i="6"/>
  <c r="AT708" i="6"/>
  <c r="AT707" i="6"/>
  <c r="AT706" i="6"/>
  <c r="AT705" i="6"/>
  <c r="AT704" i="6"/>
  <c r="AT703" i="6"/>
  <c r="AT702" i="6"/>
  <c r="AT701" i="6"/>
  <c r="AT700" i="6"/>
  <c r="AT699" i="6"/>
  <c r="AT698" i="6"/>
  <c r="AT697" i="6"/>
  <c r="AT696" i="6"/>
  <c r="AT695" i="6"/>
  <c r="AT694" i="6"/>
  <c r="AT693" i="6"/>
  <c r="AT692" i="6"/>
  <c r="AT691" i="6"/>
  <c r="AT690" i="6"/>
  <c r="AT689" i="6"/>
  <c r="AT688" i="6"/>
  <c r="AT687" i="6"/>
  <c r="AT686" i="6"/>
  <c r="AT685" i="6"/>
  <c r="AT684" i="6"/>
  <c r="AT683" i="6"/>
  <c r="AT682" i="6"/>
  <c r="AT681" i="6"/>
  <c r="AT680" i="6"/>
  <c r="AT679" i="6"/>
  <c r="AT678" i="6"/>
  <c r="AT677" i="6"/>
  <c r="AT676" i="6"/>
  <c r="AT675" i="6"/>
  <c r="AT674" i="6"/>
  <c r="AT673" i="6"/>
  <c r="AT672" i="6"/>
  <c r="AT671" i="6"/>
  <c r="AT670" i="6"/>
  <c r="AT669" i="6"/>
  <c r="AT668" i="6"/>
  <c r="AT667" i="6"/>
  <c r="AT666" i="6"/>
  <c r="AT665" i="6"/>
  <c r="AT664" i="6"/>
  <c r="AT663" i="6"/>
  <c r="AT662" i="6"/>
  <c r="AT661" i="6"/>
  <c r="AT660" i="6"/>
  <c r="AT659" i="6"/>
  <c r="AT658" i="6"/>
  <c r="AT657" i="6"/>
  <c r="AT656" i="6"/>
  <c r="AT655" i="6"/>
  <c r="AT654" i="6"/>
  <c r="AT653" i="6"/>
  <c r="AT652" i="6"/>
  <c r="AT651" i="6"/>
  <c r="AT650" i="6"/>
  <c r="AT649" i="6"/>
  <c r="AT648" i="6"/>
  <c r="AT647" i="6"/>
  <c r="AT646" i="6"/>
  <c r="AT645" i="6"/>
  <c r="AT644" i="6"/>
  <c r="AT643" i="6"/>
  <c r="AT642" i="6"/>
  <c r="AT641" i="6"/>
  <c r="AT640" i="6"/>
  <c r="AT639" i="6"/>
  <c r="AT638" i="6"/>
  <c r="AT637" i="6"/>
  <c r="AT636" i="6"/>
  <c r="AT635" i="6"/>
  <c r="AT634" i="6"/>
  <c r="AT633" i="6"/>
  <c r="AT632" i="6"/>
  <c r="AT631" i="6"/>
  <c r="AT630" i="6"/>
  <c r="AT629" i="6"/>
  <c r="AT628" i="6"/>
  <c r="AT627" i="6"/>
  <c r="AT626" i="6"/>
  <c r="AT625" i="6"/>
  <c r="AT624" i="6"/>
  <c r="AT623" i="6"/>
  <c r="AT622" i="6"/>
  <c r="AT621" i="6"/>
  <c r="AT620" i="6"/>
  <c r="AT619" i="6"/>
  <c r="AT618" i="6"/>
  <c r="AT617" i="6"/>
  <c r="AT616" i="6"/>
  <c r="AT615" i="6"/>
  <c r="AT614" i="6"/>
  <c r="AT613" i="6"/>
  <c r="AT612" i="6"/>
  <c r="AT611" i="6"/>
  <c r="AT610" i="6"/>
  <c r="AT609" i="6"/>
  <c r="AT608" i="6"/>
  <c r="AT607" i="6"/>
  <c r="AT606" i="6"/>
  <c r="AT605" i="6"/>
  <c r="AT604" i="6"/>
  <c r="AT603" i="6"/>
  <c r="AT602" i="6"/>
  <c r="AT601" i="6"/>
  <c r="AT600" i="6"/>
  <c r="AT599" i="6"/>
  <c r="AT598" i="6"/>
  <c r="AT597" i="6"/>
  <c r="AT596" i="6"/>
  <c r="AT595" i="6"/>
  <c r="AT594" i="6"/>
  <c r="AT593" i="6"/>
  <c r="AT592" i="6"/>
  <c r="AT591" i="6"/>
  <c r="AT590" i="6"/>
  <c r="AT589" i="6"/>
  <c r="AT588" i="6"/>
  <c r="AT587" i="6"/>
  <c r="AT586" i="6"/>
  <c r="AT585" i="6"/>
  <c r="AT584" i="6"/>
  <c r="AT583" i="6"/>
  <c r="AT582" i="6"/>
  <c r="AT581" i="6"/>
  <c r="AT580" i="6"/>
  <c r="AT579" i="6"/>
  <c r="AT578" i="6"/>
  <c r="AT577" i="6"/>
  <c r="AT576" i="6"/>
  <c r="AT575" i="6"/>
  <c r="AT574" i="6"/>
  <c r="AT573" i="6"/>
  <c r="AT572" i="6"/>
  <c r="AT571" i="6"/>
  <c r="AT570" i="6"/>
  <c r="AT569" i="6"/>
  <c r="AT568" i="6"/>
  <c r="AT567" i="6"/>
  <c r="AT566" i="6"/>
  <c r="AT565" i="6"/>
  <c r="AT564" i="6"/>
  <c r="AT563" i="6"/>
  <c r="AT562" i="6"/>
  <c r="AT561" i="6"/>
  <c r="AT560" i="6"/>
  <c r="AT559" i="6"/>
  <c r="AT558" i="6"/>
  <c r="AT557" i="6"/>
  <c r="AT556" i="6"/>
  <c r="AT555" i="6"/>
  <c r="AT554" i="6"/>
  <c r="AT553" i="6"/>
  <c r="AT552" i="6"/>
  <c r="AT551" i="6"/>
  <c r="AT550" i="6"/>
  <c r="AT549" i="6"/>
  <c r="AT548" i="6"/>
  <c r="AT547" i="6"/>
  <c r="AT546" i="6"/>
  <c r="AT545" i="6"/>
  <c r="AT544" i="6"/>
  <c r="AT543" i="6"/>
  <c r="AT542" i="6"/>
  <c r="AT541" i="6"/>
  <c r="AT540" i="6"/>
  <c r="AT539" i="6"/>
  <c r="AT538" i="6"/>
  <c r="AT537" i="6"/>
  <c r="AT536" i="6"/>
  <c r="AT535" i="6"/>
  <c r="AT534" i="6"/>
  <c r="AT533" i="6"/>
  <c r="AT532" i="6"/>
  <c r="AT531" i="6"/>
  <c r="AT530" i="6"/>
  <c r="AT529" i="6"/>
  <c r="AT528" i="6"/>
  <c r="AT527" i="6"/>
  <c r="AT526" i="6"/>
  <c r="AT525" i="6"/>
  <c r="AT524" i="6"/>
  <c r="AT523" i="6"/>
  <c r="AT522" i="6"/>
  <c r="AT521" i="6"/>
  <c r="AT520" i="6"/>
  <c r="AT519" i="6"/>
  <c r="AT518" i="6"/>
  <c r="AT517" i="6"/>
  <c r="AT516" i="6"/>
  <c r="AT515" i="6"/>
  <c r="AT514" i="6"/>
  <c r="AT513" i="6"/>
  <c r="AT512" i="6"/>
  <c r="AT511" i="6"/>
  <c r="AT510" i="6"/>
  <c r="AT509" i="6"/>
  <c r="AT508" i="6"/>
  <c r="AT507" i="6"/>
  <c r="AT506" i="6"/>
  <c r="AT505" i="6"/>
  <c r="AT504" i="6"/>
  <c r="AT503" i="6"/>
  <c r="AT502" i="6"/>
  <c r="AT501" i="6"/>
  <c r="AT500" i="6"/>
  <c r="AT499" i="6"/>
  <c r="AT498" i="6"/>
  <c r="AT497" i="6"/>
  <c r="AT496" i="6"/>
  <c r="AT495" i="6"/>
  <c r="AT494" i="6"/>
  <c r="AT493" i="6"/>
  <c r="AT492" i="6"/>
  <c r="AT491" i="6"/>
  <c r="AT490" i="6"/>
  <c r="AT489" i="6"/>
  <c r="AT488" i="6"/>
  <c r="AT487" i="6"/>
  <c r="AT486" i="6"/>
  <c r="AT485" i="6"/>
  <c r="AT484" i="6"/>
  <c r="AT483" i="6"/>
  <c r="AT482" i="6"/>
  <c r="AT481" i="6"/>
  <c r="AT480" i="6"/>
  <c r="AT479" i="6"/>
  <c r="AT478" i="6"/>
  <c r="AT477" i="6"/>
  <c r="AT476" i="6"/>
  <c r="AT475" i="6"/>
  <c r="AT474" i="6"/>
  <c r="AT473" i="6"/>
  <c r="AT472" i="6"/>
  <c r="AT471" i="6"/>
  <c r="AT470" i="6"/>
  <c r="AT469" i="6"/>
  <c r="AT468" i="6"/>
  <c r="AT467" i="6"/>
  <c r="AT466" i="6"/>
  <c r="AT465" i="6"/>
  <c r="AT464" i="6"/>
  <c r="AT463" i="6"/>
  <c r="AT462" i="6"/>
  <c r="AT461" i="6"/>
  <c r="AT460" i="6"/>
  <c r="AT459" i="6"/>
  <c r="AT458" i="6"/>
  <c r="AT457" i="6"/>
  <c r="AT456" i="6"/>
  <c r="AT455" i="6"/>
  <c r="AT454" i="6"/>
  <c r="AT453" i="6"/>
  <c r="AT452" i="6"/>
  <c r="AT451" i="6"/>
  <c r="AT450" i="6"/>
  <c r="AT449" i="6"/>
  <c r="AT448" i="6"/>
  <c r="AT447" i="6"/>
  <c r="AT446" i="6"/>
  <c r="AT445" i="6"/>
  <c r="AT444" i="6"/>
  <c r="AT443" i="6"/>
  <c r="AT442" i="6"/>
  <c r="AT441" i="6"/>
  <c r="AT440" i="6"/>
  <c r="AT439" i="6"/>
  <c r="AT438" i="6"/>
  <c r="AT437" i="6"/>
  <c r="AT436" i="6"/>
  <c r="AT435" i="6"/>
  <c r="AT434" i="6"/>
  <c r="AT433" i="6"/>
  <c r="AT432" i="6"/>
  <c r="AT431" i="6"/>
  <c r="AT430" i="6"/>
  <c r="AT429" i="6"/>
  <c r="AT428" i="6"/>
  <c r="AT427" i="6"/>
  <c r="AT426" i="6"/>
  <c r="AT425" i="6"/>
  <c r="AT424" i="6"/>
  <c r="AT423" i="6"/>
  <c r="AT422" i="6"/>
  <c r="AT421" i="6"/>
  <c r="AT420" i="6"/>
  <c r="AT419" i="6"/>
  <c r="AT418" i="6"/>
  <c r="AT417" i="6"/>
  <c r="AT416" i="6"/>
  <c r="AT415" i="6"/>
  <c r="AT414" i="6"/>
  <c r="AT413" i="6"/>
  <c r="AT412" i="6"/>
  <c r="AT411" i="6"/>
  <c r="AT410" i="6"/>
  <c r="AT409" i="6"/>
  <c r="AT408" i="6"/>
  <c r="AT407" i="6"/>
  <c r="AT406" i="6"/>
  <c r="AT405" i="6"/>
  <c r="AT404" i="6"/>
  <c r="AT403" i="6"/>
  <c r="AT402" i="6"/>
  <c r="AT401" i="6"/>
  <c r="AT400" i="6"/>
  <c r="AT399" i="6"/>
  <c r="AT398" i="6"/>
  <c r="AT397" i="6"/>
  <c r="AT396" i="6"/>
  <c r="AT395" i="6"/>
  <c r="AT394" i="6"/>
  <c r="AT393" i="6"/>
  <c r="AT392" i="6"/>
  <c r="AT391" i="6"/>
  <c r="AT390" i="6"/>
  <c r="AT389" i="6"/>
  <c r="AT388" i="6"/>
  <c r="AT387" i="6"/>
  <c r="AT386" i="6"/>
  <c r="AT385" i="6"/>
  <c r="AT384" i="6"/>
  <c r="AT383" i="6"/>
  <c r="AT382" i="6"/>
  <c r="AT381" i="6"/>
  <c r="AT380" i="6"/>
  <c r="AT379" i="6"/>
  <c r="AT378" i="6"/>
  <c r="AT377" i="6"/>
  <c r="AT376" i="6"/>
  <c r="AT375" i="6"/>
  <c r="AT374" i="6"/>
  <c r="AT373" i="6"/>
  <c r="AT372" i="6"/>
  <c r="AT371" i="6"/>
  <c r="AT370" i="6"/>
  <c r="AT369" i="6"/>
  <c r="AT368" i="6"/>
  <c r="AT367" i="6"/>
  <c r="AT366" i="6"/>
  <c r="AT365" i="6"/>
  <c r="AT364" i="6"/>
  <c r="AT363" i="6"/>
  <c r="AT362" i="6"/>
  <c r="AT361" i="6"/>
  <c r="AT360" i="6"/>
  <c r="AT359" i="6"/>
  <c r="AT358" i="6"/>
  <c r="AT357" i="6"/>
  <c r="AT356" i="6"/>
  <c r="AT355" i="6"/>
  <c r="AT354" i="6"/>
  <c r="AT353" i="6"/>
  <c r="AT352" i="6"/>
  <c r="AT351" i="6"/>
  <c r="AT350" i="6"/>
  <c r="AT349" i="6"/>
  <c r="AT348" i="6"/>
  <c r="AT347" i="6"/>
  <c r="AT346" i="6"/>
  <c r="AT345" i="6"/>
  <c r="AT344" i="6"/>
  <c r="AT343" i="6"/>
  <c r="AT342" i="6"/>
  <c r="AT341" i="6"/>
  <c r="AT340" i="6"/>
  <c r="AT339" i="6"/>
  <c r="AT338" i="6"/>
  <c r="AT337" i="6"/>
  <c r="AT336" i="6"/>
  <c r="AT335" i="6"/>
  <c r="AT334" i="6"/>
  <c r="AT333" i="6"/>
  <c r="AT332" i="6"/>
  <c r="AT331" i="6"/>
  <c r="AT330" i="6"/>
  <c r="AT329" i="6"/>
  <c r="AT328" i="6"/>
  <c r="AT327" i="6"/>
  <c r="AT326" i="6"/>
  <c r="AT325" i="6"/>
  <c r="AT324" i="6"/>
  <c r="AT323" i="6"/>
  <c r="AT322" i="6"/>
  <c r="AT321" i="6"/>
  <c r="AT320" i="6"/>
  <c r="AT319" i="6"/>
  <c r="AT318" i="6"/>
  <c r="AT317" i="6"/>
  <c r="AT316" i="6"/>
  <c r="AT315" i="6"/>
  <c r="AT314" i="6"/>
  <c r="AT313" i="6"/>
  <c r="AT312" i="6"/>
  <c r="AT311" i="6"/>
  <c r="AT310" i="6"/>
  <c r="AT309" i="6"/>
  <c r="AT308" i="6"/>
  <c r="AT307" i="6"/>
  <c r="AT306" i="6"/>
  <c r="AT305" i="6"/>
  <c r="AT304" i="6"/>
  <c r="AT303" i="6"/>
  <c r="AT302" i="6"/>
  <c r="AT301" i="6"/>
  <c r="AT300" i="6"/>
  <c r="AT299" i="6"/>
  <c r="AT298" i="6"/>
  <c r="AT297" i="6"/>
  <c r="AT296" i="6"/>
  <c r="AT295" i="6"/>
  <c r="AT294" i="6"/>
  <c r="AT293" i="6"/>
  <c r="AT292" i="6"/>
  <c r="AT291" i="6"/>
  <c r="AT290" i="6"/>
  <c r="AT289" i="6"/>
  <c r="AT288" i="6"/>
  <c r="AT287" i="6"/>
  <c r="AT286" i="6"/>
  <c r="AT285" i="6"/>
  <c r="AT284" i="6"/>
  <c r="AT283" i="6"/>
  <c r="AT282" i="6"/>
  <c r="AT281" i="6"/>
  <c r="AT280" i="6"/>
  <c r="AT279" i="6"/>
  <c r="AT278" i="6"/>
  <c r="AT277" i="6"/>
  <c r="AT276" i="6"/>
  <c r="BA275" i="6"/>
  <c r="AX275" i="6"/>
  <c r="AV275" i="6"/>
  <c r="AU275" i="6"/>
  <c r="AT275" i="6"/>
  <c r="AS275" i="6"/>
  <c r="AR275" i="6"/>
  <c r="AQ275" i="6"/>
  <c r="AZ275" i="6" s="1"/>
  <c r="AP275" i="6"/>
  <c r="AO275" i="6"/>
  <c r="AN275" i="6"/>
  <c r="AY275" i="6" s="1"/>
  <c r="AM275" i="6"/>
  <c r="AL275" i="6"/>
  <c r="AK275" i="6"/>
  <c r="BA274" i="6"/>
  <c r="AZ274" i="6"/>
  <c r="AX274" i="6"/>
  <c r="AV274" i="6"/>
  <c r="AU274" i="6"/>
  <c r="AT274" i="6"/>
  <c r="AS274" i="6"/>
  <c r="AR274" i="6"/>
  <c r="AQ274" i="6"/>
  <c r="AP274" i="6"/>
  <c r="AO274" i="6"/>
  <c r="AN274" i="6"/>
  <c r="AY274" i="6" s="1"/>
  <c r="AM274" i="6"/>
  <c r="AL274" i="6"/>
  <c r="AK274" i="6"/>
  <c r="AZ273" i="6"/>
  <c r="AY273" i="6"/>
  <c r="AX273" i="6"/>
  <c r="AV273" i="6"/>
  <c r="AU273" i="6"/>
  <c r="BA273" i="6" s="1"/>
  <c r="AT273" i="6"/>
  <c r="AS273" i="6"/>
  <c r="AR273" i="6"/>
  <c r="AQ273" i="6"/>
  <c r="AP273" i="6"/>
  <c r="AO273" i="6"/>
  <c r="AN273" i="6"/>
  <c r="AM273" i="6"/>
  <c r="AL273" i="6"/>
  <c r="AK273" i="6"/>
  <c r="AY272" i="6"/>
  <c r="AX272" i="6"/>
  <c r="AV272" i="6"/>
  <c r="AU272" i="6"/>
  <c r="BA272" i="6" s="1"/>
  <c r="AT272" i="6"/>
  <c r="AS272" i="6"/>
  <c r="AR272" i="6"/>
  <c r="AQ272" i="6"/>
  <c r="AZ272" i="6" s="1"/>
  <c r="AP272" i="6"/>
  <c r="AO272" i="6"/>
  <c r="AN272" i="6"/>
  <c r="AM272" i="6"/>
  <c r="AL272" i="6"/>
  <c r="AK272" i="6"/>
  <c r="AY271" i="6"/>
  <c r="AX271" i="6"/>
  <c r="AV271" i="6"/>
  <c r="AU271" i="6"/>
  <c r="AT271" i="6"/>
  <c r="AS271" i="6"/>
  <c r="AR271" i="6"/>
  <c r="AQ271" i="6"/>
  <c r="AZ271" i="6" s="1"/>
  <c r="AP271" i="6"/>
  <c r="AO271" i="6"/>
  <c r="AN271" i="6"/>
  <c r="AM271" i="6"/>
  <c r="AL271" i="6"/>
  <c r="AK271" i="6"/>
  <c r="BC270" i="6"/>
  <c r="AV270" i="6"/>
  <c r="AU270" i="6"/>
  <c r="AT270" i="6"/>
  <c r="BA270" i="6" s="1"/>
  <c r="AS270" i="6"/>
  <c r="AR270" i="6"/>
  <c r="AQ270" i="6"/>
  <c r="AZ270" i="6" s="1"/>
  <c r="AP270" i="6"/>
  <c r="AO270" i="6"/>
  <c r="AN270" i="6"/>
  <c r="AY270" i="6" s="1"/>
  <c r="AM270" i="6"/>
  <c r="AL270" i="6"/>
  <c r="AK270" i="6"/>
  <c r="AX270" i="6" s="1"/>
  <c r="BF269" i="6"/>
  <c r="AZ269" i="6"/>
  <c r="AY269" i="6"/>
  <c r="AV269" i="6"/>
  <c r="AU269" i="6"/>
  <c r="AT269" i="6"/>
  <c r="BA269" i="6" s="1"/>
  <c r="AS269" i="6"/>
  <c r="AR269" i="6"/>
  <c r="AQ269" i="6"/>
  <c r="AP269" i="6"/>
  <c r="AO269" i="6"/>
  <c r="AN269" i="6"/>
  <c r="AM269" i="6"/>
  <c r="AL269" i="6"/>
  <c r="AK269" i="6"/>
  <c r="AX269" i="6" s="1"/>
  <c r="BC269" i="6" s="1"/>
  <c r="BF268" i="6"/>
  <c r="BC268" i="6"/>
  <c r="AZ268" i="6"/>
  <c r="AY268" i="6"/>
  <c r="AX268" i="6"/>
  <c r="AV268" i="6"/>
  <c r="AU268" i="6"/>
  <c r="AT268" i="6"/>
  <c r="AS268" i="6"/>
  <c r="AR268" i="6"/>
  <c r="AQ268" i="6"/>
  <c r="AP268" i="6"/>
  <c r="AO268" i="6"/>
  <c r="AN268" i="6"/>
  <c r="AM268" i="6"/>
  <c r="AL268" i="6"/>
  <c r="AK268" i="6"/>
  <c r="BA267" i="6"/>
  <c r="AZ267" i="6"/>
  <c r="AY267" i="6"/>
  <c r="AX267" i="6"/>
  <c r="AV267" i="6"/>
  <c r="AU267" i="6"/>
  <c r="AT267" i="6"/>
  <c r="AS267" i="6"/>
  <c r="AR267" i="6"/>
  <c r="AQ267" i="6"/>
  <c r="AP267" i="6"/>
  <c r="AO267" i="6"/>
  <c r="AN267" i="6"/>
  <c r="AM267" i="6"/>
  <c r="AL267" i="6"/>
  <c r="AK267" i="6"/>
  <c r="BA266" i="6"/>
  <c r="AZ266" i="6"/>
  <c r="AY266" i="6"/>
  <c r="AV266" i="6"/>
  <c r="AU266" i="6"/>
  <c r="AT266" i="6"/>
  <c r="AS266" i="6"/>
  <c r="AR266" i="6"/>
  <c r="AQ266" i="6"/>
  <c r="AP266" i="6"/>
  <c r="AO266" i="6"/>
  <c r="AN266" i="6"/>
  <c r="AM266" i="6"/>
  <c r="AL266" i="6"/>
  <c r="AK266" i="6"/>
  <c r="AX266" i="6" s="1"/>
  <c r="AV265" i="6"/>
  <c r="AU265" i="6"/>
  <c r="AT265" i="6"/>
  <c r="AS265" i="6"/>
  <c r="AR265" i="6"/>
  <c r="AQ265" i="6"/>
  <c r="AZ265" i="6" s="1"/>
  <c r="BC265" i="6" s="1"/>
  <c r="AP265" i="6"/>
  <c r="AO265" i="6"/>
  <c r="AN265" i="6"/>
  <c r="AY265" i="6" s="1"/>
  <c r="AM265" i="6"/>
  <c r="AL265" i="6"/>
  <c r="AK265" i="6"/>
  <c r="AX265" i="6" s="1"/>
  <c r="BA264" i="6"/>
  <c r="AZ264" i="6"/>
  <c r="AV264" i="6"/>
  <c r="AU264" i="6"/>
  <c r="AT264" i="6"/>
  <c r="AS264" i="6"/>
  <c r="AR264" i="6"/>
  <c r="AQ264" i="6"/>
  <c r="AP264" i="6"/>
  <c r="AO264" i="6"/>
  <c r="AN264" i="6"/>
  <c r="AY264" i="6" s="1"/>
  <c r="AM264" i="6"/>
  <c r="AL264" i="6"/>
  <c r="AK264" i="6"/>
  <c r="AX264" i="6" s="1"/>
  <c r="BF263" i="6"/>
  <c r="AZ263" i="6"/>
  <c r="AV263" i="6"/>
  <c r="AU263" i="6"/>
  <c r="BA263" i="6" s="1"/>
  <c r="AT263" i="6"/>
  <c r="AS263" i="6"/>
  <c r="AR263" i="6"/>
  <c r="AQ263" i="6"/>
  <c r="AP263" i="6"/>
  <c r="AO263" i="6"/>
  <c r="AN263" i="6"/>
  <c r="AY263" i="6" s="1"/>
  <c r="AM263" i="6"/>
  <c r="AL263" i="6"/>
  <c r="AK263" i="6"/>
  <c r="AX263" i="6" s="1"/>
  <c r="BC263" i="6" s="1"/>
  <c r="AY262" i="6"/>
  <c r="AX262" i="6"/>
  <c r="AV262" i="6"/>
  <c r="AU262" i="6"/>
  <c r="BA262" i="6" s="1"/>
  <c r="AT262" i="6"/>
  <c r="AS262" i="6"/>
  <c r="AR262" i="6"/>
  <c r="AQ262" i="6"/>
  <c r="AZ262" i="6" s="1"/>
  <c r="AP262" i="6"/>
  <c r="AO262" i="6"/>
  <c r="AN262" i="6"/>
  <c r="AM262" i="6"/>
  <c r="AL262" i="6"/>
  <c r="AK262" i="6"/>
  <c r="AZ261" i="6"/>
  <c r="AV261" i="6"/>
  <c r="AU261" i="6"/>
  <c r="AT261" i="6"/>
  <c r="BA261" i="6" s="1"/>
  <c r="AS261" i="6"/>
  <c r="AR261" i="6"/>
  <c r="AQ261" i="6"/>
  <c r="AP261" i="6"/>
  <c r="AO261" i="6"/>
  <c r="AN261" i="6"/>
  <c r="AY261" i="6" s="1"/>
  <c r="AM261" i="6"/>
  <c r="AL261" i="6"/>
  <c r="AK261" i="6"/>
  <c r="AX261" i="6" s="1"/>
  <c r="AY260" i="6"/>
  <c r="AX260" i="6"/>
  <c r="AV260" i="6"/>
  <c r="AU260" i="6"/>
  <c r="AT260" i="6"/>
  <c r="BA260" i="6" s="1"/>
  <c r="AS260" i="6"/>
  <c r="AR260" i="6"/>
  <c r="AQ260" i="6"/>
  <c r="AZ260" i="6" s="1"/>
  <c r="AP260" i="6"/>
  <c r="AO260" i="6"/>
  <c r="AN260" i="6"/>
  <c r="AM260" i="6"/>
  <c r="AL260" i="6"/>
  <c r="AK260" i="6"/>
  <c r="AV259" i="6"/>
  <c r="AU259" i="6"/>
  <c r="AT259" i="6"/>
  <c r="BA259" i="6" s="1"/>
  <c r="AS259" i="6"/>
  <c r="AR259" i="6"/>
  <c r="AQ259" i="6"/>
  <c r="AZ259" i="6" s="1"/>
  <c r="BF259" i="6" s="1"/>
  <c r="AP259" i="6"/>
  <c r="AO259" i="6"/>
  <c r="AN259" i="6"/>
  <c r="AY259" i="6" s="1"/>
  <c r="AM259" i="6"/>
  <c r="AL259" i="6"/>
  <c r="AK259" i="6"/>
  <c r="AX259" i="6" s="1"/>
  <c r="AZ258" i="6"/>
  <c r="AV258" i="6"/>
  <c r="AU258" i="6"/>
  <c r="AT258" i="6"/>
  <c r="BA258" i="6" s="1"/>
  <c r="AS258" i="6"/>
  <c r="AR258" i="6"/>
  <c r="AQ258" i="6"/>
  <c r="AP258" i="6"/>
  <c r="AO258" i="6"/>
  <c r="AN258" i="6"/>
  <c r="AY258" i="6" s="1"/>
  <c r="AM258" i="6"/>
  <c r="AL258" i="6"/>
  <c r="AK258" i="6"/>
  <c r="AX258" i="6" s="1"/>
  <c r="BC257" i="6"/>
  <c r="BA257" i="6"/>
  <c r="AZ257" i="6"/>
  <c r="AY257" i="6"/>
  <c r="AX257" i="6"/>
  <c r="BF257" i="6" s="1"/>
  <c r="AV257" i="6"/>
  <c r="AU257" i="6"/>
  <c r="AT257" i="6"/>
  <c r="AS257" i="6"/>
  <c r="AR257" i="6"/>
  <c r="AQ257" i="6"/>
  <c r="AP257" i="6"/>
  <c r="AO257" i="6"/>
  <c r="AN257" i="6"/>
  <c r="AM257" i="6"/>
  <c r="AL257" i="6"/>
  <c r="AK257" i="6"/>
  <c r="AZ256" i="6"/>
  <c r="AY256" i="6"/>
  <c r="AX256" i="6"/>
  <c r="AV256" i="6"/>
  <c r="AU256" i="6"/>
  <c r="BA256" i="6" s="1"/>
  <c r="AT256" i="6"/>
  <c r="AS256" i="6"/>
  <c r="AR256" i="6"/>
  <c r="AQ256" i="6"/>
  <c r="AP256" i="6"/>
  <c r="AO256" i="6"/>
  <c r="AN256" i="6"/>
  <c r="AM256" i="6"/>
  <c r="AL256" i="6"/>
  <c r="AK256" i="6"/>
  <c r="AY255" i="6"/>
  <c r="AX255" i="6"/>
  <c r="AV255" i="6"/>
  <c r="AU255" i="6"/>
  <c r="AT255" i="6"/>
  <c r="BA255" i="6" s="1"/>
  <c r="AS255" i="6"/>
  <c r="AR255" i="6"/>
  <c r="AQ255" i="6"/>
  <c r="AZ255" i="6" s="1"/>
  <c r="AP255" i="6"/>
  <c r="AO255" i="6"/>
  <c r="AN255" i="6"/>
  <c r="AM255" i="6"/>
  <c r="AL255" i="6"/>
  <c r="AK255" i="6"/>
  <c r="AV254" i="6"/>
  <c r="AU254" i="6"/>
  <c r="AT254" i="6"/>
  <c r="BA254" i="6" s="1"/>
  <c r="AS254" i="6"/>
  <c r="AR254" i="6"/>
  <c r="AQ254" i="6"/>
  <c r="AZ254" i="6" s="1"/>
  <c r="AP254" i="6"/>
  <c r="AO254" i="6"/>
  <c r="AN254" i="6"/>
  <c r="AY254" i="6" s="1"/>
  <c r="AM254" i="6"/>
  <c r="AL254" i="6"/>
  <c r="AK254" i="6"/>
  <c r="AX254" i="6" s="1"/>
  <c r="BC253" i="6"/>
  <c r="BA253" i="6"/>
  <c r="AZ253" i="6"/>
  <c r="AX253" i="6"/>
  <c r="BF253" i="6" s="1"/>
  <c r="AV253" i="6"/>
  <c r="AU253" i="6"/>
  <c r="AT253" i="6"/>
  <c r="AS253" i="6"/>
  <c r="AR253" i="6"/>
  <c r="AQ253" i="6"/>
  <c r="AP253" i="6"/>
  <c r="AO253" i="6"/>
  <c r="AN253" i="6"/>
  <c r="AY253" i="6" s="1"/>
  <c r="AM253" i="6"/>
  <c r="AL253" i="6"/>
  <c r="AK253" i="6"/>
  <c r="AZ252" i="6"/>
  <c r="BC252" i="6" s="1"/>
  <c r="AX252" i="6"/>
  <c r="AV252" i="6"/>
  <c r="AU252" i="6"/>
  <c r="BA252" i="6" s="1"/>
  <c r="AT252" i="6"/>
  <c r="AS252" i="6"/>
  <c r="AR252" i="6"/>
  <c r="AQ252" i="6"/>
  <c r="AP252" i="6"/>
  <c r="AO252" i="6"/>
  <c r="AN252" i="6"/>
  <c r="AY252" i="6" s="1"/>
  <c r="AM252" i="6"/>
  <c r="AL252" i="6"/>
  <c r="AK252" i="6"/>
  <c r="BF251" i="6"/>
  <c r="BC251" i="6"/>
  <c r="AY251" i="6"/>
  <c r="AX251" i="6"/>
  <c r="AV251" i="6"/>
  <c r="AU251" i="6"/>
  <c r="BA251" i="6" s="1"/>
  <c r="AT251" i="6"/>
  <c r="AS251" i="6"/>
  <c r="AR251" i="6"/>
  <c r="AQ251" i="6"/>
  <c r="AZ251" i="6" s="1"/>
  <c r="AP251" i="6"/>
  <c r="AO251" i="6"/>
  <c r="AN251" i="6"/>
  <c r="AM251" i="6"/>
  <c r="AL251" i="6"/>
  <c r="AK251" i="6"/>
  <c r="AZ250" i="6"/>
  <c r="AY250" i="6"/>
  <c r="AV250" i="6"/>
  <c r="AU250" i="6"/>
  <c r="AT250" i="6"/>
  <c r="BA250" i="6" s="1"/>
  <c r="AS250" i="6"/>
  <c r="AR250" i="6"/>
  <c r="AQ250" i="6"/>
  <c r="AP250" i="6"/>
  <c r="AO250" i="6"/>
  <c r="AN250" i="6"/>
  <c r="AM250" i="6"/>
  <c r="AL250" i="6"/>
  <c r="AK250" i="6"/>
  <c r="AX250" i="6" s="1"/>
  <c r="BK249" i="6"/>
  <c r="BI249" i="6"/>
  <c r="BA249" i="6"/>
  <c r="AY249" i="6"/>
  <c r="AX249" i="6"/>
  <c r="AV249" i="6"/>
  <c r="BB249" i="6" s="1"/>
  <c r="AU249" i="6"/>
  <c r="AT249" i="6"/>
  <c r="AS249" i="6"/>
  <c r="AR249" i="6"/>
  <c r="AQ249" i="6"/>
  <c r="AZ249" i="6" s="1"/>
  <c r="AP249" i="6"/>
  <c r="AO249" i="6"/>
  <c r="AN249" i="6"/>
  <c r="AM249" i="6"/>
  <c r="AL249" i="6"/>
  <c r="AK249" i="6"/>
  <c r="BK248" i="6"/>
  <c r="BI248" i="6"/>
  <c r="AZ248" i="6"/>
  <c r="AV248" i="6"/>
  <c r="BB248" i="6" s="1"/>
  <c r="BD248" i="6" s="1"/>
  <c r="AU248" i="6"/>
  <c r="BA248" i="6" s="1"/>
  <c r="AT248" i="6"/>
  <c r="AS248" i="6"/>
  <c r="AR248" i="6"/>
  <c r="AQ248" i="6"/>
  <c r="AP248" i="6"/>
  <c r="AO248" i="6"/>
  <c r="AN248" i="6"/>
  <c r="AY248" i="6" s="1"/>
  <c r="AM248" i="6"/>
  <c r="AL248" i="6"/>
  <c r="AK248" i="6"/>
  <c r="AX248" i="6" s="1"/>
  <c r="BK247" i="6"/>
  <c r="BI247" i="6"/>
  <c r="BB247" i="6"/>
  <c r="BA247" i="6"/>
  <c r="AZ247" i="6"/>
  <c r="AX247" i="6"/>
  <c r="AV247" i="6"/>
  <c r="AU247" i="6"/>
  <c r="AT247" i="6"/>
  <c r="AS247" i="6"/>
  <c r="AR247" i="6"/>
  <c r="AQ247" i="6"/>
  <c r="AP247" i="6"/>
  <c r="AO247" i="6"/>
  <c r="AN247" i="6"/>
  <c r="AY247" i="6" s="1"/>
  <c r="AM247" i="6"/>
  <c r="AL247" i="6"/>
  <c r="AK247" i="6"/>
  <c r="BK246" i="6"/>
  <c r="BI246" i="6"/>
  <c r="AV246" i="6"/>
  <c r="BB246" i="6" s="1"/>
  <c r="AU246" i="6"/>
  <c r="AT246" i="6"/>
  <c r="AS246" i="6"/>
  <c r="AR246" i="6"/>
  <c r="AQ246" i="6"/>
  <c r="AZ246" i="6" s="1"/>
  <c r="AP246" i="6"/>
  <c r="AO246" i="6"/>
  <c r="AN246" i="6"/>
  <c r="AY246" i="6" s="1"/>
  <c r="AM246" i="6"/>
  <c r="AL246" i="6"/>
  <c r="AK246" i="6"/>
  <c r="BK245" i="6"/>
  <c r="BI245" i="6"/>
  <c r="BA245" i="6"/>
  <c r="AY245" i="6"/>
  <c r="AV245" i="6"/>
  <c r="AU245" i="6"/>
  <c r="AT245" i="6"/>
  <c r="AS245" i="6"/>
  <c r="AR245" i="6"/>
  <c r="AQ245" i="6"/>
  <c r="AZ245" i="6" s="1"/>
  <c r="AP245" i="6"/>
  <c r="AO245" i="6"/>
  <c r="AN245" i="6"/>
  <c r="AM245" i="6"/>
  <c r="AL245" i="6"/>
  <c r="AK245" i="6"/>
  <c r="BK244" i="6"/>
  <c r="BI244" i="6"/>
  <c r="AY244" i="6"/>
  <c r="AV244" i="6"/>
  <c r="AU244" i="6"/>
  <c r="AT244" i="6"/>
  <c r="AS244" i="6"/>
  <c r="AR244" i="6"/>
  <c r="AQ244" i="6"/>
  <c r="AZ244" i="6" s="1"/>
  <c r="AP244" i="6"/>
  <c r="AO244" i="6"/>
  <c r="AN244" i="6"/>
  <c r="AM244" i="6"/>
  <c r="AX244" i="6" s="1"/>
  <c r="AL244" i="6"/>
  <c r="AK244" i="6"/>
  <c r="BK243" i="6"/>
  <c r="BI243" i="6"/>
  <c r="BB243" i="6"/>
  <c r="BD243" i="6" s="1"/>
  <c r="BG243" i="6" s="1"/>
  <c r="BM243" i="6" s="1"/>
  <c r="AY243" i="6"/>
  <c r="AX243" i="6"/>
  <c r="AV243" i="6"/>
  <c r="AU243" i="6"/>
  <c r="AT243" i="6"/>
  <c r="BA243" i="6" s="1"/>
  <c r="AS243" i="6"/>
  <c r="AR243" i="6"/>
  <c r="AQ243" i="6"/>
  <c r="AZ243" i="6" s="1"/>
  <c r="AP243" i="6"/>
  <c r="AO243" i="6"/>
  <c r="AN243" i="6"/>
  <c r="AM243" i="6"/>
  <c r="AL243" i="6"/>
  <c r="AK243" i="6"/>
  <c r="BK242" i="6"/>
  <c r="BI242" i="6"/>
  <c r="BB242" i="6"/>
  <c r="AZ242" i="6"/>
  <c r="AY242" i="6"/>
  <c r="AV242" i="6"/>
  <c r="AU242" i="6"/>
  <c r="AT242" i="6"/>
  <c r="AS242" i="6"/>
  <c r="AR242" i="6"/>
  <c r="AQ242" i="6"/>
  <c r="AP242" i="6"/>
  <c r="AO242" i="6"/>
  <c r="AN242" i="6"/>
  <c r="AM242" i="6"/>
  <c r="AL242" i="6"/>
  <c r="AX242" i="6" s="1"/>
  <c r="AK242" i="6"/>
  <c r="BK241" i="6"/>
  <c r="BI241" i="6"/>
  <c r="AV241" i="6"/>
  <c r="AU241" i="6"/>
  <c r="AT241" i="6"/>
  <c r="AS241" i="6"/>
  <c r="AR241" i="6"/>
  <c r="AQ241" i="6"/>
  <c r="AZ241" i="6" s="1"/>
  <c r="AP241" i="6"/>
  <c r="AO241" i="6"/>
  <c r="AN241" i="6"/>
  <c r="AY241" i="6" s="1"/>
  <c r="AM241" i="6"/>
  <c r="AL241" i="6"/>
  <c r="AK241" i="6"/>
  <c r="BK240" i="6"/>
  <c r="BI240" i="6"/>
  <c r="AY240" i="6"/>
  <c r="AX240" i="6"/>
  <c r="AV240" i="6"/>
  <c r="AU240" i="6"/>
  <c r="AT240" i="6"/>
  <c r="AS240" i="6"/>
  <c r="AR240" i="6"/>
  <c r="AQ240" i="6"/>
  <c r="AZ240" i="6" s="1"/>
  <c r="AP240" i="6"/>
  <c r="AO240" i="6"/>
  <c r="AN240" i="6"/>
  <c r="AM240" i="6"/>
  <c r="AL240" i="6"/>
  <c r="AK240" i="6"/>
  <c r="BI239" i="6"/>
  <c r="BB239" i="6"/>
  <c r="BA239" i="6"/>
  <c r="AZ239" i="6"/>
  <c r="AY239" i="6"/>
  <c r="AV239" i="6"/>
  <c r="AU239" i="6"/>
  <c r="AT239" i="6"/>
  <c r="AS239" i="6"/>
  <c r="AR239" i="6"/>
  <c r="AQ239" i="6"/>
  <c r="AP239" i="6"/>
  <c r="AO239" i="6"/>
  <c r="AN239" i="6"/>
  <c r="AM239" i="6"/>
  <c r="AL239" i="6"/>
  <c r="AK239" i="6"/>
  <c r="AX239" i="6" s="1"/>
  <c r="BK238" i="6"/>
  <c r="BI238" i="6"/>
  <c r="BB238" i="6"/>
  <c r="BA238" i="6"/>
  <c r="AZ238" i="6"/>
  <c r="AY238" i="6"/>
  <c r="AX238" i="6"/>
  <c r="AV238" i="6"/>
  <c r="AU238" i="6"/>
  <c r="AT238" i="6"/>
  <c r="AS238" i="6"/>
  <c r="AR238" i="6"/>
  <c r="AQ238" i="6"/>
  <c r="AP238" i="6"/>
  <c r="AO238" i="6"/>
  <c r="AN238" i="6"/>
  <c r="AM238" i="6"/>
  <c r="AL238" i="6"/>
  <c r="AK238" i="6"/>
  <c r="BK237" i="6"/>
  <c r="BI237" i="6"/>
  <c r="BF237" i="6"/>
  <c r="BJ237" i="6" s="1"/>
  <c r="BC237" i="6"/>
  <c r="AZ237" i="6"/>
  <c r="AV237" i="6"/>
  <c r="BB237" i="6" s="1"/>
  <c r="BD237" i="6" s="1"/>
  <c r="AU237" i="6"/>
  <c r="BA237" i="6" s="1"/>
  <c r="AT237" i="6"/>
  <c r="AS237" i="6"/>
  <c r="AR237" i="6"/>
  <c r="AQ237" i="6"/>
  <c r="AP237" i="6"/>
  <c r="AO237" i="6"/>
  <c r="AN237" i="6"/>
  <c r="AY237" i="6" s="1"/>
  <c r="AM237" i="6"/>
  <c r="AL237" i="6"/>
  <c r="AX237" i="6" s="1"/>
  <c r="AK237" i="6"/>
  <c r="BK236" i="6"/>
  <c r="BI236" i="6"/>
  <c r="BB236" i="6"/>
  <c r="BA236" i="6"/>
  <c r="AZ236" i="6"/>
  <c r="AV236" i="6"/>
  <c r="AU236" i="6"/>
  <c r="AT236" i="6"/>
  <c r="AS236" i="6"/>
  <c r="AR236" i="6"/>
  <c r="AQ236" i="6"/>
  <c r="AP236" i="6"/>
  <c r="AO236" i="6"/>
  <c r="AN236" i="6"/>
  <c r="AY236" i="6" s="1"/>
  <c r="AM236" i="6"/>
  <c r="AL236" i="6"/>
  <c r="AX236" i="6" s="1"/>
  <c r="AK236" i="6"/>
  <c r="BK235" i="6"/>
  <c r="BI235" i="6"/>
  <c r="BB235" i="6"/>
  <c r="AV235" i="6"/>
  <c r="AU235" i="6"/>
  <c r="AT235" i="6"/>
  <c r="AS235" i="6"/>
  <c r="AR235" i="6"/>
  <c r="AQ235" i="6"/>
  <c r="AZ235" i="6" s="1"/>
  <c r="AP235" i="6"/>
  <c r="AO235" i="6"/>
  <c r="AN235" i="6"/>
  <c r="AY235" i="6" s="1"/>
  <c r="AM235" i="6"/>
  <c r="AL235" i="6"/>
  <c r="AK235" i="6"/>
  <c r="AX235" i="6" s="1"/>
  <c r="BK234" i="6"/>
  <c r="BI234" i="6"/>
  <c r="BA234" i="6"/>
  <c r="AY234" i="6"/>
  <c r="AV234" i="6"/>
  <c r="AU234" i="6"/>
  <c r="AT234" i="6"/>
  <c r="AS234" i="6"/>
  <c r="AR234" i="6"/>
  <c r="AQ234" i="6"/>
  <c r="AZ234" i="6" s="1"/>
  <c r="AP234" i="6"/>
  <c r="AO234" i="6"/>
  <c r="AN234" i="6"/>
  <c r="AM234" i="6"/>
  <c r="AL234" i="6"/>
  <c r="AX234" i="6" s="1"/>
  <c r="AK234" i="6"/>
  <c r="BK233" i="6"/>
  <c r="BI233" i="6"/>
  <c r="BB233" i="6"/>
  <c r="BA233" i="6"/>
  <c r="AY233" i="6"/>
  <c r="AV233" i="6"/>
  <c r="AU233" i="6"/>
  <c r="AT233" i="6"/>
  <c r="AS233" i="6"/>
  <c r="AR233" i="6"/>
  <c r="AQ233" i="6"/>
  <c r="AZ233" i="6" s="1"/>
  <c r="AP233" i="6"/>
  <c r="AO233" i="6"/>
  <c r="AN233" i="6"/>
  <c r="AM233" i="6"/>
  <c r="AX233" i="6" s="1"/>
  <c r="AL233" i="6"/>
  <c r="AK233" i="6"/>
  <c r="BK232" i="6"/>
  <c r="BI232" i="6"/>
  <c r="AZ232" i="6"/>
  <c r="AY232" i="6"/>
  <c r="AV232" i="6"/>
  <c r="AU232" i="6"/>
  <c r="AT232" i="6"/>
  <c r="BB232" i="6" s="1"/>
  <c r="AS232" i="6"/>
  <c r="AR232" i="6"/>
  <c r="AQ232" i="6"/>
  <c r="AP232" i="6"/>
  <c r="AO232" i="6"/>
  <c r="AN232" i="6"/>
  <c r="AM232" i="6"/>
  <c r="AL232" i="6"/>
  <c r="AK232" i="6"/>
  <c r="BN231" i="6"/>
  <c r="BM231" i="6"/>
  <c r="BK231" i="6"/>
  <c r="BJ231" i="6"/>
  <c r="BI231" i="6"/>
  <c r="BG231" i="6"/>
  <c r="BD231" i="6"/>
  <c r="BB231" i="6"/>
  <c r="AZ231" i="6"/>
  <c r="AV231" i="6"/>
  <c r="AU231" i="6"/>
  <c r="AT231" i="6"/>
  <c r="AS231" i="6"/>
  <c r="AR231" i="6"/>
  <c r="AQ231" i="6"/>
  <c r="AP231" i="6"/>
  <c r="AO231" i="6"/>
  <c r="AN231" i="6"/>
  <c r="AY231" i="6" s="1"/>
  <c r="AM231" i="6"/>
  <c r="AL231" i="6"/>
  <c r="AX231" i="6" s="1"/>
  <c r="AK231" i="6"/>
  <c r="BN230" i="6"/>
  <c r="BM230" i="6"/>
  <c r="BK230" i="6"/>
  <c r="BJ230" i="6"/>
  <c r="BI230" i="6"/>
  <c r="BG230" i="6"/>
  <c r="BD230" i="6"/>
  <c r="BB230" i="6"/>
  <c r="AV230" i="6"/>
  <c r="AU230" i="6"/>
  <c r="AT230" i="6"/>
  <c r="BA230" i="6" s="1"/>
  <c r="AS230" i="6"/>
  <c r="AR230" i="6"/>
  <c r="AQ230" i="6"/>
  <c r="AZ230" i="6" s="1"/>
  <c r="AP230" i="6"/>
  <c r="AO230" i="6"/>
  <c r="AN230" i="6"/>
  <c r="AY230" i="6" s="1"/>
  <c r="AM230" i="6"/>
  <c r="AL230" i="6"/>
  <c r="AK230" i="6"/>
  <c r="BN229" i="6"/>
  <c r="BM229" i="6"/>
  <c r="BK229" i="6"/>
  <c r="BJ229" i="6"/>
  <c r="BI229" i="6"/>
  <c r="BG229" i="6"/>
  <c r="BD229" i="6"/>
  <c r="BB229" i="6"/>
  <c r="AX229" i="6"/>
  <c r="AV229" i="6"/>
  <c r="AU229" i="6"/>
  <c r="AT229" i="6"/>
  <c r="AS229" i="6"/>
  <c r="AR229" i="6"/>
  <c r="AQ229" i="6"/>
  <c r="AZ229" i="6" s="1"/>
  <c r="AP229" i="6"/>
  <c r="AO229" i="6"/>
  <c r="AN229" i="6"/>
  <c r="AY229" i="6" s="1"/>
  <c r="AM229" i="6"/>
  <c r="AL229" i="6"/>
  <c r="AK229" i="6"/>
  <c r="BN228" i="6"/>
  <c r="BM228" i="6"/>
  <c r="BK228" i="6"/>
  <c r="BJ228" i="6"/>
  <c r="BI228" i="6"/>
  <c r="BG228" i="6"/>
  <c r="BD228" i="6"/>
  <c r="BB228" i="6"/>
  <c r="BA228" i="6"/>
  <c r="AX228" i="6"/>
  <c r="AV228" i="6"/>
  <c r="AU228" i="6"/>
  <c r="AT228" i="6"/>
  <c r="AS228" i="6"/>
  <c r="AR228" i="6"/>
  <c r="AQ228" i="6"/>
  <c r="AZ228" i="6" s="1"/>
  <c r="AP228" i="6"/>
  <c r="AO228" i="6"/>
  <c r="AN228" i="6"/>
  <c r="AY228" i="6" s="1"/>
  <c r="AM228" i="6"/>
  <c r="AL228" i="6"/>
  <c r="AK228" i="6"/>
  <c r="BN227" i="6"/>
  <c r="BM227" i="6"/>
  <c r="BK227" i="6"/>
  <c r="BJ227" i="6"/>
  <c r="BI227" i="6"/>
  <c r="BG227" i="6"/>
  <c r="BD227" i="6"/>
  <c r="BB227" i="6"/>
  <c r="AZ227" i="6"/>
  <c r="AX227" i="6"/>
  <c r="AV227" i="6"/>
  <c r="AU227" i="6"/>
  <c r="BA227" i="6" s="1"/>
  <c r="AT227" i="6"/>
  <c r="AS227" i="6"/>
  <c r="AR227" i="6"/>
  <c r="AQ227" i="6"/>
  <c r="AP227" i="6"/>
  <c r="AO227" i="6"/>
  <c r="AN227" i="6"/>
  <c r="AY227" i="6" s="1"/>
  <c r="AM227" i="6"/>
  <c r="AL227" i="6"/>
  <c r="AK227" i="6"/>
  <c r="BN226" i="6"/>
  <c r="BM226" i="6"/>
  <c r="BK226" i="6"/>
  <c r="BJ226" i="6"/>
  <c r="BI226" i="6"/>
  <c r="BG226" i="6"/>
  <c r="BD226" i="6"/>
  <c r="BB226" i="6"/>
  <c r="BA226" i="6"/>
  <c r="AZ226" i="6"/>
  <c r="AX226" i="6"/>
  <c r="AV226" i="6"/>
  <c r="AU226" i="6"/>
  <c r="AT226" i="6"/>
  <c r="AS226" i="6"/>
  <c r="AR226" i="6"/>
  <c r="AQ226" i="6"/>
  <c r="AP226" i="6"/>
  <c r="AO226" i="6"/>
  <c r="AN226" i="6"/>
  <c r="AY226" i="6" s="1"/>
  <c r="AM226" i="6"/>
  <c r="AL226" i="6"/>
  <c r="AK226" i="6"/>
  <c r="AX225" i="6"/>
  <c r="AV225" i="6"/>
  <c r="AU225" i="6"/>
  <c r="BA225" i="6" s="1"/>
  <c r="AT225" i="6"/>
  <c r="AS225" i="6"/>
  <c r="AR225" i="6"/>
  <c r="AQ225" i="6"/>
  <c r="AZ225" i="6" s="1"/>
  <c r="AP225" i="6"/>
  <c r="AO225" i="6"/>
  <c r="AN225" i="6"/>
  <c r="AY225" i="6" s="1"/>
  <c r="AM225" i="6"/>
  <c r="AL225" i="6"/>
  <c r="AK225" i="6"/>
  <c r="AY224" i="6"/>
  <c r="AV224" i="6"/>
  <c r="AU224" i="6"/>
  <c r="AT224" i="6"/>
  <c r="BA224" i="6" s="1"/>
  <c r="AS224" i="6"/>
  <c r="AR224" i="6"/>
  <c r="AQ224" i="6"/>
  <c r="AZ224" i="6" s="1"/>
  <c r="AP224" i="6"/>
  <c r="AO224" i="6"/>
  <c r="AN224" i="6"/>
  <c r="AM224" i="6"/>
  <c r="AX224" i="6" s="1"/>
  <c r="AL224" i="6"/>
  <c r="AK224" i="6"/>
  <c r="AY223" i="6"/>
  <c r="AV223" i="6"/>
  <c r="AU223" i="6"/>
  <c r="AT223" i="6"/>
  <c r="BA223" i="6" s="1"/>
  <c r="AS223" i="6"/>
  <c r="AR223" i="6"/>
  <c r="AQ223" i="6"/>
  <c r="AZ223" i="6" s="1"/>
  <c r="AP223" i="6"/>
  <c r="AO223" i="6"/>
  <c r="AN223" i="6"/>
  <c r="AM223" i="6"/>
  <c r="AL223" i="6"/>
  <c r="AK223" i="6"/>
  <c r="AZ222" i="6"/>
  <c r="AV222" i="6"/>
  <c r="AU222" i="6"/>
  <c r="AT222" i="6"/>
  <c r="BA222" i="6" s="1"/>
  <c r="AS222" i="6"/>
  <c r="AR222" i="6"/>
  <c r="AQ222" i="6"/>
  <c r="AP222" i="6"/>
  <c r="AO222" i="6"/>
  <c r="AN222" i="6"/>
  <c r="AY222" i="6" s="1"/>
  <c r="AM222" i="6"/>
  <c r="AL222" i="6"/>
  <c r="AK222" i="6"/>
  <c r="AX222" i="6" s="1"/>
  <c r="AZ221" i="6"/>
  <c r="AY221" i="6"/>
  <c r="AV221" i="6"/>
  <c r="AU221" i="6"/>
  <c r="AT221" i="6"/>
  <c r="BA221" i="6" s="1"/>
  <c r="AS221" i="6"/>
  <c r="AR221" i="6"/>
  <c r="AQ221" i="6"/>
  <c r="AP221" i="6"/>
  <c r="AO221" i="6"/>
  <c r="AN221" i="6"/>
  <c r="AM221" i="6"/>
  <c r="AX221" i="6" s="1"/>
  <c r="AL221" i="6"/>
  <c r="AK221" i="6"/>
  <c r="AY220" i="6"/>
  <c r="AV220" i="6"/>
  <c r="AU220" i="6"/>
  <c r="AT220" i="6"/>
  <c r="BA220" i="6" s="1"/>
  <c r="AS220" i="6"/>
  <c r="AR220" i="6"/>
  <c r="AQ220" i="6"/>
  <c r="AZ220" i="6" s="1"/>
  <c r="AP220" i="6"/>
  <c r="AO220" i="6"/>
  <c r="AN220" i="6"/>
  <c r="AM220" i="6"/>
  <c r="AL220" i="6"/>
  <c r="AK220" i="6"/>
  <c r="AX220" i="6" s="1"/>
  <c r="AY219" i="6"/>
  <c r="AV219" i="6"/>
  <c r="AU219" i="6"/>
  <c r="AT219" i="6"/>
  <c r="AS219" i="6"/>
  <c r="AR219" i="6"/>
  <c r="AQ219" i="6"/>
  <c r="AZ219" i="6" s="1"/>
  <c r="AP219" i="6"/>
  <c r="AO219" i="6"/>
  <c r="AN219" i="6"/>
  <c r="AM219" i="6"/>
  <c r="AX219" i="6" s="1"/>
  <c r="AL219" i="6"/>
  <c r="AK219" i="6"/>
  <c r="BA218" i="6"/>
  <c r="AZ218" i="6"/>
  <c r="AY218" i="6"/>
  <c r="AX218" i="6"/>
  <c r="AV218" i="6"/>
  <c r="AU218" i="6"/>
  <c r="AT218" i="6"/>
  <c r="AS218" i="6"/>
  <c r="AR218" i="6"/>
  <c r="AQ218" i="6"/>
  <c r="AP218" i="6"/>
  <c r="AO218" i="6"/>
  <c r="AN218" i="6"/>
  <c r="AM218" i="6"/>
  <c r="AL218" i="6"/>
  <c r="AK218" i="6"/>
  <c r="AV217" i="6"/>
  <c r="AU217" i="6"/>
  <c r="BA217" i="6" s="1"/>
  <c r="AT217" i="6"/>
  <c r="AS217" i="6"/>
  <c r="AR217" i="6"/>
  <c r="AQ217" i="6"/>
  <c r="AZ217" i="6" s="1"/>
  <c r="AP217" i="6"/>
  <c r="AO217" i="6"/>
  <c r="AN217" i="6"/>
  <c r="AY217" i="6" s="1"/>
  <c r="AM217" i="6"/>
  <c r="AL217" i="6"/>
  <c r="AK217" i="6"/>
  <c r="BA216" i="6"/>
  <c r="AV216" i="6"/>
  <c r="AU216" i="6"/>
  <c r="AT216" i="6"/>
  <c r="AS216" i="6"/>
  <c r="AR216" i="6"/>
  <c r="AQ216" i="6"/>
  <c r="AZ216" i="6" s="1"/>
  <c r="AP216" i="6"/>
  <c r="AO216" i="6"/>
  <c r="AN216" i="6"/>
  <c r="AY216" i="6" s="1"/>
  <c r="AM216" i="6"/>
  <c r="AL216" i="6"/>
  <c r="AX216" i="6" s="1"/>
  <c r="AK216" i="6"/>
  <c r="BA215" i="6"/>
  <c r="AZ215" i="6"/>
  <c r="AV215" i="6"/>
  <c r="AU215" i="6"/>
  <c r="AT215" i="6"/>
  <c r="AS215" i="6"/>
  <c r="AR215" i="6"/>
  <c r="AQ215" i="6"/>
  <c r="AP215" i="6"/>
  <c r="AO215" i="6"/>
  <c r="AN215" i="6"/>
  <c r="AY215" i="6" s="1"/>
  <c r="AM215" i="6"/>
  <c r="AL215" i="6"/>
  <c r="AK215" i="6"/>
  <c r="AX215" i="6" s="1"/>
  <c r="BA214" i="6"/>
  <c r="AZ214" i="6"/>
  <c r="AY214" i="6"/>
  <c r="AX214" i="6"/>
  <c r="AV214" i="6"/>
  <c r="AU214" i="6"/>
  <c r="AT214" i="6"/>
  <c r="AS214" i="6"/>
  <c r="AR214" i="6"/>
  <c r="AQ214" i="6"/>
  <c r="AP214" i="6"/>
  <c r="AO214" i="6"/>
  <c r="AN214" i="6"/>
  <c r="AM214" i="6"/>
  <c r="AL214" i="6"/>
  <c r="AK214" i="6"/>
  <c r="BA213" i="6"/>
  <c r="AY213" i="6"/>
  <c r="AV213" i="6"/>
  <c r="AU213" i="6"/>
  <c r="AT213" i="6"/>
  <c r="AS213" i="6"/>
  <c r="AR213" i="6"/>
  <c r="AQ213" i="6"/>
  <c r="AZ213" i="6" s="1"/>
  <c r="AP213" i="6"/>
  <c r="AO213" i="6"/>
  <c r="AN213" i="6"/>
  <c r="AM213" i="6"/>
  <c r="AL213" i="6"/>
  <c r="AK213" i="6"/>
  <c r="AX213" i="6" s="1"/>
  <c r="AY212" i="6"/>
  <c r="AV212" i="6"/>
  <c r="AU212" i="6"/>
  <c r="AT212" i="6"/>
  <c r="AS212" i="6"/>
  <c r="AR212" i="6"/>
  <c r="AQ212" i="6"/>
  <c r="AZ212" i="6" s="1"/>
  <c r="AP212" i="6"/>
  <c r="AO212" i="6"/>
  <c r="AN212" i="6"/>
  <c r="AM212" i="6"/>
  <c r="AL212" i="6"/>
  <c r="AK212" i="6"/>
  <c r="AX212" i="6" s="1"/>
  <c r="AV211" i="6"/>
  <c r="AU211" i="6"/>
  <c r="AT211" i="6"/>
  <c r="BA211" i="6" s="1"/>
  <c r="AS211" i="6"/>
  <c r="AR211" i="6"/>
  <c r="AQ211" i="6"/>
  <c r="AZ211" i="6" s="1"/>
  <c r="AP211" i="6"/>
  <c r="AO211" i="6"/>
  <c r="AN211" i="6"/>
  <c r="AY211" i="6" s="1"/>
  <c r="AM211" i="6"/>
  <c r="AL211" i="6"/>
  <c r="AK211" i="6"/>
  <c r="AX211" i="6" s="1"/>
  <c r="AZ210" i="6"/>
  <c r="AY210" i="6"/>
  <c r="AV210" i="6"/>
  <c r="AU210" i="6"/>
  <c r="AT210" i="6"/>
  <c r="BA210" i="6" s="1"/>
  <c r="AS210" i="6"/>
  <c r="AR210" i="6"/>
  <c r="AQ210" i="6"/>
  <c r="AP210" i="6"/>
  <c r="AO210" i="6"/>
  <c r="AN210" i="6"/>
  <c r="AM210" i="6"/>
  <c r="AL210" i="6"/>
  <c r="AK210" i="6"/>
  <c r="AY209" i="6"/>
  <c r="AV209" i="6"/>
  <c r="AU209" i="6"/>
  <c r="AT209" i="6"/>
  <c r="BA209" i="6" s="1"/>
  <c r="AS209" i="6"/>
  <c r="AR209" i="6"/>
  <c r="AQ209" i="6"/>
  <c r="AZ209" i="6" s="1"/>
  <c r="AP209" i="6"/>
  <c r="AO209" i="6"/>
  <c r="AN209" i="6"/>
  <c r="AM209" i="6"/>
  <c r="AL209" i="6"/>
  <c r="AK209" i="6"/>
  <c r="AZ208" i="6"/>
  <c r="AY208" i="6"/>
  <c r="AX208" i="6"/>
  <c r="AV208" i="6"/>
  <c r="AU208" i="6"/>
  <c r="AT208" i="6"/>
  <c r="BA208" i="6" s="1"/>
  <c r="AS208" i="6"/>
  <c r="AR208" i="6"/>
  <c r="AQ208" i="6"/>
  <c r="AP208" i="6"/>
  <c r="AO208" i="6"/>
  <c r="AN208" i="6"/>
  <c r="AM208" i="6"/>
  <c r="AL208" i="6"/>
  <c r="AK208" i="6"/>
  <c r="AY207" i="6"/>
  <c r="AV207" i="6"/>
  <c r="AU207" i="6"/>
  <c r="AT207" i="6"/>
  <c r="BA207" i="6" s="1"/>
  <c r="AS207" i="6"/>
  <c r="AR207" i="6"/>
  <c r="AQ207" i="6"/>
  <c r="AZ207" i="6" s="1"/>
  <c r="AP207" i="6"/>
  <c r="AO207" i="6"/>
  <c r="AN207" i="6"/>
  <c r="AM207" i="6"/>
  <c r="AL207" i="6"/>
  <c r="AK207" i="6"/>
  <c r="BA206" i="6"/>
  <c r="AY206" i="6"/>
  <c r="AV206" i="6"/>
  <c r="AU206" i="6"/>
  <c r="AT206" i="6"/>
  <c r="AS206" i="6"/>
  <c r="AR206" i="6"/>
  <c r="AQ206" i="6"/>
  <c r="AZ206" i="6" s="1"/>
  <c r="AP206" i="6"/>
  <c r="AO206" i="6"/>
  <c r="AN206" i="6"/>
  <c r="AM206" i="6"/>
  <c r="AL206" i="6"/>
  <c r="AK206" i="6"/>
  <c r="BC205" i="6"/>
  <c r="BA205" i="6"/>
  <c r="AV205" i="6"/>
  <c r="AU205" i="6"/>
  <c r="AT205" i="6"/>
  <c r="AS205" i="6"/>
  <c r="AR205" i="6"/>
  <c r="AQ205" i="6"/>
  <c r="AZ205" i="6" s="1"/>
  <c r="AP205" i="6"/>
  <c r="AO205" i="6"/>
  <c r="AN205" i="6"/>
  <c r="AY205" i="6" s="1"/>
  <c r="AM205" i="6"/>
  <c r="AL205" i="6"/>
  <c r="AK205" i="6"/>
  <c r="AX205" i="6" s="1"/>
  <c r="AZ204" i="6"/>
  <c r="AV204" i="6"/>
  <c r="AU204" i="6"/>
  <c r="BA204" i="6" s="1"/>
  <c r="AT204" i="6"/>
  <c r="AS204" i="6"/>
  <c r="AR204" i="6"/>
  <c r="AQ204" i="6"/>
  <c r="AP204" i="6"/>
  <c r="AO204" i="6"/>
  <c r="AN204" i="6"/>
  <c r="AY204" i="6" s="1"/>
  <c r="AM204" i="6"/>
  <c r="AX204" i="6" s="1"/>
  <c r="AL204" i="6"/>
  <c r="AK204" i="6"/>
  <c r="AY203" i="6"/>
  <c r="AX203" i="6"/>
  <c r="AV203" i="6"/>
  <c r="AU203" i="6"/>
  <c r="BA203" i="6" s="1"/>
  <c r="AT203" i="6"/>
  <c r="AS203" i="6"/>
  <c r="AR203" i="6"/>
  <c r="AQ203" i="6"/>
  <c r="AZ203" i="6" s="1"/>
  <c r="AP203" i="6"/>
  <c r="AO203" i="6"/>
  <c r="AN203" i="6"/>
  <c r="AM203" i="6"/>
  <c r="AL203" i="6"/>
  <c r="AK203" i="6"/>
  <c r="AZ202" i="6"/>
  <c r="AV202" i="6"/>
  <c r="AU202" i="6"/>
  <c r="AT202" i="6"/>
  <c r="BA202" i="6" s="1"/>
  <c r="AS202" i="6"/>
  <c r="AR202" i="6"/>
  <c r="AQ202" i="6"/>
  <c r="AP202" i="6"/>
  <c r="AO202" i="6"/>
  <c r="AN202" i="6"/>
  <c r="AY202" i="6" s="1"/>
  <c r="AM202" i="6"/>
  <c r="AL202" i="6"/>
  <c r="AK202" i="6"/>
  <c r="AX202" i="6" s="1"/>
  <c r="BA201" i="6"/>
  <c r="AY201" i="6"/>
  <c r="AV201" i="6"/>
  <c r="AU201" i="6"/>
  <c r="AT201" i="6"/>
  <c r="AS201" i="6"/>
  <c r="AR201" i="6"/>
  <c r="AQ201" i="6"/>
  <c r="AZ201" i="6" s="1"/>
  <c r="AP201" i="6"/>
  <c r="AO201" i="6"/>
  <c r="AN201" i="6"/>
  <c r="AM201" i="6"/>
  <c r="AL201" i="6"/>
  <c r="AK201" i="6"/>
  <c r="AX201" i="6" s="1"/>
  <c r="AV200" i="6"/>
  <c r="AU200" i="6"/>
  <c r="AT200" i="6"/>
  <c r="BA200" i="6" s="1"/>
  <c r="AS200" i="6"/>
  <c r="AR200" i="6"/>
  <c r="AQ200" i="6"/>
  <c r="AZ200" i="6" s="1"/>
  <c r="AP200" i="6"/>
  <c r="AO200" i="6"/>
  <c r="AN200" i="6"/>
  <c r="AY200" i="6" s="1"/>
  <c r="AM200" i="6"/>
  <c r="AL200" i="6"/>
  <c r="AK200" i="6"/>
  <c r="AZ199" i="6"/>
  <c r="AV199" i="6"/>
  <c r="AU199" i="6"/>
  <c r="AT199" i="6"/>
  <c r="AS199" i="6"/>
  <c r="AR199" i="6"/>
  <c r="AQ199" i="6"/>
  <c r="AP199" i="6"/>
  <c r="AO199" i="6"/>
  <c r="AN199" i="6"/>
  <c r="AY199" i="6" s="1"/>
  <c r="AM199" i="6"/>
  <c r="AL199" i="6"/>
  <c r="AX199" i="6" s="1"/>
  <c r="AK199" i="6"/>
  <c r="BA198" i="6"/>
  <c r="AV198" i="6"/>
  <c r="AU198" i="6"/>
  <c r="AT198" i="6"/>
  <c r="AS198" i="6"/>
  <c r="AR198" i="6"/>
  <c r="AQ198" i="6"/>
  <c r="AZ198" i="6" s="1"/>
  <c r="AP198" i="6"/>
  <c r="AO198" i="6"/>
  <c r="AN198" i="6"/>
  <c r="AY198" i="6" s="1"/>
  <c r="AM198" i="6"/>
  <c r="AL198" i="6"/>
  <c r="AK198" i="6"/>
  <c r="BA197" i="6"/>
  <c r="AZ197" i="6"/>
  <c r="AY197" i="6"/>
  <c r="AV197" i="6"/>
  <c r="AU197" i="6"/>
  <c r="AT197" i="6"/>
  <c r="AS197" i="6"/>
  <c r="AR197" i="6"/>
  <c r="AQ197" i="6"/>
  <c r="AP197" i="6"/>
  <c r="AO197" i="6"/>
  <c r="AN197" i="6"/>
  <c r="AM197" i="6"/>
  <c r="AL197" i="6"/>
  <c r="AX197" i="6" s="1"/>
  <c r="AK197" i="6"/>
  <c r="AY196" i="6"/>
  <c r="AV196" i="6"/>
  <c r="AU196" i="6"/>
  <c r="AT196" i="6"/>
  <c r="BA196" i="6" s="1"/>
  <c r="AS196" i="6"/>
  <c r="AR196" i="6"/>
  <c r="AQ196" i="6"/>
  <c r="AZ196" i="6" s="1"/>
  <c r="AP196" i="6"/>
  <c r="AO196" i="6"/>
  <c r="AN196" i="6"/>
  <c r="AM196" i="6"/>
  <c r="AL196" i="6"/>
  <c r="AK196" i="6"/>
  <c r="AX196" i="6" s="1"/>
  <c r="AY195" i="6"/>
  <c r="AV195" i="6"/>
  <c r="AU195" i="6"/>
  <c r="AT195" i="6"/>
  <c r="AS195" i="6"/>
  <c r="AR195" i="6"/>
  <c r="AQ195" i="6"/>
  <c r="AZ195" i="6" s="1"/>
  <c r="AP195" i="6"/>
  <c r="AO195" i="6"/>
  <c r="AN195" i="6"/>
  <c r="AM195" i="6"/>
  <c r="AL195" i="6"/>
  <c r="AK195" i="6"/>
  <c r="AX195" i="6" s="1"/>
  <c r="AV194" i="6"/>
  <c r="AU194" i="6"/>
  <c r="AT194" i="6"/>
  <c r="BA194" i="6" s="1"/>
  <c r="AS194" i="6"/>
  <c r="AR194" i="6"/>
  <c r="AQ194" i="6"/>
  <c r="AZ194" i="6" s="1"/>
  <c r="AP194" i="6"/>
  <c r="AO194" i="6"/>
  <c r="AN194" i="6"/>
  <c r="AY194" i="6" s="1"/>
  <c r="AM194" i="6"/>
  <c r="AL194" i="6"/>
  <c r="AK194" i="6"/>
  <c r="BA193" i="6"/>
  <c r="AZ193" i="6"/>
  <c r="AV193" i="6"/>
  <c r="AU193" i="6"/>
  <c r="AT193" i="6"/>
  <c r="AS193" i="6"/>
  <c r="AR193" i="6"/>
  <c r="AQ193" i="6"/>
  <c r="AP193" i="6"/>
  <c r="AO193" i="6"/>
  <c r="AN193" i="6"/>
  <c r="AY193" i="6" s="1"/>
  <c r="AM193" i="6"/>
  <c r="AL193" i="6"/>
  <c r="AK193" i="6"/>
  <c r="AZ192" i="6"/>
  <c r="AY192" i="6"/>
  <c r="AX192" i="6"/>
  <c r="AV192" i="6"/>
  <c r="AU192" i="6"/>
  <c r="BA192" i="6" s="1"/>
  <c r="AT192" i="6"/>
  <c r="AS192" i="6"/>
  <c r="AR192" i="6"/>
  <c r="AQ192" i="6"/>
  <c r="AP192" i="6"/>
  <c r="AO192" i="6"/>
  <c r="AN192" i="6"/>
  <c r="AM192" i="6"/>
  <c r="AL192" i="6"/>
  <c r="AK192" i="6"/>
  <c r="BA191" i="6"/>
  <c r="AX191" i="6"/>
  <c r="AV191" i="6"/>
  <c r="AU191" i="6"/>
  <c r="AT191" i="6"/>
  <c r="AS191" i="6"/>
  <c r="AR191" i="6"/>
  <c r="AQ191" i="6"/>
  <c r="AZ191" i="6" s="1"/>
  <c r="AP191" i="6"/>
  <c r="AO191" i="6"/>
  <c r="AN191" i="6"/>
  <c r="AY191" i="6" s="1"/>
  <c r="AM191" i="6"/>
  <c r="AL191" i="6"/>
  <c r="AK191" i="6"/>
  <c r="AV190" i="6"/>
  <c r="AU190" i="6"/>
  <c r="BA190" i="6" s="1"/>
  <c r="AT190" i="6"/>
  <c r="AS190" i="6"/>
  <c r="AR190" i="6"/>
  <c r="AQ190" i="6"/>
  <c r="AZ190" i="6" s="1"/>
  <c r="AP190" i="6"/>
  <c r="AO190" i="6"/>
  <c r="AN190" i="6"/>
  <c r="AY190" i="6" s="1"/>
  <c r="AM190" i="6"/>
  <c r="AL190" i="6"/>
  <c r="AK190" i="6"/>
  <c r="AZ189" i="6"/>
  <c r="AY189" i="6"/>
  <c r="AV189" i="6"/>
  <c r="AU189" i="6"/>
  <c r="AT189" i="6"/>
  <c r="BA189" i="6" s="1"/>
  <c r="AS189" i="6"/>
  <c r="AR189" i="6"/>
  <c r="AQ189" i="6"/>
  <c r="AP189" i="6"/>
  <c r="AO189" i="6"/>
  <c r="AN189" i="6"/>
  <c r="AM189" i="6"/>
  <c r="AL189" i="6"/>
  <c r="AK189" i="6"/>
  <c r="AZ188" i="6"/>
  <c r="AY188" i="6"/>
  <c r="AX188" i="6"/>
  <c r="AV188" i="6"/>
  <c r="AU188" i="6"/>
  <c r="AT188" i="6"/>
  <c r="BA188" i="6" s="1"/>
  <c r="AS188" i="6"/>
  <c r="AR188" i="6"/>
  <c r="AQ188" i="6"/>
  <c r="AP188" i="6"/>
  <c r="AO188" i="6"/>
  <c r="AN188" i="6"/>
  <c r="AM188" i="6"/>
  <c r="AL188" i="6"/>
  <c r="AK188" i="6"/>
  <c r="AX187" i="6"/>
  <c r="AV187" i="6"/>
  <c r="AU187" i="6"/>
  <c r="BA187" i="6" s="1"/>
  <c r="AT187" i="6"/>
  <c r="AS187" i="6"/>
  <c r="AR187" i="6"/>
  <c r="AQ187" i="6"/>
  <c r="AZ187" i="6" s="1"/>
  <c r="AP187" i="6"/>
  <c r="AO187" i="6"/>
  <c r="AN187" i="6"/>
  <c r="AY187" i="6" s="1"/>
  <c r="AM187" i="6"/>
  <c r="AL187" i="6"/>
  <c r="AK187" i="6"/>
  <c r="AY186" i="6"/>
  <c r="AV186" i="6"/>
  <c r="AU186" i="6"/>
  <c r="AT186" i="6"/>
  <c r="AS186" i="6"/>
  <c r="AR186" i="6"/>
  <c r="AQ186" i="6"/>
  <c r="AZ186" i="6" s="1"/>
  <c r="AP186" i="6"/>
  <c r="AO186" i="6"/>
  <c r="AN186" i="6"/>
  <c r="AM186" i="6"/>
  <c r="AL186" i="6"/>
  <c r="AX186" i="6" s="1"/>
  <c r="AK186" i="6"/>
  <c r="AY185" i="6"/>
  <c r="AX185" i="6"/>
  <c r="AV185" i="6"/>
  <c r="AU185" i="6"/>
  <c r="AT185" i="6"/>
  <c r="AS185" i="6"/>
  <c r="AR185" i="6"/>
  <c r="AQ185" i="6"/>
  <c r="AZ185" i="6" s="1"/>
  <c r="AP185" i="6"/>
  <c r="AO185" i="6"/>
  <c r="AN185" i="6"/>
  <c r="AM185" i="6"/>
  <c r="AL185" i="6"/>
  <c r="AK185" i="6"/>
  <c r="AV184" i="6"/>
  <c r="AU184" i="6"/>
  <c r="AT184" i="6"/>
  <c r="BA184" i="6" s="1"/>
  <c r="AS184" i="6"/>
  <c r="AR184" i="6"/>
  <c r="AQ184" i="6"/>
  <c r="AZ184" i="6" s="1"/>
  <c r="AP184" i="6"/>
  <c r="AO184" i="6"/>
  <c r="AN184" i="6"/>
  <c r="AY184" i="6" s="1"/>
  <c r="BC184" i="6" s="1"/>
  <c r="AM184" i="6"/>
  <c r="AL184" i="6"/>
  <c r="AK184" i="6"/>
  <c r="AX184" i="6" s="1"/>
  <c r="AV183" i="6"/>
  <c r="AU183" i="6"/>
  <c r="AT183" i="6"/>
  <c r="BA183" i="6" s="1"/>
  <c r="AS183" i="6"/>
  <c r="AR183" i="6"/>
  <c r="AQ183" i="6"/>
  <c r="AZ183" i="6" s="1"/>
  <c r="AP183" i="6"/>
  <c r="AO183" i="6"/>
  <c r="AN183" i="6"/>
  <c r="AY183" i="6" s="1"/>
  <c r="AM183" i="6"/>
  <c r="AL183" i="6"/>
  <c r="AK183" i="6"/>
  <c r="AX183" i="6" s="1"/>
  <c r="BA182" i="6"/>
  <c r="AZ182" i="6"/>
  <c r="AV182" i="6"/>
  <c r="AU182" i="6"/>
  <c r="AT182" i="6"/>
  <c r="AS182" i="6"/>
  <c r="AR182" i="6"/>
  <c r="AQ182" i="6"/>
  <c r="AP182" i="6"/>
  <c r="AO182" i="6"/>
  <c r="AN182" i="6"/>
  <c r="AY182" i="6" s="1"/>
  <c r="AM182" i="6"/>
  <c r="AL182" i="6"/>
  <c r="AK182" i="6"/>
  <c r="BF181" i="6"/>
  <c r="BC181" i="6"/>
  <c r="AV181" i="6"/>
  <c r="AU181" i="6"/>
  <c r="BA181" i="6" s="1"/>
  <c r="AT181" i="6"/>
  <c r="AS181" i="6"/>
  <c r="AR181" i="6"/>
  <c r="AQ181" i="6"/>
  <c r="AZ181" i="6" s="1"/>
  <c r="AP181" i="6"/>
  <c r="AO181" i="6"/>
  <c r="AN181" i="6"/>
  <c r="AY181" i="6" s="1"/>
  <c r="AM181" i="6"/>
  <c r="AL181" i="6"/>
  <c r="AX181" i="6" s="1"/>
  <c r="AK181" i="6"/>
  <c r="BA180" i="6"/>
  <c r="AY180" i="6"/>
  <c r="AV180" i="6"/>
  <c r="AU180" i="6"/>
  <c r="AT180" i="6"/>
  <c r="AS180" i="6"/>
  <c r="AR180" i="6"/>
  <c r="AQ180" i="6"/>
  <c r="AZ180" i="6" s="1"/>
  <c r="AP180" i="6"/>
  <c r="AO180" i="6"/>
  <c r="AN180" i="6"/>
  <c r="AM180" i="6"/>
  <c r="AL180" i="6"/>
  <c r="AK180" i="6"/>
  <c r="AX180" i="6" s="1"/>
  <c r="AY179" i="6"/>
  <c r="AV179" i="6"/>
  <c r="AU179" i="6"/>
  <c r="BA179" i="6" s="1"/>
  <c r="AT179" i="6"/>
  <c r="AS179" i="6"/>
  <c r="AR179" i="6"/>
  <c r="AQ179" i="6"/>
  <c r="AZ179" i="6" s="1"/>
  <c r="AP179" i="6"/>
  <c r="AO179" i="6"/>
  <c r="AN179" i="6"/>
  <c r="AM179" i="6"/>
  <c r="AL179" i="6"/>
  <c r="AK179" i="6"/>
  <c r="AV178" i="6"/>
  <c r="AU178" i="6"/>
  <c r="AT178" i="6"/>
  <c r="BA178" i="6" s="1"/>
  <c r="AS178" i="6"/>
  <c r="AR178" i="6"/>
  <c r="AQ178" i="6"/>
  <c r="AZ178" i="6" s="1"/>
  <c r="AP178" i="6"/>
  <c r="AO178" i="6"/>
  <c r="AN178" i="6"/>
  <c r="AY178" i="6" s="1"/>
  <c r="AM178" i="6"/>
  <c r="AL178" i="6"/>
  <c r="AK178" i="6"/>
  <c r="AZ177" i="6"/>
  <c r="AV177" i="6"/>
  <c r="AU177" i="6"/>
  <c r="AT177" i="6"/>
  <c r="AS177" i="6"/>
  <c r="AR177" i="6"/>
  <c r="AQ177" i="6"/>
  <c r="AP177" i="6"/>
  <c r="AO177" i="6"/>
  <c r="AN177" i="6"/>
  <c r="AY177" i="6" s="1"/>
  <c r="AM177" i="6"/>
  <c r="AL177" i="6"/>
  <c r="AK177" i="6"/>
  <c r="AX177" i="6" s="1"/>
  <c r="BA176" i="6"/>
  <c r="AV176" i="6"/>
  <c r="AU176" i="6"/>
  <c r="AT176" i="6"/>
  <c r="AS176" i="6"/>
  <c r="AR176" i="6"/>
  <c r="AQ176" i="6"/>
  <c r="AZ176" i="6" s="1"/>
  <c r="AP176" i="6"/>
  <c r="AO176" i="6"/>
  <c r="AN176" i="6"/>
  <c r="AY176" i="6" s="1"/>
  <c r="AM176" i="6"/>
  <c r="AL176" i="6"/>
  <c r="AK176" i="6"/>
  <c r="AZ175" i="6"/>
  <c r="AY175" i="6"/>
  <c r="AV175" i="6"/>
  <c r="AU175" i="6"/>
  <c r="AT175" i="6"/>
  <c r="AS175" i="6"/>
  <c r="AR175" i="6"/>
  <c r="AQ175" i="6"/>
  <c r="AP175" i="6"/>
  <c r="AO175" i="6"/>
  <c r="AN175" i="6"/>
  <c r="AM175" i="6"/>
  <c r="AL175" i="6"/>
  <c r="AK175" i="6"/>
  <c r="AY174" i="6"/>
  <c r="AX174" i="6"/>
  <c r="AV174" i="6"/>
  <c r="AU174" i="6"/>
  <c r="AT174" i="6"/>
  <c r="BA174" i="6" s="1"/>
  <c r="AS174" i="6"/>
  <c r="AR174" i="6"/>
  <c r="AQ174" i="6"/>
  <c r="AZ174" i="6" s="1"/>
  <c r="AP174" i="6"/>
  <c r="AO174" i="6"/>
  <c r="AN174" i="6"/>
  <c r="AM174" i="6"/>
  <c r="AL174" i="6"/>
  <c r="AK174" i="6"/>
  <c r="AY173" i="6"/>
  <c r="AV173" i="6"/>
  <c r="AU173" i="6"/>
  <c r="AT173" i="6"/>
  <c r="AS173" i="6"/>
  <c r="AR173" i="6"/>
  <c r="AQ173" i="6"/>
  <c r="AZ173" i="6" s="1"/>
  <c r="AP173" i="6"/>
  <c r="AO173" i="6"/>
  <c r="AN173" i="6"/>
  <c r="AM173" i="6"/>
  <c r="AL173" i="6"/>
  <c r="AK173" i="6"/>
  <c r="AZ172" i="6"/>
  <c r="AV172" i="6"/>
  <c r="AU172" i="6"/>
  <c r="AT172" i="6"/>
  <c r="BA172" i="6" s="1"/>
  <c r="AS172" i="6"/>
  <c r="AR172" i="6"/>
  <c r="AQ172" i="6"/>
  <c r="AP172" i="6"/>
  <c r="AO172" i="6"/>
  <c r="AN172" i="6"/>
  <c r="AY172" i="6" s="1"/>
  <c r="AM172" i="6"/>
  <c r="AL172" i="6"/>
  <c r="AK172" i="6"/>
  <c r="BA171" i="6"/>
  <c r="AZ171" i="6"/>
  <c r="AX171" i="6"/>
  <c r="AV171" i="6"/>
  <c r="AU171" i="6"/>
  <c r="AT171" i="6"/>
  <c r="AS171" i="6"/>
  <c r="AR171" i="6"/>
  <c r="AQ171" i="6"/>
  <c r="AP171" i="6"/>
  <c r="AO171" i="6"/>
  <c r="AN171" i="6"/>
  <c r="AY171" i="6" s="1"/>
  <c r="AM171" i="6"/>
  <c r="AL171" i="6"/>
  <c r="AK171" i="6"/>
  <c r="AZ170" i="6"/>
  <c r="AY170" i="6"/>
  <c r="AV170" i="6"/>
  <c r="AU170" i="6"/>
  <c r="BA170" i="6" s="1"/>
  <c r="AT170" i="6"/>
  <c r="AS170" i="6"/>
  <c r="AR170" i="6"/>
  <c r="AQ170" i="6"/>
  <c r="AP170" i="6"/>
  <c r="AO170" i="6"/>
  <c r="AN170" i="6"/>
  <c r="AM170" i="6"/>
  <c r="AL170" i="6"/>
  <c r="AX170" i="6" s="1"/>
  <c r="AK170" i="6"/>
  <c r="AX169" i="6"/>
  <c r="AV169" i="6"/>
  <c r="AU169" i="6"/>
  <c r="BA169" i="6" s="1"/>
  <c r="AT169" i="6"/>
  <c r="AS169" i="6"/>
  <c r="AR169" i="6"/>
  <c r="AQ169" i="6"/>
  <c r="AZ169" i="6" s="1"/>
  <c r="AP169" i="6"/>
  <c r="AO169" i="6"/>
  <c r="AN169" i="6"/>
  <c r="AY169" i="6" s="1"/>
  <c r="AM169" i="6"/>
  <c r="AL169" i="6"/>
  <c r="AK169" i="6"/>
  <c r="AY168" i="6"/>
  <c r="AX168" i="6"/>
  <c r="AV168" i="6"/>
  <c r="AU168" i="6"/>
  <c r="AT168" i="6"/>
  <c r="AS168" i="6"/>
  <c r="AR168" i="6"/>
  <c r="AQ168" i="6"/>
  <c r="AZ168" i="6" s="1"/>
  <c r="AP168" i="6"/>
  <c r="AO168" i="6"/>
  <c r="AN168" i="6"/>
  <c r="AM168" i="6"/>
  <c r="AL168" i="6"/>
  <c r="AK168" i="6"/>
  <c r="AV167" i="6"/>
  <c r="AU167" i="6"/>
  <c r="AT167" i="6"/>
  <c r="BA167" i="6" s="1"/>
  <c r="AS167" i="6"/>
  <c r="AR167" i="6"/>
  <c r="AQ167" i="6"/>
  <c r="AZ167" i="6" s="1"/>
  <c r="AP167" i="6"/>
  <c r="AO167" i="6"/>
  <c r="AN167" i="6"/>
  <c r="AY167" i="6" s="1"/>
  <c r="AM167" i="6"/>
  <c r="AL167" i="6"/>
  <c r="AK167" i="6"/>
  <c r="AZ166" i="6"/>
  <c r="AY166" i="6"/>
  <c r="AV166" i="6"/>
  <c r="AU166" i="6"/>
  <c r="AT166" i="6"/>
  <c r="AS166" i="6"/>
  <c r="AR166" i="6"/>
  <c r="AQ166" i="6"/>
  <c r="AP166" i="6"/>
  <c r="AO166" i="6"/>
  <c r="AN166" i="6"/>
  <c r="AM166" i="6"/>
  <c r="AL166" i="6"/>
  <c r="AK166" i="6"/>
  <c r="AX166" i="6" s="1"/>
  <c r="BA165" i="6"/>
  <c r="AX165" i="6"/>
  <c r="AV165" i="6"/>
  <c r="AU165" i="6"/>
  <c r="AT165" i="6"/>
  <c r="AS165" i="6"/>
  <c r="AR165" i="6"/>
  <c r="AQ165" i="6"/>
  <c r="AZ165" i="6" s="1"/>
  <c r="AP165" i="6"/>
  <c r="AO165" i="6"/>
  <c r="AN165" i="6"/>
  <c r="AY165" i="6" s="1"/>
  <c r="AM165" i="6"/>
  <c r="AL165" i="6"/>
  <c r="AK165" i="6"/>
  <c r="BA164" i="6"/>
  <c r="AY164" i="6"/>
  <c r="AX164" i="6"/>
  <c r="AV164" i="6"/>
  <c r="AU164" i="6"/>
  <c r="AT164" i="6"/>
  <c r="AS164" i="6"/>
  <c r="AR164" i="6"/>
  <c r="AQ164" i="6"/>
  <c r="AZ164" i="6" s="1"/>
  <c r="AP164" i="6"/>
  <c r="AO164" i="6"/>
  <c r="AN164" i="6"/>
  <c r="AM164" i="6"/>
  <c r="AL164" i="6"/>
  <c r="AK164" i="6"/>
  <c r="AY163" i="6"/>
  <c r="AV163" i="6"/>
  <c r="AU163" i="6"/>
  <c r="AT163" i="6"/>
  <c r="AS163" i="6"/>
  <c r="AR163" i="6"/>
  <c r="AQ163" i="6"/>
  <c r="AZ163" i="6" s="1"/>
  <c r="AP163" i="6"/>
  <c r="AO163" i="6"/>
  <c r="AN163" i="6"/>
  <c r="AM163" i="6"/>
  <c r="AL163" i="6"/>
  <c r="AK163" i="6"/>
  <c r="AX163" i="6" s="1"/>
  <c r="AV162" i="6"/>
  <c r="AU162" i="6"/>
  <c r="AT162" i="6"/>
  <c r="AS162" i="6"/>
  <c r="AR162" i="6"/>
  <c r="AQ162" i="6"/>
  <c r="AZ162" i="6" s="1"/>
  <c r="AP162" i="6"/>
  <c r="AO162" i="6"/>
  <c r="AN162" i="6"/>
  <c r="AY162" i="6" s="1"/>
  <c r="AM162" i="6"/>
  <c r="AL162" i="6"/>
  <c r="AK162" i="6"/>
  <c r="AZ161" i="6"/>
  <c r="AV161" i="6"/>
  <c r="AU161" i="6"/>
  <c r="AT161" i="6"/>
  <c r="BA161" i="6" s="1"/>
  <c r="AS161" i="6"/>
  <c r="AR161" i="6"/>
  <c r="AQ161" i="6"/>
  <c r="AP161" i="6"/>
  <c r="AO161" i="6"/>
  <c r="AN161" i="6"/>
  <c r="AY161" i="6" s="1"/>
  <c r="AM161" i="6"/>
  <c r="AL161" i="6"/>
  <c r="AX161" i="6" s="1"/>
  <c r="AK161" i="6"/>
  <c r="AZ160" i="6"/>
  <c r="AV160" i="6"/>
  <c r="AU160" i="6"/>
  <c r="BA160" i="6" s="1"/>
  <c r="AT160" i="6"/>
  <c r="AS160" i="6"/>
  <c r="AR160" i="6"/>
  <c r="AQ160" i="6"/>
  <c r="AP160" i="6"/>
  <c r="AO160" i="6"/>
  <c r="AN160" i="6"/>
  <c r="AY160" i="6" s="1"/>
  <c r="AM160" i="6"/>
  <c r="AL160" i="6"/>
  <c r="AX160" i="6" s="1"/>
  <c r="AK160" i="6"/>
  <c r="AV159" i="6"/>
  <c r="AU159" i="6"/>
  <c r="BA159" i="6" s="1"/>
  <c r="AT159" i="6"/>
  <c r="AS159" i="6"/>
  <c r="AR159" i="6"/>
  <c r="AQ159" i="6"/>
  <c r="AZ159" i="6" s="1"/>
  <c r="AP159" i="6"/>
  <c r="AO159" i="6"/>
  <c r="AN159" i="6"/>
  <c r="AY159" i="6" s="1"/>
  <c r="AM159" i="6"/>
  <c r="AL159" i="6"/>
  <c r="AX159" i="6" s="1"/>
  <c r="AK159" i="6"/>
  <c r="AZ158" i="6"/>
  <c r="AY158" i="6"/>
  <c r="AV158" i="6"/>
  <c r="AU158" i="6"/>
  <c r="BA158" i="6" s="1"/>
  <c r="AT158" i="6"/>
  <c r="AS158" i="6"/>
  <c r="AR158" i="6"/>
  <c r="AQ158" i="6"/>
  <c r="AP158" i="6"/>
  <c r="AO158" i="6"/>
  <c r="AN158" i="6"/>
  <c r="AM158" i="6"/>
  <c r="AL158" i="6"/>
  <c r="AK158" i="6"/>
  <c r="AX158" i="6" s="1"/>
  <c r="AY157" i="6"/>
  <c r="AV157" i="6"/>
  <c r="AU157" i="6"/>
  <c r="BA157" i="6" s="1"/>
  <c r="AT157" i="6"/>
  <c r="AS157" i="6"/>
  <c r="AR157" i="6"/>
  <c r="AQ157" i="6"/>
  <c r="AZ157" i="6" s="1"/>
  <c r="AP157" i="6"/>
  <c r="AO157" i="6"/>
  <c r="AN157" i="6"/>
  <c r="AM157" i="6"/>
  <c r="AL157" i="6"/>
  <c r="AK157" i="6"/>
  <c r="AX157" i="6" s="1"/>
  <c r="AZ156" i="6"/>
  <c r="AV156" i="6"/>
  <c r="AU156" i="6"/>
  <c r="AT156" i="6"/>
  <c r="BA156" i="6" s="1"/>
  <c r="AS156" i="6"/>
  <c r="AR156" i="6"/>
  <c r="AQ156" i="6"/>
  <c r="AP156" i="6"/>
  <c r="AO156" i="6"/>
  <c r="AN156" i="6"/>
  <c r="AY156" i="6" s="1"/>
  <c r="AM156" i="6"/>
  <c r="AL156" i="6"/>
  <c r="AK156" i="6"/>
  <c r="AZ155" i="6"/>
  <c r="AV155" i="6"/>
  <c r="AU155" i="6"/>
  <c r="AT155" i="6"/>
  <c r="AS155" i="6"/>
  <c r="AR155" i="6"/>
  <c r="AQ155" i="6"/>
  <c r="AP155" i="6"/>
  <c r="AO155" i="6"/>
  <c r="AN155" i="6"/>
  <c r="AY155" i="6" s="1"/>
  <c r="AM155" i="6"/>
  <c r="AL155" i="6"/>
  <c r="AK155" i="6"/>
  <c r="BC154" i="6"/>
  <c r="BA154" i="6"/>
  <c r="AV154" i="6"/>
  <c r="AU154" i="6"/>
  <c r="AT154" i="6"/>
  <c r="AS154" i="6"/>
  <c r="AR154" i="6"/>
  <c r="AQ154" i="6"/>
  <c r="AZ154" i="6" s="1"/>
  <c r="AP154" i="6"/>
  <c r="AO154" i="6"/>
  <c r="AN154" i="6"/>
  <c r="AY154" i="6" s="1"/>
  <c r="AM154" i="6"/>
  <c r="AL154" i="6"/>
  <c r="AK154" i="6"/>
  <c r="AX154" i="6" s="1"/>
  <c r="AZ153" i="6"/>
  <c r="AY153" i="6"/>
  <c r="AX153" i="6"/>
  <c r="AV153" i="6"/>
  <c r="AU153" i="6"/>
  <c r="AT153" i="6"/>
  <c r="BA153" i="6" s="1"/>
  <c r="AS153" i="6"/>
  <c r="AR153" i="6"/>
  <c r="AQ153" i="6"/>
  <c r="AP153" i="6"/>
  <c r="AO153" i="6"/>
  <c r="AN153" i="6"/>
  <c r="AM153" i="6"/>
  <c r="AL153" i="6"/>
  <c r="AK153" i="6"/>
  <c r="BF152" i="6"/>
  <c r="BA152" i="6"/>
  <c r="AY152" i="6"/>
  <c r="AX152" i="6"/>
  <c r="BC152" i="6" s="1"/>
  <c r="AV152" i="6"/>
  <c r="AU152" i="6"/>
  <c r="AT152" i="6"/>
  <c r="AS152" i="6"/>
  <c r="AR152" i="6"/>
  <c r="AQ152" i="6"/>
  <c r="AZ152" i="6" s="1"/>
  <c r="AP152" i="6"/>
  <c r="AO152" i="6"/>
  <c r="AN152" i="6"/>
  <c r="AM152" i="6"/>
  <c r="AL152" i="6"/>
  <c r="AK152" i="6"/>
  <c r="BA151" i="6"/>
  <c r="AY151" i="6"/>
  <c r="AV151" i="6"/>
  <c r="AU151" i="6"/>
  <c r="AT151" i="6"/>
  <c r="AS151" i="6"/>
  <c r="AR151" i="6"/>
  <c r="AQ151" i="6"/>
  <c r="AZ151" i="6" s="1"/>
  <c r="AP151" i="6"/>
  <c r="AO151" i="6"/>
  <c r="AN151" i="6"/>
  <c r="AM151" i="6"/>
  <c r="AL151" i="6"/>
  <c r="AK151" i="6"/>
  <c r="AX151" i="6" s="1"/>
  <c r="BA150" i="6"/>
  <c r="AV150" i="6"/>
  <c r="AU150" i="6"/>
  <c r="AT150" i="6"/>
  <c r="AS150" i="6"/>
  <c r="AR150" i="6"/>
  <c r="AQ150" i="6"/>
  <c r="AZ150" i="6" s="1"/>
  <c r="AP150" i="6"/>
  <c r="AO150" i="6"/>
  <c r="AN150" i="6"/>
  <c r="AY150" i="6" s="1"/>
  <c r="AM150" i="6"/>
  <c r="AL150" i="6"/>
  <c r="AK150" i="6"/>
  <c r="BA149" i="6"/>
  <c r="AZ149" i="6"/>
  <c r="AV149" i="6"/>
  <c r="AU149" i="6"/>
  <c r="AT149" i="6"/>
  <c r="AS149" i="6"/>
  <c r="AR149" i="6"/>
  <c r="AQ149" i="6"/>
  <c r="AP149" i="6"/>
  <c r="AO149" i="6"/>
  <c r="AN149" i="6"/>
  <c r="AY149" i="6" s="1"/>
  <c r="AM149" i="6"/>
  <c r="AL149" i="6"/>
  <c r="AX149" i="6" s="1"/>
  <c r="AK149" i="6"/>
  <c r="BA148" i="6"/>
  <c r="AZ148" i="6"/>
  <c r="AY148" i="6"/>
  <c r="AX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Y147" i="6"/>
  <c r="BC147" i="6" s="1"/>
  <c r="AV147" i="6"/>
  <c r="AU147" i="6"/>
  <c r="BA147" i="6" s="1"/>
  <c r="AT147" i="6"/>
  <c r="AS147" i="6"/>
  <c r="AR147" i="6"/>
  <c r="AQ147" i="6"/>
  <c r="AZ147" i="6" s="1"/>
  <c r="AP147" i="6"/>
  <c r="AO147" i="6"/>
  <c r="AN147" i="6"/>
  <c r="AM147" i="6"/>
  <c r="AL147" i="6"/>
  <c r="AK147" i="6"/>
  <c r="AX147" i="6" s="1"/>
  <c r="AV146" i="6"/>
  <c r="AU146" i="6"/>
  <c r="AT146" i="6"/>
  <c r="BA146" i="6" s="1"/>
  <c r="AS146" i="6"/>
  <c r="AR146" i="6"/>
  <c r="AQ146" i="6"/>
  <c r="AZ146" i="6" s="1"/>
  <c r="AP146" i="6"/>
  <c r="AO146" i="6"/>
  <c r="AN146" i="6"/>
  <c r="AY146" i="6" s="1"/>
  <c r="AM146" i="6"/>
  <c r="AL146" i="6"/>
  <c r="AK146" i="6"/>
  <c r="AX146" i="6" s="1"/>
  <c r="AZ145" i="6"/>
  <c r="AY145" i="6"/>
  <c r="AV145" i="6"/>
  <c r="AU145" i="6"/>
  <c r="AT145" i="6"/>
  <c r="BA145" i="6" s="1"/>
  <c r="AS145" i="6"/>
  <c r="AR145" i="6"/>
  <c r="AQ145" i="6"/>
  <c r="AP145" i="6"/>
  <c r="AO145" i="6"/>
  <c r="AN145" i="6"/>
  <c r="AM145" i="6"/>
  <c r="AL145" i="6"/>
  <c r="AK145" i="6"/>
  <c r="AZ144" i="6"/>
  <c r="AY144" i="6"/>
  <c r="AX144" i="6"/>
  <c r="AV144" i="6"/>
  <c r="AU144" i="6"/>
  <c r="AT144" i="6"/>
  <c r="BA144" i="6" s="1"/>
  <c r="BC144" i="6" s="1"/>
  <c r="AS144" i="6"/>
  <c r="AR144" i="6"/>
  <c r="AQ144" i="6"/>
  <c r="AP144" i="6"/>
  <c r="AO144" i="6"/>
  <c r="AN144" i="6"/>
  <c r="AM144" i="6"/>
  <c r="AL144" i="6"/>
  <c r="AK144" i="6"/>
  <c r="BA143" i="6"/>
  <c r="AZ143" i="6"/>
  <c r="AV143" i="6"/>
  <c r="AU143" i="6"/>
  <c r="AT143" i="6"/>
  <c r="AS143" i="6"/>
  <c r="AR143" i="6"/>
  <c r="AQ143" i="6"/>
  <c r="AP143" i="6"/>
  <c r="AO143" i="6"/>
  <c r="AN143" i="6"/>
  <c r="AY143" i="6" s="1"/>
  <c r="AM143" i="6"/>
  <c r="AL143" i="6"/>
  <c r="AK143" i="6"/>
  <c r="AX143" i="6" s="1"/>
  <c r="AY142" i="6"/>
  <c r="AV142" i="6"/>
  <c r="AU142" i="6"/>
  <c r="AT142" i="6"/>
  <c r="BA142" i="6" s="1"/>
  <c r="AS142" i="6"/>
  <c r="AR142" i="6"/>
  <c r="AQ142" i="6"/>
  <c r="AZ142" i="6" s="1"/>
  <c r="AP142" i="6"/>
  <c r="AO142" i="6"/>
  <c r="AN142" i="6"/>
  <c r="AM142" i="6"/>
  <c r="AL142" i="6"/>
  <c r="AX142" i="6" s="1"/>
  <c r="AK142" i="6"/>
  <c r="BA141" i="6"/>
  <c r="AZ141" i="6"/>
  <c r="AY141" i="6"/>
  <c r="AV141" i="6"/>
  <c r="AU141" i="6"/>
  <c r="AT141" i="6"/>
  <c r="AS141" i="6"/>
  <c r="AR141" i="6"/>
  <c r="AQ141" i="6"/>
  <c r="AP141" i="6"/>
  <c r="AO141" i="6"/>
  <c r="AN141" i="6"/>
  <c r="AM141" i="6"/>
  <c r="AL141" i="6"/>
  <c r="AK141" i="6"/>
  <c r="AX141" i="6" s="1"/>
  <c r="AY140" i="6"/>
  <c r="AV140" i="6"/>
  <c r="AU140" i="6"/>
  <c r="AT140" i="6"/>
  <c r="BA140" i="6" s="1"/>
  <c r="AS140" i="6"/>
  <c r="AR140" i="6"/>
  <c r="AQ140" i="6"/>
  <c r="AZ140" i="6" s="1"/>
  <c r="AP140" i="6"/>
  <c r="AO140" i="6"/>
  <c r="AN140" i="6"/>
  <c r="AM140" i="6"/>
  <c r="AL140" i="6"/>
  <c r="AK140" i="6"/>
  <c r="AX140" i="6" s="1"/>
  <c r="AV139" i="6"/>
  <c r="AU139" i="6"/>
  <c r="AT139" i="6"/>
  <c r="BA139" i="6" s="1"/>
  <c r="AS139" i="6"/>
  <c r="AR139" i="6"/>
  <c r="AQ139" i="6"/>
  <c r="AZ139" i="6" s="1"/>
  <c r="AP139" i="6"/>
  <c r="AO139" i="6"/>
  <c r="AN139" i="6"/>
  <c r="AY139" i="6" s="1"/>
  <c r="AM139" i="6"/>
  <c r="AL139" i="6"/>
  <c r="AX139" i="6" s="1"/>
  <c r="AK139" i="6"/>
  <c r="AZ138" i="6"/>
  <c r="AV138" i="6"/>
  <c r="AU138" i="6"/>
  <c r="BA138" i="6" s="1"/>
  <c r="AT138" i="6"/>
  <c r="AS138" i="6"/>
  <c r="AR138" i="6"/>
  <c r="AQ138" i="6"/>
  <c r="AP138" i="6"/>
  <c r="AO138" i="6"/>
  <c r="AN138" i="6"/>
  <c r="AY138" i="6" s="1"/>
  <c r="AM138" i="6"/>
  <c r="AL138" i="6"/>
  <c r="AK138" i="6"/>
  <c r="BA137" i="6"/>
  <c r="AZ137" i="6"/>
  <c r="AV137" i="6"/>
  <c r="AU137" i="6"/>
  <c r="AT137" i="6"/>
  <c r="AS137" i="6"/>
  <c r="AR137" i="6"/>
  <c r="AQ137" i="6"/>
  <c r="AP137" i="6"/>
  <c r="AO137" i="6"/>
  <c r="AN137" i="6"/>
  <c r="AY137" i="6" s="1"/>
  <c r="AM137" i="6"/>
  <c r="AL137" i="6"/>
  <c r="AX137" i="6" s="1"/>
  <c r="AK137" i="6"/>
  <c r="AZ136" i="6"/>
  <c r="AY136" i="6"/>
  <c r="AX136" i="6"/>
  <c r="AV136" i="6"/>
  <c r="AU136" i="6"/>
  <c r="BA136" i="6" s="1"/>
  <c r="BC136" i="6" s="1"/>
  <c r="BF136" i="6" s="1"/>
  <c r="AT136" i="6"/>
  <c r="AS136" i="6"/>
  <c r="AR136" i="6"/>
  <c r="AQ136" i="6"/>
  <c r="AP136" i="6"/>
  <c r="AO136" i="6"/>
  <c r="AN136" i="6"/>
  <c r="AM136" i="6"/>
  <c r="AL136" i="6"/>
  <c r="AK136" i="6"/>
  <c r="AY135" i="6"/>
  <c r="AV135" i="6"/>
  <c r="AU135" i="6"/>
  <c r="AT135" i="6"/>
  <c r="BA135" i="6" s="1"/>
  <c r="AS135" i="6"/>
  <c r="AR135" i="6"/>
  <c r="AQ135" i="6"/>
  <c r="AZ135" i="6" s="1"/>
  <c r="AP135" i="6"/>
  <c r="AO135" i="6"/>
  <c r="AN135" i="6"/>
  <c r="AM135" i="6"/>
  <c r="AX135" i="6" s="1"/>
  <c r="AL135" i="6"/>
  <c r="AK135" i="6"/>
  <c r="AV134" i="6"/>
  <c r="AU134" i="6"/>
  <c r="AT134" i="6"/>
  <c r="BA134" i="6" s="1"/>
  <c r="AS134" i="6"/>
  <c r="AR134" i="6"/>
  <c r="AQ134" i="6"/>
  <c r="AZ134" i="6" s="1"/>
  <c r="AP134" i="6"/>
  <c r="AO134" i="6"/>
  <c r="AN134" i="6"/>
  <c r="AY134" i="6" s="1"/>
  <c r="AM134" i="6"/>
  <c r="AL134" i="6"/>
  <c r="AK134" i="6"/>
  <c r="AX134" i="6" s="1"/>
  <c r="AZ133" i="6"/>
  <c r="AY133" i="6"/>
  <c r="AV133" i="6"/>
  <c r="AU133" i="6"/>
  <c r="AT133" i="6"/>
  <c r="AS133" i="6"/>
  <c r="AR133" i="6"/>
  <c r="AQ133" i="6"/>
  <c r="AP133" i="6"/>
  <c r="AO133" i="6"/>
  <c r="AN133" i="6"/>
  <c r="AM133" i="6"/>
  <c r="AL133" i="6"/>
  <c r="AK133" i="6"/>
  <c r="BA132" i="6"/>
  <c r="AZ132" i="6"/>
  <c r="AY132" i="6"/>
  <c r="AV132" i="6"/>
  <c r="AU132" i="6"/>
  <c r="AT132" i="6"/>
  <c r="AS132" i="6"/>
  <c r="AR132" i="6"/>
  <c r="AQ132" i="6"/>
  <c r="AP132" i="6"/>
  <c r="AO132" i="6"/>
  <c r="AN132" i="6"/>
  <c r="AM132" i="6"/>
  <c r="AL132" i="6"/>
  <c r="AX132" i="6" s="1"/>
  <c r="AK132" i="6"/>
  <c r="AY131" i="6"/>
  <c r="AV131" i="6"/>
  <c r="AU131" i="6"/>
  <c r="AT131" i="6"/>
  <c r="BA131" i="6" s="1"/>
  <c r="AS131" i="6"/>
  <c r="AR131" i="6"/>
  <c r="AQ131" i="6"/>
  <c r="AZ131" i="6" s="1"/>
  <c r="AP131" i="6"/>
  <c r="AO131" i="6"/>
  <c r="AN131" i="6"/>
  <c r="AM131" i="6"/>
  <c r="AL131" i="6"/>
  <c r="AX131" i="6" s="1"/>
  <c r="AK131" i="6"/>
  <c r="AY130" i="6"/>
  <c r="AV130" i="6"/>
  <c r="AU130" i="6"/>
  <c r="AT130" i="6"/>
  <c r="BA130" i="6" s="1"/>
  <c r="AS130" i="6"/>
  <c r="AR130" i="6"/>
  <c r="AQ130" i="6"/>
  <c r="AZ130" i="6" s="1"/>
  <c r="AP130" i="6"/>
  <c r="AO130" i="6"/>
  <c r="AN130" i="6"/>
  <c r="AM130" i="6"/>
  <c r="AL130" i="6"/>
  <c r="AX130" i="6" s="1"/>
  <c r="AK130" i="6"/>
  <c r="AY129" i="6"/>
  <c r="AV129" i="6"/>
  <c r="AU129" i="6"/>
  <c r="AT129" i="6"/>
  <c r="AS129" i="6"/>
  <c r="AR129" i="6"/>
  <c r="AQ129" i="6"/>
  <c r="AZ129" i="6" s="1"/>
  <c r="AP129" i="6"/>
  <c r="AO129" i="6"/>
  <c r="AN129" i="6"/>
  <c r="AM129" i="6"/>
  <c r="AL129" i="6"/>
  <c r="AK129" i="6"/>
  <c r="BA128" i="6"/>
  <c r="AX128" i="6"/>
  <c r="AV128" i="6"/>
  <c r="AU128" i="6"/>
  <c r="AT128" i="6"/>
  <c r="AS128" i="6"/>
  <c r="AR128" i="6"/>
  <c r="AQ128" i="6"/>
  <c r="AZ128" i="6" s="1"/>
  <c r="AP128" i="6"/>
  <c r="AO128" i="6"/>
  <c r="AN128" i="6"/>
  <c r="AY128" i="6" s="1"/>
  <c r="AM128" i="6"/>
  <c r="AL128" i="6"/>
  <c r="AK128" i="6"/>
  <c r="AZ127" i="6"/>
  <c r="AX127" i="6"/>
  <c r="AV127" i="6"/>
  <c r="AU127" i="6"/>
  <c r="BA127" i="6" s="1"/>
  <c r="AT127" i="6"/>
  <c r="AS127" i="6"/>
  <c r="AR127" i="6"/>
  <c r="AQ127" i="6"/>
  <c r="AP127" i="6"/>
  <c r="AO127" i="6"/>
  <c r="AN127" i="6"/>
  <c r="AY127" i="6" s="1"/>
  <c r="AM127" i="6"/>
  <c r="AL127" i="6"/>
  <c r="AK127" i="6"/>
  <c r="BA126" i="6"/>
  <c r="AV126" i="6"/>
  <c r="AU126" i="6"/>
  <c r="AT126" i="6"/>
  <c r="AS126" i="6"/>
  <c r="AR126" i="6"/>
  <c r="AQ126" i="6"/>
  <c r="AZ126" i="6" s="1"/>
  <c r="AP126" i="6"/>
  <c r="AO126" i="6"/>
  <c r="AN126" i="6"/>
  <c r="AY126" i="6" s="1"/>
  <c r="AM126" i="6"/>
  <c r="AL126" i="6"/>
  <c r="AX126" i="6" s="1"/>
  <c r="AK126" i="6"/>
  <c r="AV125" i="6"/>
  <c r="AU125" i="6"/>
  <c r="AT125" i="6"/>
  <c r="AS125" i="6"/>
  <c r="AR125" i="6"/>
  <c r="AQ125" i="6"/>
  <c r="AZ125" i="6" s="1"/>
  <c r="AP125" i="6"/>
  <c r="AO125" i="6"/>
  <c r="AN125" i="6"/>
  <c r="AY125" i="6" s="1"/>
  <c r="AM125" i="6"/>
  <c r="AL125" i="6"/>
  <c r="AK125" i="6"/>
  <c r="AX125" i="6" s="1"/>
  <c r="BA124" i="6"/>
  <c r="AV124" i="6"/>
  <c r="AU124" i="6"/>
  <c r="AT124" i="6"/>
  <c r="AS124" i="6"/>
  <c r="AR124" i="6"/>
  <c r="AQ124" i="6"/>
  <c r="AZ124" i="6" s="1"/>
  <c r="AP124" i="6"/>
  <c r="AO124" i="6"/>
  <c r="AN124" i="6"/>
  <c r="AY124" i="6" s="1"/>
  <c r="AM124" i="6"/>
  <c r="AL124" i="6"/>
  <c r="AK124" i="6"/>
  <c r="AX124" i="6" s="1"/>
  <c r="AY123" i="6"/>
  <c r="AV123" i="6"/>
  <c r="AU123" i="6"/>
  <c r="AT123" i="6"/>
  <c r="BA123" i="6" s="1"/>
  <c r="AS123" i="6"/>
  <c r="AR123" i="6"/>
  <c r="AQ123" i="6"/>
  <c r="AZ123" i="6" s="1"/>
  <c r="AP123" i="6"/>
  <c r="AO123" i="6"/>
  <c r="AN123" i="6"/>
  <c r="AM123" i="6"/>
  <c r="AL123" i="6"/>
  <c r="AK123" i="6"/>
  <c r="BA122" i="6"/>
  <c r="AZ122" i="6"/>
  <c r="AX122" i="6"/>
  <c r="AV122" i="6"/>
  <c r="AU122" i="6"/>
  <c r="AT122" i="6"/>
  <c r="AS122" i="6"/>
  <c r="AR122" i="6"/>
  <c r="AQ122" i="6"/>
  <c r="AP122" i="6"/>
  <c r="AO122" i="6"/>
  <c r="AN122" i="6"/>
  <c r="AY122" i="6" s="1"/>
  <c r="AM122" i="6"/>
  <c r="AL122" i="6"/>
  <c r="AK122" i="6"/>
  <c r="BA121" i="6"/>
  <c r="AZ121" i="6"/>
  <c r="AY121" i="6"/>
  <c r="AV121" i="6"/>
  <c r="AU121" i="6"/>
  <c r="AT121" i="6"/>
  <c r="AS121" i="6"/>
  <c r="AR121" i="6"/>
  <c r="AQ121" i="6"/>
  <c r="AP121" i="6"/>
  <c r="AO121" i="6"/>
  <c r="AN121" i="6"/>
  <c r="AM121" i="6"/>
  <c r="AL121" i="6"/>
  <c r="AK121" i="6"/>
  <c r="AX121" i="6" s="1"/>
  <c r="AY120" i="6"/>
  <c r="AX120" i="6"/>
  <c r="AV120" i="6"/>
  <c r="AU120" i="6"/>
  <c r="AT120" i="6"/>
  <c r="BA120" i="6" s="1"/>
  <c r="AS120" i="6"/>
  <c r="AR120" i="6"/>
  <c r="AQ120" i="6"/>
  <c r="AZ120" i="6" s="1"/>
  <c r="AP120" i="6"/>
  <c r="AO120" i="6"/>
  <c r="AN120" i="6"/>
  <c r="AM120" i="6"/>
  <c r="AL120" i="6"/>
  <c r="AK120" i="6"/>
  <c r="BA119" i="6"/>
  <c r="AV119" i="6"/>
  <c r="AU119" i="6"/>
  <c r="AT119" i="6"/>
  <c r="AS119" i="6"/>
  <c r="AR119" i="6"/>
  <c r="AQ119" i="6"/>
  <c r="AZ119" i="6" s="1"/>
  <c r="AP119" i="6"/>
  <c r="AO119" i="6"/>
  <c r="AN119" i="6"/>
  <c r="AY119" i="6" s="1"/>
  <c r="AM119" i="6"/>
  <c r="AX119" i="6" s="1"/>
  <c r="AL119" i="6"/>
  <c r="AK119" i="6"/>
  <c r="AY118" i="6"/>
  <c r="AV118" i="6"/>
  <c r="AU118" i="6"/>
  <c r="AT118" i="6"/>
  <c r="BA118" i="6" s="1"/>
  <c r="AS118" i="6"/>
  <c r="AR118" i="6"/>
  <c r="AQ118" i="6"/>
  <c r="AZ118" i="6" s="1"/>
  <c r="AP118" i="6"/>
  <c r="AO118" i="6"/>
  <c r="AN118" i="6"/>
  <c r="AM118" i="6"/>
  <c r="AL118" i="6"/>
  <c r="AK118" i="6"/>
  <c r="AX118" i="6" s="1"/>
  <c r="BA117" i="6"/>
  <c r="AZ117" i="6"/>
  <c r="AV117" i="6"/>
  <c r="AU117" i="6"/>
  <c r="AT117" i="6"/>
  <c r="AS117" i="6"/>
  <c r="AR117" i="6"/>
  <c r="AQ117" i="6"/>
  <c r="AP117" i="6"/>
  <c r="AO117" i="6"/>
  <c r="AN117" i="6"/>
  <c r="AY117" i="6" s="1"/>
  <c r="AM117" i="6"/>
  <c r="AL117" i="6"/>
  <c r="AK117" i="6"/>
  <c r="AZ116" i="6"/>
  <c r="AY116" i="6"/>
  <c r="AX116" i="6"/>
  <c r="AV116" i="6"/>
  <c r="AU116" i="6"/>
  <c r="BA116" i="6" s="1"/>
  <c r="AT116" i="6"/>
  <c r="AS116" i="6"/>
  <c r="AR116" i="6"/>
  <c r="AQ116" i="6"/>
  <c r="AP116" i="6"/>
  <c r="AO116" i="6"/>
  <c r="AN116" i="6"/>
  <c r="AM116" i="6"/>
  <c r="AL116" i="6"/>
  <c r="AK116" i="6"/>
  <c r="BA115" i="6"/>
  <c r="AV115" i="6"/>
  <c r="AU115" i="6"/>
  <c r="AT115" i="6"/>
  <c r="AS115" i="6"/>
  <c r="AR115" i="6"/>
  <c r="AQ115" i="6"/>
  <c r="AZ115" i="6" s="1"/>
  <c r="AP115" i="6"/>
  <c r="AO115" i="6"/>
  <c r="AN115" i="6"/>
  <c r="AY115" i="6" s="1"/>
  <c r="BC115" i="6" s="1"/>
  <c r="AM115" i="6"/>
  <c r="AL115" i="6"/>
  <c r="AX115" i="6" s="1"/>
  <c r="AK115" i="6"/>
  <c r="AY114" i="6"/>
  <c r="AV114" i="6"/>
  <c r="AU114" i="6"/>
  <c r="AT114" i="6"/>
  <c r="AS114" i="6"/>
  <c r="AR114" i="6"/>
  <c r="AQ114" i="6"/>
  <c r="AZ114" i="6" s="1"/>
  <c r="AP114" i="6"/>
  <c r="AO114" i="6"/>
  <c r="AN114" i="6"/>
  <c r="AM114" i="6"/>
  <c r="AX114" i="6" s="1"/>
  <c r="AL114" i="6"/>
  <c r="AK114" i="6"/>
  <c r="BA113" i="6"/>
  <c r="AY113" i="6"/>
  <c r="AV113" i="6"/>
  <c r="AU113" i="6"/>
  <c r="AT113" i="6"/>
  <c r="AS113" i="6"/>
  <c r="AR113" i="6"/>
  <c r="AQ113" i="6"/>
  <c r="AZ113" i="6" s="1"/>
  <c r="AP113" i="6"/>
  <c r="AO113" i="6"/>
  <c r="AN113" i="6"/>
  <c r="AM113" i="6"/>
  <c r="AL113" i="6"/>
  <c r="AK113" i="6"/>
  <c r="AX113" i="6" s="1"/>
  <c r="AY112" i="6"/>
  <c r="AV112" i="6"/>
  <c r="AU112" i="6"/>
  <c r="AT112" i="6"/>
  <c r="BA112" i="6" s="1"/>
  <c r="AS112" i="6"/>
  <c r="AR112" i="6"/>
  <c r="AQ112" i="6"/>
  <c r="AZ112" i="6" s="1"/>
  <c r="AP112" i="6"/>
  <c r="AO112" i="6"/>
  <c r="AN112" i="6"/>
  <c r="AM112" i="6"/>
  <c r="AL112" i="6"/>
  <c r="AK112" i="6"/>
  <c r="AZ111" i="6"/>
  <c r="AV111" i="6"/>
  <c r="AU111" i="6"/>
  <c r="AT111" i="6"/>
  <c r="BA111" i="6" s="1"/>
  <c r="AS111" i="6"/>
  <c r="AR111" i="6"/>
  <c r="AQ111" i="6"/>
  <c r="AP111" i="6"/>
  <c r="AO111" i="6"/>
  <c r="AN111" i="6"/>
  <c r="AY111" i="6" s="1"/>
  <c r="AM111" i="6"/>
  <c r="AL111" i="6"/>
  <c r="AK111" i="6"/>
  <c r="BA110" i="6"/>
  <c r="AZ110" i="6"/>
  <c r="AV110" i="6"/>
  <c r="AU110" i="6"/>
  <c r="AT110" i="6"/>
  <c r="AS110" i="6"/>
  <c r="AR110" i="6"/>
  <c r="AQ110" i="6"/>
  <c r="AP110" i="6"/>
  <c r="AO110" i="6"/>
  <c r="AN110" i="6"/>
  <c r="AY110" i="6" s="1"/>
  <c r="AM110" i="6"/>
  <c r="AL110" i="6"/>
  <c r="AK110" i="6"/>
  <c r="AX110" i="6" s="1"/>
  <c r="AZ109" i="6"/>
  <c r="AY109" i="6"/>
  <c r="AV109" i="6"/>
  <c r="AU109" i="6"/>
  <c r="BA109" i="6" s="1"/>
  <c r="AT109" i="6"/>
  <c r="AS109" i="6"/>
  <c r="AR109" i="6"/>
  <c r="AQ109" i="6"/>
  <c r="AP109" i="6"/>
  <c r="AO109" i="6"/>
  <c r="AN109" i="6"/>
  <c r="AM109" i="6"/>
  <c r="AL109" i="6"/>
  <c r="AK109" i="6"/>
  <c r="AY108" i="6"/>
  <c r="AX108" i="6"/>
  <c r="AV108" i="6"/>
  <c r="AU108" i="6"/>
  <c r="BA108" i="6" s="1"/>
  <c r="AT108" i="6"/>
  <c r="AS108" i="6"/>
  <c r="AR108" i="6"/>
  <c r="AQ108" i="6"/>
  <c r="AZ108" i="6" s="1"/>
  <c r="AP108" i="6"/>
  <c r="AO108" i="6"/>
  <c r="AN108" i="6"/>
  <c r="AM108" i="6"/>
  <c r="AL108" i="6"/>
  <c r="AK108" i="6"/>
  <c r="BA107" i="6"/>
  <c r="AV107" i="6"/>
  <c r="AU107" i="6"/>
  <c r="AT107" i="6"/>
  <c r="AS107" i="6"/>
  <c r="AR107" i="6"/>
  <c r="AQ107" i="6"/>
  <c r="AZ107" i="6" s="1"/>
  <c r="AP107" i="6"/>
  <c r="AO107" i="6"/>
  <c r="AN107" i="6"/>
  <c r="AY107" i="6" s="1"/>
  <c r="AM107" i="6"/>
  <c r="AL107" i="6"/>
  <c r="AK107" i="6"/>
  <c r="AV106" i="6"/>
  <c r="AU106" i="6"/>
  <c r="AT106" i="6"/>
  <c r="BA106" i="6" s="1"/>
  <c r="AS106" i="6"/>
  <c r="AR106" i="6"/>
  <c r="AQ106" i="6"/>
  <c r="AZ106" i="6" s="1"/>
  <c r="AP106" i="6"/>
  <c r="AO106" i="6"/>
  <c r="AN106" i="6"/>
  <c r="AY106" i="6" s="1"/>
  <c r="AM106" i="6"/>
  <c r="AL106" i="6"/>
  <c r="AK106" i="6"/>
  <c r="AX106" i="6" s="1"/>
  <c r="BA105" i="6"/>
  <c r="AZ105" i="6"/>
  <c r="AV105" i="6"/>
  <c r="AU105" i="6"/>
  <c r="AT105" i="6"/>
  <c r="AS105" i="6"/>
  <c r="AR105" i="6"/>
  <c r="AQ105" i="6"/>
  <c r="AP105" i="6"/>
  <c r="AO105" i="6"/>
  <c r="AN105" i="6"/>
  <c r="AY105" i="6" s="1"/>
  <c r="AM105" i="6"/>
  <c r="AX105" i="6" s="1"/>
  <c r="AL105" i="6"/>
  <c r="AK105" i="6"/>
  <c r="BA104" i="6"/>
  <c r="AZ104" i="6"/>
  <c r="AY104" i="6"/>
  <c r="AV104" i="6"/>
  <c r="AU104" i="6"/>
  <c r="AT104" i="6"/>
  <c r="AS104" i="6"/>
  <c r="AR104" i="6"/>
  <c r="AQ104" i="6"/>
  <c r="AP104" i="6"/>
  <c r="AO104" i="6"/>
  <c r="AN104" i="6"/>
  <c r="AM104" i="6"/>
  <c r="AL104" i="6"/>
  <c r="AX104" i="6" s="1"/>
  <c r="AK104" i="6"/>
  <c r="BA103" i="6"/>
  <c r="AZ103" i="6"/>
  <c r="AV103" i="6"/>
  <c r="AU103" i="6"/>
  <c r="AT103" i="6"/>
  <c r="AS103" i="6"/>
  <c r="AR103" i="6"/>
  <c r="AQ103" i="6"/>
  <c r="AP103" i="6"/>
  <c r="AO103" i="6"/>
  <c r="AN103" i="6"/>
  <c r="AY103" i="6" s="1"/>
  <c r="AM103" i="6"/>
  <c r="AL103" i="6"/>
  <c r="AK103" i="6"/>
  <c r="AX103" i="6" s="1"/>
  <c r="AV102" i="6"/>
  <c r="AU102" i="6"/>
  <c r="AT102" i="6"/>
  <c r="BA102" i="6" s="1"/>
  <c r="AS102" i="6"/>
  <c r="AR102" i="6"/>
  <c r="AQ102" i="6"/>
  <c r="AZ102" i="6" s="1"/>
  <c r="AP102" i="6"/>
  <c r="AO102" i="6"/>
  <c r="AN102" i="6"/>
  <c r="AY102" i="6" s="1"/>
  <c r="AM102" i="6"/>
  <c r="AL102" i="6"/>
  <c r="AK102" i="6"/>
  <c r="AX102" i="6" s="1"/>
  <c r="AV101" i="6"/>
  <c r="AU101" i="6"/>
  <c r="AT101" i="6"/>
  <c r="BA101" i="6" s="1"/>
  <c r="AS101" i="6"/>
  <c r="AR101" i="6"/>
  <c r="AQ101" i="6"/>
  <c r="AZ101" i="6" s="1"/>
  <c r="AP101" i="6"/>
  <c r="AO101" i="6"/>
  <c r="AN101" i="6"/>
  <c r="AY101" i="6" s="1"/>
  <c r="AM101" i="6"/>
  <c r="AL101" i="6"/>
  <c r="AK101" i="6"/>
  <c r="BA100" i="6"/>
  <c r="AZ100" i="6"/>
  <c r="AY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X100" i="6" s="1"/>
  <c r="BA99" i="6"/>
  <c r="AZ99" i="6"/>
  <c r="BC99" i="6" s="1"/>
  <c r="AY99" i="6"/>
  <c r="AX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Z98" i="6"/>
  <c r="AY98" i="6"/>
  <c r="AX98" i="6"/>
  <c r="AV98" i="6"/>
  <c r="AU98" i="6"/>
  <c r="AT98" i="6"/>
  <c r="BA98" i="6" s="1"/>
  <c r="AS98" i="6"/>
  <c r="AR98" i="6"/>
  <c r="AQ98" i="6"/>
  <c r="AP98" i="6"/>
  <c r="AO98" i="6"/>
  <c r="AN98" i="6"/>
  <c r="AM98" i="6"/>
  <c r="AL98" i="6"/>
  <c r="AK98" i="6"/>
  <c r="AX97" i="6"/>
  <c r="BC97" i="6" s="1"/>
  <c r="AV97" i="6"/>
  <c r="AU97" i="6"/>
  <c r="AT97" i="6"/>
  <c r="BA97" i="6" s="1"/>
  <c r="AS97" i="6"/>
  <c r="AR97" i="6"/>
  <c r="AQ97" i="6"/>
  <c r="AZ97" i="6" s="1"/>
  <c r="AP97" i="6"/>
  <c r="AO97" i="6"/>
  <c r="AN97" i="6"/>
  <c r="AY97" i="6" s="1"/>
  <c r="AM97" i="6"/>
  <c r="AL97" i="6"/>
  <c r="AK97" i="6"/>
  <c r="BA96" i="6"/>
  <c r="AY96" i="6"/>
  <c r="AV96" i="6"/>
  <c r="AU96" i="6"/>
  <c r="AT96" i="6"/>
  <c r="AS96" i="6"/>
  <c r="AR96" i="6"/>
  <c r="AQ96" i="6"/>
  <c r="AZ96" i="6" s="1"/>
  <c r="AP96" i="6"/>
  <c r="AO96" i="6"/>
  <c r="AN96" i="6"/>
  <c r="AM96" i="6"/>
  <c r="AL96" i="6"/>
  <c r="AK96" i="6"/>
  <c r="AX95" i="6"/>
  <c r="AV95" i="6"/>
  <c r="AU95" i="6"/>
  <c r="AT95" i="6"/>
  <c r="BA95" i="6" s="1"/>
  <c r="AS95" i="6"/>
  <c r="AR95" i="6"/>
  <c r="AQ95" i="6"/>
  <c r="AZ95" i="6" s="1"/>
  <c r="AP95" i="6"/>
  <c r="AO95" i="6"/>
  <c r="AN95" i="6"/>
  <c r="AY95" i="6" s="1"/>
  <c r="AM95" i="6"/>
  <c r="AL95" i="6"/>
  <c r="AK95" i="6"/>
  <c r="BA94" i="6"/>
  <c r="AZ94" i="6"/>
  <c r="AX94" i="6"/>
  <c r="AV94" i="6"/>
  <c r="AU94" i="6"/>
  <c r="AT94" i="6"/>
  <c r="AS94" i="6"/>
  <c r="AR94" i="6"/>
  <c r="AQ94" i="6"/>
  <c r="AP94" i="6"/>
  <c r="AO94" i="6"/>
  <c r="AN94" i="6"/>
  <c r="AY94" i="6" s="1"/>
  <c r="AM94" i="6"/>
  <c r="AL94" i="6"/>
  <c r="AK94" i="6"/>
  <c r="AX93" i="6"/>
  <c r="AV93" i="6"/>
  <c r="AU93" i="6"/>
  <c r="AT93" i="6"/>
  <c r="BA93" i="6" s="1"/>
  <c r="AS93" i="6"/>
  <c r="AR93" i="6"/>
  <c r="AQ93" i="6"/>
  <c r="AZ93" i="6" s="1"/>
  <c r="AP93" i="6"/>
  <c r="AO93" i="6"/>
  <c r="AN93" i="6"/>
  <c r="AY93" i="6" s="1"/>
  <c r="AM93" i="6"/>
  <c r="AL93" i="6"/>
  <c r="AK93" i="6"/>
  <c r="AV92" i="6"/>
  <c r="AU92" i="6"/>
  <c r="BA92" i="6" s="1"/>
  <c r="AT92" i="6"/>
  <c r="AS92" i="6"/>
  <c r="AR92" i="6"/>
  <c r="AQ92" i="6"/>
  <c r="AZ92" i="6" s="1"/>
  <c r="AP92" i="6"/>
  <c r="AO92" i="6"/>
  <c r="AN92" i="6"/>
  <c r="AY92" i="6" s="1"/>
  <c r="AM92" i="6"/>
  <c r="AL92" i="6"/>
  <c r="AK92" i="6"/>
  <c r="AY91" i="6"/>
  <c r="AV91" i="6"/>
  <c r="AU91" i="6"/>
  <c r="BA91" i="6" s="1"/>
  <c r="AT91" i="6"/>
  <c r="AS91" i="6"/>
  <c r="AR91" i="6"/>
  <c r="AQ91" i="6"/>
  <c r="AZ91" i="6" s="1"/>
  <c r="AP91" i="6"/>
  <c r="AO91" i="6"/>
  <c r="AN91" i="6"/>
  <c r="AM91" i="6"/>
  <c r="AL91" i="6"/>
  <c r="AK91" i="6"/>
  <c r="AZ90" i="6"/>
  <c r="AV90" i="6"/>
  <c r="AU90" i="6"/>
  <c r="AT90" i="6"/>
  <c r="BA90" i="6" s="1"/>
  <c r="AS90" i="6"/>
  <c r="AR90" i="6"/>
  <c r="AQ90" i="6"/>
  <c r="AP90" i="6"/>
  <c r="AO90" i="6"/>
  <c r="AN90" i="6"/>
  <c r="AY90" i="6" s="1"/>
  <c r="AM90" i="6"/>
  <c r="AL90" i="6"/>
  <c r="AK90" i="6"/>
  <c r="BA89" i="6"/>
  <c r="AZ89" i="6"/>
  <c r="AV89" i="6"/>
  <c r="AU89" i="6"/>
  <c r="AT89" i="6"/>
  <c r="AS89" i="6"/>
  <c r="AR89" i="6"/>
  <c r="AQ89" i="6"/>
  <c r="AP89" i="6"/>
  <c r="AO89" i="6"/>
  <c r="AN89" i="6"/>
  <c r="AY89" i="6" s="1"/>
  <c r="AM89" i="6"/>
  <c r="AL89" i="6"/>
  <c r="AK89" i="6"/>
  <c r="AX89" i="6" s="1"/>
  <c r="AV88" i="6"/>
  <c r="AU88" i="6"/>
  <c r="AT88" i="6"/>
  <c r="BA88" i="6" s="1"/>
  <c r="AS88" i="6"/>
  <c r="AR88" i="6"/>
  <c r="AQ88" i="6"/>
  <c r="AZ88" i="6" s="1"/>
  <c r="AP88" i="6"/>
  <c r="AO88" i="6"/>
  <c r="AN88" i="6"/>
  <c r="AY88" i="6" s="1"/>
  <c r="AM88" i="6"/>
  <c r="AL88" i="6"/>
  <c r="AK88" i="6"/>
  <c r="AX88" i="6" s="1"/>
  <c r="BC87" i="6"/>
  <c r="BA87" i="6"/>
  <c r="AZ87" i="6"/>
  <c r="AY87" i="6"/>
  <c r="AX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Z86" i="6"/>
  <c r="AY86" i="6"/>
  <c r="AX86" i="6"/>
  <c r="AV86" i="6"/>
  <c r="AU86" i="6"/>
  <c r="AT86" i="6"/>
  <c r="BA86" i="6" s="1"/>
  <c r="AS86" i="6"/>
  <c r="AR86" i="6"/>
  <c r="AQ86" i="6"/>
  <c r="AP86" i="6"/>
  <c r="AO86" i="6"/>
  <c r="AN86" i="6"/>
  <c r="AM86" i="6"/>
  <c r="AL86" i="6"/>
  <c r="AK86" i="6"/>
  <c r="AV85" i="6"/>
  <c r="AU85" i="6"/>
  <c r="AT85" i="6"/>
  <c r="BA85" i="6" s="1"/>
  <c r="AS85" i="6"/>
  <c r="AR85" i="6"/>
  <c r="AQ85" i="6"/>
  <c r="AZ85" i="6" s="1"/>
  <c r="AP85" i="6"/>
  <c r="AO85" i="6"/>
  <c r="AN85" i="6"/>
  <c r="AY85" i="6" s="1"/>
  <c r="AM85" i="6"/>
  <c r="AL85" i="6"/>
  <c r="AK85" i="6"/>
  <c r="AZ84" i="6"/>
  <c r="AX84" i="6"/>
  <c r="AV84" i="6"/>
  <c r="AU84" i="6"/>
  <c r="AT84" i="6"/>
  <c r="BA84" i="6" s="1"/>
  <c r="AS84" i="6"/>
  <c r="AR84" i="6"/>
  <c r="AQ84" i="6"/>
  <c r="AP84" i="6"/>
  <c r="AO84" i="6"/>
  <c r="AN84" i="6"/>
  <c r="AY84" i="6" s="1"/>
  <c r="AM84" i="6"/>
  <c r="AL84" i="6"/>
  <c r="AK84" i="6"/>
  <c r="BA83" i="6"/>
  <c r="AZ83" i="6"/>
  <c r="AY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X83" i="6" s="1"/>
  <c r="BA82" i="6"/>
  <c r="AZ82" i="6"/>
  <c r="AX82" i="6"/>
  <c r="AV82" i="6"/>
  <c r="AU82" i="6"/>
  <c r="AT82" i="6"/>
  <c r="AS82" i="6"/>
  <c r="AR82" i="6"/>
  <c r="AQ82" i="6"/>
  <c r="AP82" i="6"/>
  <c r="AO82" i="6"/>
  <c r="AN82" i="6"/>
  <c r="AY82" i="6" s="1"/>
  <c r="AM82" i="6"/>
  <c r="AL82" i="6"/>
  <c r="AK82" i="6"/>
  <c r="BA81" i="6"/>
  <c r="AZ81" i="6"/>
  <c r="AY81" i="6"/>
  <c r="AX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V80" i="6"/>
  <c r="AU80" i="6"/>
  <c r="AT80" i="6"/>
  <c r="BA80" i="6" s="1"/>
  <c r="AS80" i="6"/>
  <c r="AR80" i="6"/>
  <c r="AQ80" i="6"/>
  <c r="AZ80" i="6" s="1"/>
  <c r="AP80" i="6"/>
  <c r="AO80" i="6"/>
  <c r="AN80" i="6"/>
  <c r="AY80" i="6" s="1"/>
  <c r="AM80" i="6"/>
  <c r="AL80" i="6"/>
  <c r="AK80" i="6"/>
  <c r="AX80" i="6" s="1"/>
  <c r="AV79" i="6"/>
  <c r="AU79" i="6"/>
  <c r="AT79" i="6"/>
  <c r="BA79" i="6" s="1"/>
  <c r="AS79" i="6"/>
  <c r="AR79" i="6"/>
  <c r="AQ79" i="6"/>
  <c r="AZ79" i="6" s="1"/>
  <c r="AP79" i="6"/>
  <c r="AO79" i="6"/>
  <c r="AN79" i="6"/>
  <c r="AY79" i="6" s="1"/>
  <c r="AM79" i="6"/>
  <c r="AL79" i="6"/>
  <c r="AK79" i="6"/>
  <c r="AX79" i="6" s="1"/>
  <c r="BA78" i="6"/>
  <c r="BC78" i="6" s="1"/>
  <c r="AZ78" i="6"/>
  <c r="AV78" i="6"/>
  <c r="AU78" i="6"/>
  <c r="AT78" i="6"/>
  <c r="AS78" i="6"/>
  <c r="AR78" i="6"/>
  <c r="AQ78" i="6"/>
  <c r="AP78" i="6"/>
  <c r="AO78" i="6"/>
  <c r="AN78" i="6"/>
  <c r="AY78" i="6" s="1"/>
  <c r="AM78" i="6"/>
  <c r="AL78" i="6"/>
  <c r="AK78" i="6"/>
  <c r="AX78" i="6" s="1"/>
  <c r="BA77" i="6"/>
  <c r="AV77" i="6"/>
  <c r="AU77" i="6"/>
  <c r="AT77" i="6"/>
  <c r="AS77" i="6"/>
  <c r="AR77" i="6"/>
  <c r="AQ77" i="6"/>
  <c r="AZ77" i="6" s="1"/>
  <c r="AP77" i="6"/>
  <c r="AO77" i="6"/>
  <c r="AN77" i="6"/>
  <c r="AY77" i="6" s="1"/>
  <c r="AM77" i="6"/>
  <c r="AL77" i="6"/>
  <c r="AK77" i="6"/>
  <c r="AX77" i="6" s="1"/>
  <c r="AZ76" i="6"/>
  <c r="AY76" i="6"/>
  <c r="AV76" i="6"/>
  <c r="AU76" i="6"/>
  <c r="AT76" i="6"/>
  <c r="AS76" i="6"/>
  <c r="AR76" i="6"/>
  <c r="AQ76" i="6"/>
  <c r="AP76" i="6"/>
  <c r="AO76" i="6"/>
  <c r="AN76" i="6"/>
  <c r="AM76" i="6"/>
  <c r="AX76" i="6" s="1"/>
  <c r="AL76" i="6"/>
  <c r="AK76" i="6"/>
  <c r="AY75" i="6"/>
  <c r="AV75" i="6"/>
  <c r="AU75" i="6"/>
  <c r="AT75" i="6"/>
  <c r="BA75" i="6" s="1"/>
  <c r="AS75" i="6"/>
  <c r="AR75" i="6"/>
  <c r="AQ75" i="6"/>
  <c r="AZ75" i="6" s="1"/>
  <c r="AP75" i="6"/>
  <c r="AO75" i="6"/>
  <c r="AN75" i="6"/>
  <c r="AM75" i="6"/>
  <c r="AL75" i="6"/>
  <c r="AK75" i="6"/>
  <c r="AV74" i="6"/>
  <c r="AU74" i="6"/>
  <c r="AT74" i="6"/>
  <c r="BA74" i="6" s="1"/>
  <c r="AS74" i="6"/>
  <c r="AR74" i="6"/>
  <c r="AQ74" i="6"/>
  <c r="AZ74" i="6" s="1"/>
  <c r="AP74" i="6"/>
  <c r="AO74" i="6"/>
  <c r="AN74" i="6"/>
  <c r="AY74" i="6" s="1"/>
  <c r="AM74" i="6"/>
  <c r="AL74" i="6"/>
  <c r="AK74" i="6"/>
  <c r="AZ73" i="6"/>
  <c r="AV73" i="6"/>
  <c r="AU73" i="6"/>
  <c r="AT73" i="6"/>
  <c r="BA73" i="6" s="1"/>
  <c r="AS73" i="6"/>
  <c r="AR73" i="6"/>
  <c r="AQ73" i="6"/>
  <c r="AP73" i="6"/>
  <c r="AO73" i="6"/>
  <c r="AN73" i="6"/>
  <c r="AY73" i="6" s="1"/>
  <c r="AM73" i="6"/>
  <c r="AL73" i="6"/>
  <c r="AK73" i="6"/>
  <c r="AX73" i="6" s="1"/>
  <c r="BA72" i="6"/>
  <c r="AZ72" i="6"/>
  <c r="AY72" i="6"/>
  <c r="AX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Z71" i="6"/>
  <c r="AV71" i="6"/>
  <c r="AU71" i="6"/>
  <c r="BA71" i="6" s="1"/>
  <c r="AT71" i="6"/>
  <c r="AS71" i="6"/>
  <c r="AR71" i="6"/>
  <c r="AQ71" i="6"/>
  <c r="AP71" i="6"/>
  <c r="AO71" i="6"/>
  <c r="AN71" i="6"/>
  <c r="AY71" i="6" s="1"/>
  <c r="AM71" i="6"/>
  <c r="AL71" i="6"/>
  <c r="AK71" i="6"/>
  <c r="BA70" i="6"/>
  <c r="AZ70" i="6"/>
  <c r="AV70" i="6"/>
  <c r="AU70" i="6"/>
  <c r="AT70" i="6"/>
  <c r="AS70" i="6"/>
  <c r="AR70" i="6"/>
  <c r="AQ70" i="6"/>
  <c r="AP70" i="6"/>
  <c r="AO70" i="6"/>
  <c r="AN70" i="6"/>
  <c r="AY70" i="6" s="1"/>
  <c r="AM70" i="6"/>
  <c r="AX70" i="6" s="1"/>
  <c r="AL70" i="6"/>
  <c r="AK70" i="6"/>
  <c r="AV69" i="6"/>
  <c r="AU69" i="6"/>
  <c r="AT69" i="6"/>
  <c r="BA69" i="6" s="1"/>
  <c r="AS69" i="6"/>
  <c r="AR69" i="6"/>
  <c r="AQ69" i="6"/>
  <c r="AZ69" i="6" s="1"/>
  <c r="AP69" i="6"/>
  <c r="AO69" i="6"/>
  <c r="AN69" i="6"/>
  <c r="AY69" i="6" s="1"/>
  <c r="AM69" i="6"/>
  <c r="AL69" i="6"/>
  <c r="AK69" i="6"/>
  <c r="AV68" i="6"/>
  <c r="AU68" i="6"/>
  <c r="AT68" i="6"/>
  <c r="BA68" i="6" s="1"/>
  <c r="AS68" i="6"/>
  <c r="AR68" i="6"/>
  <c r="AQ68" i="6"/>
  <c r="AZ68" i="6" s="1"/>
  <c r="AP68" i="6"/>
  <c r="AO68" i="6"/>
  <c r="AN68" i="6"/>
  <c r="AY68" i="6" s="1"/>
  <c r="AM68" i="6"/>
  <c r="AL68" i="6"/>
  <c r="AK68" i="6"/>
  <c r="AX68" i="6" s="1"/>
  <c r="BA67" i="6"/>
  <c r="AY67" i="6"/>
  <c r="AV67" i="6"/>
  <c r="AU67" i="6"/>
  <c r="AT67" i="6"/>
  <c r="AS67" i="6"/>
  <c r="AR67" i="6"/>
  <c r="AQ67" i="6"/>
  <c r="AZ67" i="6" s="1"/>
  <c r="AP67" i="6"/>
  <c r="AO67" i="6"/>
  <c r="AN67" i="6"/>
  <c r="AM67" i="6"/>
  <c r="AL67" i="6"/>
  <c r="AK67" i="6"/>
  <c r="AZ66" i="6"/>
  <c r="AV66" i="6"/>
  <c r="AU66" i="6"/>
  <c r="BA66" i="6" s="1"/>
  <c r="AT66" i="6"/>
  <c r="AS66" i="6"/>
  <c r="AR66" i="6"/>
  <c r="AQ66" i="6"/>
  <c r="AP66" i="6"/>
  <c r="AO66" i="6"/>
  <c r="AN66" i="6"/>
  <c r="AY66" i="6" s="1"/>
  <c r="AM66" i="6"/>
  <c r="AL66" i="6"/>
  <c r="AK66" i="6"/>
  <c r="AY65" i="6"/>
  <c r="AV65" i="6"/>
  <c r="AU65" i="6"/>
  <c r="BA65" i="6" s="1"/>
  <c r="AT65" i="6"/>
  <c r="AS65" i="6"/>
  <c r="AR65" i="6"/>
  <c r="AQ65" i="6"/>
  <c r="AZ65" i="6" s="1"/>
  <c r="AP65" i="6"/>
  <c r="AO65" i="6"/>
  <c r="AN65" i="6"/>
  <c r="AM65" i="6"/>
  <c r="AL65" i="6"/>
  <c r="AK65" i="6"/>
  <c r="AX65" i="6" s="1"/>
  <c r="BA64" i="6"/>
  <c r="AX64" i="6"/>
  <c r="AV64" i="6"/>
  <c r="AU64" i="6"/>
  <c r="AT64" i="6"/>
  <c r="AS64" i="6"/>
  <c r="AR64" i="6"/>
  <c r="AQ64" i="6"/>
  <c r="AZ64" i="6" s="1"/>
  <c r="AP64" i="6"/>
  <c r="AO64" i="6"/>
  <c r="AN64" i="6"/>
  <c r="AY64" i="6" s="1"/>
  <c r="AM64" i="6"/>
  <c r="AL64" i="6"/>
  <c r="AK64" i="6"/>
  <c r="BA63" i="6"/>
  <c r="AV63" i="6"/>
  <c r="AU63" i="6"/>
  <c r="AT63" i="6"/>
  <c r="AS63" i="6"/>
  <c r="AR63" i="6"/>
  <c r="AQ63" i="6"/>
  <c r="AZ63" i="6" s="1"/>
  <c r="AP63" i="6"/>
  <c r="AO63" i="6"/>
  <c r="AN63" i="6"/>
  <c r="AY63" i="6" s="1"/>
  <c r="AM63" i="6"/>
  <c r="AL63" i="6"/>
  <c r="AK63" i="6"/>
  <c r="AX63" i="6" s="1"/>
  <c r="AZ62" i="6"/>
  <c r="AV62" i="6"/>
  <c r="AU62" i="6"/>
  <c r="BA62" i="6" s="1"/>
  <c r="AT62" i="6"/>
  <c r="AS62" i="6"/>
  <c r="AR62" i="6"/>
  <c r="AQ62" i="6"/>
  <c r="AP62" i="6"/>
  <c r="AO62" i="6"/>
  <c r="AN62" i="6"/>
  <c r="AY62" i="6" s="1"/>
  <c r="AM62" i="6"/>
  <c r="AL62" i="6"/>
  <c r="AK62" i="6"/>
  <c r="AX62" i="6" s="1"/>
  <c r="AZ61" i="6"/>
  <c r="AY61" i="6"/>
  <c r="AV61" i="6"/>
  <c r="AU61" i="6"/>
  <c r="AT61" i="6"/>
  <c r="BA61" i="6" s="1"/>
  <c r="AS61" i="6"/>
  <c r="AR61" i="6"/>
  <c r="AQ61" i="6"/>
  <c r="AP61" i="6"/>
  <c r="AO61" i="6"/>
  <c r="AN61" i="6"/>
  <c r="AM61" i="6"/>
  <c r="AL61" i="6"/>
  <c r="AK61" i="6"/>
  <c r="AX61" i="6" s="1"/>
  <c r="AY60" i="6"/>
  <c r="AV60" i="6"/>
  <c r="AU60" i="6"/>
  <c r="AT60" i="6"/>
  <c r="BA60" i="6" s="1"/>
  <c r="AS60" i="6"/>
  <c r="AR60" i="6"/>
  <c r="AQ60" i="6"/>
  <c r="AZ60" i="6" s="1"/>
  <c r="AP60" i="6"/>
  <c r="AO60" i="6"/>
  <c r="AN60" i="6"/>
  <c r="AM60" i="6"/>
  <c r="AL60" i="6"/>
  <c r="AK60" i="6"/>
  <c r="AX60" i="6" s="1"/>
  <c r="AY59" i="6"/>
  <c r="AV59" i="6"/>
  <c r="AU59" i="6"/>
  <c r="AT59" i="6"/>
  <c r="AS59" i="6"/>
  <c r="AR59" i="6"/>
  <c r="AQ59" i="6"/>
  <c r="AZ59" i="6" s="1"/>
  <c r="AP59" i="6"/>
  <c r="AO59" i="6"/>
  <c r="AN59" i="6"/>
  <c r="AM59" i="6"/>
  <c r="AL59" i="6"/>
  <c r="AK59" i="6"/>
  <c r="AX59" i="6" s="1"/>
  <c r="BA58" i="6"/>
  <c r="AV58" i="6"/>
  <c r="AU58" i="6"/>
  <c r="AT58" i="6"/>
  <c r="AS58" i="6"/>
  <c r="AR58" i="6"/>
  <c r="AQ58" i="6"/>
  <c r="AZ58" i="6" s="1"/>
  <c r="AP58" i="6"/>
  <c r="AO58" i="6"/>
  <c r="AN58" i="6"/>
  <c r="AY58" i="6" s="1"/>
  <c r="AM58" i="6"/>
  <c r="AL58" i="6"/>
  <c r="AK58" i="6"/>
  <c r="BA57" i="6"/>
  <c r="AZ57" i="6"/>
  <c r="AY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X57" i="6" s="1"/>
  <c r="AY56" i="6"/>
  <c r="AV56" i="6"/>
  <c r="AU56" i="6"/>
  <c r="BA56" i="6" s="1"/>
  <c r="AT56" i="6"/>
  <c r="AS56" i="6"/>
  <c r="AR56" i="6"/>
  <c r="AQ56" i="6"/>
  <c r="AZ56" i="6" s="1"/>
  <c r="AP56" i="6"/>
  <c r="AO56" i="6"/>
  <c r="AN56" i="6"/>
  <c r="AM56" i="6"/>
  <c r="AL56" i="6"/>
  <c r="AK56" i="6"/>
  <c r="BA55" i="6"/>
  <c r="AY55" i="6"/>
  <c r="AX55" i="6"/>
  <c r="AV55" i="6"/>
  <c r="AU55" i="6"/>
  <c r="AT55" i="6"/>
  <c r="AS55" i="6"/>
  <c r="AR55" i="6"/>
  <c r="AQ55" i="6"/>
  <c r="AZ55" i="6" s="1"/>
  <c r="AP55" i="6"/>
  <c r="AO55" i="6"/>
  <c r="AN55" i="6"/>
  <c r="AM55" i="6"/>
  <c r="AL55" i="6"/>
  <c r="AK55" i="6"/>
  <c r="AZ54" i="6"/>
  <c r="AY54" i="6"/>
  <c r="AV54" i="6"/>
  <c r="AU54" i="6"/>
  <c r="AT54" i="6"/>
  <c r="BA54" i="6" s="1"/>
  <c r="AS54" i="6"/>
  <c r="AR54" i="6"/>
  <c r="AQ54" i="6"/>
  <c r="AP54" i="6"/>
  <c r="AO54" i="6"/>
  <c r="AN54" i="6"/>
  <c r="AM54" i="6"/>
  <c r="AL54" i="6"/>
  <c r="AK54" i="6"/>
  <c r="AX54" i="6" s="1"/>
  <c r="BA53" i="6"/>
  <c r="AV53" i="6"/>
  <c r="AU53" i="6"/>
  <c r="AT53" i="6"/>
  <c r="AS53" i="6"/>
  <c r="AR53" i="6"/>
  <c r="AQ53" i="6"/>
  <c r="AZ53" i="6" s="1"/>
  <c r="AP53" i="6"/>
  <c r="AO53" i="6"/>
  <c r="AN53" i="6"/>
  <c r="AY53" i="6" s="1"/>
  <c r="AM53" i="6"/>
  <c r="AL53" i="6"/>
  <c r="AK53" i="6"/>
  <c r="AX53" i="6" s="1"/>
  <c r="BA52" i="6"/>
  <c r="AZ52" i="6"/>
  <c r="AX52" i="6"/>
  <c r="AV52" i="6"/>
  <c r="AU52" i="6"/>
  <c r="AT52" i="6"/>
  <c r="AS52" i="6"/>
  <c r="AR52" i="6"/>
  <c r="AQ52" i="6"/>
  <c r="AP52" i="6"/>
  <c r="AO52" i="6"/>
  <c r="AN52" i="6"/>
  <c r="AY52" i="6" s="1"/>
  <c r="AM52" i="6"/>
  <c r="AL52" i="6"/>
  <c r="AK52" i="6"/>
  <c r="BA51" i="6"/>
  <c r="AZ51" i="6"/>
  <c r="AX51" i="6"/>
  <c r="AV51" i="6"/>
  <c r="AU51" i="6"/>
  <c r="AT51" i="6"/>
  <c r="AS51" i="6"/>
  <c r="AR51" i="6"/>
  <c r="AQ51" i="6"/>
  <c r="AP51" i="6"/>
  <c r="AO51" i="6"/>
  <c r="AN51" i="6"/>
  <c r="AY51" i="6" s="1"/>
  <c r="AM51" i="6"/>
  <c r="AL51" i="6"/>
  <c r="AK51" i="6"/>
  <c r="BA50" i="6"/>
  <c r="AZ50" i="6"/>
  <c r="AV50" i="6"/>
  <c r="AU50" i="6"/>
  <c r="AT50" i="6"/>
  <c r="AS50" i="6"/>
  <c r="AR50" i="6"/>
  <c r="AQ50" i="6"/>
  <c r="AP50" i="6"/>
  <c r="AO50" i="6"/>
  <c r="AN50" i="6"/>
  <c r="AY50" i="6" s="1"/>
  <c r="AM50" i="6"/>
  <c r="AL50" i="6"/>
  <c r="AK50" i="6"/>
  <c r="AX50" i="6" s="1"/>
  <c r="AZ49" i="6"/>
  <c r="AV49" i="6"/>
  <c r="AU49" i="6"/>
  <c r="BA49" i="6" s="1"/>
  <c r="AT49" i="6"/>
  <c r="AS49" i="6"/>
  <c r="AR49" i="6"/>
  <c r="AQ49" i="6"/>
  <c r="AP49" i="6"/>
  <c r="AO49" i="6"/>
  <c r="AN49" i="6"/>
  <c r="AY49" i="6" s="1"/>
  <c r="AM49" i="6"/>
  <c r="AL49" i="6"/>
  <c r="AK49" i="6"/>
  <c r="AY48" i="6"/>
  <c r="AV48" i="6"/>
  <c r="AU48" i="6"/>
  <c r="AT48" i="6"/>
  <c r="BA48" i="6" s="1"/>
  <c r="AS48" i="6"/>
  <c r="AR48" i="6"/>
  <c r="AQ48" i="6"/>
  <c r="AZ48" i="6" s="1"/>
  <c r="AP48" i="6"/>
  <c r="AO48" i="6"/>
  <c r="AN48" i="6"/>
  <c r="AM48" i="6"/>
  <c r="AL48" i="6"/>
  <c r="AK48" i="6"/>
  <c r="AX48" i="6" s="1"/>
  <c r="AV47" i="6"/>
  <c r="AU47" i="6"/>
  <c r="BA47" i="6" s="1"/>
  <c r="AT47" i="6"/>
  <c r="AS47" i="6"/>
  <c r="AR47" i="6"/>
  <c r="AQ47" i="6"/>
  <c r="AZ47" i="6" s="1"/>
  <c r="AP47" i="6"/>
  <c r="AO47" i="6"/>
  <c r="AN47" i="6"/>
  <c r="AY47" i="6" s="1"/>
  <c r="AM47" i="6"/>
  <c r="AL47" i="6"/>
  <c r="AK47" i="6"/>
  <c r="BA46" i="6"/>
  <c r="AV46" i="6"/>
  <c r="AU46" i="6"/>
  <c r="AT46" i="6"/>
  <c r="AS46" i="6"/>
  <c r="AR46" i="6"/>
  <c r="AQ46" i="6"/>
  <c r="AZ46" i="6" s="1"/>
  <c r="AP46" i="6"/>
  <c r="AO46" i="6"/>
  <c r="AN46" i="6"/>
  <c r="AY46" i="6" s="1"/>
  <c r="AM46" i="6"/>
  <c r="AL46" i="6"/>
  <c r="AK46" i="6"/>
  <c r="AY45" i="6"/>
  <c r="AX45" i="6"/>
  <c r="AV45" i="6"/>
  <c r="AU45" i="6"/>
  <c r="BA45" i="6" s="1"/>
  <c r="AT45" i="6"/>
  <c r="AS45" i="6"/>
  <c r="AR45" i="6"/>
  <c r="AQ45" i="6"/>
  <c r="AZ45" i="6" s="1"/>
  <c r="BC45" i="6" s="1"/>
  <c r="AP45" i="6"/>
  <c r="AO45" i="6"/>
  <c r="AN45" i="6"/>
  <c r="AM45" i="6"/>
  <c r="AL45" i="6"/>
  <c r="AK45" i="6"/>
  <c r="AV44" i="6"/>
  <c r="AU44" i="6"/>
  <c r="BA44" i="6" s="1"/>
  <c r="AT44" i="6"/>
  <c r="AS44" i="6"/>
  <c r="AR44" i="6"/>
  <c r="AQ44" i="6"/>
  <c r="AZ44" i="6" s="1"/>
  <c r="AP44" i="6"/>
  <c r="AO44" i="6"/>
  <c r="AN44" i="6"/>
  <c r="AY44" i="6" s="1"/>
  <c r="AM44" i="6"/>
  <c r="AL44" i="6"/>
  <c r="AK44" i="6"/>
  <c r="AY43" i="6"/>
  <c r="AV43" i="6"/>
  <c r="AU43" i="6"/>
  <c r="AT43" i="6"/>
  <c r="BA43" i="6" s="1"/>
  <c r="AS43" i="6"/>
  <c r="AR43" i="6"/>
  <c r="AQ43" i="6"/>
  <c r="AZ43" i="6" s="1"/>
  <c r="AP43" i="6"/>
  <c r="AO43" i="6"/>
  <c r="AN43" i="6"/>
  <c r="AM43" i="6"/>
  <c r="AL43" i="6"/>
  <c r="AK43" i="6"/>
  <c r="AX43" i="6" s="1"/>
  <c r="AZ42" i="6"/>
  <c r="AV42" i="6"/>
  <c r="AU42" i="6"/>
  <c r="BA42" i="6" s="1"/>
  <c r="AT42" i="6"/>
  <c r="AS42" i="6"/>
  <c r="AR42" i="6"/>
  <c r="AQ42" i="6"/>
  <c r="AP42" i="6"/>
  <c r="AO42" i="6"/>
  <c r="AN42" i="6"/>
  <c r="AY42" i="6" s="1"/>
  <c r="AM42" i="6"/>
  <c r="AL42" i="6"/>
  <c r="AK42" i="6"/>
  <c r="AX42" i="6" s="1"/>
  <c r="BA41" i="6"/>
  <c r="AZ41" i="6"/>
  <c r="AV41" i="6"/>
  <c r="AU41" i="6"/>
  <c r="AT41" i="6"/>
  <c r="AS41" i="6"/>
  <c r="AR41" i="6"/>
  <c r="AQ41" i="6"/>
  <c r="AP41" i="6"/>
  <c r="AO41" i="6"/>
  <c r="AN41" i="6"/>
  <c r="AY41" i="6" s="1"/>
  <c r="AM41" i="6"/>
  <c r="AL41" i="6"/>
  <c r="AK41" i="6"/>
  <c r="AZ40" i="6"/>
  <c r="AV40" i="6"/>
  <c r="AU40" i="6"/>
  <c r="AT40" i="6"/>
  <c r="BA40" i="6" s="1"/>
  <c r="AS40" i="6"/>
  <c r="AR40" i="6"/>
  <c r="AQ40" i="6"/>
  <c r="AP40" i="6"/>
  <c r="AO40" i="6"/>
  <c r="AN40" i="6"/>
  <c r="AY40" i="6" s="1"/>
  <c r="BC40" i="6" s="1"/>
  <c r="AM40" i="6"/>
  <c r="AL40" i="6"/>
  <c r="AK40" i="6"/>
  <c r="AX40" i="6" s="1"/>
  <c r="AZ39" i="6"/>
  <c r="AV39" i="6"/>
  <c r="AU39" i="6"/>
  <c r="AT39" i="6"/>
  <c r="BA39" i="6" s="1"/>
  <c r="AS39" i="6"/>
  <c r="AR39" i="6"/>
  <c r="AQ39" i="6"/>
  <c r="AP39" i="6"/>
  <c r="AO39" i="6"/>
  <c r="AN39" i="6"/>
  <c r="AY39" i="6" s="1"/>
  <c r="AM39" i="6"/>
  <c r="AL39" i="6"/>
  <c r="AK39" i="6"/>
  <c r="AX39" i="6" s="1"/>
  <c r="AZ38" i="6"/>
  <c r="AY38" i="6"/>
  <c r="AX38" i="6"/>
  <c r="AV38" i="6"/>
  <c r="AU38" i="6"/>
  <c r="AT38" i="6"/>
  <c r="BA38" i="6" s="1"/>
  <c r="AS38" i="6"/>
  <c r="AR38" i="6"/>
  <c r="AQ38" i="6"/>
  <c r="AP38" i="6"/>
  <c r="AO38" i="6"/>
  <c r="AN38" i="6"/>
  <c r="AM38" i="6"/>
  <c r="AL38" i="6"/>
  <c r="AK38" i="6"/>
  <c r="AX37" i="6"/>
  <c r="AV37" i="6"/>
  <c r="AU37" i="6"/>
  <c r="AT37" i="6"/>
  <c r="BA37" i="6" s="1"/>
  <c r="AS37" i="6"/>
  <c r="AR37" i="6"/>
  <c r="AQ37" i="6"/>
  <c r="AZ37" i="6" s="1"/>
  <c r="AP37" i="6"/>
  <c r="AO37" i="6"/>
  <c r="AN37" i="6"/>
  <c r="AY37" i="6" s="1"/>
  <c r="AM37" i="6"/>
  <c r="AL37" i="6"/>
  <c r="AK37" i="6"/>
  <c r="BA36" i="6"/>
  <c r="AZ36" i="6"/>
  <c r="AV36" i="6"/>
  <c r="AU36" i="6"/>
  <c r="AT36" i="6"/>
  <c r="AS36" i="6"/>
  <c r="AR36" i="6"/>
  <c r="AQ36" i="6"/>
  <c r="AP36" i="6"/>
  <c r="AO36" i="6"/>
  <c r="AN36" i="6"/>
  <c r="AY36" i="6" s="1"/>
  <c r="AM36" i="6"/>
  <c r="AL36" i="6"/>
  <c r="AX36" i="6" s="1"/>
  <c r="AK36" i="6"/>
  <c r="BC35" i="6"/>
  <c r="BA35" i="6"/>
  <c r="AV35" i="6"/>
  <c r="AU35" i="6"/>
  <c r="AT35" i="6"/>
  <c r="AS35" i="6"/>
  <c r="AR35" i="6"/>
  <c r="AQ35" i="6"/>
  <c r="AZ35" i="6" s="1"/>
  <c r="AP35" i="6"/>
  <c r="AO35" i="6"/>
  <c r="AN35" i="6"/>
  <c r="AY35" i="6" s="1"/>
  <c r="AM35" i="6"/>
  <c r="AL35" i="6"/>
  <c r="AK35" i="6"/>
  <c r="AX35" i="6" s="1"/>
  <c r="BA34" i="6"/>
  <c r="AY34" i="6"/>
  <c r="AV34" i="6"/>
  <c r="AU34" i="6"/>
  <c r="AT34" i="6"/>
  <c r="AS34" i="6"/>
  <c r="AR34" i="6"/>
  <c r="AQ34" i="6"/>
  <c r="AZ34" i="6" s="1"/>
  <c r="AP34" i="6"/>
  <c r="AO34" i="6"/>
  <c r="AN34" i="6"/>
  <c r="AM34" i="6"/>
  <c r="AX34" i="6" s="1"/>
  <c r="AL34" i="6"/>
  <c r="AK34" i="6"/>
  <c r="AZ33" i="6"/>
  <c r="AY33" i="6"/>
  <c r="AX33" i="6"/>
  <c r="AV33" i="6"/>
  <c r="AU33" i="6"/>
  <c r="BA33" i="6" s="1"/>
  <c r="AT33" i="6"/>
  <c r="AS33" i="6"/>
  <c r="AR33" i="6"/>
  <c r="AQ33" i="6"/>
  <c r="AP33" i="6"/>
  <c r="AO33" i="6"/>
  <c r="AN33" i="6"/>
  <c r="AM33" i="6"/>
  <c r="AL33" i="6"/>
  <c r="AK33" i="6"/>
  <c r="AZ32" i="6"/>
  <c r="AV32" i="6"/>
  <c r="AU32" i="6"/>
  <c r="BA32" i="6" s="1"/>
  <c r="AT32" i="6"/>
  <c r="AS32" i="6"/>
  <c r="AR32" i="6"/>
  <c r="AQ32" i="6"/>
  <c r="AP32" i="6"/>
  <c r="AO32" i="6"/>
  <c r="AN32" i="6"/>
  <c r="AY32" i="6" s="1"/>
  <c r="AM32" i="6"/>
  <c r="AL32" i="6"/>
  <c r="AK32" i="6"/>
  <c r="AZ31" i="6"/>
  <c r="AV31" i="6"/>
  <c r="AU31" i="6"/>
  <c r="AT31" i="6"/>
  <c r="BA31" i="6" s="1"/>
  <c r="AS31" i="6"/>
  <c r="AR31" i="6"/>
  <c r="AQ31" i="6"/>
  <c r="AP31" i="6"/>
  <c r="AO31" i="6"/>
  <c r="AN31" i="6"/>
  <c r="AY31" i="6" s="1"/>
  <c r="AM31" i="6"/>
  <c r="AL31" i="6"/>
  <c r="AK31" i="6"/>
  <c r="AZ30" i="6"/>
  <c r="AY30" i="6"/>
  <c r="AV30" i="6"/>
  <c r="AU30" i="6"/>
  <c r="BA30" i="6" s="1"/>
  <c r="AT30" i="6"/>
  <c r="AS30" i="6"/>
  <c r="AR30" i="6"/>
  <c r="AQ30" i="6"/>
  <c r="AP30" i="6"/>
  <c r="AO30" i="6"/>
  <c r="AN30" i="6"/>
  <c r="AM30" i="6"/>
  <c r="AL30" i="6"/>
  <c r="AX30" i="6" s="1"/>
  <c r="AK30" i="6"/>
  <c r="BA29" i="6"/>
  <c r="AX29" i="6"/>
  <c r="AV29" i="6"/>
  <c r="AU29" i="6"/>
  <c r="AT29" i="6"/>
  <c r="AS29" i="6"/>
  <c r="AR29" i="6"/>
  <c r="AQ29" i="6"/>
  <c r="AZ29" i="6" s="1"/>
  <c r="AP29" i="6"/>
  <c r="AO29" i="6"/>
  <c r="AN29" i="6"/>
  <c r="AY29" i="6" s="1"/>
  <c r="AM29" i="6"/>
  <c r="AL29" i="6"/>
  <c r="AK29" i="6"/>
  <c r="AZ28" i="6"/>
  <c r="AY28" i="6"/>
  <c r="AX28" i="6"/>
  <c r="AV28" i="6"/>
  <c r="AU28" i="6"/>
  <c r="BA28" i="6" s="1"/>
  <c r="AT28" i="6"/>
  <c r="AS28" i="6"/>
  <c r="AR28" i="6"/>
  <c r="AQ28" i="6"/>
  <c r="AP28" i="6"/>
  <c r="AO28" i="6"/>
  <c r="AN28" i="6"/>
  <c r="AM28" i="6"/>
  <c r="AL28" i="6"/>
  <c r="AK28" i="6"/>
  <c r="BA27" i="6"/>
  <c r="AZ27" i="6"/>
  <c r="AV27" i="6"/>
  <c r="AU27" i="6"/>
  <c r="AT27" i="6"/>
  <c r="AS27" i="6"/>
  <c r="AR27" i="6"/>
  <c r="AQ27" i="6"/>
  <c r="AP27" i="6"/>
  <c r="AO27" i="6"/>
  <c r="AN27" i="6"/>
  <c r="AY27" i="6" s="1"/>
  <c r="BC27" i="6" s="1"/>
  <c r="AM27" i="6"/>
  <c r="AL27" i="6"/>
  <c r="AK27" i="6"/>
  <c r="AX27" i="6" s="1"/>
  <c r="AY26" i="6"/>
  <c r="AV26" i="6"/>
  <c r="AU26" i="6"/>
  <c r="AT26" i="6"/>
  <c r="BA26" i="6" s="1"/>
  <c r="AS26" i="6"/>
  <c r="AR26" i="6"/>
  <c r="AQ26" i="6"/>
  <c r="AZ26" i="6" s="1"/>
  <c r="AP26" i="6"/>
  <c r="AO26" i="6"/>
  <c r="AN26" i="6"/>
  <c r="AM26" i="6"/>
  <c r="AL26" i="6"/>
  <c r="AK26" i="6"/>
  <c r="AX26" i="6" s="1"/>
  <c r="BN25" i="6"/>
  <c r="BM25" i="6"/>
  <c r="BK25" i="6"/>
  <c r="BJ25" i="6"/>
  <c r="BI25" i="6"/>
  <c r="BG25" i="6"/>
  <c r="BD25" i="6"/>
  <c r="BB25" i="6"/>
  <c r="AY25" i="6"/>
  <c r="AV25" i="6"/>
  <c r="AU25" i="6"/>
  <c r="AT25" i="6"/>
  <c r="BA25" i="6" s="1"/>
  <c r="AS25" i="6"/>
  <c r="AR25" i="6"/>
  <c r="AQ25" i="6"/>
  <c r="AZ25" i="6" s="1"/>
  <c r="AP25" i="6"/>
  <c r="AO25" i="6"/>
  <c r="AN25" i="6"/>
  <c r="AM25" i="6"/>
  <c r="AL25" i="6"/>
  <c r="AK25" i="6"/>
  <c r="AX25" i="6" s="1"/>
  <c r="BN24" i="6"/>
  <c r="BM24" i="6"/>
  <c r="BK24" i="6"/>
  <c r="BJ24" i="6"/>
  <c r="BI24" i="6"/>
  <c r="BG24" i="6"/>
  <c r="BD24" i="6"/>
  <c r="BB24" i="6"/>
  <c r="BA24" i="6"/>
  <c r="AV24" i="6"/>
  <c r="AU24" i="6"/>
  <c r="AT24" i="6"/>
  <c r="AS24" i="6"/>
  <c r="AZ24" i="6" s="1"/>
  <c r="AR24" i="6"/>
  <c r="AQ24" i="6"/>
  <c r="AP24" i="6"/>
  <c r="AO24" i="6"/>
  <c r="AN24" i="6"/>
  <c r="AY24" i="6" s="1"/>
  <c r="AM24" i="6"/>
  <c r="AX24" i="6" s="1"/>
  <c r="AL24" i="6"/>
  <c r="AK24" i="6"/>
  <c r="BN23" i="6"/>
  <c r="BM23" i="6"/>
  <c r="BK23" i="6"/>
  <c r="BJ23" i="6"/>
  <c r="BI23" i="6"/>
  <c r="BG23" i="6"/>
  <c r="BD23" i="6"/>
  <c r="BB23" i="6"/>
  <c r="AZ23" i="6"/>
  <c r="AV23" i="6"/>
  <c r="AU23" i="6"/>
  <c r="AT23" i="6"/>
  <c r="BA23" i="6" s="1"/>
  <c r="AS23" i="6"/>
  <c r="AR23" i="6"/>
  <c r="AQ23" i="6"/>
  <c r="AP23" i="6"/>
  <c r="AO23" i="6"/>
  <c r="AN23" i="6"/>
  <c r="AY23" i="6" s="1"/>
  <c r="AM23" i="6"/>
  <c r="AL23" i="6"/>
  <c r="AK23" i="6"/>
  <c r="AX23" i="6" s="1"/>
  <c r="BN22" i="6"/>
  <c r="BM22" i="6"/>
  <c r="BK22" i="6"/>
  <c r="BJ22" i="6"/>
  <c r="BI22" i="6"/>
  <c r="BG22" i="6"/>
  <c r="BD22" i="6"/>
  <c r="BB22" i="6"/>
  <c r="BA22" i="6"/>
  <c r="AZ22" i="6"/>
  <c r="AX22" i="6"/>
  <c r="AV22" i="6"/>
  <c r="AU22" i="6"/>
  <c r="AT22" i="6"/>
  <c r="AS22" i="6"/>
  <c r="AR22" i="6"/>
  <c r="AQ22" i="6"/>
  <c r="AP22" i="6"/>
  <c r="AO22" i="6"/>
  <c r="AN22" i="6"/>
  <c r="AY22" i="6" s="1"/>
  <c r="AM22" i="6"/>
  <c r="AL22" i="6"/>
  <c r="AK22" i="6"/>
  <c r="BN21" i="6"/>
  <c r="BM21" i="6"/>
  <c r="BK21" i="6"/>
  <c r="BJ21" i="6"/>
  <c r="BI21" i="6"/>
  <c r="BG21" i="6"/>
  <c r="BD21" i="6"/>
  <c r="BB21" i="6"/>
  <c r="AV21" i="6"/>
  <c r="AU21" i="6"/>
  <c r="BA21" i="6" s="1"/>
  <c r="AT21" i="6"/>
  <c r="AS21" i="6"/>
  <c r="AR21" i="6"/>
  <c r="AQ21" i="6"/>
  <c r="AZ21" i="6" s="1"/>
  <c r="AP21" i="6"/>
  <c r="AO21" i="6"/>
  <c r="AN21" i="6"/>
  <c r="AY21" i="6" s="1"/>
  <c r="AM21" i="6"/>
  <c r="AL21" i="6"/>
  <c r="AK21" i="6"/>
  <c r="AX21" i="6" s="1"/>
  <c r="BN20" i="6"/>
  <c r="BM20" i="6"/>
  <c r="BK20" i="6"/>
  <c r="BJ20" i="6"/>
  <c r="BI20" i="6"/>
  <c r="BG20" i="6"/>
  <c r="BD20" i="6"/>
  <c r="BB20" i="6"/>
  <c r="AZ20" i="6"/>
  <c r="AV20" i="6"/>
  <c r="AU20" i="6"/>
  <c r="AT20" i="6"/>
  <c r="BA20" i="6" s="1"/>
  <c r="AS20" i="6"/>
  <c r="AR20" i="6"/>
  <c r="AQ20" i="6"/>
  <c r="AP20" i="6"/>
  <c r="AO20" i="6"/>
  <c r="AN20" i="6"/>
  <c r="AM20" i="6"/>
  <c r="AX20" i="6" s="1"/>
  <c r="AL20" i="6"/>
  <c r="AK20" i="6"/>
  <c r="BN19" i="6"/>
  <c r="BM19" i="6"/>
  <c r="BK19" i="6"/>
  <c r="BJ19" i="6"/>
  <c r="BI19" i="6"/>
  <c r="BG19" i="6"/>
  <c r="BD19" i="6"/>
  <c r="BB19" i="6"/>
  <c r="BA19" i="6"/>
  <c r="AZ19" i="6"/>
  <c r="AV19" i="6"/>
  <c r="AU19" i="6"/>
  <c r="AT19" i="6"/>
  <c r="AS19" i="6"/>
  <c r="AR19" i="6"/>
  <c r="AQ19" i="6"/>
  <c r="AP19" i="6"/>
  <c r="AY19" i="6" s="1"/>
  <c r="AO19" i="6"/>
  <c r="AN19" i="6"/>
  <c r="AM19" i="6"/>
  <c r="AL19" i="6"/>
  <c r="AK19" i="6"/>
  <c r="BN18" i="6"/>
  <c r="BM18" i="6"/>
  <c r="BK18" i="6"/>
  <c r="BJ18" i="6"/>
  <c r="BI18" i="6"/>
  <c r="BG18" i="6"/>
  <c r="BD18" i="6"/>
  <c r="BB18" i="6"/>
  <c r="AV18" i="6"/>
  <c r="AU18" i="6"/>
  <c r="AT18" i="6"/>
  <c r="BA18" i="6" s="1"/>
  <c r="AS18" i="6"/>
  <c r="AR18" i="6"/>
  <c r="AQ18" i="6"/>
  <c r="AZ18" i="6" s="1"/>
  <c r="AP18" i="6"/>
  <c r="AO18" i="6"/>
  <c r="AN18" i="6"/>
  <c r="AM18" i="6"/>
  <c r="AL18" i="6"/>
  <c r="AK18" i="6"/>
  <c r="BN17" i="6"/>
  <c r="BM17" i="6"/>
  <c r="BK17" i="6"/>
  <c r="BJ17" i="6"/>
  <c r="BI17" i="6"/>
  <c r="BG17" i="6"/>
  <c r="BD17" i="6"/>
  <c r="BB17" i="6"/>
  <c r="AZ17" i="6"/>
  <c r="AV17" i="6"/>
  <c r="AU17" i="6"/>
  <c r="AT17" i="6"/>
  <c r="BA17" i="6" s="1"/>
  <c r="AS17" i="6"/>
  <c r="AR17" i="6"/>
  <c r="AQ17" i="6"/>
  <c r="AP17" i="6"/>
  <c r="AO17" i="6"/>
  <c r="AY17" i="6" s="1"/>
  <c r="AN17" i="6"/>
  <c r="AM17" i="6"/>
  <c r="AX17" i="6" s="1"/>
  <c r="AL17" i="6"/>
  <c r="AK17" i="6"/>
  <c r="BN16" i="6"/>
  <c r="BM16" i="6"/>
  <c r="BK16" i="6"/>
  <c r="BJ16" i="6"/>
  <c r="BI16" i="6"/>
  <c r="BG16" i="6"/>
  <c r="BD16" i="6"/>
  <c r="BB16" i="6"/>
  <c r="AX16" i="6"/>
  <c r="AV16" i="6"/>
  <c r="AU16" i="6"/>
  <c r="AT16" i="6"/>
  <c r="BA16" i="6" s="1"/>
  <c r="AS16" i="6"/>
  <c r="AR16" i="6"/>
  <c r="AQ16" i="6"/>
  <c r="AZ16" i="6" s="1"/>
  <c r="AP16" i="6"/>
  <c r="AO16" i="6"/>
  <c r="AN16" i="6"/>
  <c r="AY16" i="6" s="1"/>
  <c r="AM16" i="6"/>
  <c r="AL16" i="6"/>
  <c r="AK16" i="6"/>
  <c r="BN15" i="6"/>
  <c r="BM15" i="6"/>
  <c r="BK15" i="6"/>
  <c r="BJ15" i="6"/>
  <c r="BI15" i="6"/>
  <c r="BG15" i="6"/>
  <c r="BD15" i="6"/>
  <c r="BB15" i="6"/>
  <c r="AY15" i="6"/>
  <c r="AX15" i="6"/>
  <c r="AV15" i="6"/>
  <c r="AU15" i="6"/>
  <c r="AT15" i="6"/>
  <c r="BA15" i="6" s="1"/>
  <c r="BC15" i="6" s="1"/>
  <c r="AS15" i="6"/>
  <c r="AR15" i="6"/>
  <c r="AQ15" i="6"/>
  <c r="AZ15" i="6" s="1"/>
  <c r="AP15" i="6"/>
  <c r="AO15" i="6"/>
  <c r="AN15" i="6"/>
  <c r="AM15" i="6"/>
  <c r="AL15" i="6"/>
  <c r="AK15" i="6"/>
  <c r="BN14" i="6"/>
  <c r="BM14" i="6"/>
  <c r="BK14" i="6"/>
  <c r="BJ14" i="6"/>
  <c r="BI14" i="6"/>
  <c r="BG14" i="6"/>
  <c r="BD14" i="6"/>
  <c r="BB14" i="6"/>
  <c r="AY14" i="6"/>
  <c r="AV14" i="6"/>
  <c r="AU14" i="6"/>
  <c r="AT14" i="6"/>
  <c r="AS14" i="6"/>
  <c r="AR14" i="6"/>
  <c r="AQ14" i="6"/>
  <c r="AZ14" i="6" s="1"/>
  <c r="AP14" i="6"/>
  <c r="AO14" i="6"/>
  <c r="AN14" i="6"/>
  <c r="AM14" i="6"/>
  <c r="AL14" i="6"/>
  <c r="AX14" i="6" s="1"/>
  <c r="AK14" i="6"/>
  <c r="BN13" i="6"/>
  <c r="BM13" i="6"/>
  <c r="BK13" i="6"/>
  <c r="BJ13" i="6"/>
  <c r="BI13" i="6"/>
  <c r="BG13" i="6"/>
  <c r="BF13" i="6"/>
  <c r="BD13" i="6"/>
  <c r="BB13" i="6"/>
  <c r="BA13" i="6"/>
  <c r="AZ13" i="6"/>
  <c r="AY13" i="6"/>
  <c r="BC13" i="6" s="1"/>
  <c r="AV13" i="6"/>
  <c r="AU13" i="6"/>
  <c r="AT13" i="6"/>
  <c r="AS13" i="6"/>
  <c r="AR13" i="6"/>
  <c r="AQ13" i="6"/>
  <c r="AP13" i="6"/>
  <c r="AO13" i="6"/>
  <c r="AN13" i="6"/>
  <c r="AM13" i="6"/>
  <c r="AL13" i="6"/>
  <c r="AX13" i="6" s="1"/>
  <c r="AK13" i="6"/>
  <c r="BN12" i="6"/>
  <c r="BM12" i="6"/>
  <c r="BK12" i="6"/>
  <c r="BJ12" i="6"/>
  <c r="BI12" i="6"/>
  <c r="BG12" i="6"/>
  <c r="BD12" i="6"/>
  <c r="BB12" i="6"/>
  <c r="AZ12" i="6"/>
  <c r="AV12" i="6"/>
  <c r="AU12" i="6"/>
  <c r="AT12" i="6"/>
  <c r="BA12" i="6" s="1"/>
  <c r="AS12" i="6"/>
  <c r="AR12" i="6"/>
  <c r="AQ12" i="6"/>
  <c r="AP12" i="6"/>
  <c r="AO12" i="6"/>
  <c r="AN12" i="6"/>
  <c r="AY12" i="6" s="1"/>
  <c r="AM12" i="6"/>
  <c r="AL12" i="6"/>
  <c r="AK12" i="6"/>
  <c r="BN11" i="6"/>
  <c r="BM11" i="6"/>
  <c r="BK11" i="6"/>
  <c r="BJ11" i="6"/>
  <c r="BI11" i="6"/>
  <c r="BG11" i="6"/>
  <c r="BD11" i="6"/>
  <c r="BB11" i="6"/>
  <c r="AX11" i="6"/>
  <c r="AV11" i="6"/>
  <c r="AU11" i="6"/>
  <c r="BA11" i="6" s="1"/>
  <c r="AT11" i="6"/>
  <c r="AS11" i="6"/>
  <c r="AR11" i="6"/>
  <c r="AQ11" i="6"/>
  <c r="AZ11" i="6" s="1"/>
  <c r="AP11" i="6"/>
  <c r="AO11" i="6"/>
  <c r="AN11" i="6"/>
  <c r="AY11" i="6" s="1"/>
  <c r="AM11" i="6"/>
  <c r="AL11" i="6"/>
  <c r="AK11" i="6"/>
  <c r="BN10" i="6"/>
  <c r="BM10" i="6"/>
  <c r="BK10" i="6"/>
  <c r="BJ10" i="6"/>
  <c r="BI10" i="6"/>
  <c r="BG10" i="6"/>
  <c r="BD10" i="6"/>
  <c r="BB10" i="6"/>
  <c r="AZ10" i="6"/>
  <c r="AV10" i="6"/>
  <c r="AU10" i="6"/>
  <c r="AT10" i="6"/>
  <c r="BA10" i="6" s="1"/>
  <c r="AS10" i="6"/>
  <c r="AR10" i="6"/>
  <c r="AQ10" i="6"/>
  <c r="AP10" i="6"/>
  <c r="AO10" i="6"/>
  <c r="AN10" i="6"/>
  <c r="AY10" i="6" s="1"/>
  <c r="AM10" i="6"/>
  <c r="AL10" i="6"/>
  <c r="AK10" i="6"/>
  <c r="BN9" i="6"/>
  <c r="BM9" i="6"/>
  <c r="BK9" i="6"/>
  <c r="BJ9" i="6"/>
  <c r="BI9" i="6"/>
  <c r="BG9" i="6"/>
  <c r="BD9" i="6"/>
  <c r="BB9" i="6"/>
  <c r="AZ9" i="6"/>
  <c r="AY9" i="6"/>
  <c r="AV9" i="6"/>
  <c r="AU9" i="6"/>
  <c r="AT9" i="6"/>
  <c r="BA9" i="6" s="1"/>
  <c r="AS9" i="6"/>
  <c r="AR9" i="6"/>
  <c r="AQ9" i="6"/>
  <c r="AP9" i="6"/>
  <c r="AO9" i="6"/>
  <c r="AN9" i="6"/>
  <c r="AM9" i="6"/>
  <c r="AL9" i="6"/>
  <c r="AK9" i="6"/>
  <c r="AX9" i="6" s="1"/>
  <c r="BN8" i="6"/>
  <c r="BM8" i="6"/>
  <c r="BK8" i="6"/>
  <c r="BJ8" i="6"/>
  <c r="BI8" i="6"/>
  <c r="BG8" i="6"/>
  <c r="BD8" i="6"/>
  <c r="BB8" i="6"/>
  <c r="AY8" i="6"/>
  <c r="AV8" i="6"/>
  <c r="AU8" i="6"/>
  <c r="AT8" i="6"/>
  <c r="BA8" i="6" s="1"/>
  <c r="AS8" i="6"/>
  <c r="AR8" i="6"/>
  <c r="AQ8" i="6"/>
  <c r="AZ8" i="6" s="1"/>
  <c r="AP8" i="6"/>
  <c r="AO8" i="6"/>
  <c r="AN8" i="6"/>
  <c r="AM8" i="6"/>
  <c r="AL8" i="6"/>
  <c r="AK8" i="6"/>
  <c r="AX8" i="6" s="1"/>
  <c r="BN7" i="6"/>
  <c r="BM7" i="6"/>
  <c r="BK7" i="6"/>
  <c r="BJ7" i="6"/>
  <c r="BI7" i="6"/>
  <c r="BG7" i="6"/>
  <c r="BD7" i="6"/>
  <c r="BB7" i="6"/>
  <c r="AZ7" i="6"/>
  <c r="AY7" i="6"/>
  <c r="AV7" i="6"/>
  <c r="AU7" i="6"/>
  <c r="AT7" i="6"/>
  <c r="BA7" i="6" s="1"/>
  <c r="AS7" i="6"/>
  <c r="AR7" i="6"/>
  <c r="AQ7" i="6"/>
  <c r="AP7" i="6"/>
  <c r="AO7" i="6"/>
  <c r="AN7" i="6"/>
  <c r="AM7" i="6"/>
  <c r="AL7" i="6"/>
  <c r="AK7" i="6"/>
  <c r="BN6" i="6"/>
  <c r="BM6" i="6"/>
  <c r="BK6" i="6"/>
  <c r="BJ6" i="6"/>
  <c r="BI6" i="6"/>
  <c r="BG6" i="6"/>
  <c r="BD6" i="6"/>
  <c r="BB6" i="6"/>
  <c r="AZ6" i="6"/>
  <c r="AY6" i="6"/>
  <c r="AX6" i="6"/>
  <c r="AV6" i="6"/>
  <c r="AU6" i="6"/>
  <c r="AT6" i="6"/>
  <c r="AS6" i="6"/>
  <c r="AR6" i="6"/>
  <c r="AQ6" i="6"/>
  <c r="AP6" i="6"/>
  <c r="AO6" i="6"/>
  <c r="AN6" i="6"/>
  <c r="AM6" i="6"/>
  <c r="AL6" i="6"/>
  <c r="AK6" i="6"/>
  <c r="BN5" i="6"/>
  <c r="BM5" i="6"/>
  <c r="BK5" i="6"/>
  <c r="BJ5" i="6"/>
  <c r="BI5" i="6"/>
  <c r="BG5" i="6"/>
  <c r="BD5" i="6"/>
  <c r="BB5" i="6"/>
  <c r="BA5" i="6"/>
  <c r="AZ5" i="6"/>
  <c r="AX5" i="6"/>
  <c r="AV5" i="6"/>
  <c r="AU5" i="6"/>
  <c r="AT5" i="6"/>
  <c r="AS5" i="6"/>
  <c r="AR5" i="6"/>
  <c r="AQ5" i="6"/>
  <c r="AP5" i="6"/>
  <c r="AO5" i="6"/>
  <c r="AN5" i="6"/>
  <c r="AY5" i="6" s="1"/>
  <c r="AM5" i="6"/>
  <c r="AL5" i="6"/>
  <c r="AK5" i="6"/>
  <c r="BN4" i="6"/>
  <c r="BM4" i="6"/>
  <c r="BK4" i="6"/>
  <c r="BJ4" i="6"/>
  <c r="BI4" i="6"/>
  <c r="BG4" i="6"/>
  <c r="BD4" i="6"/>
  <c r="BB4" i="6"/>
  <c r="BA4" i="6"/>
  <c r="AY4" i="6"/>
  <c r="AV4" i="6"/>
  <c r="AU4" i="6"/>
  <c r="AT4" i="6"/>
  <c r="AS4" i="6"/>
  <c r="AR4" i="6"/>
  <c r="AQ4" i="6"/>
  <c r="AZ4" i="6" s="1"/>
  <c r="AP4" i="6"/>
  <c r="AO4" i="6"/>
  <c r="AN4" i="6"/>
  <c r="AM4" i="6"/>
  <c r="AL4" i="6"/>
  <c r="AK4" i="6"/>
  <c r="BN3" i="6"/>
  <c r="BM3" i="6"/>
  <c r="BK3" i="6"/>
  <c r="BJ3" i="6"/>
  <c r="BI3" i="6"/>
  <c r="BG3" i="6"/>
  <c r="BD3" i="6"/>
  <c r="BB3" i="6"/>
  <c r="AV3" i="6"/>
  <c r="AU3" i="6"/>
  <c r="AT3" i="6"/>
  <c r="AS3" i="6"/>
  <c r="AR3" i="6"/>
  <c r="AQ3" i="6"/>
  <c r="AZ3" i="6" s="1"/>
  <c r="AP3" i="6"/>
  <c r="AO3" i="6"/>
  <c r="AN3" i="6"/>
  <c r="AY3" i="6" s="1"/>
  <c r="AM3" i="6"/>
  <c r="AL3" i="6"/>
  <c r="AK3" i="6"/>
  <c r="AS604" i="5"/>
  <c r="AO604" i="5"/>
  <c r="AN604" i="5"/>
  <c r="AM604" i="5"/>
  <c r="AL604" i="5"/>
  <c r="AK604" i="5"/>
  <c r="AJ604" i="5"/>
  <c r="AR604" i="5" s="1"/>
  <c r="AI604" i="5"/>
  <c r="AH604" i="5"/>
  <c r="AQ604" i="5" s="1"/>
  <c r="AG604" i="5"/>
  <c r="AO603" i="5"/>
  <c r="AN603" i="5"/>
  <c r="AM603" i="5"/>
  <c r="AS603" i="5" s="1"/>
  <c r="AL603" i="5"/>
  <c r="AK603" i="5"/>
  <c r="AJ603" i="5"/>
  <c r="AR603" i="5" s="1"/>
  <c r="AI603" i="5"/>
  <c r="AH603" i="5"/>
  <c r="AG603" i="5"/>
  <c r="AT602" i="5"/>
  <c r="AS602" i="5"/>
  <c r="AR602" i="5"/>
  <c r="AO602" i="5"/>
  <c r="AN602" i="5"/>
  <c r="AM602" i="5"/>
  <c r="AL602" i="5"/>
  <c r="AK602" i="5"/>
  <c r="AJ602" i="5"/>
  <c r="AI602" i="5"/>
  <c r="AH602" i="5"/>
  <c r="AG602" i="5"/>
  <c r="AQ602" i="5" s="1"/>
  <c r="AS601" i="5"/>
  <c r="AQ601" i="5"/>
  <c r="AO601" i="5"/>
  <c r="AN601" i="5"/>
  <c r="AM601" i="5"/>
  <c r="AL601" i="5"/>
  <c r="AK601" i="5"/>
  <c r="AJ601" i="5"/>
  <c r="AR601" i="5" s="1"/>
  <c r="AI601" i="5"/>
  <c r="AH601" i="5"/>
  <c r="AG601" i="5"/>
  <c r="AQ600" i="5"/>
  <c r="AO600" i="5"/>
  <c r="AN600" i="5"/>
  <c r="AM600" i="5"/>
  <c r="AS600" i="5" s="1"/>
  <c r="AL600" i="5"/>
  <c r="AK600" i="5"/>
  <c r="AJ600" i="5"/>
  <c r="AR600" i="5" s="1"/>
  <c r="AI600" i="5"/>
  <c r="AH600" i="5"/>
  <c r="AG600" i="5"/>
  <c r="AS599" i="5"/>
  <c r="AQ599" i="5"/>
  <c r="AO599" i="5"/>
  <c r="AN599" i="5"/>
  <c r="AM599" i="5"/>
  <c r="AL599" i="5"/>
  <c r="AK599" i="5"/>
  <c r="AJ599" i="5"/>
  <c r="AR599" i="5" s="1"/>
  <c r="AI599" i="5"/>
  <c r="AH599" i="5"/>
  <c r="AG599" i="5"/>
  <c r="AS598" i="5"/>
  <c r="AR598" i="5"/>
  <c r="AO598" i="5"/>
  <c r="AN598" i="5"/>
  <c r="AM598" i="5"/>
  <c r="AL598" i="5"/>
  <c r="AK598" i="5"/>
  <c r="AJ598" i="5"/>
  <c r="AI598" i="5"/>
  <c r="AH598" i="5"/>
  <c r="AG598" i="5"/>
  <c r="AQ598" i="5" s="1"/>
  <c r="AS597" i="5"/>
  <c r="AO597" i="5"/>
  <c r="AN597" i="5"/>
  <c r="AM597" i="5"/>
  <c r="AL597" i="5"/>
  <c r="AK597" i="5"/>
  <c r="AJ597" i="5"/>
  <c r="AR597" i="5" s="1"/>
  <c r="AI597" i="5"/>
  <c r="AH597" i="5"/>
  <c r="AG597" i="5"/>
  <c r="AQ597" i="5" s="1"/>
  <c r="AS596" i="5"/>
  <c r="AR596" i="5"/>
  <c r="AQ596" i="5"/>
  <c r="AO596" i="5"/>
  <c r="AN596" i="5"/>
  <c r="AM596" i="5"/>
  <c r="AL596" i="5"/>
  <c r="AK596" i="5"/>
  <c r="AJ596" i="5"/>
  <c r="AI596" i="5"/>
  <c r="AH596" i="5"/>
  <c r="AG596" i="5"/>
  <c r="AO595" i="5"/>
  <c r="AN595" i="5"/>
  <c r="AM595" i="5"/>
  <c r="AS595" i="5" s="1"/>
  <c r="AL595" i="5"/>
  <c r="AK595" i="5"/>
  <c r="AJ595" i="5"/>
  <c r="AR595" i="5" s="1"/>
  <c r="AI595" i="5"/>
  <c r="AH595" i="5"/>
  <c r="AG595" i="5"/>
  <c r="AQ595" i="5" s="1"/>
  <c r="AS594" i="5"/>
  <c r="AR594" i="5"/>
  <c r="AQ594" i="5"/>
  <c r="AV593" i="5"/>
  <c r="AS593" i="5"/>
  <c r="AR593" i="5"/>
  <c r="AQ593" i="5"/>
  <c r="AT593" i="5" s="1"/>
  <c r="AT592" i="5"/>
  <c r="AS592" i="5"/>
  <c r="AR592" i="5"/>
  <c r="AQ592" i="5"/>
  <c r="AS591" i="5"/>
  <c r="AR591" i="5"/>
  <c r="AQ591" i="5"/>
  <c r="AS590" i="5"/>
  <c r="AR590" i="5"/>
  <c r="AQ590" i="5"/>
  <c r="AT590" i="5" s="1"/>
  <c r="AV590" i="5" s="1"/>
  <c r="AS589" i="5"/>
  <c r="AR589" i="5"/>
  <c r="AQ589" i="5"/>
  <c r="AS588" i="5"/>
  <c r="AR588" i="5"/>
  <c r="AQ588" i="5"/>
  <c r="AV587" i="5"/>
  <c r="AT587" i="5"/>
  <c r="AS587" i="5"/>
  <c r="AR587" i="5"/>
  <c r="AQ587" i="5"/>
  <c r="AS586" i="5"/>
  <c r="AR586" i="5"/>
  <c r="AQ586" i="5"/>
  <c r="AS585" i="5"/>
  <c r="AR585" i="5"/>
  <c r="AQ585" i="5"/>
  <c r="AO584" i="5"/>
  <c r="AN584" i="5"/>
  <c r="AM584" i="5"/>
  <c r="AS584" i="5" s="1"/>
  <c r="AL584" i="5"/>
  <c r="AK584" i="5"/>
  <c r="AJ584" i="5"/>
  <c r="AR584" i="5" s="1"/>
  <c r="AI584" i="5"/>
  <c r="AH584" i="5"/>
  <c r="AG584" i="5"/>
  <c r="AT583" i="5"/>
  <c r="AS583" i="5"/>
  <c r="AO583" i="5"/>
  <c r="AN583" i="5"/>
  <c r="AM583" i="5"/>
  <c r="AL583" i="5"/>
  <c r="AK583" i="5"/>
  <c r="AJ583" i="5"/>
  <c r="AR583" i="5" s="1"/>
  <c r="AI583" i="5"/>
  <c r="AH583" i="5"/>
  <c r="AG583" i="5"/>
  <c r="AQ583" i="5" s="1"/>
  <c r="AS582" i="5"/>
  <c r="AR582" i="5"/>
  <c r="AQ582" i="5"/>
  <c r="AT582" i="5" s="1"/>
  <c r="AT581" i="5"/>
  <c r="AS581" i="5"/>
  <c r="AR581" i="5"/>
  <c r="AQ581" i="5"/>
  <c r="AT580" i="5"/>
  <c r="AV580" i="5" s="1"/>
  <c r="AS580" i="5"/>
  <c r="AR580" i="5"/>
  <c r="AQ580" i="5"/>
  <c r="AS579" i="5"/>
  <c r="AR579" i="5"/>
  <c r="AQ579" i="5"/>
  <c r="AS578" i="5"/>
  <c r="AR578" i="5"/>
  <c r="AQ578" i="5"/>
  <c r="AT577" i="5"/>
  <c r="AV577" i="5" s="1"/>
  <c r="AS577" i="5"/>
  <c r="AR577" i="5"/>
  <c r="AQ577" i="5"/>
  <c r="AS576" i="5"/>
  <c r="AR576" i="5"/>
  <c r="AQ576" i="5"/>
  <c r="AT576" i="5" s="1"/>
  <c r="AS575" i="5"/>
  <c r="AR575" i="5"/>
  <c r="AQ575" i="5"/>
  <c r="AS574" i="5"/>
  <c r="AT574" i="5" s="1"/>
  <c r="AR574" i="5"/>
  <c r="AQ574" i="5"/>
  <c r="AS573" i="5"/>
  <c r="AR573" i="5"/>
  <c r="AQ573" i="5"/>
  <c r="AS572" i="5"/>
  <c r="AR572" i="5"/>
  <c r="AQ572" i="5"/>
  <c r="AS571" i="5"/>
  <c r="AR571" i="5"/>
  <c r="AQ571" i="5"/>
  <c r="AT570" i="5"/>
  <c r="AS570" i="5"/>
  <c r="AR570" i="5"/>
  <c r="AO570" i="5"/>
  <c r="AN570" i="5"/>
  <c r="AM570" i="5"/>
  <c r="AL570" i="5"/>
  <c r="AK570" i="5"/>
  <c r="AJ570" i="5"/>
  <c r="AI570" i="5"/>
  <c r="AH570" i="5"/>
  <c r="AG570" i="5"/>
  <c r="AQ570" i="5" s="1"/>
  <c r="AO569" i="5"/>
  <c r="AN569" i="5"/>
  <c r="AM569" i="5"/>
  <c r="AS569" i="5" s="1"/>
  <c r="AL569" i="5"/>
  <c r="AK569" i="5"/>
  <c r="AJ569" i="5"/>
  <c r="AR569" i="5" s="1"/>
  <c r="AI569" i="5"/>
  <c r="AH569" i="5"/>
  <c r="AG569" i="5"/>
  <c r="AS568" i="5"/>
  <c r="AR568" i="5"/>
  <c r="AO568" i="5"/>
  <c r="AN568" i="5"/>
  <c r="AM568" i="5"/>
  <c r="AL568" i="5"/>
  <c r="AK568" i="5"/>
  <c r="AJ568" i="5"/>
  <c r="AI568" i="5"/>
  <c r="AH568" i="5"/>
  <c r="AQ568" i="5" s="1"/>
  <c r="AG568" i="5"/>
  <c r="AS567" i="5"/>
  <c r="AR567" i="5"/>
  <c r="AO567" i="5"/>
  <c r="AN567" i="5"/>
  <c r="AM567" i="5"/>
  <c r="AL567" i="5"/>
  <c r="AK567" i="5"/>
  <c r="AJ567" i="5"/>
  <c r="AI567" i="5"/>
  <c r="AH567" i="5"/>
  <c r="AQ567" i="5" s="1"/>
  <c r="AG567" i="5"/>
  <c r="AR566" i="5"/>
  <c r="AO566" i="5"/>
  <c r="AN566" i="5"/>
  <c r="AM566" i="5"/>
  <c r="AS566" i="5" s="1"/>
  <c r="AL566" i="5"/>
  <c r="AK566" i="5"/>
  <c r="AJ566" i="5"/>
  <c r="AI566" i="5"/>
  <c r="AH566" i="5"/>
  <c r="AG566" i="5"/>
  <c r="AQ566" i="5" s="1"/>
  <c r="AS565" i="5"/>
  <c r="AO565" i="5"/>
  <c r="AN565" i="5"/>
  <c r="AM565" i="5"/>
  <c r="AL565" i="5"/>
  <c r="AK565" i="5"/>
  <c r="AJ565" i="5"/>
  <c r="AR565" i="5" s="1"/>
  <c r="AI565" i="5"/>
  <c r="AH565" i="5"/>
  <c r="AG565" i="5"/>
  <c r="AR564" i="5"/>
  <c r="AQ564" i="5"/>
  <c r="AO564" i="5"/>
  <c r="AN564" i="5"/>
  <c r="AM564" i="5"/>
  <c r="AS564" i="5" s="1"/>
  <c r="AL564" i="5"/>
  <c r="AK564" i="5"/>
  <c r="AJ564" i="5"/>
  <c r="AI564" i="5"/>
  <c r="AH564" i="5"/>
  <c r="AG564" i="5"/>
  <c r="AS563" i="5"/>
  <c r="AR563" i="5"/>
  <c r="AQ563" i="5"/>
  <c r="AS562" i="5"/>
  <c r="AR562" i="5"/>
  <c r="AQ562" i="5"/>
  <c r="AS561" i="5"/>
  <c r="AR561" i="5"/>
  <c r="AQ561" i="5"/>
  <c r="AS560" i="5"/>
  <c r="AR560" i="5"/>
  <c r="AQ560" i="5"/>
  <c r="AT560" i="5" s="1"/>
  <c r="AS559" i="5"/>
  <c r="AT559" i="5" s="1"/>
  <c r="AR559" i="5"/>
  <c r="AQ559" i="5"/>
  <c r="AS558" i="5"/>
  <c r="AR558" i="5"/>
  <c r="AQ558" i="5"/>
  <c r="AT557" i="5"/>
  <c r="AS557" i="5"/>
  <c r="AR557" i="5"/>
  <c r="AQ557" i="5"/>
  <c r="AS556" i="5"/>
  <c r="AR556" i="5"/>
  <c r="AQ556" i="5"/>
  <c r="AS555" i="5"/>
  <c r="AR555" i="5"/>
  <c r="AQ555" i="5"/>
  <c r="AT554" i="5"/>
  <c r="AS554" i="5"/>
  <c r="AR554" i="5"/>
  <c r="AQ554" i="5"/>
  <c r="AQ553" i="5"/>
  <c r="AO553" i="5"/>
  <c r="AN553" i="5"/>
  <c r="AM553" i="5"/>
  <c r="AS553" i="5" s="1"/>
  <c r="AL553" i="5"/>
  <c r="AK553" i="5"/>
  <c r="AJ553" i="5"/>
  <c r="AR553" i="5" s="1"/>
  <c r="AI553" i="5"/>
  <c r="AH553" i="5"/>
  <c r="AG553" i="5"/>
  <c r="AS552" i="5"/>
  <c r="AO552" i="5"/>
  <c r="AN552" i="5"/>
  <c r="AM552" i="5"/>
  <c r="AL552" i="5"/>
  <c r="AK552" i="5"/>
  <c r="AJ552" i="5"/>
  <c r="AR552" i="5" s="1"/>
  <c r="AT552" i="5" s="1"/>
  <c r="AI552" i="5"/>
  <c r="AQ552" i="5" s="1"/>
  <c r="AH552" i="5"/>
  <c r="AG552" i="5"/>
  <c r="AR551" i="5"/>
  <c r="AO551" i="5"/>
  <c r="AN551" i="5"/>
  <c r="AM551" i="5"/>
  <c r="AS551" i="5" s="1"/>
  <c r="AL551" i="5"/>
  <c r="AK551" i="5"/>
  <c r="AJ551" i="5"/>
  <c r="AI551" i="5"/>
  <c r="AH551" i="5"/>
  <c r="AG551" i="5"/>
  <c r="AQ551" i="5" s="1"/>
  <c r="AR550" i="5"/>
  <c r="AO550" i="5"/>
  <c r="AN550" i="5"/>
  <c r="AM550" i="5"/>
  <c r="AS550" i="5" s="1"/>
  <c r="AL550" i="5"/>
  <c r="AK550" i="5"/>
  <c r="AJ550" i="5"/>
  <c r="AI550" i="5"/>
  <c r="AH550" i="5"/>
  <c r="AG550" i="5"/>
  <c r="AQ550" i="5" s="1"/>
  <c r="AR549" i="5"/>
  <c r="AQ549" i="5"/>
  <c r="AO549" i="5"/>
  <c r="AN549" i="5"/>
  <c r="AM549" i="5"/>
  <c r="AS549" i="5" s="1"/>
  <c r="AL549" i="5"/>
  <c r="AK549" i="5"/>
  <c r="AJ549" i="5"/>
  <c r="AI549" i="5"/>
  <c r="AH549" i="5"/>
  <c r="AG549" i="5"/>
  <c r="AS548" i="5"/>
  <c r="AT548" i="5" s="1"/>
  <c r="AR548" i="5"/>
  <c r="AO548" i="5"/>
  <c r="AN548" i="5"/>
  <c r="AM548" i="5"/>
  <c r="AL548" i="5"/>
  <c r="AK548" i="5"/>
  <c r="AJ548" i="5"/>
  <c r="AI548" i="5"/>
  <c r="AH548" i="5"/>
  <c r="AQ548" i="5" s="1"/>
  <c r="AG548" i="5"/>
  <c r="AO547" i="5"/>
  <c r="AN547" i="5"/>
  <c r="AM547" i="5"/>
  <c r="AS547" i="5" s="1"/>
  <c r="AL547" i="5"/>
  <c r="AK547" i="5"/>
  <c r="AJ547" i="5"/>
  <c r="AR547" i="5" s="1"/>
  <c r="AI547" i="5"/>
  <c r="AH547" i="5"/>
  <c r="AG547" i="5"/>
  <c r="AS546" i="5"/>
  <c r="AR546" i="5"/>
  <c r="AO546" i="5"/>
  <c r="AN546" i="5"/>
  <c r="AM546" i="5"/>
  <c r="AL546" i="5"/>
  <c r="AK546" i="5"/>
  <c r="AJ546" i="5"/>
  <c r="AI546" i="5"/>
  <c r="AH546" i="5"/>
  <c r="AG546" i="5"/>
  <c r="AS545" i="5"/>
  <c r="AQ545" i="5"/>
  <c r="AO545" i="5"/>
  <c r="AN545" i="5"/>
  <c r="AM545" i="5"/>
  <c r="AL545" i="5"/>
  <c r="AK545" i="5"/>
  <c r="AJ545" i="5"/>
  <c r="AR545" i="5" s="1"/>
  <c r="AI545" i="5"/>
  <c r="AH545" i="5"/>
  <c r="AG545" i="5"/>
  <c r="AS544" i="5"/>
  <c r="AR544" i="5"/>
  <c r="AO544" i="5"/>
  <c r="AN544" i="5"/>
  <c r="AM544" i="5"/>
  <c r="AL544" i="5"/>
  <c r="AK544" i="5"/>
  <c r="AJ544" i="5"/>
  <c r="AI544" i="5"/>
  <c r="AH544" i="5"/>
  <c r="AG544" i="5"/>
  <c r="AQ544" i="5" s="1"/>
  <c r="AS543" i="5"/>
  <c r="AO543" i="5"/>
  <c r="AN543" i="5"/>
  <c r="AM543" i="5"/>
  <c r="AL543" i="5"/>
  <c r="AK543" i="5"/>
  <c r="AJ543" i="5"/>
  <c r="AR543" i="5" s="1"/>
  <c r="AI543" i="5"/>
  <c r="AH543" i="5"/>
  <c r="AG543" i="5"/>
  <c r="AO542" i="5"/>
  <c r="AN542" i="5"/>
  <c r="AM542" i="5"/>
  <c r="AS542" i="5" s="1"/>
  <c r="AL542" i="5"/>
  <c r="AK542" i="5"/>
  <c r="AJ542" i="5"/>
  <c r="AR542" i="5" s="1"/>
  <c r="AI542" i="5"/>
  <c r="AH542" i="5"/>
  <c r="AG542" i="5"/>
  <c r="AQ541" i="5"/>
  <c r="AO541" i="5"/>
  <c r="AN541" i="5"/>
  <c r="AM541" i="5"/>
  <c r="AS541" i="5" s="1"/>
  <c r="AL541" i="5"/>
  <c r="AK541" i="5"/>
  <c r="AJ541" i="5"/>
  <c r="AR541" i="5" s="1"/>
  <c r="AI541" i="5"/>
  <c r="AH541" i="5"/>
  <c r="AG541" i="5"/>
  <c r="AS540" i="5"/>
  <c r="AR540" i="5"/>
  <c r="AO540" i="5"/>
  <c r="AN540" i="5"/>
  <c r="AM540" i="5"/>
  <c r="AL540" i="5"/>
  <c r="AK540" i="5"/>
  <c r="AJ540" i="5"/>
  <c r="AI540" i="5"/>
  <c r="AH540" i="5"/>
  <c r="AG540" i="5"/>
  <c r="AQ540" i="5" s="1"/>
  <c r="AS539" i="5"/>
  <c r="AR539" i="5"/>
  <c r="AQ539" i="5"/>
  <c r="AO539" i="5"/>
  <c r="AN539" i="5"/>
  <c r="AM539" i="5"/>
  <c r="AL539" i="5"/>
  <c r="AK539" i="5"/>
  <c r="AJ539" i="5"/>
  <c r="AI539" i="5"/>
  <c r="AH539" i="5"/>
  <c r="AG539" i="5"/>
  <c r="AS538" i="5"/>
  <c r="AO538" i="5"/>
  <c r="AN538" i="5"/>
  <c r="AM538" i="5"/>
  <c r="AL538" i="5"/>
  <c r="AK538" i="5"/>
  <c r="AJ538" i="5"/>
  <c r="AR538" i="5" s="1"/>
  <c r="AI538" i="5"/>
  <c r="AH538" i="5"/>
  <c r="AG538" i="5"/>
  <c r="AO537" i="5"/>
  <c r="AN537" i="5"/>
  <c r="AM537" i="5"/>
  <c r="AS537" i="5" s="1"/>
  <c r="AL537" i="5"/>
  <c r="AK537" i="5"/>
  <c r="AJ537" i="5"/>
  <c r="AR537" i="5" s="1"/>
  <c r="AI537" i="5"/>
  <c r="AQ537" i="5" s="1"/>
  <c r="AH537" i="5"/>
  <c r="AG537" i="5"/>
  <c r="AR536" i="5"/>
  <c r="AQ536" i="5"/>
  <c r="AO536" i="5"/>
  <c r="AN536" i="5"/>
  <c r="AM536" i="5"/>
  <c r="AS536" i="5" s="1"/>
  <c r="AL536" i="5"/>
  <c r="AK536" i="5"/>
  <c r="AJ536" i="5"/>
  <c r="AI536" i="5"/>
  <c r="AH536" i="5"/>
  <c r="AG536" i="5"/>
  <c r="AS535" i="5"/>
  <c r="AR535" i="5"/>
  <c r="AO535" i="5"/>
  <c r="AN535" i="5"/>
  <c r="AM535" i="5"/>
  <c r="AL535" i="5"/>
  <c r="AK535" i="5"/>
  <c r="AJ535" i="5"/>
  <c r="AI535" i="5"/>
  <c r="AH535" i="5"/>
  <c r="AQ535" i="5" s="1"/>
  <c r="AG535" i="5"/>
  <c r="AS534" i="5"/>
  <c r="AO534" i="5"/>
  <c r="AN534" i="5"/>
  <c r="AM534" i="5"/>
  <c r="AL534" i="5"/>
  <c r="AK534" i="5"/>
  <c r="AJ534" i="5"/>
  <c r="AR534" i="5" s="1"/>
  <c r="AI534" i="5"/>
  <c r="AH534" i="5"/>
  <c r="AG534" i="5"/>
  <c r="AS533" i="5"/>
  <c r="AR533" i="5"/>
  <c r="AO533" i="5"/>
  <c r="AN533" i="5"/>
  <c r="AM533" i="5"/>
  <c r="AL533" i="5"/>
  <c r="AK533" i="5"/>
  <c r="AJ533" i="5"/>
  <c r="AI533" i="5"/>
  <c r="AH533" i="5"/>
  <c r="AG533" i="5"/>
  <c r="AO532" i="5"/>
  <c r="AN532" i="5"/>
  <c r="AM532" i="5"/>
  <c r="AS532" i="5" s="1"/>
  <c r="AL532" i="5"/>
  <c r="AK532" i="5"/>
  <c r="AJ532" i="5"/>
  <c r="AR532" i="5" s="1"/>
  <c r="AI532" i="5"/>
  <c r="AH532" i="5"/>
  <c r="AG532" i="5"/>
  <c r="AQ532" i="5" s="1"/>
  <c r="AR531" i="5"/>
  <c r="AO531" i="5"/>
  <c r="AN531" i="5"/>
  <c r="AM531" i="5"/>
  <c r="AS531" i="5" s="1"/>
  <c r="AL531" i="5"/>
  <c r="AK531" i="5"/>
  <c r="AJ531" i="5"/>
  <c r="AI531" i="5"/>
  <c r="AH531" i="5"/>
  <c r="AG531" i="5"/>
  <c r="AO530" i="5"/>
  <c r="AN530" i="5"/>
  <c r="AM530" i="5"/>
  <c r="AS530" i="5" s="1"/>
  <c r="AL530" i="5"/>
  <c r="AK530" i="5"/>
  <c r="AJ530" i="5"/>
  <c r="AR530" i="5" s="1"/>
  <c r="AI530" i="5"/>
  <c r="AH530" i="5"/>
  <c r="AG530" i="5"/>
  <c r="AQ530" i="5" s="1"/>
  <c r="AR529" i="5"/>
  <c r="AO529" i="5"/>
  <c r="AN529" i="5"/>
  <c r="AM529" i="5"/>
  <c r="AS529" i="5" s="1"/>
  <c r="AL529" i="5"/>
  <c r="AK529" i="5"/>
  <c r="AJ529" i="5"/>
  <c r="AI529" i="5"/>
  <c r="AH529" i="5"/>
  <c r="AG529" i="5"/>
  <c r="AQ529" i="5" s="1"/>
  <c r="AR528" i="5"/>
  <c r="AO528" i="5"/>
  <c r="AN528" i="5"/>
  <c r="AM528" i="5"/>
  <c r="AS528" i="5" s="1"/>
  <c r="AL528" i="5"/>
  <c r="AK528" i="5"/>
  <c r="AJ528" i="5"/>
  <c r="AI528" i="5"/>
  <c r="AH528" i="5"/>
  <c r="AQ528" i="5" s="1"/>
  <c r="AG528" i="5"/>
  <c r="AS527" i="5"/>
  <c r="AR527" i="5"/>
  <c r="AT527" i="5" s="1"/>
  <c r="AQ527" i="5"/>
  <c r="AS526" i="5"/>
  <c r="AR526" i="5"/>
  <c r="AQ526" i="5"/>
  <c r="AS525" i="5"/>
  <c r="AR525" i="5"/>
  <c r="AQ525" i="5"/>
  <c r="AV524" i="5"/>
  <c r="AS524" i="5"/>
  <c r="AR524" i="5"/>
  <c r="AQ524" i="5"/>
  <c r="AT524" i="5" s="1"/>
  <c r="AS523" i="5"/>
  <c r="AR523" i="5"/>
  <c r="AQ523" i="5"/>
  <c r="AT522" i="5"/>
  <c r="AV522" i="5" s="1"/>
  <c r="AS522" i="5"/>
  <c r="AR522" i="5"/>
  <c r="AQ522" i="5"/>
  <c r="AT521" i="5"/>
  <c r="AS521" i="5"/>
  <c r="AR521" i="5"/>
  <c r="AQ521" i="5"/>
  <c r="AS520" i="5"/>
  <c r="AR520" i="5"/>
  <c r="AT520" i="5" s="1"/>
  <c r="AQ520" i="5"/>
  <c r="AS519" i="5"/>
  <c r="AR519" i="5"/>
  <c r="AQ519" i="5"/>
  <c r="AS518" i="5"/>
  <c r="AR518" i="5"/>
  <c r="AQ518" i="5"/>
  <c r="AO517" i="5"/>
  <c r="AN517" i="5"/>
  <c r="AM517" i="5"/>
  <c r="AS517" i="5" s="1"/>
  <c r="AL517" i="5"/>
  <c r="AK517" i="5"/>
  <c r="AJ517" i="5"/>
  <c r="AR517" i="5" s="1"/>
  <c r="AI517" i="5"/>
  <c r="AH517" i="5"/>
  <c r="AG517" i="5"/>
  <c r="AQ517" i="5" s="1"/>
  <c r="AT517" i="5" s="1"/>
  <c r="AS516" i="5"/>
  <c r="AO516" i="5"/>
  <c r="AN516" i="5"/>
  <c r="AM516" i="5"/>
  <c r="AL516" i="5"/>
  <c r="AK516" i="5"/>
  <c r="AJ516" i="5"/>
  <c r="AR516" i="5" s="1"/>
  <c r="AI516" i="5"/>
  <c r="AH516" i="5"/>
  <c r="AG516" i="5"/>
  <c r="AS515" i="5"/>
  <c r="AR515" i="5"/>
  <c r="AO515" i="5"/>
  <c r="AN515" i="5"/>
  <c r="AM515" i="5"/>
  <c r="AL515" i="5"/>
  <c r="AK515" i="5"/>
  <c r="AJ515" i="5"/>
  <c r="AI515" i="5"/>
  <c r="AH515" i="5"/>
  <c r="AG515" i="5"/>
  <c r="AQ515" i="5" s="1"/>
  <c r="AV514" i="5"/>
  <c r="AS514" i="5"/>
  <c r="AR514" i="5"/>
  <c r="AO514" i="5"/>
  <c r="AN514" i="5"/>
  <c r="AM514" i="5"/>
  <c r="AL514" i="5"/>
  <c r="AK514" i="5"/>
  <c r="AJ514" i="5"/>
  <c r="AI514" i="5"/>
  <c r="AH514" i="5"/>
  <c r="AG514" i="5"/>
  <c r="AQ514" i="5" s="1"/>
  <c r="AT514" i="5" s="1"/>
  <c r="AS513" i="5"/>
  <c r="AR513" i="5"/>
  <c r="AO513" i="5"/>
  <c r="AN513" i="5"/>
  <c r="AM513" i="5"/>
  <c r="AL513" i="5"/>
  <c r="AK513" i="5"/>
  <c r="AJ513" i="5"/>
  <c r="AI513" i="5"/>
  <c r="AQ513" i="5" s="1"/>
  <c r="AH513" i="5"/>
  <c r="AG513" i="5"/>
  <c r="AO512" i="5"/>
  <c r="AN512" i="5"/>
  <c r="AM512" i="5"/>
  <c r="AS512" i="5" s="1"/>
  <c r="AL512" i="5"/>
  <c r="AK512" i="5"/>
  <c r="AJ512" i="5"/>
  <c r="AR512" i="5" s="1"/>
  <c r="AI512" i="5"/>
  <c r="AH512" i="5"/>
  <c r="AQ512" i="5" s="1"/>
  <c r="AG512" i="5"/>
  <c r="AQ511" i="5"/>
  <c r="AO511" i="5"/>
  <c r="AN511" i="5"/>
  <c r="AM511" i="5"/>
  <c r="AS511" i="5" s="1"/>
  <c r="AL511" i="5"/>
  <c r="AK511" i="5"/>
  <c r="AJ511" i="5"/>
  <c r="AR511" i="5" s="1"/>
  <c r="AI511" i="5"/>
  <c r="AH511" i="5"/>
  <c r="AG511" i="5"/>
  <c r="AS510" i="5"/>
  <c r="AR510" i="5"/>
  <c r="AO510" i="5"/>
  <c r="AN510" i="5"/>
  <c r="AM510" i="5"/>
  <c r="AL510" i="5"/>
  <c r="AK510" i="5"/>
  <c r="AJ510" i="5"/>
  <c r="AI510" i="5"/>
  <c r="AH510" i="5"/>
  <c r="AG510" i="5"/>
  <c r="AQ510" i="5" s="1"/>
  <c r="AT509" i="5"/>
  <c r="AS509" i="5"/>
  <c r="AR509" i="5"/>
  <c r="AO509" i="5"/>
  <c r="AN509" i="5"/>
  <c r="AM509" i="5"/>
  <c r="AL509" i="5"/>
  <c r="AK509" i="5"/>
  <c r="AJ509" i="5"/>
  <c r="AI509" i="5"/>
  <c r="AQ509" i="5" s="1"/>
  <c r="AH509" i="5"/>
  <c r="AG509" i="5"/>
  <c r="AR508" i="5"/>
  <c r="AO508" i="5"/>
  <c r="AN508" i="5"/>
  <c r="AM508" i="5"/>
  <c r="AS508" i="5" s="1"/>
  <c r="AL508" i="5"/>
  <c r="AK508" i="5"/>
  <c r="AJ508" i="5"/>
  <c r="AI508" i="5"/>
  <c r="AH508" i="5"/>
  <c r="AG508" i="5"/>
  <c r="AQ508" i="5" s="1"/>
  <c r="AV507" i="5"/>
  <c r="AT507" i="5"/>
  <c r="AS507" i="5"/>
  <c r="AR507" i="5"/>
  <c r="AQ507" i="5"/>
  <c r="AS506" i="5"/>
  <c r="AR506" i="5"/>
  <c r="AQ506" i="5"/>
  <c r="AV505" i="5"/>
  <c r="AT505" i="5"/>
  <c r="AS505" i="5"/>
  <c r="AR505" i="5"/>
  <c r="AQ505" i="5"/>
  <c r="AS504" i="5"/>
  <c r="AR504" i="5"/>
  <c r="AQ504" i="5"/>
  <c r="AS503" i="5"/>
  <c r="AR503" i="5"/>
  <c r="AQ503" i="5"/>
  <c r="AS502" i="5"/>
  <c r="AR502" i="5"/>
  <c r="AQ502" i="5"/>
  <c r="AS501" i="5"/>
  <c r="AR501" i="5"/>
  <c r="AQ501" i="5"/>
  <c r="AS500" i="5"/>
  <c r="AR500" i="5"/>
  <c r="AQ500" i="5"/>
  <c r="AT500" i="5" s="1"/>
  <c r="AV499" i="5"/>
  <c r="AT499" i="5"/>
  <c r="AS499" i="5"/>
  <c r="AR499" i="5"/>
  <c r="AQ499" i="5"/>
  <c r="AT498" i="5"/>
  <c r="AV498" i="5" s="1"/>
  <c r="AS498" i="5"/>
  <c r="AR498" i="5"/>
  <c r="AQ498" i="5"/>
  <c r="AR497" i="5"/>
  <c r="AO497" i="5"/>
  <c r="AN497" i="5"/>
  <c r="AM497" i="5"/>
  <c r="AS497" i="5" s="1"/>
  <c r="AL497" i="5"/>
  <c r="AK497" i="5"/>
  <c r="AJ497" i="5"/>
  <c r="AI497" i="5"/>
  <c r="AH497" i="5"/>
  <c r="AG497" i="5"/>
  <c r="AS496" i="5"/>
  <c r="AR496" i="5"/>
  <c r="AQ496" i="5"/>
  <c r="AO496" i="5"/>
  <c r="AN496" i="5"/>
  <c r="AM496" i="5"/>
  <c r="AL496" i="5"/>
  <c r="AK496" i="5"/>
  <c r="AJ496" i="5"/>
  <c r="AI496" i="5"/>
  <c r="AH496" i="5"/>
  <c r="AG496" i="5"/>
  <c r="AS495" i="5"/>
  <c r="AO495" i="5"/>
  <c r="AN495" i="5"/>
  <c r="AM495" i="5"/>
  <c r="AL495" i="5"/>
  <c r="AK495" i="5"/>
  <c r="AJ495" i="5"/>
  <c r="AR495" i="5" s="1"/>
  <c r="AI495" i="5"/>
  <c r="AH495" i="5"/>
  <c r="AG495" i="5"/>
  <c r="AT494" i="5"/>
  <c r="AO494" i="5"/>
  <c r="AN494" i="5"/>
  <c r="AM494" i="5"/>
  <c r="AS494" i="5" s="1"/>
  <c r="AL494" i="5"/>
  <c r="AK494" i="5"/>
  <c r="AJ494" i="5"/>
  <c r="AR494" i="5" s="1"/>
  <c r="AI494" i="5"/>
  <c r="AQ494" i="5" s="1"/>
  <c r="AH494" i="5"/>
  <c r="AG494" i="5"/>
  <c r="AS493" i="5"/>
  <c r="AR493" i="5"/>
  <c r="AQ493" i="5"/>
  <c r="AT492" i="5"/>
  <c r="AS492" i="5"/>
  <c r="AR492" i="5"/>
  <c r="AQ492" i="5"/>
  <c r="AS491" i="5"/>
  <c r="AR491" i="5"/>
  <c r="AQ491" i="5"/>
  <c r="AS490" i="5"/>
  <c r="AR490" i="5"/>
  <c r="AQ490" i="5"/>
  <c r="AS489" i="5"/>
  <c r="AR489" i="5"/>
  <c r="AQ489" i="5"/>
  <c r="AS488" i="5"/>
  <c r="AR488" i="5"/>
  <c r="AQ488" i="5"/>
  <c r="AS487" i="5"/>
  <c r="AR487" i="5"/>
  <c r="AQ487" i="5"/>
  <c r="AS486" i="5"/>
  <c r="AR486" i="5"/>
  <c r="AQ486" i="5"/>
  <c r="AT485" i="5"/>
  <c r="AS485" i="5"/>
  <c r="AR485" i="5"/>
  <c r="AQ485" i="5"/>
  <c r="AS484" i="5"/>
  <c r="AR484" i="5"/>
  <c r="AQ484" i="5"/>
  <c r="AV483" i="5"/>
  <c r="AS483" i="5"/>
  <c r="AR483" i="5"/>
  <c r="AQ483" i="5"/>
  <c r="AT483" i="5" s="1"/>
  <c r="AT482" i="5"/>
  <c r="AV482" i="5" s="1"/>
  <c r="AS482" i="5"/>
  <c r="AR482" i="5"/>
  <c r="AQ482" i="5"/>
  <c r="AS481" i="5"/>
  <c r="AR481" i="5"/>
  <c r="AQ481" i="5"/>
  <c r="AV480" i="5"/>
  <c r="AS480" i="5"/>
  <c r="AR480" i="5"/>
  <c r="AQ480" i="5"/>
  <c r="AT480" i="5" s="1"/>
  <c r="AS479" i="5"/>
  <c r="AR479" i="5"/>
  <c r="AQ479" i="5"/>
  <c r="AS478" i="5"/>
  <c r="AR478" i="5"/>
  <c r="AQ478" i="5"/>
  <c r="AV477" i="5"/>
  <c r="AS477" i="5"/>
  <c r="AR477" i="5"/>
  <c r="AQ477" i="5"/>
  <c r="AT477" i="5" s="1"/>
  <c r="AS476" i="5"/>
  <c r="AR476" i="5"/>
  <c r="AQ476" i="5"/>
  <c r="AS475" i="5"/>
  <c r="AR475" i="5"/>
  <c r="AT475" i="5" s="1"/>
  <c r="AQ475" i="5"/>
  <c r="AS474" i="5"/>
  <c r="AR474" i="5"/>
  <c r="AQ474" i="5"/>
  <c r="AS473" i="5"/>
  <c r="AR473" i="5"/>
  <c r="AQ473" i="5"/>
  <c r="AO473" i="5"/>
  <c r="AN473" i="5"/>
  <c r="AM473" i="5"/>
  <c r="AL473" i="5"/>
  <c r="AK473" i="5"/>
  <c r="AJ473" i="5"/>
  <c r="AI473" i="5"/>
  <c r="AH473" i="5"/>
  <c r="AG473" i="5"/>
  <c r="AO472" i="5"/>
  <c r="AN472" i="5"/>
  <c r="AM472" i="5"/>
  <c r="AS472" i="5" s="1"/>
  <c r="AL472" i="5"/>
  <c r="AK472" i="5"/>
  <c r="AJ472" i="5"/>
  <c r="AR472" i="5" s="1"/>
  <c r="AI472" i="5"/>
  <c r="AH472" i="5"/>
  <c r="AG472" i="5"/>
  <c r="AQ472" i="5" s="1"/>
  <c r="AT472" i="5" s="1"/>
  <c r="AQ471" i="5"/>
  <c r="AO471" i="5"/>
  <c r="AN471" i="5"/>
  <c r="AM471" i="5"/>
  <c r="AS471" i="5" s="1"/>
  <c r="AL471" i="5"/>
  <c r="AK471" i="5"/>
  <c r="AJ471" i="5"/>
  <c r="AR471" i="5" s="1"/>
  <c r="AI471" i="5"/>
  <c r="AH471" i="5"/>
  <c r="AG471" i="5"/>
  <c r="AT470" i="5"/>
  <c r="AR470" i="5"/>
  <c r="AO470" i="5"/>
  <c r="AN470" i="5"/>
  <c r="AM470" i="5"/>
  <c r="AS470" i="5" s="1"/>
  <c r="AL470" i="5"/>
  <c r="AK470" i="5"/>
  <c r="AJ470" i="5"/>
  <c r="AI470" i="5"/>
  <c r="AH470" i="5"/>
  <c r="AG470" i="5"/>
  <c r="AQ470" i="5" s="1"/>
  <c r="AQ469" i="5"/>
  <c r="AO469" i="5"/>
  <c r="AN469" i="5"/>
  <c r="AM469" i="5"/>
  <c r="AS469" i="5" s="1"/>
  <c r="AL469" i="5"/>
  <c r="AK469" i="5"/>
  <c r="AJ469" i="5"/>
  <c r="AR469" i="5" s="1"/>
  <c r="AI469" i="5"/>
  <c r="AH469" i="5"/>
  <c r="AG469" i="5"/>
  <c r="AT468" i="5"/>
  <c r="AS468" i="5"/>
  <c r="AR468" i="5"/>
  <c r="AO468" i="5"/>
  <c r="AN468" i="5"/>
  <c r="AM468" i="5"/>
  <c r="AL468" i="5"/>
  <c r="AK468" i="5"/>
  <c r="AJ468" i="5"/>
  <c r="AI468" i="5"/>
  <c r="AH468" i="5"/>
  <c r="AG468" i="5"/>
  <c r="AQ468" i="5" s="1"/>
  <c r="AS467" i="5"/>
  <c r="AR467" i="5"/>
  <c r="AQ467" i="5"/>
  <c r="AO467" i="5"/>
  <c r="AN467" i="5"/>
  <c r="AM467" i="5"/>
  <c r="AL467" i="5"/>
  <c r="AK467" i="5"/>
  <c r="AJ467" i="5"/>
  <c r="AI467" i="5"/>
  <c r="AH467" i="5"/>
  <c r="AG467" i="5"/>
  <c r="AR466" i="5"/>
  <c r="AO466" i="5"/>
  <c r="AN466" i="5"/>
  <c r="AM466" i="5"/>
  <c r="AS466" i="5" s="1"/>
  <c r="AL466" i="5"/>
  <c r="AK466" i="5"/>
  <c r="AJ466" i="5"/>
  <c r="AI466" i="5"/>
  <c r="AH466" i="5"/>
  <c r="AG466" i="5"/>
  <c r="AS465" i="5"/>
  <c r="AR465" i="5"/>
  <c r="AQ465" i="5"/>
  <c r="AT465" i="5" s="1"/>
  <c r="AO465" i="5"/>
  <c r="AN465" i="5"/>
  <c r="AM465" i="5"/>
  <c r="AL465" i="5"/>
  <c r="AK465" i="5"/>
  <c r="AJ465" i="5"/>
  <c r="AI465" i="5"/>
  <c r="AH465" i="5"/>
  <c r="AG465" i="5"/>
  <c r="AS464" i="5"/>
  <c r="AR464" i="5"/>
  <c r="AO464" i="5"/>
  <c r="AN464" i="5"/>
  <c r="AM464" i="5"/>
  <c r="AL464" i="5"/>
  <c r="AK464" i="5"/>
  <c r="AJ464" i="5"/>
  <c r="AI464" i="5"/>
  <c r="AH464" i="5"/>
  <c r="AQ464" i="5" s="1"/>
  <c r="AG464" i="5"/>
  <c r="AS463" i="5"/>
  <c r="AR463" i="5"/>
  <c r="AO463" i="5"/>
  <c r="AN463" i="5"/>
  <c r="AM463" i="5"/>
  <c r="AL463" i="5"/>
  <c r="AK463" i="5"/>
  <c r="AJ463" i="5"/>
  <c r="AI463" i="5"/>
  <c r="AH463" i="5"/>
  <c r="AG463" i="5"/>
  <c r="AS462" i="5"/>
  <c r="AR462" i="5"/>
  <c r="AQ462" i="5"/>
  <c r="AO462" i="5"/>
  <c r="AN462" i="5"/>
  <c r="AM462" i="5"/>
  <c r="AL462" i="5"/>
  <c r="AK462" i="5"/>
  <c r="AJ462" i="5"/>
  <c r="AI462" i="5"/>
  <c r="AH462" i="5"/>
  <c r="AG462" i="5"/>
  <c r="AO461" i="5"/>
  <c r="AN461" i="5"/>
  <c r="AM461" i="5"/>
  <c r="AS461" i="5" s="1"/>
  <c r="AL461" i="5"/>
  <c r="AK461" i="5"/>
  <c r="AJ461" i="5"/>
  <c r="AR461" i="5" s="1"/>
  <c r="AI461" i="5"/>
  <c r="AH461" i="5"/>
  <c r="AG461" i="5"/>
  <c r="AR460" i="5"/>
  <c r="AQ460" i="5"/>
  <c r="AO460" i="5"/>
  <c r="AN460" i="5"/>
  <c r="AM460" i="5"/>
  <c r="AS460" i="5" s="1"/>
  <c r="AL460" i="5"/>
  <c r="AK460" i="5"/>
  <c r="AJ460" i="5"/>
  <c r="AI460" i="5"/>
  <c r="AH460" i="5"/>
  <c r="AG460" i="5"/>
  <c r="AR459" i="5"/>
  <c r="AO459" i="5"/>
  <c r="AN459" i="5"/>
  <c r="AM459" i="5"/>
  <c r="AS459" i="5" s="1"/>
  <c r="AL459" i="5"/>
  <c r="AK459" i="5"/>
  <c r="AJ459" i="5"/>
  <c r="AI459" i="5"/>
  <c r="AH459" i="5"/>
  <c r="AG459" i="5"/>
  <c r="AQ459" i="5" s="1"/>
  <c r="AS458" i="5"/>
  <c r="AT458" i="5" s="1"/>
  <c r="AV458" i="5" s="1"/>
  <c r="AR458" i="5"/>
  <c r="AQ458" i="5"/>
  <c r="AS457" i="5"/>
  <c r="AR457" i="5"/>
  <c r="AQ457" i="5"/>
  <c r="AS456" i="5"/>
  <c r="AR456" i="5"/>
  <c r="AQ456" i="5"/>
  <c r="AS455" i="5"/>
  <c r="AT455" i="5" s="1"/>
  <c r="AR455" i="5"/>
  <c r="AQ455" i="5"/>
  <c r="AS454" i="5"/>
  <c r="AR454" i="5"/>
  <c r="AQ454" i="5"/>
  <c r="AV453" i="5"/>
  <c r="AT453" i="5"/>
  <c r="AS453" i="5"/>
  <c r="AR453" i="5"/>
  <c r="AQ453" i="5"/>
  <c r="AS452" i="5"/>
  <c r="AR452" i="5"/>
  <c r="AQ452" i="5"/>
  <c r="AS451" i="5"/>
  <c r="AR451" i="5"/>
  <c r="AT451" i="5" s="1"/>
  <c r="AQ451" i="5"/>
  <c r="AT450" i="5"/>
  <c r="AS450" i="5"/>
  <c r="AR450" i="5"/>
  <c r="AQ450" i="5"/>
  <c r="AS449" i="5"/>
  <c r="AR449" i="5"/>
  <c r="AQ449" i="5"/>
  <c r="AR448" i="5"/>
  <c r="AO448" i="5"/>
  <c r="AN448" i="5"/>
  <c r="AM448" i="5"/>
  <c r="AS448" i="5" s="1"/>
  <c r="AL448" i="5"/>
  <c r="AK448" i="5"/>
  <c r="AJ448" i="5"/>
  <c r="AI448" i="5"/>
  <c r="AH448" i="5"/>
  <c r="AG448" i="5"/>
  <c r="AR447" i="5"/>
  <c r="AQ447" i="5"/>
  <c r="AO447" i="5"/>
  <c r="AN447" i="5"/>
  <c r="AM447" i="5"/>
  <c r="AS447" i="5" s="1"/>
  <c r="AL447" i="5"/>
  <c r="AK447" i="5"/>
  <c r="AJ447" i="5"/>
  <c r="AI447" i="5"/>
  <c r="AH447" i="5"/>
  <c r="AG447" i="5"/>
  <c r="AO446" i="5"/>
  <c r="AN446" i="5"/>
  <c r="AM446" i="5"/>
  <c r="AS446" i="5" s="1"/>
  <c r="AL446" i="5"/>
  <c r="AK446" i="5"/>
  <c r="AJ446" i="5"/>
  <c r="AR446" i="5" s="1"/>
  <c r="AI446" i="5"/>
  <c r="AH446" i="5"/>
  <c r="AG446" i="5"/>
  <c r="AQ446" i="5" s="1"/>
  <c r="AS445" i="5"/>
  <c r="AO445" i="5"/>
  <c r="AN445" i="5"/>
  <c r="AM445" i="5"/>
  <c r="AL445" i="5"/>
  <c r="AK445" i="5"/>
  <c r="AJ445" i="5"/>
  <c r="AR445" i="5" s="1"/>
  <c r="AI445" i="5"/>
  <c r="AH445" i="5"/>
  <c r="AG445" i="5"/>
  <c r="AQ445" i="5" s="1"/>
  <c r="AT444" i="5"/>
  <c r="AS444" i="5"/>
  <c r="AQ444" i="5"/>
  <c r="AO444" i="5"/>
  <c r="AN444" i="5"/>
  <c r="AM444" i="5"/>
  <c r="AL444" i="5"/>
  <c r="AK444" i="5"/>
  <c r="AJ444" i="5"/>
  <c r="AR444" i="5" s="1"/>
  <c r="AI444" i="5"/>
  <c r="AH444" i="5"/>
  <c r="AG444" i="5"/>
  <c r="AR443" i="5"/>
  <c r="AO443" i="5"/>
  <c r="AN443" i="5"/>
  <c r="AM443" i="5"/>
  <c r="AS443" i="5" s="1"/>
  <c r="AL443" i="5"/>
  <c r="AK443" i="5"/>
  <c r="AJ443" i="5"/>
  <c r="AI443" i="5"/>
  <c r="AH443" i="5"/>
  <c r="AG443" i="5"/>
  <c r="AS442" i="5"/>
  <c r="AO442" i="5"/>
  <c r="AN442" i="5"/>
  <c r="AM442" i="5"/>
  <c r="AL442" i="5"/>
  <c r="AK442" i="5"/>
  <c r="AJ442" i="5"/>
  <c r="AR442" i="5" s="1"/>
  <c r="AI442" i="5"/>
  <c r="AQ442" i="5" s="1"/>
  <c r="AH442" i="5"/>
  <c r="AG442" i="5"/>
  <c r="AR441" i="5"/>
  <c r="AT441" i="5" s="1"/>
  <c r="AO441" i="5"/>
  <c r="AN441" i="5"/>
  <c r="AM441" i="5"/>
  <c r="AS441" i="5" s="1"/>
  <c r="AL441" i="5"/>
  <c r="AK441" i="5"/>
  <c r="AJ441" i="5"/>
  <c r="AI441" i="5"/>
  <c r="AH441" i="5"/>
  <c r="AG441" i="5"/>
  <c r="AQ441" i="5" s="1"/>
  <c r="AT440" i="5"/>
  <c r="AR440" i="5"/>
  <c r="AO440" i="5"/>
  <c r="AN440" i="5"/>
  <c r="AM440" i="5"/>
  <c r="AS440" i="5" s="1"/>
  <c r="AL440" i="5"/>
  <c r="AK440" i="5"/>
  <c r="AJ440" i="5"/>
  <c r="AI440" i="5"/>
  <c r="AH440" i="5"/>
  <c r="AQ440" i="5" s="1"/>
  <c r="AV440" i="5" s="1"/>
  <c r="AG440" i="5"/>
  <c r="AS439" i="5"/>
  <c r="AR439" i="5"/>
  <c r="AQ439" i="5"/>
  <c r="AO439" i="5"/>
  <c r="AN439" i="5"/>
  <c r="AM439" i="5"/>
  <c r="AL439" i="5"/>
  <c r="AK439" i="5"/>
  <c r="AJ439" i="5"/>
  <c r="AI439" i="5"/>
  <c r="AH439" i="5"/>
  <c r="AG439" i="5"/>
  <c r="AV438" i="5"/>
  <c r="AT438" i="5"/>
  <c r="AS438" i="5"/>
  <c r="AR438" i="5"/>
  <c r="AQ438" i="5"/>
  <c r="AV437" i="5"/>
  <c r="AT437" i="5"/>
  <c r="AS437" i="5"/>
  <c r="AR437" i="5"/>
  <c r="AQ437" i="5"/>
  <c r="AS436" i="5"/>
  <c r="AR436" i="5"/>
  <c r="AQ436" i="5"/>
  <c r="AV435" i="5"/>
  <c r="AS435" i="5"/>
  <c r="AT435" i="5" s="1"/>
  <c r="AR435" i="5"/>
  <c r="AQ435" i="5"/>
  <c r="AS434" i="5"/>
  <c r="AR434" i="5"/>
  <c r="AQ434" i="5"/>
  <c r="AS433" i="5"/>
  <c r="AR433" i="5"/>
  <c r="AQ433" i="5"/>
  <c r="AV432" i="5"/>
  <c r="AS432" i="5"/>
  <c r="AR432" i="5"/>
  <c r="AQ432" i="5"/>
  <c r="AT432" i="5" s="1"/>
  <c r="AS431" i="5"/>
  <c r="AR431" i="5"/>
  <c r="AQ431" i="5"/>
  <c r="AT431" i="5" s="1"/>
  <c r="AS430" i="5"/>
  <c r="AR430" i="5"/>
  <c r="AQ430" i="5"/>
  <c r="AS429" i="5"/>
  <c r="AR429" i="5"/>
  <c r="AQ429" i="5"/>
  <c r="AS428" i="5"/>
  <c r="AR428" i="5"/>
  <c r="AT428" i="5" s="1"/>
  <c r="AQ428" i="5"/>
  <c r="AS427" i="5"/>
  <c r="AR427" i="5"/>
  <c r="AQ427" i="5"/>
  <c r="AT426" i="5"/>
  <c r="AV426" i="5" s="1"/>
  <c r="AS426" i="5"/>
  <c r="AR426" i="5"/>
  <c r="AQ426" i="5"/>
  <c r="AS425" i="5"/>
  <c r="AR425" i="5"/>
  <c r="AQ425" i="5"/>
  <c r="AT424" i="5"/>
  <c r="AS424" i="5"/>
  <c r="AR424" i="5"/>
  <c r="AQ424" i="5"/>
  <c r="AR423" i="5"/>
  <c r="AT423" i="5" s="1"/>
  <c r="AO423" i="5"/>
  <c r="AN423" i="5"/>
  <c r="AM423" i="5"/>
  <c r="AS423" i="5" s="1"/>
  <c r="AL423" i="5"/>
  <c r="AK423" i="5"/>
  <c r="AJ423" i="5"/>
  <c r="AI423" i="5"/>
  <c r="AQ423" i="5" s="1"/>
  <c r="AH423" i="5"/>
  <c r="AG423" i="5"/>
  <c r="AS422" i="5"/>
  <c r="AT422" i="5" s="1"/>
  <c r="AV422" i="5" s="1"/>
  <c r="AO422" i="5"/>
  <c r="AN422" i="5"/>
  <c r="AM422" i="5"/>
  <c r="AL422" i="5"/>
  <c r="AK422" i="5"/>
  <c r="AJ422" i="5"/>
  <c r="AR422" i="5" s="1"/>
  <c r="AI422" i="5"/>
  <c r="AH422" i="5"/>
  <c r="AQ422" i="5" s="1"/>
  <c r="AG422" i="5"/>
  <c r="AS421" i="5"/>
  <c r="AR421" i="5"/>
  <c r="AO421" i="5"/>
  <c r="AN421" i="5"/>
  <c r="AM421" i="5"/>
  <c r="AL421" i="5"/>
  <c r="AK421" i="5"/>
  <c r="AJ421" i="5"/>
  <c r="AI421" i="5"/>
  <c r="AH421" i="5"/>
  <c r="AG421" i="5"/>
  <c r="AQ420" i="5"/>
  <c r="AO420" i="5"/>
  <c r="AN420" i="5"/>
  <c r="AM420" i="5"/>
  <c r="AS420" i="5" s="1"/>
  <c r="AL420" i="5"/>
  <c r="AK420" i="5"/>
  <c r="AJ420" i="5"/>
  <c r="AR420" i="5" s="1"/>
  <c r="AI420" i="5"/>
  <c r="AH420" i="5"/>
  <c r="AG420" i="5"/>
  <c r="AT419" i="5"/>
  <c r="AV419" i="5" s="1"/>
  <c r="AQ419" i="5"/>
  <c r="AO419" i="5"/>
  <c r="AN419" i="5"/>
  <c r="AM419" i="5"/>
  <c r="AS419" i="5" s="1"/>
  <c r="AL419" i="5"/>
  <c r="AK419" i="5"/>
  <c r="AJ419" i="5"/>
  <c r="AR419" i="5" s="1"/>
  <c r="AI419" i="5"/>
  <c r="AH419" i="5"/>
  <c r="AG419" i="5"/>
  <c r="AS418" i="5"/>
  <c r="AR418" i="5"/>
  <c r="AQ418" i="5"/>
  <c r="AT418" i="5" s="1"/>
  <c r="AO418" i="5"/>
  <c r="AN418" i="5"/>
  <c r="AM418" i="5"/>
  <c r="AL418" i="5"/>
  <c r="AK418" i="5"/>
  <c r="AJ418" i="5"/>
  <c r="AI418" i="5"/>
  <c r="AH418" i="5"/>
  <c r="AG418" i="5"/>
  <c r="AS417" i="5"/>
  <c r="AO417" i="5"/>
  <c r="AN417" i="5"/>
  <c r="AM417" i="5"/>
  <c r="AL417" i="5"/>
  <c r="AK417" i="5"/>
  <c r="AJ417" i="5"/>
  <c r="AR417" i="5" s="1"/>
  <c r="AI417" i="5"/>
  <c r="AH417" i="5"/>
  <c r="AQ417" i="5" s="1"/>
  <c r="AG417" i="5"/>
  <c r="AS416" i="5"/>
  <c r="AO416" i="5"/>
  <c r="AN416" i="5"/>
  <c r="AM416" i="5"/>
  <c r="AL416" i="5"/>
  <c r="AK416" i="5"/>
  <c r="AJ416" i="5"/>
  <c r="AR416" i="5" s="1"/>
  <c r="AI416" i="5"/>
  <c r="AH416" i="5"/>
  <c r="AG416" i="5"/>
  <c r="AQ416" i="5" s="1"/>
  <c r="AO415" i="5"/>
  <c r="AN415" i="5"/>
  <c r="AM415" i="5"/>
  <c r="AS415" i="5" s="1"/>
  <c r="AL415" i="5"/>
  <c r="AK415" i="5"/>
  <c r="AJ415" i="5"/>
  <c r="AR415" i="5" s="1"/>
  <c r="AI415" i="5"/>
  <c r="AH415" i="5"/>
  <c r="AQ415" i="5" s="1"/>
  <c r="AG415" i="5"/>
  <c r="AR414" i="5"/>
  <c r="AO414" i="5"/>
  <c r="AN414" i="5"/>
  <c r="AM414" i="5"/>
  <c r="AS414" i="5" s="1"/>
  <c r="AL414" i="5"/>
  <c r="AK414" i="5"/>
  <c r="AJ414" i="5"/>
  <c r="AI414" i="5"/>
  <c r="AH414" i="5"/>
  <c r="AG414" i="5"/>
  <c r="AQ414" i="5" s="1"/>
  <c r="AR413" i="5"/>
  <c r="AT413" i="5" s="1"/>
  <c r="AQ413" i="5"/>
  <c r="AO413" i="5"/>
  <c r="AN413" i="5"/>
  <c r="AM413" i="5"/>
  <c r="AS413" i="5" s="1"/>
  <c r="AL413" i="5"/>
  <c r="AK413" i="5"/>
  <c r="AJ413" i="5"/>
  <c r="AI413" i="5"/>
  <c r="AH413" i="5"/>
  <c r="AG413" i="5"/>
  <c r="AS412" i="5"/>
  <c r="AR412" i="5"/>
  <c r="AQ412" i="5"/>
  <c r="AO412" i="5"/>
  <c r="AN412" i="5"/>
  <c r="AM412" i="5"/>
  <c r="AL412" i="5"/>
  <c r="AK412" i="5"/>
  <c r="AJ412" i="5"/>
  <c r="AI412" i="5"/>
  <c r="AH412" i="5"/>
  <c r="AG412" i="5"/>
  <c r="AS411" i="5"/>
  <c r="AO411" i="5"/>
  <c r="AN411" i="5"/>
  <c r="AM411" i="5"/>
  <c r="AL411" i="5"/>
  <c r="AK411" i="5"/>
  <c r="AJ411" i="5"/>
  <c r="AR411" i="5" s="1"/>
  <c r="AI411" i="5"/>
  <c r="AH411" i="5"/>
  <c r="AG411" i="5"/>
  <c r="AO410" i="5"/>
  <c r="AN410" i="5"/>
  <c r="AM410" i="5"/>
  <c r="AS410" i="5" s="1"/>
  <c r="AL410" i="5"/>
  <c r="AK410" i="5"/>
  <c r="AJ410" i="5"/>
  <c r="AR410" i="5" s="1"/>
  <c r="AI410" i="5"/>
  <c r="AH410" i="5"/>
  <c r="AG410" i="5"/>
  <c r="AS409" i="5"/>
  <c r="AR409" i="5"/>
  <c r="AQ409" i="5"/>
  <c r="AO409" i="5"/>
  <c r="AN409" i="5"/>
  <c r="AM409" i="5"/>
  <c r="AL409" i="5"/>
  <c r="AK409" i="5"/>
  <c r="AJ409" i="5"/>
  <c r="AI409" i="5"/>
  <c r="AH409" i="5"/>
  <c r="AG409" i="5"/>
  <c r="AS408" i="5"/>
  <c r="AO408" i="5"/>
  <c r="AN408" i="5"/>
  <c r="AM408" i="5"/>
  <c r="AL408" i="5"/>
  <c r="AK408" i="5"/>
  <c r="AJ408" i="5"/>
  <c r="AR408" i="5" s="1"/>
  <c r="AI408" i="5"/>
  <c r="AH408" i="5"/>
  <c r="AQ408" i="5" s="1"/>
  <c r="AG408" i="5"/>
  <c r="AS407" i="5"/>
  <c r="AR407" i="5"/>
  <c r="AQ407" i="5"/>
  <c r="AS406" i="5"/>
  <c r="AR406" i="5"/>
  <c r="AQ406" i="5"/>
  <c r="AS405" i="5"/>
  <c r="AT405" i="5" s="1"/>
  <c r="AR405" i="5"/>
  <c r="AQ405" i="5"/>
  <c r="AV405" i="5" s="1"/>
  <c r="AS404" i="5"/>
  <c r="AR404" i="5"/>
  <c r="AQ404" i="5"/>
  <c r="AS403" i="5"/>
  <c r="AT403" i="5" s="1"/>
  <c r="AV403" i="5" s="1"/>
  <c r="AR403" i="5"/>
  <c r="AQ403" i="5"/>
  <c r="AS402" i="5"/>
  <c r="AR402" i="5"/>
  <c r="AQ402" i="5"/>
  <c r="AS401" i="5"/>
  <c r="AR401" i="5"/>
  <c r="AQ401" i="5"/>
  <c r="AS400" i="5"/>
  <c r="AR400" i="5"/>
  <c r="AQ400" i="5"/>
  <c r="AS399" i="5"/>
  <c r="AR399" i="5"/>
  <c r="AQ399" i="5"/>
  <c r="AV398" i="5"/>
  <c r="AT398" i="5"/>
  <c r="AS398" i="5"/>
  <c r="AR398" i="5"/>
  <c r="AQ398" i="5"/>
  <c r="AS397" i="5"/>
  <c r="AO397" i="5"/>
  <c r="AN397" i="5"/>
  <c r="AM397" i="5"/>
  <c r="AL397" i="5"/>
  <c r="AK397" i="5"/>
  <c r="AJ397" i="5"/>
  <c r="AR397" i="5" s="1"/>
  <c r="AT397" i="5" s="1"/>
  <c r="AI397" i="5"/>
  <c r="AQ397" i="5" s="1"/>
  <c r="AH397" i="5"/>
  <c r="AG397" i="5"/>
  <c r="AR396" i="5"/>
  <c r="AQ396" i="5"/>
  <c r="AO396" i="5"/>
  <c r="AN396" i="5"/>
  <c r="AM396" i="5"/>
  <c r="AS396" i="5" s="1"/>
  <c r="AL396" i="5"/>
  <c r="AK396" i="5"/>
  <c r="AJ396" i="5"/>
  <c r="AI396" i="5"/>
  <c r="AH396" i="5"/>
  <c r="AG396" i="5"/>
  <c r="AS395" i="5"/>
  <c r="AR395" i="5"/>
  <c r="AO395" i="5"/>
  <c r="AN395" i="5"/>
  <c r="AM395" i="5"/>
  <c r="AL395" i="5"/>
  <c r="AK395" i="5"/>
  <c r="AJ395" i="5"/>
  <c r="AI395" i="5"/>
  <c r="AH395" i="5"/>
  <c r="AQ395" i="5" s="1"/>
  <c r="AG395" i="5"/>
  <c r="AR394" i="5"/>
  <c r="AO394" i="5"/>
  <c r="AN394" i="5"/>
  <c r="AM394" i="5"/>
  <c r="AS394" i="5" s="1"/>
  <c r="AL394" i="5"/>
  <c r="AK394" i="5"/>
  <c r="AJ394" i="5"/>
  <c r="AI394" i="5"/>
  <c r="AH394" i="5"/>
  <c r="AQ394" i="5" s="1"/>
  <c r="AG394" i="5"/>
  <c r="AR393" i="5"/>
  <c r="AO393" i="5"/>
  <c r="AN393" i="5"/>
  <c r="AM393" i="5"/>
  <c r="AS393" i="5" s="1"/>
  <c r="AL393" i="5"/>
  <c r="AK393" i="5"/>
  <c r="AJ393" i="5"/>
  <c r="AI393" i="5"/>
  <c r="AH393" i="5"/>
  <c r="AQ393" i="5" s="1"/>
  <c r="AG393" i="5"/>
  <c r="AO392" i="5"/>
  <c r="AN392" i="5"/>
  <c r="AM392" i="5"/>
  <c r="AS392" i="5" s="1"/>
  <c r="AL392" i="5"/>
  <c r="AK392" i="5"/>
  <c r="AJ392" i="5"/>
  <c r="AR392" i="5" s="1"/>
  <c r="AI392" i="5"/>
  <c r="AH392" i="5"/>
  <c r="AG392" i="5"/>
  <c r="AS391" i="5"/>
  <c r="AO391" i="5"/>
  <c r="AN391" i="5"/>
  <c r="AM391" i="5"/>
  <c r="AL391" i="5"/>
  <c r="AK391" i="5"/>
  <c r="AJ391" i="5"/>
  <c r="AR391" i="5" s="1"/>
  <c r="AI391" i="5"/>
  <c r="AH391" i="5"/>
  <c r="AG391" i="5"/>
  <c r="AS390" i="5"/>
  <c r="AR390" i="5"/>
  <c r="AQ390" i="5"/>
  <c r="AO390" i="5"/>
  <c r="AN390" i="5"/>
  <c r="AM390" i="5"/>
  <c r="AL390" i="5"/>
  <c r="AK390" i="5"/>
  <c r="AJ390" i="5"/>
  <c r="AI390" i="5"/>
  <c r="AH390" i="5"/>
  <c r="AG390" i="5"/>
  <c r="AS389" i="5"/>
  <c r="AR389" i="5"/>
  <c r="AO389" i="5"/>
  <c r="AN389" i="5"/>
  <c r="AM389" i="5"/>
  <c r="AL389" i="5"/>
  <c r="AK389" i="5"/>
  <c r="AJ389" i="5"/>
  <c r="AI389" i="5"/>
  <c r="AH389" i="5"/>
  <c r="AG389" i="5"/>
  <c r="AQ389" i="5" s="1"/>
  <c r="AS388" i="5"/>
  <c r="AO388" i="5"/>
  <c r="AN388" i="5"/>
  <c r="AM388" i="5"/>
  <c r="AL388" i="5"/>
  <c r="AK388" i="5"/>
  <c r="AJ388" i="5"/>
  <c r="AR388" i="5" s="1"/>
  <c r="AI388" i="5"/>
  <c r="AH388" i="5"/>
  <c r="AQ388" i="5" s="1"/>
  <c r="AG388" i="5"/>
  <c r="AO387" i="5"/>
  <c r="AN387" i="5"/>
  <c r="AM387" i="5"/>
  <c r="AS387" i="5" s="1"/>
  <c r="AL387" i="5"/>
  <c r="AK387" i="5"/>
  <c r="AJ387" i="5"/>
  <c r="AR387" i="5" s="1"/>
  <c r="AI387" i="5"/>
  <c r="AH387" i="5"/>
  <c r="AG387" i="5"/>
  <c r="AS386" i="5"/>
  <c r="AQ386" i="5"/>
  <c r="AO386" i="5"/>
  <c r="AN386" i="5"/>
  <c r="AM386" i="5"/>
  <c r="AL386" i="5"/>
  <c r="AK386" i="5"/>
  <c r="AJ386" i="5"/>
  <c r="AR386" i="5" s="1"/>
  <c r="AI386" i="5"/>
  <c r="AH386" i="5"/>
  <c r="AG386" i="5"/>
  <c r="AO385" i="5"/>
  <c r="AN385" i="5"/>
  <c r="AM385" i="5"/>
  <c r="AS385" i="5" s="1"/>
  <c r="AL385" i="5"/>
  <c r="AK385" i="5"/>
  <c r="AJ385" i="5"/>
  <c r="AR385" i="5" s="1"/>
  <c r="AI385" i="5"/>
  <c r="AH385" i="5"/>
  <c r="AG385" i="5"/>
  <c r="AQ385" i="5" s="1"/>
  <c r="AS384" i="5"/>
  <c r="AQ384" i="5"/>
  <c r="AO384" i="5"/>
  <c r="AN384" i="5"/>
  <c r="AM384" i="5"/>
  <c r="AL384" i="5"/>
  <c r="AK384" i="5"/>
  <c r="AJ384" i="5"/>
  <c r="AR384" i="5" s="1"/>
  <c r="AI384" i="5"/>
  <c r="AH384" i="5"/>
  <c r="AG384" i="5"/>
  <c r="AO383" i="5"/>
  <c r="AN383" i="5"/>
  <c r="AM383" i="5"/>
  <c r="AS383" i="5" s="1"/>
  <c r="AL383" i="5"/>
  <c r="AK383" i="5"/>
  <c r="AJ383" i="5"/>
  <c r="AR383" i="5" s="1"/>
  <c r="AI383" i="5"/>
  <c r="AQ383" i="5" s="1"/>
  <c r="AH383" i="5"/>
  <c r="AG383" i="5"/>
  <c r="AO382" i="5"/>
  <c r="AN382" i="5"/>
  <c r="AM382" i="5"/>
  <c r="AS382" i="5" s="1"/>
  <c r="AL382" i="5"/>
  <c r="AK382" i="5"/>
  <c r="AJ382" i="5"/>
  <c r="AR382" i="5" s="1"/>
  <c r="AI382" i="5"/>
  <c r="AH382" i="5"/>
  <c r="AG382" i="5"/>
  <c r="AQ382" i="5" s="1"/>
  <c r="AS381" i="5"/>
  <c r="AQ381" i="5"/>
  <c r="AO381" i="5"/>
  <c r="AN381" i="5"/>
  <c r="AM381" i="5"/>
  <c r="AL381" i="5"/>
  <c r="AK381" i="5"/>
  <c r="AJ381" i="5"/>
  <c r="AR381" i="5" s="1"/>
  <c r="AI381" i="5"/>
  <c r="AH381" i="5"/>
  <c r="AG381" i="5"/>
  <c r="AS380" i="5"/>
  <c r="AO380" i="5"/>
  <c r="AN380" i="5"/>
  <c r="AM380" i="5"/>
  <c r="AL380" i="5"/>
  <c r="AK380" i="5"/>
  <c r="AJ380" i="5"/>
  <c r="AR380" i="5" s="1"/>
  <c r="AI380" i="5"/>
  <c r="AH380" i="5"/>
  <c r="AQ380" i="5" s="1"/>
  <c r="AG380" i="5"/>
  <c r="AS379" i="5"/>
  <c r="AQ379" i="5"/>
  <c r="AO379" i="5"/>
  <c r="AN379" i="5"/>
  <c r="AM379" i="5"/>
  <c r="AL379" i="5"/>
  <c r="AK379" i="5"/>
  <c r="AJ379" i="5"/>
  <c r="AR379" i="5" s="1"/>
  <c r="AI379" i="5"/>
  <c r="AH379" i="5"/>
  <c r="AG379" i="5"/>
  <c r="AR378" i="5"/>
  <c r="AQ378" i="5"/>
  <c r="AO378" i="5"/>
  <c r="AN378" i="5"/>
  <c r="AM378" i="5"/>
  <c r="AS378" i="5" s="1"/>
  <c r="AL378" i="5"/>
  <c r="AK378" i="5"/>
  <c r="AJ378" i="5"/>
  <c r="AI378" i="5"/>
  <c r="AH378" i="5"/>
  <c r="AG378" i="5"/>
  <c r="AQ377" i="5"/>
  <c r="AO377" i="5"/>
  <c r="AN377" i="5"/>
  <c r="AM377" i="5"/>
  <c r="AS377" i="5" s="1"/>
  <c r="AL377" i="5"/>
  <c r="AK377" i="5"/>
  <c r="AJ377" i="5"/>
  <c r="AR377" i="5" s="1"/>
  <c r="AI377" i="5"/>
  <c r="AH377" i="5"/>
  <c r="AG377" i="5"/>
  <c r="AR376" i="5"/>
  <c r="AO376" i="5"/>
  <c r="AN376" i="5"/>
  <c r="AM376" i="5"/>
  <c r="AS376" i="5" s="1"/>
  <c r="AL376" i="5"/>
  <c r="AK376" i="5"/>
  <c r="AJ376" i="5"/>
  <c r="AI376" i="5"/>
  <c r="AH376" i="5"/>
  <c r="AQ376" i="5" s="1"/>
  <c r="AG376" i="5"/>
  <c r="AS375" i="5"/>
  <c r="AR375" i="5"/>
  <c r="AQ375" i="5"/>
  <c r="AO375" i="5"/>
  <c r="AN375" i="5"/>
  <c r="AM375" i="5"/>
  <c r="AL375" i="5"/>
  <c r="AK375" i="5"/>
  <c r="AJ375" i="5"/>
  <c r="AI375" i="5"/>
  <c r="AH375" i="5"/>
  <c r="AG375" i="5"/>
  <c r="AS374" i="5"/>
  <c r="AO374" i="5"/>
  <c r="AN374" i="5"/>
  <c r="AM374" i="5"/>
  <c r="AL374" i="5"/>
  <c r="AK374" i="5"/>
  <c r="AJ374" i="5"/>
  <c r="AR374" i="5" s="1"/>
  <c r="AI374" i="5"/>
  <c r="AH374" i="5"/>
  <c r="AG374" i="5"/>
  <c r="AQ374" i="5" s="1"/>
  <c r="AQ373" i="5"/>
  <c r="AO373" i="5"/>
  <c r="AN373" i="5"/>
  <c r="AM373" i="5"/>
  <c r="AS373" i="5" s="1"/>
  <c r="AL373" i="5"/>
  <c r="AK373" i="5"/>
  <c r="AJ373" i="5"/>
  <c r="AR373" i="5" s="1"/>
  <c r="AI373" i="5"/>
  <c r="AH373" i="5"/>
  <c r="AG373" i="5"/>
  <c r="AR372" i="5"/>
  <c r="AQ372" i="5"/>
  <c r="AO372" i="5"/>
  <c r="AN372" i="5"/>
  <c r="AM372" i="5"/>
  <c r="AS372" i="5" s="1"/>
  <c r="AL372" i="5"/>
  <c r="AK372" i="5"/>
  <c r="AJ372" i="5"/>
  <c r="AI372" i="5"/>
  <c r="AH372" i="5"/>
  <c r="AG372" i="5"/>
  <c r="AV371" i="5"/>
  <c r="AT371" i="5"/>
  <c r="AS371" i="5"/>
  <c r="AR371" i="5"/>
  <c r="AO371" i="5"/>
  <c r="AN371" i="5"/>
  <c r="AM371" i="5"/>
  <c r="AL371" i="5"/>
  <c r="AK371" i="5"/>
  <c r="AJ371" i="5"/>
  <c r="AI371" i="5"/>
  <c r="AH371" i="5"/>
  <c r="AQ371" i="5" s="1"/>
  <c r="AG371" i="5"/>
  <c r="AS370" i="5"/>
  <c r="AO370" i="5"/>
  <c r="AN370" i="5"/>
  <c r="AM370" i="5"/>
  <c r="AL370" i="5"/>
  <c r="AK370" i="5"/>
  <c r="AJ370" i="5"/>
  <c r="AR370" i="5" s="1"/>
  <c r="AI370" i="5"/>
  <c r="AH370" i="5"/>
  <c r="AG370" i="5"/>
  <c r="AO369" i="5"/>
  <c r="AN369" i="5"/>
  <c r="AM369" i="5"/>
  <c r="AS369" i="5" s="1"/>
  <c r="AL369" i="5"/>
  <c r="AK369" i="5"/>
  <c r="AJ369" i="5"/>
  <c r="AR369" i="5" s="1"/>
  <c r="AI369" i="5"/>
  <c r="AH369" i="5"/>
  <c r="AG369" i="5"/>
  <c r="AQ369" i="5" s="1"/>
  <c r="AR368" i="5"/>
  <c r="AO368" i="5"/>
  <c r="AN368" i="5"/>
  <c r="AM368" i="5"/>
  <c r="AS368" i="5" s="1"/>
  <c r="AL368" i="5"/>
  <c r="AK368" i="5"/>
  <c r="AJ368" i="5"/>
  <c r="AI368" i="5"/>
  <c r="AH368" i="5"/>
  <c r="AQ368" i="5" s="1"/>
  <c r="AG368" i="5"/>
  <c r="AQ367" i="5"/>
  <c r="AO367" i="5"/>
  <c r="AN367" i="5"/>
  <c r="AM367" i="5"/>
  <c r="AS367" i="5" s="1"/>
  <c r="AL367" i="5"/>
  <c r="AK367" i="5"/>
  <c r="AJ367" i="5"/>
  <c r="AR367" i="5" s="1"/>
  <c r="AI367" i="5"/>
  <c r="AH367" i="5"/>
  <c r="AG367" i="5"/>
  <c r="AS366" i="5"/>
  <c r="AO366" i="5"/>
  <c r="AN366" i="5"/>
  <c r="AM366" i="5"/>
  <c r="AL366" i="5"/>
  <c r="AK366" i="5"/>
  <c r="AJ366" i="5"/>
  <c r="AR366" i="5" s="1"/>
  <c r="AI366" i="5"/>
  <c r="AH366" i="5"/>
  <c r="AG366" i="5"/>
  <c r="AS365" i="5"/>
  <c r="AT365" i="5" s="1"/>
  <c r="AV365" i="5" s="1"/>
  <c r="AR365" i="5"/>
  <c r="AQ365" i="5"/>
  <c r="AO365" i="5"/>
  <c r="AN365" i="5"/>
  <c r="AM365" i="5"/>
  <c r="AL365" i="5"/>
  <c r="AK365" i="5"/>
  <c r="AJ365" i="5"/>
  <c r="AI365" i="5"/>
  <c r="AH365" i="5"/>
  <c r="AG365" i="5"/>
  <c r="AS364" i="5"/>
  <c r="AQ364" i="5"/>
  <c r="AO364" i="5"/>
  <c r="AN364" i="5"/>
  <c r="AM364" i="5"/>
  <c r="AL364" i="5"/>
  <c r="AK364" i="5"/>
  <c r="AJ364" i="5"/>
  <c r="AR364" i="5" s="1"/>
  <c r="AI364" i="5"/>
  <c r="AH364" i="5"/>
  <c r="AG364" i="5"/>
  <c r="AS363" i="5"/>
  <c r="AO363" i="5"/>
  <c r="AN363" i="5"/>
  <c r="AM363" i="5"/>
  <c r="AL363" i="5"/>
  <c r="AK363" i="5"/>
  <c r="AJ363" i="5"/>
  <c r="AR363" i="5" s="1"/>
  <c r="AI363" i="5"/>
  <c r="AH363" i="5"/>
  <c r="AG363" i="5"/>
  <c r="AQ363" i="5" s="1"/>
  <c r="AQ362" i="5"/>
  <c r="AO362" i="5"/>
  <c r="AN362" i="5"/>
  <c r="AM362" i="5"/>
  <c r="AS362" i="5" s="1"/>
  <c r="AL362" i="5"/>
  <c r="AK362" i="5"/>
  <c r="AJ362" i="5"/>
  <c r="AR362" i="5" s="1"/>
  <c r="AI362" i="5"/>
  <c r="AH362" i="5"/>
  <c r="AG362" i="5"/>
  <c r="AO361" i="5"/>
  <c r="AN361" i="5"/>
  <c r="AM361" i="5"/>
  <c r="AS361" i="5" s="1"/>
  <c r="AL361" i="5"/>
  <c r="AK361" i="5"/>
  <c r="AJ361" i="5"/>
  <c r="AR361" i="5" s="1"/>
  <c r="AI361" i="5"/>
  <c r="AH361" i="5"/>
  <c r="AG361" i="5"/>
  <c r="AR360" i="5"/>
  <c r="AO360" i="5"/>
  <c r="AN360" i="5"/>
  <c r="AM360" i="5"/>
  <c r="AS360" i="5" s="1"/>
  <c r="AT360" i="5" s="1"/>
  <c r="AL360" i="5"/>
  <c r="AK360" i="5"/>
  <c r="AJ360" i="5"/>
  <c r="AI360" i="5"/>
  <c r="AH360" i="5"/>
  <c r="AG360" i="5"/>
  <c r="AQ360" i="5" s="1"/>
  <c r="AO359" i="5"/>
  <c r="AN359" i="5"/>
  <c r="AM359" i="5"/>
  <c r="AS359" i="5" s="1"/>
  <c r="AL359" i="5"/>
  <c r="AK359" i="5"/>
  <c r="AJ359" i="5"/>
  <c r="AR359" i="5" s="1"/>
  <c r="AI359" i="5"/>
  <c r="AH359" i="5"/>
  <c r="AQ359" i="5" s="1"/>
  <c r="AG359" i="5"/>
  <c r="AS358" i="5"/>
  <c r="AO358" i="5"/>
  <c r="AN358" i="5"/>
  <c r="AM358" i="5"/>
  <c r="AL358" i="5"/>
  <c r="AK358" i="5"/>
  <c r="AJ358" i="5"/>
  <c r="AR358" i="5" s="1"/>
  <c r="AI358" i="5"/>
  <c r="AH358" i="5"/>
  <c r="AQ358" i="5" s="1"/>
  <c r="AG358" i="5"/>
  <c r="AQ357" i="5"/>
  <c r="AO357" i="5"/>
  <c r="AN357" i="5"/>
  <c r="AM357" i="5"/>
  <c r="AS357" i="5" s="1"/>
  <c r="AL357" i="5"/>
  <c r="AK357" i="5"/>
  <c r="AJ357" i="5"/>
  <c r="AR357" i="5" s="1"/>
  <c r="AI357" i="5"/>
  <c r="AH357" i="5"/>
  <c r="AG357" i="5"/>
  <c r="AR356" i="5"/>
  <c r="AQ356" i="5"/>
  <c r="AO356" i="5"/>
  <c r="AN356" i="5"/>
  <c r="AM356" i="5"/>
  <c r="AS356" i="5" s="1"/>
  <c r="AL356" i="5"/>
  <c r="AK356" i="5"/>
  <c r="AJ356" i="5"/>
  <c r="AI356" i="5"/>
  <c r="AH356" i="5"/>
  <c r="AG356" i="5"/>
  <c r="AS355" i="5"/>
  <c r="AR355" i="5"/>
  <c r="AQ355" i="5"/>
  <c r="AO355" i="5"/>
  <c r="AN355" i="5"/>
  <c r="AM355" i="5"/>
  <c r="AL355" i="5"/>
  <c r="AK355" i="5"/>
  <c r="AJ355" i="5"/>
  <c r="AI355" i="5"/>
  <c r="AH355" i="5"/>
  <c r="AG355" i="5"/>
  <c r="AS354" i="5"/>
  <c r="AR354" i="5"/>
  <c r="AT354" i="5" s="1"/>
  <c r="AO354" i="5"/>
  <c r="AN354" i="5"/>
  <c r="AM354" i="5"/>
  <c r="AL354" i="5"/>
  <c r="AK354" i="5"/>
  <c r="AJ354" i="5"/>
  <c r="AI354" i="5"/>
  <c r="AH354" i="5"/>
  <c r="AG354" i="5"/>
  <c r="AQ354" i="5" s="1"/>
  <c r="AS353" i="5"/>
  <c r="AO353" i="5"/>
  <c r="AN353" i="5"/>
  <c r="AM353" i="5"/>
  <c r="AL353" i="5"/>
  <c r="AK353" i="5"/>
  <c r="AJ353" i="5"/>
  <c r="AR353" i="5" s="1"/>
  <c r="AI353" i="5"/>
  <c r="AH353" i="5"/>
  <c r="AG353" i="5"/>
  <c r="AT352" i="5"/>
  <c r="AS352" i="5"/>
  <c r="AR352" i="5"/>
  <c r="AQ352" i="5"/>
  <c r="AO352" i="5"/>
  <c r="AN352" i="5"/>
  <c r="AM352" i="5"/>
  <c r="AL352" i="5"/>
  <c r="AK352" i="5"/>
  <c r="AJ352" i="5"/>
  <c r="AI352" i="5"/>
  <c r="AH352" i="5"/>
  <c r="AG352" i="5"/>
  <c r="AO351" i="5"/>
  <c r="AN351" i="5"/>
  <c r="AM351" i="5"/>
  <c r="AS351" i="5" s="1"/>
  <c r="AL351" i="5"/>
  <c r="AK351" i="5"/>
  <c r="AJ351" i="5"/>
  <c r="AR351" i="5" s="1"/>
  <c r="AI351" i="5"/>
  <c r="AH351" i="5"/>
  <c r="AQ351" i="5" s="1"/>
  <c r="AG351" i="5"/>
  <c r="AS350" i="5"/>
  <c r="AR350" i="5"/>
  <c r="AO350" i="5"/>
  <c r="AN350" i="5"/>
  <c r="AM350" i="5"/>
  <c r="AL350" i="5"/>
  <c r="AK350" i="5"/>
  <c r="AJ350" i="5"/>
  <c r="AI350" i="5"/>
  <c r="AH350" i="5"/>
  <c r="AG350" i="5"/>
  <c r="AQ350" i="5" s="1"/>
  <c r="AS349" i="5"/>
  <c r="AO349" i="5"/>
  <c r="AN349" i="5"/>
  <c r="AM349" i="5"/>
  <c r="AL349" i="5"/>
  <c r="AK349" i="5"/>
  <c r="AJ349" i="5"/>
  <c r="AR349" i="5" s="1"/>
  <c r="AI349" i="5"/>
  <c r="AH349" i="5"/>
  <c r="AG349" i="5"/>
  <c r="AQ349" i="5" s="1"/>
  <c r="AO348" i="5"/>
  <c r="AN348" i="5"/>
  <c r="AM348" i="5"/>
  <c r="AS348" i="5" s="1"/>
  <c r="AL348" i="5"/>
  <c r="AK348" i="5"/>
  <c r="AJ348" i="5"/>
  <c r="AR348" i="5" s="1"/>
  <c r="AI348" i="5"/>
  <c r="AH348" i="5"/>
  <c r="AG348" i="5"/>
  <c r="AQ348" i="5" s="1"/>
  <c r="AR347" i="5"/>
  <c r="AO347" i="5"/>
  <c r="AN347" i="5"/>
  <c r="AM347" i="5"/>
  <c r="AS347" i="5" s="1"/>
  <c r="AL347" i="5"/>
  <c r="AK347" i="5"/>
  <c r="AJ347" i="5"/>
  <c r="AI347" i="5"/>
  <c r="AH347" i="5"/>
  <c r="AG347" i="5"/>
  <c r="AQ347" i="5" s="1"/>
  <c r="AV346" i="5"/>
  <c r="AR346" i="5"/>
  <c r="AO346" i="5"/>
  <c r="AN346" i="5"/>
  <c r="AM346" i="5"/>
  <c r="AS346" i="5" s="1"/>
  <c r="AL346" i="5"/>
  <c r="AK346" i="5"/>
  <c r="AJ346" i="5"/>
  <c r="AI346" i="5"/>
  <c r="AH346" i="5"/>
  <c r="AG346" i="5"/>
  <c r="AQ346" i="5" s="1"/>
  <c r="AT346" i="5" s="1"/>
  <c r="AS345" i="5"/>
  <c r="AO345" i="5"/>
  <c r="AN345" i="5"/>
  <c r="AM345" i="5"/>
  <c r="AL345" i="5"/>
  <c r="AK345" i="5"/>
  <c r="AJ345" i="5"/>
  <c r="AR345" i="5" s="1"/>
  <c r="AI345" i="5"/>
  <c r="AH345" i="5"/>
  <c r="AG345" i="5"/>
  <c r="AQ345" i="5" s="1"/>
  <c r="AO344" i="5"/>
  <c r="AN344" i="5"/>
  <c r="AM344" i="5"/>
  <c r="AS344" i="5" s="1"/>
  <c r="AL344" i="5"/>
  <c r="AK344" i="5"/>
  <c r="AJ344" i="5"/>
  <c r="AR344" i="5" s="1"/>
  <c r="AI344" i="5"/>
  <c r="AH344" i="5"/>
  <c r="AQ344" i="5" s="1"/>
  <c r="AG344" i="5"/>
  <c r="AS343" i="5"/>
  <c r="AO343" i="5"/>
  <c r="AN343" i="5"/>
  <c r="AM343" i="5"/>
  <c r="AL343" i="5"/>
  <c r="AK343" i="5"/>
  <c r="AJ343" i="5"/>
  <c r="AR343" i="5" s="1"/>
  <c r="AI343" i="5"/>
  <c r="AH343" i="5"/>
  <c r="AQ343" i="5" s="1"/>
  <c r="AG343" i="5"/>
  <c r="AS342" i="5"/>
  <c r="AQ342" i="5"/>
  <c r="AO342" i="5"/>
  <c r="AN342" i="5"/>
  <c r="AM342" i="5"/>
  <c r="AL342" i="5"/>
  <c r="AK342" i="5"/>
  <c r="AJ342" i="5"/>
  <c r="AR342" i="5" s="1"/>
  <c r="AI342" i="5"/>
  <c r="AH342" i="5"/>
  <c r="AG342" i="5"/>
  <c r="AQ341" i="5"/>
  <c r="AO341" i="5"/>
  <c r="AN341" i="5"/>
  <c r="AM341" i="5"/>
  <c r="AS341" i="5" s="1"/>
  <c r="AL341" i="5"/>
  <c r="AK341" i="5"/>
  <c r="AJ341" i="5"/>
  <c r="AR341" i="5" s="1"/>
  <c r="AI341" i="5"/>
  <c r="AH341" i="5"/>
  <c r="AG341" i="5"/>
  <c r="AO340" i="5"/>
  <c r="AN340" i="5"/>
  <c r="AM340" i="5"/>
  <c r="AS340" i="5" s="1"/>
  <c r="AL340" i="5"/>
  <c r="AK340" i="5"/>
  <c r="AJ340" i="5"/>
  <c r="AR340" i="5" s="1"/>
  <c r="AI340" i="5"/>
  <c r="AH340" i="5"/>
  <c r="AG340" i="5"/>
  <c r="AS339" i="5"/>
  <c r="AR339" i="5"/>
  <c r="AQ339" i="5"/>
  <c r="AO339" i="5"/>
  <c r="AN339" i="5"/>
  <c r="AM339" i="5"/>
  <c r="AL339" i="5"/>
  <c r="AK339" i="5"/>
  <c r="AJ339" i="5"/>
  <c r="AI339" i="5"/>
  <c r="AH339" i="5"/>
  <c r="AG339" i="5"/>
  <c r="AS338" i="5"/>
  <c r="AT338" i="5" s="1"/>
  <c r="AQ338" i="5"/>
  <c r="AO338" i="5"/>
  <c r="AN338" i="5"/>
  <c r="AM338" i="5"/>
  <c r="AL338" i="5"/>
  <c r="AK338" i="5"/>
  <c r="AJ338" i="5"/>
  <c r="AR338" i="5" s="1"/>
  <c r="AI338" i="5"/>
  <c r="AH338" i="5"/>
  <c r="AG338" i="5"/>
  <c r="AO337" i="5"/>
  <c r="AN337" i="5"/>
  <c r="AM337" i="5"/>
  <c r="AS337" i="5" s="1"/>
  <c r="AL337" i="5"/>
  <c r="AK337" i="5"/>
  <c r="AJ337" i="5"/>
  <c r="AR337" i="5" s="1"/>
  <c r="AI337" i="5"/>
  <c r="AH337" i="5"/>
  <c r="AG337" i="5"/>
  <c r="AQ337" i="5" s="1"/>
  <c r="AO336" i="5"/>
  <c r="AN336" i="5"/>
  <c r="AM336" i="5"/>
  <c r="AS336" i="5" s="1"/>
  <c r="AL336" i="5"/>
  <c r="AK336" i="5"/>
  <c r="AJ336" i="5"/>
  <c r="AR336" i="5" s="1"/>
  <c r="AI336" i="5"/>
  <c r="AH336" i="5"/>
  <c r="AG336" i="5"/>
  <c r="AR335" i="5"/>
  <c r="AO335" i="5"/>
  <c r="AN335" i="5"/>
  <c r="AM335" i="5"/>
  <c r="AS335" i="5" s="1"/>
  <c r="AL335" i="5"/>
  <c r="AK335" i="5"/>
  <c r="AJ335" i="5"/>
  <c r="AI335" i="5"/>
  <c r="AH335" i="5"/>
  <c r="AG335" i="5"/>
  <c r="AR334" i="5"/>
  <c r="AQ334" i="5"/>
  <c r="AO334" i="5"/>
  <c r="AN334" i="5"/>
  <c r="AM334" i="5"/>
  <c r="AS334" i="5" s="1"/>
  <c r="AL334" i="5"/>
  <c r="AK334" i="5"/>
  <c r="AJ334" i="5"/>
  <c r="AI334" i="5"/>
  <c r="AH334" i="5"/>
  <c r="AG334" i="5"/>
  <c r="AT333" i="5"/>
  <c r="AV333" i="5" s="1"/>
  <c r="AS333" i="5"/>
  <c r="AR333" i="5"/>
  <c r="AO333" i="5"/>
  <c r="AN333" i="5"/>
  <c r="AM333" i="5"/>
  <c r="AL333" i="5"/>
  <c r="AK333" i="5"/>
  <c r="AJ333" i="5"/>
  <c r="AI333" i="5"/>
  <c r="AH333" i="5"/>
  <c r="AQ333" i="5" s="1"/>
  <c r="AG333" i="5"/>
  <c r="AT332" i="5"/>
  <c r="AV332" i="5" s="1"/>
  <c r="AO332" i="5"/>
  <c r="AN332" i="5"/>
  <c r="AM332" i="5"/>
  <c r="AS332" i="5" s="1"/>
  <c r="AL332" i="5"/>
  <c r="AK332" i="5"/>
  <c r="AJ332" i="5"/>
  <c r="AR332" i="5" s="1"/>
  <c r="AI332" i="5"/>
  <c r="AH332" i="5"/>
  <c r="AG332" i="5"/>
  <c r="AQ332" i="5" s="1"/>
  <c r="AS331" i="5"/>
  <c r="AR331" i="5"/>
  <c r="AT331" i="5" s="1"/>
  <c r="AV331" i="5" s="1"/>
  <c r="AQ331" i="5"/>
  <c r="AO331" i="5"/>
  <c r="AN331" i="5"/>
  <c r="AM331" i="5"/>
  <c r="AL331" i="5"/>
  <c r="AK331" i="5"/>
  <c r="AJ331" i="5"/>
  <c r="AI331" i="5"/>
  <c r="AH331" i="5"/>
  <c r="AG331" i="5"/>
  <c r="AQ330" i="5"/>
  <c r="AO330" i="5"/>
  <c r="AN330" i="5"/>
  <c r="AM330" i="5"/>
  <c r="AS330" i="5" s="1"/>
  <c r="AL330" i="5"/>
  <c r="AK330" i="5"/>
  <c r="AJ330" i="5"/>
  <c r="AR330" i="5" s="1"/>
  <c r="AI330" i="5"/>
  <c r="AH330" i="5"/>
  <c r="AG330" i="5"/>
  <c r="AO329" i="5"/>
  <c r="AN329" i="5"/>
  <c r="AM329" i="5"/>
  <c r="AS329" i="5" s="1"/>
  <c r="AL329" i="5"/>
  <c r="AK329" i="5"/>
  <c r="AJ329" i="5"/>
  <c r="AR329" i="5" s="1"/>
  <c r="AI329" i="5"/>
  <c r="AQ329" i="5" s="1"/>
  <c r="AH329" i="5"/>
  <c r="AG329" i="5"/>
  <c r="AS328" i="5"/>
  <c r="AR328" i="5"/>
  <c r="AQ328" i="5"/>
  <c r="AO328" i="5"/>
  <c r="AN328" i="5"/>
  <c r="AM328" i="5"/>
  <c r="AL328" i="5"/>
  <c r="AK328" i="5"/>
  <c r="AJ328" i="5"/>
  <c r="AI328" i="5"/>
  <c r="AH328" i="5"/>
  <c r="AG328" i="5"/>
  <c r="AR327" i="5"/>
  <c r="AO327" i="5"/>
  <c r="AN327" i="5"/>
  <c r="AM327" i="5"/>
  <c r="AS327" i="5" s="1"/>
  <c r="AL327" i="5"/>
  <c r="AK327" i="5"/>
  <c r="AJ327" i="5"/>
  <c r="AI327" i="5"/>
  <c r="AH327" i="5"/>
  <c r="AG327" i="5"/>
  <c r="AQ327" i="5" s="1"/>
  <c r="AS326" i="5"/>
  <c r="AQ326" i="5"/>
  <c r="AT326" i="5" s="1"/>
  <c r="AO326" i="5"/>
  <c r="AN326" i="5"/>
  <c r="AM326" i="5"/>
  <c r="AL326" i="5"/>
  <c r="AK326" i="5"/>
  <c r="AJ326" i="5"/>
  <c r="AR326" i="5" s="1"/>
  <c r="AI326" i="5"/>
  <c r="AH326" i="5"/>
  <c r="AG326" i="5"/>
  <c r="AR325" i="5"/>
  <c r="AO325" i="5"/>
  <c r="AN325" i="5"/>
  <c r="AM325" i="5"/>
  <c r="AS325" i="5" s="1"/>
  <c r="AL325" i="5"/>
  <c r="AK325" i="5"/>
  <c r="AJ325" i="5"/>
  <c r="AI325" i="5"/>
  <c r="AH325" i="5"/>
  <c r="AQ325" i="5" s="1"/>
  <c r="AG325" i="5"/>
  <c r="AO324" i="5"/>
  <c r="AN324" i="5"/>
  <c r="AM324" i="5"/>
  <c r="AS324" i="5" s="1"/>
  <c r="AL324" i="5"/>
  <c r="AK324" i="5"/>
  <c r="AJ324" i="5"/>
  <c r="AR324" i="5" s="1"/>
  <c r="AI324" i="5"/>
  <c r="AH324" i="5"/>
  <c r="AG324" i="5"/>
  <c r="AQ324" i="5" s="1"/>
  <c r="AS323" i="5"/>
  <c r="AR323" i="5"/>
  <c r="AQ323" i="5"/>
  <c r="AO323" i="5"/>
  <c r="AN323" i="5"/>
  <c r="AM323" i="5"/>
  <c r="AL323" i="5"/>
  <c r="AK323" i="5"/>
  <c r="AJ323" i="5"/>
  <c r="AI323" i="5"/>
  <c r="AH323" i="5"/>
  <c r="AG323" i="5"/>
  <c r="AQ322" i="5"/>
  <c r="AO322" i="5"/>
  <c r="AN322" i="5"/>
  <c r="AM322" i="5"/>
  <c r="AS322" i="5" s="1"/>
  <c r="AL322" i="5"/>
  <c r="AK322" i="5"/>
  <c r="AJ322" i="5"/>
  <c r="AR322" i="5" s="1"/>
  <c r="AI322" i="5"/>
  <c r="AH322" i="5"/>
  <c r="AG322" i="5"/>
  <c r="AS321" i="5"/>
  <c r="AR321" i="5"/>
  <c r="AO321" i="5"/>
  <c r="AN321" i="5"/>
  <c r="AM321" i="5"/>
  <c r="AL321" i="5"/>
  <c r="AK321" i="5"/>
  <c r="AJ321" i="5"/>
  <c r="AI321" i="5"/>
  <c r="AH321" i="5"/>
  <c r="AG321" i="5"/>
  <c r="AQ321" i="5" s="1"/>
  <c r="AS320" i="5"/>
  <c r="AT320" i="5" s="1"/>
  <c r="AO320" i="5"/>
  <c r="AN320" i="5"/>
  <c r="AM320" i="5"/>
  <c r="AL320" i="5"/>
  <c r="AK320" i="5"/>
  <c r="AJ320" i="5"/>
  <c r="AR320" i="5" s="1"/>
  <c r="AI320" i="5"/>
  <c r="AH320" i="5"/>
  <c r="AG320" i="5"/>
  <c r="AQ320" i="5" s="1"/>
  <c r="AO319" i="5"/>
  <c r="AN319" i="5"/>
  <c r="AM319" i="5"/>
  <c r="AS319" i="5" s="1"/>
  <c r="AL319" i="5"/>
  <c r="AK319" i="5"/>
  <c r="AJ319" i="5"/>
  <c r="AR319" i="5" s="1"/>
  <c r="AI319" i="5"/>
  <c r="AH319" i="5"/>
  <c r="AG319" i="5"/>
  <c r="AQ319" i="5" s="1"/>
  <c r="AR318" i="5"/>
  <c r="AQ318" i="5"/>
  <c r="AO318" i="5"/>
  <c r="AN318" i="5"/>
  <c r="AM318" i="5"/>
  <c r="AS318" i="5" s="1"/>
  <c r="AL318" i="5"/>
  <c r="AK318" i="5"/>
  <c r="AJ318" i="5"/>
  <c r="AI318" i="5"/>
  <c r="AH318" i="5"/>
  <c r="AG318" i="5"/>
  <c r="AS317" i="5"/>
  <c r="AR317" i="5"/>
  <c r="AO317" i="5"/>
  <c r="AN317" i="5"/>
  <c r="AM317" i="5"/>
  <c r="AL317" i="5"/>
  <c r="AK317" i="5"/>
  <c r="AJ317" i="5"/>
  <c r="AI317" i="5"/>
  <c r="AH317" i="5"/>
  <c r="AQ317" i="5" s="1"/>
  <c r="AG317" i="5"/>
  <c r="AS316" i="5"/>
  <c r="AO316" i="5"/>
  <c r="AN316" i="5"/>
  <c r="AM316" i="5"/>
  <c r="AL316" i="5"/>
  <c r="AK316" i="5"/>
  <c r="AJ316" i="5"/>
  <c r="AR316" i="5" s="1"/>
  <c r="AI316" i="5"/>
  <c r="AH316" i="5"/>
  <c r="AG316" i="5"/>
  <c r="AQ316" i="5" s="1"/>
  <c r="AO315" i="5"/>
  <c r="AN315" i="5"/>
  <c r="AM315" i="5"/>
  <c r="AS315" i="5" s="1"/>
  <c r="AL315" i="5"/>
  <c r="AK315" i="5"/>
  <c r="AJ315" i="5"/>
  <c r="AR315" i="5" s="1"/>
  <c r="AI315" i="5"/>
  <c r="AQ315" i="5" s="1"/>
  <c r="AT315" i="5" s="1"/>
  <c r="AV315" i="5" s="1"/>
  <c r="AH315" i="5"/>
  <c r="AG315" i="5"/>
  <c r="AO314" i="5"/>
  <c r="AN314" i="5"/>
  <c r="AM314" i="5"/>
  <c r="AS314" i="5" s="1"/>
  <c r="AT314" i="5" s="1"/>
  <c r="AL314" i="5"/>
  <c r="AK314" i="5"/>
  <c r="AJ314" i="5"/>
  <c r="AR314" i="5" s="1"/>
  <c r="AI314" i="5"/>
  <c r="AH314" i="5"/>
  <c r="AG314" i="5"/>
  <c r="AQ314" i="5" s="1"/>
  <c r="AS313" i="5"/>
  <c r="AQ313" i="5"/>
  <c r="AO313" i="5"/>
  <c r="AN313" i="5"/>
  <c r="AM313" i="5"/>
  <c r="AL313" i="5"/>
  <c r="AK313" i="5"/>
  <c r="AJ313" i="5"/>
  <c r="AR313" i="5" s="1"/>
  <c r="AI313" i="5"/>
  <c r="AH313" i="5"/>
  <c r="AG313" i="5"/>
  <c r="AS312" i="5"/>
  <c r="AR312" i="5"/>
  <c r="AQ312" i="5"/>
  <c r="AO312" i="5"/>
  <c r="AN312" i="5"/>
  <c r="AM312" i="5"/>
  <c r="AL312" i="5"/>
  <c r="AK312" i="5"/>
  <c r="AJ312" i="5"/>
  <c r="AI312" i="5"/>
  <c r="AH312" i="5"/>
  <c r="AG312" i="5"/>
  <c r="AR311" i="5"/>
  <c r="AO311" i="5"/>
  <c r="AN311" i="5"/>
  <c r="AM311" i="5"/>
  <c r="AS311" i="5" s="1"/>
  <c r="AL311" i="5"/>
  <c r="AK311" i="5"/>
  <c r="AJ311" i="5"/>
  <c r="AI311" i="5"/>
  <c r="AH311" i="5"/>
  <c r="AQ311" i="5" s="1"/>
  <c r="AG311" i="5"/>
  <c r="AS310" i="5"/>
  <c r="AR310" i="5"/>
  <c r="AO310" i="5"/>
  <c r="AN310" i="5"/>
  <c r="AM310" i="5"/>
  <c r="AL310" i="5"/>
  <c r="AK310" i="5"/>
  <c r="AJ310" i="5"/>
  <c r="AI310" i="5"/>
  <c r="AH310" i="5"/>
  <c r="AQ310" i="5" s="1"/>
  <c r="AG310" i="5"/>
  <c r="AS309" i="5"/>
  <c r="AO309" i="5"/>
  <c r="AN309" i="5"/>
  <c r="AM309" i="5"/>
  <c r="AL309" i="5"/>
  <c r="AK309" i="5"/>
  <c r="AJ309" i="5"/>
  <c r="AR309" i="5" s="1"/>
  <c r="AI309" i="5"/>
  <c r="AH309" i="5"/>
  <c r="AG309" i="5"/>
  <c r="AQ309" i="5" s="1"/>
  <c r="AS308" i="5"/>
  <c r="AO308" i="5"/>
  <c r="AN308" i="5"/>
  <c r="AM308" i="5"/>
  <c r="AL308" i="5"/>
  <c r="AK308" i="5"/>
  <c r="AJ308" i="5"/>
  <c r="AR308" i="5" s="1"/>
  <c r="AI308" i="5"/>
  <c r="AH308" i="5"/>
  <c r="AG308" i="5"/>
  <c r="AO307" i="5"/>
  <c r="AN307" i="5"/>
  <c r="AM307" i="5"/>
  <c r="AS307" i="5" s="1"/>
  <c r="AL307" i="5"/>
  <c r="AK307" i="5"/>
  <c r="AJ307" i="5"/>
  <c r="AR307" i="5" s="1"/>
  <c r="AI307" i="5"/>
  <c r="AQ307" i="5" s="1"/>
  <c r="AH307" i="5"/>
  <c r="AG307" i="5"/>
  <c r="AS306" i="5"/>
  <c r="AQ306" i="5"/>
  <c r="AO306" i="5"/>
  <c r="AN306" i="5"/>
  <c r="AM306" i="5"/>
  <c r="AL306" i="5"/>
  <c r="AK306" i="5"/>
  <c r="AJ306" i="5"/>
  <c r="AR306" i="5" s="1"/>
  <c r="AI306" i="5"/>
  <c r="AH306" i="5"/>
  <c r="AG306" i="5"/>
  <c r="AS305" i="5"/>
  <c r="AR305" i="5"/>
  <c r="AO305" i="5"/>
  <c r="AN305" i="5"/>
  <c r="AM305" i="5"/>
  <c r="AL305" i="5"/>
  <c r="AK305" i="5"/>
  <c r="AJ305" i="5"/>
  <c r="AI305" i="5"/>
  <c r="AH305" i="5"/>
  <c r="AG305" i="5"/>
  <c r="AQ305" i="5" s="1"/>
  <c r="AO304" i="5"/>
  <c r="AN304" i="5"/>
  <c r="AM304" i="5"/>
  <c r="AS304" i="5" s="1"/>
  <c r="AL304" i="5"/>
  <c r="AK304" i="5"/>
  <c r="AJ304" i="5"/>
  <c r="AR304" i="5" s="1"/>
  <c r="AI304" i="5"/>
  <c r="AH304" i="5"/>
  <c r="AG304" i="5"/>
  <c r="AQ304" i="5" s="1"/>
  <c r="AQ303" i="5"/>
  <c r="AO303" i="5"/>
  <c r="AN303" i="5"/>
  <c r="AM303" i="5"/>
  <c r="AS303" i="5" s="1"/>
  <c r="AL303" i="5"/>
  <c r="AK303" i="5"/>
  <c r="AJ303" i="5"/>
  <c r="AR303" i="5" s="1"/>
  <c r="AI303" i="5"/>
  <c r="AH303" i="5"/>
  <c r="AG303" i="5"/>
  <c r="AT302" i="5"/>
  <c r="AS302" i="5"/>
  <c r="AR302" i="5"/>
  <c r="AO302" i="5"/>
  <c r="AN302" i="5"/>
  <c r="AM302" i="5"/>
  <c r="AL302" i="5"/>
  <c r="AK302" i="5"/>
  <c r="AJ302" i="5"/>
  <c r="AI302" i="5"/>
  <c r="AH302" i="5"/>
  <c r="AG302" i="5"/>
  <c r="AQ302" i="5" s="1"/>
  <c r="AS301" i="5"/>
  <c r="AO301" i="5"/>
  <c r="AN301" i="5"/>
  <c r="AM301" i="5"/>
  <c r="AL301" i="5"/>
  <c r="AK301" i="5"/>
  <c r="AJ301" i="5"/>
  <c r="AR301" i="5" s="1"/>
  <c r="AI301" i="5"/>
  <c r="AQ301" i="5" s="1"/>
  <c r="AT301" i="5" s="1"/>
  <c r="AH301" i="5"/>
  <c r="AG301" i="5"/>
  <c r="AS300" i="5"/>
  <c r="AO300" i="5"/>
  <c r="AN300" i="5"/>
  <c r="AM300" i="5"/>
  <c r="AL300" i="5"/>
  <c r="AK300" i="5"/>
  <c r="AJ300" i="5"/>
  <c r="AR300" i="5" s="1"/>
  <c r="AI300" i="5"/>
  <c r="AH300" i="5"/>
  <c r="AQ300" i="5" s="1"/>
  <c r="AG300" i="5"/>
  <c r="AO299" i="5"/>
  <c r="AN299" i="5"/>
  <c r="AM299" i="5"/>
  <c r="AS299" i="5" s="1"/>
  <c r="AL299" i="5"/>
  <c r="AK299" i="5"/>
  <c r="AJ299" i="5"/>
  <c r="AR299" i="5" s="1"/>
  <c r="AI299" i="5"/>
  <c r="AH299" i="5"/>
  <c r="AG299" i="5"/>
  <c r="AQ299" i="5" s="1"/>
  <c r="AT299" i="5" s="1"/>
  <c r="AS298" i="5"/>
  <c r="AR298" i="5"/>
  <c r="AO298" i="5"/>
  <c r="AN298" i="5"/>
  <c r="AM298" i="5"/>
  <c r="AL298" i="5"/>
  <c r="AK298" i="5"/>
  <c r="AJ298" i="5"/>
  <c r="AI298" i="5"/>
  <c r="AH298" i="5"/>
  <c r="AG298" i="5"/>
  <c r="AQ298" i="5" s="1"/>
  <c r="AO297" i="5"/>
  <c r="AN297" i="5"/>
  <c r="AM297" i="5"/>
  <c r="AS297" i="5" s="1"/>
  <c r="AL297" i="5"/>
  <c r="AK297" i="5"/>
  <c r="AJ297" i="5"/>
  <c r="AR297" i="5" s="1"/>
  <c r="AI297" i="5"/>
  <c r="AH297" i="5"/>
  <c r="AQ297" i="5" s="1"/>
  <c r="AG297" i="5"/>
  <c r="AS296" i="5"/>
  <c r="AR296" i="5"/>
  <c r="AO296" i="5"/>
  <c r="AN296" i="5"/>
  <c r="AM296" i="5"/>
  <c r="AL296" i="5"/>
  <c r="AK296" i="5"/>
  <c r="AJ296" i="5"/>
  <c r="AI296" i="5"/>
  <c r="AH296" i="5"/>
  <c r="AG296" i="5"/>
  <c r="AQ296" i="5" s="1"/>
  <c r="AQ295" i="5"/>
  <c r="AO295" i="5"/>
  <c r="AN295" i="5"/>
  <c r="AM295" i="5"/>
  <c r="AS295" i="5" s="1"/>
  <c r="AL295" i="5"/>
  <c r="AK295" i="5"/>
  <c r="AJ295" i="5"/>
  <c r="AR295" i="5" s="1"/>
  <c r="AI295" i="5"/>
  <c r="AH295" i="5"/>
  <c r="AG295" i="5"/>
  <c r="AR294" i="5"/>
  <c r="AO294" i="5"/>
  <c r="AN294" i="5"/>
  <c r="AM294" i="5"/>
  <c r="AS294" i="5" s="1"/>
  <c r="AL294" i="5"/>
  <c r="AK294" i="5"/>
  <c r="AJ294" i="5"/>
  <c r="AI294" i="5"/>
  <c r="AH294" i="5"/>
  <c r="AG294" i="5"/>
  <c r="AQ294" i="5" s="1"/>
  <c r="AQ293" i="5"/>
  <c r="AO293" i="5"/>
  <c r="AN293" i="5"/>
  <c r="AM293" i="5"/>
  <c r="AS293" i="5" s="1"/>
  <c r="AL293" i="5"/>
  <c r="AK293" i="5"/>
  <c r="AJ293" i="5"/>
  <c r="AR293" i="5" s="1"/>
  <c r="AI293" i="5"/>
  <c r="AH293" i="5"/>
  <c r="AG293" i="5"/>
  <c r="AS292" i="5"/>
  <c r="AO292" i="5"/>
  <c r="AN292" i="5"/>
  <c r="AM292" i="5"/>
  <c r="AL292" i="5"/>
  <c r="AK292" i="5"/>
  <c r="AJ292" i="5"/>
  <c r="AR292" i="5" s="1"/>
  <c r="AI292" i="5"/>
  <c r="AH292" i="5"/>
  <c r="AG292" i="5"/>
  <c r="AS291" i="5"/>
  <c r="AQ291" i="5"/>
  <c r="AO291" i="5"/>
  <c r="AN291" i="5"/>
  <c r="AM291" i="5"/>
  <c r="AL291" i="5"/>
  <c r="AK291" i="5"/>
  <c r="AJ291" i="5"/>
  <c r="AR291" i="5" s="1"/>
  <c r="AI291" i="5"/>
  <c r="AH291" i="5"/>
  <c r="AG291" i="5"/>
  <c r="AO290" i="5"/>
  <c r="AN290" i="5"/>
  <c r="AM290" i="5"/>
  <c r="AS290" i="5" s="1"/>
  <c r="AL290" i="5"/>
  <c r="AK290" i="5"/>
  <c r="AJ290" i="5"/>
  <c r="AR290" i="5" s="1"/>
  <c r="AI290" i="5"/>
  <c r="AH290" i="5"/>
  <c r="AG290" i="5"/>
  <c r="AQ290" i="5" s="1"/>
  <c r="AO289" i="5"/>
  <c r="AN289" i="5"/>
  <c r="AM289" i="5"/>
  <c r="AS289" i="5" s="1"/>
  <c r="AL289" i="5"/>
  <c r="AK289" i="5"/>
  <c r="AJ289" i="5"/>
  <c r="AR289" i="5" s="1"/>
  <c r="AI289" i="5"/>
  <c r="AQ289" i="5" s="1"/>
  <c r="AH289" i="5"/>
  <c r="AG289" i="5"/>
  <c r="AS288" i="5"/>
  <c r="AR288" i="5"/>
  <c r="AO288" i="5"/>
  <c r="AN288" i="5"/>
  <c r="AM288" i="5"/>
  <c r="AL288" i="5"/>
  <c r="AK288" i="5"/>
  <c r="AJ288" i="5"/>
  <c r="AI288" i="5"/>
  <c r="AH288" i="5"/>
  <c r="AQ288" i="5" s="1"/>
  <c r="AG288" i="5"/>
  <c r="AS287" i="5"/>
  <c r="AR287" i="5"/>
  <c r="AO287" i="5"/>
  <c r="AN287" i="5"/>
  <c r="AM287" i="5"/>
  <c r="AL287" i="5"/>
  <c r="AK287" i="5"/>
  <c r="AJ287" i="5"/>
  <c r="AI287" i="5"/>
  <c r="AH287" i="5"/>
  <c r="AG287" i="5"/>
  <c r="AS286" i="5"/>
  <c r="AO286" i="5"/>
  <c r="AN286" i="5"/>
  <c r="AM286" i="5"/>
  <c r="AL286" i="5"/>
  <c r="AK286" i="5"/>
  <c r="AJ286" i="5"/>
  <c r="AR286" i="5" s="1"/>
  <c r="AI286" i="5"/>
  <c r="AH286" i="5"/>
  <c r="AG286" i="5"/>
  <c r="AS285" i="5"/>
  <c r="AQ285" i="5"/>
  <c r="AT285" i="5" s="1"/>
  <c r="AO285" i="5"/>
  <c r="AN285" i="5"/>
  <c r="AM285" i="5"/>
  <c r="AL285" i="5"/>
  <c r="AK285" i="5"/>
  <c r="AJ285" i="5"/>
  <c r="AR285" i="5" s="1"/>
  <c r="AI285" i="5"/>
  <c r="AH285" i="5"/>
  <c r="AG285" i="5"/>
  <c r="AO284" i="5"/>
  <c r="AN284" i="5"/>
  <c r="AM284" i="5"/>
  <c r="AS284" i="5" s="1"/>
  <c r="AL284" i="5"/>
  <c r="AK284" i="5"/>
  <c r="AJ284" i="5"/>
  <c r="AR284" i="5" s="1"/>
  <c r="AI284" i="5"/>
  <c r="AH284" i="5"/>
  <c r="AG284" i="5"/>
  <c r="AS283" i="5"/>
  <c r="AT283" i="5" s="1"/>
  <c r="AV283" i="5" s="1"/>
  <c r="AR283" i="5"/>
  <c r="AO283" i="5"/>
  <c r="AN283" i="5"/>
  <c r="AM283" i="5"/>
  <c r="AL283" i="5"/>
  <c r="AK283" i="5"/>
  <c r="AJ283" i="5"/>
  <c r="AI283" i="5"/>
  <c r="AH283" i="5"/>
  <c r="AG283" i="5"/>
  <c r="AQ283" i="5" s="1"/>
  <c r="AO282" i="5"/>
  <c r="AN282" i="5"/>
  <c r="AM282" i="5"/>
  <c r="AS282" i="5" s="1"/>
  <c r="AL282" i="5"/>
  <c r="AK282" i="5"/>
  <c r="AJ282" i="5"/>
  <c r="AR282" i="5" s="1"/>
  <c r="AI282" i="5"/>
  <c r="AH282" i="5"/>
  <c r="AG282" i="5"/>
  <c r="AS281" i="5"/>
  <c r="AO281" i="5"/>
  <c r="AN281" i="5"/>
  <c r="AM281" i="5"/>
  <c r="AL281" i="5"/>
  <c r="AK281" i="5"/>
  <c r="AJ281" i="5"/>
  <c r="AR281" i="5" s="1"/>
  <c r="AI281" i="5"/>
  <c r="AH281" i="5"/>
  <c r="AG281" i="5"/>
  <c r="AQ281" i="5" s="1"/>
  <c r="AR280" i="5"/>
  <c r="AQ280" i="5"/>
  <c r="AO280" i="5"/>
  <c r="AN280" i="5"/>
  <c r="AM280" i="5"/>
  <c r="AS280" i="5" s="1"/>
  <c r="AL280" i="5"/>
  <c r="AK280" i="5"/>
  <c r="AJ280" i="5"/>
  <c r="AI280" i="5"/>
  <c r="AH280" i="5"/>
  <c r="AG280" i="5"/>
  <c r="AS279" i="5"/>
  <c r="AR279" i="5"/>
  <c r="AT279" i="5" s="1"/>
  <c r="AO279" i="5"/>
  <c r="AN279" i="5"/>
  <c r="AM279" i="5"/>
  <c r="AL279" i="5"/>
  <c r="AK279" i="5"/>
  <c r="AJ279" i="5"/>
  <c r="AI279" i="5"/>
  <c r="AH279" i="5"/>
  <c r="AG279" i="5"/>
  <c r="AQ279" i="5" s="1"/>
  <c r="AS278" i="5"/>
  <c r="AQ278" i="5"/>
  <c r="AO278" i="5"/>
  <c r="AN278" i="5"/>
  <c r="AM278" i="5"/>
  <c r="AL278" i="5"/>
  <c r="AK278" i="5"/>
  <c r="AJ278" i="5"/>
  <c r="AR278" i="5" s="1"/>
  <c r="AI278" i="5"/>
  <c r="AH278" i="5"/>
  <c r="AG278" i="5"/>
  <c r="AS277" i="5"/>
  <c r="AO277" i="5"/>
  <c r="AN277" i="5"/>
  <c r="AM277" i="5"/>
  <c r="AL277" i="5"/>
  <c r="AK277" i="5"/>
  <c r="AJ277" i="5"/>
  <c r="AR277" i="5" s="1"/>
  <c r="AI277" i="5"/>
  <c r="AH277" i="5"/>
  <c r="AG277" i="5"/>
  <c r="AQ277" i="5" s="1"/>
  <c r="AS276" i="5"/>
  <c r="AR276" i="5"/>
  <c r="AO276" i="5"/>
  <c r="AN276" i="5"/>
  <c r="AM276" i="5"/>
  <c r="AL276" i="5"/>
  <c r="AK276" i="5"/>
  <c r="AJ276" i="5"/>
  <c r="AI276" i="5"/>
  <c r="AH276" i="5"/>
  <c r="AG276" i="5"/>
  <c r="AQ276" i="5" s="1"/>
  <c r="AR275" i="5"/>
  <c r="AQ275" i="5"/>
  <c r="AO275" i="5"/>
  <c r="AN275" i="5"/>
  <c r="AM275" i="5"/>
  <c r="AS275" i="5" s="1"/>
  <c r="AL275" i="5"/>
  <c r="AK275" i="5"/>
  <c r="AJ275" i="5"/>
  <c r="AI275" i="5"/>
  <c r="AH275" i="5"/>
  <c r="AG275" i="5"/>
  <c r="AS274" i="5"/>
  <c r="AO274" i="5"/>
  <c r="AN274" i="5"/>
  <c r="AM274" i="5"/>
  <c r="AL274" i="5"/>
  <c r="AK274" i="5"/>
  <c r="AJ274" i="5"/>
  <c r="AR274" i="5" s="1"/>
  <c r="AI274" i="5"/>
  <c r="AH274" i="5"/>
  <c r="AG274" i="5"/>
  <c r="AQ274" i="5" s="1"/>
  <c r="AS273" i="5"/>
  <c r="AR273" i="5"/>
  <c r="AT273" i="5" s="1"/>
  <c r="AO273" i="5"/>
  <c r="AN273" i="5"/>
  <c r="AM273" i="5"/>
  <c r="AL273" i="5"/>
  <c r="AK273" i="5"/>
  <c r="AJ273" i="5"/>
  <c r="AI273" i="5"/>
  <c r="AH273" i="5"/>
  <c r="AG273" i="5"/>
  <c r="AQ273" i="5" s="1"/>
  <c r="AS272" i="5"/>
  <c r="AO272" i="5"/>
  <c r="AN272" i="5"/>
  <c r="AM272" i="5"/>
  <c r="AL272" i="5"/>
  <c r="AK272" i="5"/>
  <c r="AJ272" i="5"/>
  <c r="AR272" i="5" s="1"/>
  <c r="AI272" i="5"/>
  <c r="AQ272" i="5" s="1"/>
  <c r="AH272" i="5"/>
  <c r="AG272" i="5"/>
  <c r="AS271" i="5"/>
  <c r="AQ271" i="5"/>
  <c r="AO271" i="5"/>
  <c r="AN271" i="5"/>
  <c r="AM271" i="5"/>
  <c r="AL271" i="5"/>
  <c r="AK271" i="5"/>
  <c r="AJ271" i="5"/>
  <c r="AR271" i="5" s="1"/>
  <c r="AI271" i="5"/>
  <c r="AH271" i="5"/>
  <c r="AG271" i="5"/>
  <c r="AS270" i="5"/>
  <c r="AR270" i="5"/>
  <c r="AO270" i="5"/>
  <c r="AN270" i="5"/>
  <c r="AM270" i="5"/>
  <c r="AL270" i="5"/>
  <c r="AK270" i="5"/>
  <c r="AJ270" i="5"/>
  <c r="AI270" i="5"/>
  <c r="AH270" i="5"/>
  <c r="AG270" i="5"/>
  <c r="AQ270" i="5" s="1"/>
  <c r="AS269" i="5"/>
  <c r="AQ269" i="5"/>
  <c r="AO269" i="5"/>
  <c r="AN269" i="5"/>
  <c r="AM269" i="5"/>
  <c r="AL269" i="5"/>
  <c r="AK269" i="5"/>
  <c r="AJ269" i="5"/>
  <c r="AR269" i="5" s="1"/>
  <c r="AI269" i="5"/>
  <c r="AH269" i="5"/>
  <c r="AG269" i="5"/>
  <c r="AR268" i="5"/>
  <c r="AO268" i="5"/>
  <c r="AN268" i="5"/>
  <c r="AM268" i="5"/>
  <c r="AS268" i="5" s="1"/>
  <c r="AL268" i="5"/>
  <c r="AK268" i="5"/>
  <c r="AJ268" i="5"/>
  <c r="AI268" i="5"/>
  <c r="AH268" i="5"/>
  <c r="AG268" i="5"/>
  <c r="AS267" i="5"/>
  <c r="AR267" i="5"/>
  <c r="AQ267" i="5"/>
  <c r="AT267" i="5" s="1"/>
  <c r="AO267" i="5"/>
  <c r="AN267" i="5"/>
  <c r="AM267" i="5"/>
  <c r="AL267" i="5"/>
  <c r="AK267" i="5"/>
  <c r="AJ267" i="5"/>
  <c r="AI267" i="5"/>
  <c r="AH267" i="5"/>
  <c r="AG267" i="5"/>
  <c r="AS266" i="5"/>
  <c r="AO266" i="5"/>
  <c r="AN266" i="5"/>
  <c r="AM266" i="5"/>
  <c r="AL266" i="5"/>
  <c r="AK266" i="5"/>
  <c r="AJ266" i="5"/>
  <c r="AR266" i="5" s="1"/>
  <c r="AI266" i="5"/>
  <c r="AH266" i="5"/>
  <c r="AG266" i="5"/>
  <c r="AT265" i="5"/>
  <c r="AS265" i="5"/>
  <c r="AO265" i="5"/>
  <c r="AN265" i="5"/>
  <c r="AM265" i="5"/>
  <c r="AL265" i="5"/>
  <c r="AK265" i="5"/>
  <c r="AJ265" i="5"/>
  <c r="AR265" i="5" s="1"/>
  <c r="AI265" i="5"/>
  <c r="AH265" i="5"/>
  <c r="AG265" i="5"/>
  <c r="AQ265" i="5" s="1"/>
  <c r="AS264" i="5"/>
  <c r="AO264" i="5"/>
  <c r="AN264" i="5"/>
  <c r="AM264" i="5"/>
  <c r="AL264" i="5"/>
  <c r="AK264" i="5"/>
  <c r="AJ264" i="5"/>
  <c r="AR264" i="5" s="1"/>
  <c r="AI264" i="5"/>
  <c r="AH264" i="5"/>
  <c r="AG264" i="5"/>
  <c r="AQ264" i="5" s="1"/>
  <c r="AS263" i="5"/>
  <c r="AO263" i="5"/>
  <c r="AN263" i="5"/>
  <c r="AM263" i="5"/>
  <c r="AL263" i="5"/>
  <c r="AK263" i="5"/>
  <c r="AJ263" i="5"/>
  <c r="AR263" i="5" s="1"/>
  <c r="AI263" i="5"/>
  <c r="AH263" i="5"/>
  <c r="AG263" i="5"/>
  <c r="AQ263" i="5" s="1"/>
  <c r="AS262" i="5"/>
  <c r="AQ262" i="5"/>
  <c r="AO262" i="5"/>
  <c r="AN262" i="5"/>
  <c r="AM262" i="5"/>
  <c r="AL262" i="5"/>
  <c r="AK262" i="5"/>
  <c r="AJ262" i="5"/>
  <c r="AR262" i="5" s="1"/>
  <c r="AI262" i="5"/>
  <c r="AH262" i="5"/>
  <c r="AG262" i="5"/>
  <c r="AR261" i="5"/>
  <c r="AO261" i="5"/>
  <c r="AN261" i="5"/>
  <c r="AM261" i="5"/>
  <c r="AS261" i="5" s="1"/>
  <c r="AL261" i="5"/>
  <c r="AK261" i="5"/>
  <c r="AJ261" i="5"/>
  <c r="AI261" i="5"/>
  <c r="AH261" i="5"/>
  <c r="AG261" i="5"/>
  <c r="AQ261" i="5" s="1"/>
  <c r="AS260" i="5"/>
  <c r="AO260" i="5"/>
  <c r="AN260" i="5"/>
  <c r="AM260" i="5"/>
  <c r="AL260" i="5"/>
  <c r="AK260" i="5"/>
  <c r="AJ260" i="5"/>
  <c r="AR260" i="5" s="1"/>
  <c r="AI260" i="5"/>
  <c r="AH260" i="5"/>
  <c r="AG260" i="5"/>
  <c r="AS259" i="5"/>
  <c r="AR259" i="5"/>
  <c r="AQ259" i="5"/>
  <c r="AO259" i="5"/>
  <c r="AN259" i="5"/>
  <c r="AM259" i="5"/>
  <c r="AL259" i="5"/>
  <c r="AK259" i="5"/>
  <c r="AJ259" i="5"/>
  <c r="AI259" i="5"/>
  <c r="AH259" i="5"/>
  <c r="AG259" i="5"/>
  <c r="AO258" i="5"/>
  <c r="AN258" i="5"/>
  <c r="AM258" i="5"/>
  <c r="AS258" i="5" s="1"/>
  <c r="AL258" i="5"/>
  <c r="AK258" i="5"/>
  <c r="AJ258" i="5"/>
  <c r="AR258" i="5" s="1"/>
  <c r="AI258" i="5"/>
  <c r="AH258" i="5"/>
  <c r="AG258" i="5"/>
  <c r="AQ258" i="5" s="1"/>
  <c r="AS257" i="5"/>
  <c r="AO257" i="5"/>
  <c r="AN257" i="5"/>
  <c r="AM257" i="5"/>
  <c r="AL257" i="5"/>
  <c r="AK257" i="5"/>
  <c r="AJ257" i="5"/>
  <c r="AR257" i="5" s="1"/>
  <c r="AI257" i="5"/>
  <c r="AH257" i="5"/>
  <c r="AG257" i="5"/>
  <c r="AT256" i="5"/>
  <c r="AS256" i="5"/>
  <c r="AR256" i="5"/>
  <c r="AQ256" i="5"/>
  <c r="AO256" i="5"/>
  <c r="AN256" i="5"/>
  <c r="AM256" i="5"/>
  <c r="AL256" i="5"/>
  <c r="AK256" i="5"/>
  <c r="AJ256" i="5"/>
  <c r="AI256" i="5"/>
  <c r="AH256" i="5"/>
  <c r="AG256" i="5"/>
  <c r="AS255" i="5"/>
  <c r="AQ255" i="5"/>
  <c r="AO255" i="5"/>
  <c r="AN255" i="5"/>
  <c r="AM255" i="5"/>
  <c r="AL255" i="5"/>
  <c r="AK255" i="5"/>
  <c r="AJ255" i="5"/>
  <c r="AR255" i="5" s="1"/>
  <c r="AI255" i="5"/>
  <c r="AH255" i="5"/>
  <c r="AG255" i="5"/>
  <c r="AS254" i="5"/>
  <c r="AR254" i="5"/>
  <c r="AQ254" i="5"/>
  <c r="AO254" i="5"/>
  <c r="AN254" i="5"/>
  <c r="AM254" i="5"/>
  <c r="AL254" i="5"/>
  <c r="AK254" i="5"/>
  <c r="AJ254" i="5"/>
  <c r="AI254" i="5"/>
  <c r="AH254" i="5"/>
  <c r="AG254" i="5"/>
  <c r="AR253" i="5"/>
  <c r="AQ253" i="5"/>
  <c r="AO253" i="5"/>
  <c r="AN253" i="5"/>
  <c r="AM253" i="5"/>
  <c r="AS253" i="5" s="1"/>
  <c r="AL253" i="5"/>
  <c r="AK253" i="5"/>
  <c r="AJ253" i="5"/>
  <c r="AI253" i="5"/>
  <c r="AH253" i="5"/>
  <c r="AG253" i="5"/>
  <c r="AS252" i="5"/>
  <c r="AR252" i="5"/>
  <c r="AO252" i="5"/>
  <c r="AN252" i="5"/>
  <c r="AM252" i="5"/>
  <c r="AL252" i="5"/>
  <c r="AK252" i="5"/>
  <c r="AJ252" i="5"/>
  <c r="AI252" i="5"/>
  <c r="AH252" i="5"/>
  <c r="AG252" i="5"/>
  <c r="AQ252" i="5" s="1"/>
  <c r="AO251" i="5"/>
  <c r="AN251" i="5"/>
  <c r="AM251" i="5"/>
  <c r="AS251" i="5" s="1"/>
  <c r="AL251" i="5"/>
  <c r="AK251" i="5"/>
  <c r="AJ251" i="5"/>
  <c r="AR251" i="5" s="1"/>
  <c r="AI251" i="5"/>
  <c r="AH251" i="5"/>
  <c r="AG251" i="5"/>
  <c r="AS250" i="5"/>
  <c r="AO250" i="5"/>
  <c r="AN250" i="5"/>
  <c r="AM250" i="5"/>
  <c r="AL250" i="5"/>
  <c r="AK250" i="5"/>
  <c r="AJ250" i="5"/>
  <c r="AR250" i="5" s="1"/>
  <c r="AI250" i="5"/>
  <c r="AH250" i="5"/>
  <c r="AQ250" i="5" s="1"/>
  <c r="AG250" i="5"/>
  <c r="AO249" i="5"/>
  <c r="AN249" i="5"/>
  <c r="AM249" i="5"/>
  <c r="AS249" i="5" s="1"/>
  <c r="AL249" i="5"/>
  <c r="AK249" i="5"/>
  <c r="AJ249" i="5"/>
  <c r="AR249" i="5" s="1"/>
  <c r="AI249" i="5"/>
  <c r="AH249" i="5"/>
  <c r="AG249" i="5"/>
  <c r="AQ249" i="5" s="1"/>
  <c r="AO248" i="5"/>
  <c r="AN248" i="5"/>
  <c r="AM248" i="5"/>
  <c r="AS248" i="5" s="1"/>
  <c r="AL248" i="5"/>
  <c r="AK248" i="5"/>
  <c r="AJ248" i="5"/>
  <c r="AR248" i="5" s="1"/>
  <c r="AI248" i="5"/>
  <c r="AH248" i="5"/>
  <c r="AQ248" i="5" s="1"/>
  <c r="AG248" i="5"/>
  <c r="AR247" i="5"/>
  <c r="AQ247" i="5"/>
  <c r="AO247" i="5"/>
  <c r="AN247" i="5"/>
  <c r="AM247" i="5"/>
  <c r="AS247" i="5" s="1"/>
  <c r="AL247" i="5"/>
  <c r="AK247" i="5"/>
  <c r="AJ247" i="5"/>
  <c r="AI247" i="5"/>
  <c r="AH247" i="5"/>
  <c r="AG247" i="5"/>
  <c r="AS246" i="5"/>
  <c r="AO246" i="5"/>
  <c r="AN246" i="5"/>
  <c r="AM246" i="5"/>
  <c r="AL246" i="5"/>
  <c r="AK246" i="5"/>
  <c r="AJ246" i="5"/>
  <c r="AR246" i="5" s="1"/>
  <c r="AI246" i="5"/>
  <c r="AH246" i="5"/>
  <c r="AG246" i="5"/>
  <c r="AQ246" i="5" s="1"/>
  <c r="AO245" i="5"/>
  <c r="AN245" i="5"/>
  <c r="AM245" i="5"/>
  <c r="AS245" i="5" s="1"/>
  <c r="AT245" i="5" s="1"/>
  <c r="AL245" i="5"/>
  <c r="AK245" i="5"/>
  <c r="AJ245" i="5"/>
  <c r="AR245" i="5" s="1"/>
  <c r="AI245" i="5"/>
  <c r="AH245" i="5"/>
  <c r="AQ245" i="5" s="1"/>
  <c r="AG245" i="5"/>
  <c r="AR244" i="5"/>
  <c r="AO244" i="5"/>
  <c r="AN244" i="5"/>
  <c r="AM244" i="5"/>
  <c r="AS244" i="5" s="1"/>
  <c r="AL244" i="5"/>
  <c r="AK244" i="5"/>
  <c r="AJ244" i="5"/>
  <c r="AI244" i="5"/>
  <c r="AH244" i="5"/>
  <c r="AG244" i="5"/>
  <c r="AQ244" i="5" s="1"/>
  <c r="AS243" i="5"/>
  <c r="AR243" i="5"/>
  <c r="AO243" i="5"/>
  <c r="AN243" i="5"/>
  <c r="AM243" i="5"/>
  <c r="AL243" i="5"/>
  <c r="AK243" i="5"/>
  <c r="AJ243" i="5"/>
  <c r="AI243" i="5"/>
  <c r="AH243" i="5"/>
  <c r="AG243" i="5"/>
  <c r="AQ243" i="5" s="1"/>
  <c r="AS242" i="5"/>
  <c r="AO242" i="5"/>
  <c r="AN242" i="5"/>
  <c r="AM242" i="5"/>
  <c r="AL242" i="5"/>
  <c r="AK242" i="5"/>
  <c r="AJ242" i="5"/>
  <c r="AR242" i="5" s="1"/>
  <c r="AI242" i="5"/>
  <c r="AH242" i="5"/>
  <c r="AG242" i="5"/>
  <c r="AQ241" i="5"/>
  <c r="AO241" i="5"/>
  <c r="AN241" i="5"/>
  <c r="AM241" i="5"/>
  <c r="AS241" i="5" s="1"/>
  <c r="AL241" i="5"/>
  <c r="AK241" i="5"/>
  <c r="AJ241" i="5"/>
  <c r="AR241" i="5" s="1"/>
  <c r="AI241" i="5"/>
  <c r="AH241" i="5"/>
  <c r="AG241" i="5"/>
  <c r="AR240" i="5"/>
  <c r="AO240" i="5"/>
  <c r="AN240" i="5"/>
  <c r="AM240" i="5"/>
  <c r="AS240" i="5" s="1"/>
  <c r="AL240" i="5"/>
  <c r="AK240" i="5"/>
  <c r="AJ240" i="5"/>
  <c r="AI240" i="5"/>
  <c r="AQ240" i="5" s="1"/>
  <c r="AH240" i="5"/>
  <c r="AG240" i="5"/>
  <c r="AS239" i="5"/>
  <c r="AR239" i="5"/>
  <c r="AQ239" i="5"/>
  <c r="AO239" i="5"/>
  <c r="AN239" i="5"/>
  <c r="AM239" i="5"/>
  <c r="AL239" i="5"/>
  <c r="AK239" i="5"/>
  <c r="AJ239" i="5"/>
  <c r="AI239" i="5"/>
  <c r="AH239" i="5"/>
  <c r="AG239" i="5"/>
  <c r="AO238" i="5"/>
  <c r="AN238" i="5"/>
  <c r="AM238" i="5"/>
  <c r="AS238" i="5" s="1"/>
  <c r="AL238" i="5"/>
  <c r="AK238" i="5"/>
  <c r="AJ238" i="5"/>
  <c r="AR238" i="5" s="1"/>
  <c r="AI238" i="5"/>
  <c r="AH238" i="5"/>
  <c r="AG238" i="5"/>
  <c r="AQ238" i="5" s="1"/>
  <c r="AS237" i="5"/>
  <c r="AO237" i="5"/>
  <c r="AN237" i="5"/>
  <c r="AM237" i="5"/>
  <c r="AL237" i="5"/>
  <c r="AK237" i="5"/>
  <c r="AJ237" i="5"/>
  <c r="AR237" i="5" s="1"/>
  <c r="AI237" i="5"/>
  <c r="AH237" i="5"/>
  <c r="AQ237" i="5" s="1"/>
  <c r="AG237" i="5"/>
  <c r="AQ236" i="5"/>
  <c r="AO236" i="5"/>
  <c r="AN236" i="5"/>
  <c r="AM236" i="5"/>
  <c r="AS236" i="5" s="1"/>
  <c r="AL236" i="5"/>
  <c r="AK236" i="5"/>
  <c r="AJ236" i="5"/>
  <c r="AR236" i="5" s="1"/>
  <c r="AI236" i="5"/>
  <c r="AH236" i="5"/>
  <c r="AG236" i="5"/>
  <c r="AS235" i="5"/>
  <c r="AR235" i="5"/>
  <c r="AO235" i="5"/>
  <c r="AN235" i="5"/>
  <c r="AM235" i="5"/>
  <c r="AL235" i="5"/>
  <c r="AK235" i="5"/>
  <c r="AJ235" i="5"/>
  <c r="AI235" i="5"/>
  <c r="AH235" i="5"/>
  <c r="AG235" i="5"/>
  <c r="AS234" i="5"/>
  <c r="AO234" i="5"/>
  <c r="AN234" i="5"/>
  <c r="AM234" i="5"/>
  <c r="AL234" i="5"/>
  <c r="AK234" i="5"/>
  <c r="AJ234" i="5"/>
  <c r="AR234" i="5" s="1"/>
  <c r="AI234" i="5"/>
  <c r="AQ234" i="5" s="1"/>
  <c r="AH234" i="5"/>
  <c r="AG234" i="5"/>
  <c r="AR233" i="5"/>
  <c r="AQ233" i="5"/>
  <c r="AO233" i="5"/>
  <c r="AN233" i="5"/>
  <c r="AM233" i="5"/>
  <c r="AS233" i="5" s="1"/>
  <c r="AL233" i="5"/>
  <c r="AK233" i="5"/>
  <c r="AJ233" i="5"/>
  <c r="AI233" i="5"/>
  <c r="AH233" i="5"/>
  <c r="AG233" i="5"/>
  <c r="AS232" i="5"/>
  <c r="AR232" i="5"/>
  <c r="AO232" i="5"/>
  <c r="AN232" i="5"/>
  <c r="AM232" i="5"/>
  <c r="AL232" i="5"/>
  <c r="AK232" i="5"/>
  <c r="AJ232" i="5"/>
  <c r="AI232" i="5"/>
  <c r="AH232" i="5"/>
  <c r="AG232" i="5"/>
  <c r="AS231" i="5"/>
  <c r="AR231" i="5"/>
  <c r="AQ231" i="5"/>
  <c r="AO231" i="5"/>
  <c r="AN231" i="5"/>
  <c r="AM231" i="5"/>
  <c r="AL231" i="5"/>
  <c r="AK231" i="5"/>
  <c r="AJ231" i="5"/>
  <c r="AI231" i="5"/>
  <c r="AH231" i="5"/>
  <c r="AG231" i="5"/>
  <c r="AS230" i="5"/>
  <c r="AR230" i="5"/>
  <c r="AO230" i="5"/>
  <c r="AN230" i="5"/>
  <c r="AM230" i="5"/>
  <c r="AL230" i="5"/>
  <c r="AK230" i="5"/>
  <c r="AJ230" i="5"/>
  <c r="AI230" i="5"/>
  <c r="AH230" i="5"/>
  <c r="AG230" i="5"/>
  <c r="AO229" i="5"/>
  <c r="AN229" i="5"/>
  <c r="AM229" i="5"/>
  <c r="AS229" i="5" s="1"/>
  <c r="AL229" i="5"/>
  <c r="AK229" i="5"/>
  <c r="AJ229" i="5"/>
  <c r="AR229" i="5" s="1"/>
  <c r="AI229" i="5"/>
  <c r="AQ229" i="5" s="1"/>
  <c r="AH229" i="5"/>
  <c r="AG229" i="5"/>
  <c r="AS228" i="5"/>
  <c r="AQ228" i="5"/>
  <c r="AT228" i="5" s="1"/>
  <c r="AO228" i="5"/>
  <c r="AN228" i="5"/>
  <c r="AM228" i="5"/>
  <c r="AL228" i="5"/>
  <c r="AK228" i="5"/>
  <c r="AJ228" i="5"/>
  <c r="AR228" i="5" s="1"/>
  <c r="AI228" i="5"/>
  <c r="AH228" i="5"/>
  <c r="AG228" i="5"/>
  <c r="AS227" i="5"/>
  <c r="AT227" i="5" s="1"/>
  <c r="AQ227" i="5"/>
  <c r="AO227" i="5"/>
  <c r="AN227" i="5"/>
  <c r="AM227" i="5"/>
  <c r="AL227" i="5"/>
  <c r="AK227" i="5"/>
  <c r="AJ227" i="5"/>
  <c r="AR227" i="5" s="1"/>
  <c r="AI227" i="5"/>
  <c r="AH227" i="5"/>
  <c r="AG227" i="5"/>
  <c r="AS226" i="5"/>
  <c r="AO226" i="5"/>
  <c r="AN226" i="5"/>
  <c r="AM226" i="5"/>
  <c r="AL226" i="5"/>
  <c r="AK226" i="5"/>
  <c r="AJ226" i="5"/>
  <c r="AR226" i="5" s="1"/>
  <c r="AI226" i="5"/>
  <c r="AH226" i="5"/>
  <c r="AG226" i="5"/>
  <c r="AQ226" i="5" s="1"/>
  <c r="AS225" i="5"/>
  <c r="AO225" i="5"/>
  <c r="AN225" i="5"/>
  <c r="AM225" i="5"/>
  <c r="AL225" i="5"/>
  <c r="AK225" i="5"/>
  <c r="AJ225" i="5"/>
  <c r="AR225" i="5" s="1"/>
  <c r="AI225" i="5"/>
  <c r="AH225" i="5"/>
  <c r="AG225" i="5"/>
  <c r="AQ225" i="5" s="1"/>
  <c r="AO224" i="5"/>
  <c r="AN224" i="5"/>
  <c r="AM224" i="5"/>
  <c r="AS224" i="5" s="1"/>
  <c r="AL224" i="5"/>
  <c r="AK224" i="5"/>
  <c r="AJ224" i="5"/>
  <c r="AR224" i="5" s="1"/>
  <c r="AI224" i="5"/>
  <c r="AH224" i="5"/>
  <c r="AG224" i="5"/>
  <c r="AR223" i="5"/>
  <c r="AQ223" i="5"/>
  <c r="AO223" i="5"/>
  <c r="AN223" i="5"/>
  <c r="AM223" i="5"/>
  <c r="AS223" i="5" s="1"/>
  <c r="AL223" i="5"/>
  <c r="AK223" i="5"/>
  <c r="AJ223" i="5"/>
  <c r="AI223" i="5"/>
  <c r="AH223" i="5"/>
  <c r="AG223" i="5"/>
  <c r="AO222" i="5"/>
  <c r="AN222" i="5"/>
  <c r="AM222" i="5"/>
  <c r="AS222" i="5" s="1"/>
  <c r="AL222" i="5"/>
  <c r="AK222" i="5"/>
  <c r="AJ222" i="5"/>
  <c r="AR222" i="5" s="1"/>
  <c r="AI222" i="5"/>
  <c r="AH222" i="5"/>
  <c r="AG222" i="5"/>
  <c r="AQ222" i="5" s="1"/>
  <c r="AS221" i="5"/>
  <c r="AR221" i="5"/>
  <c r="AQ221" i="5"/>
  <c r="AT221" i="5" s="1"/>
  <c r="AO221" i="5"/>
  <c r="AN221" i="5"/>
  <c r="AM221" i="5"/>
  <c r="AL221" i="5"/>
  <c r="AK221" i="5"/>
  <c r="AJ221" i="5"/>
  <c r="AI221" i="5"/>
  <c r="AH221" i="5"/>
  <c r="AG221" i="5"/>
  <c r="AS220" i="5"/>
  <c r="AO220" i="5"/>
  <c r="AN220" i="5"/>
  <c r="AM220" i="5"/>
  <c r="AL220" i="5"/>
  <c r="AK220" i="5"/>
  <c r="AJ220" i="5"/>
  <c r="AR220" i="5" s="1"/>
  <c r="AI220" i="5"/>
  <c r="AH220" i="5"/>
  <c r="AG220" i="5"/>
  <c r="AQ220" i="5" s="1"/>
  <c r="AR219" i="5"/>
  <c r="AO219" i="5"/>
  <c r="AN219" i="5"/>
  <c r="AM219" i="5"/>
  <c r="AS219" i="5" s="1"/>
  <c r="AL219" i="5"/>
  <c r="AK219" i="5"/>
  <c r="AJ219" i="5"/>
  <c r="AI219" i="5"/>
  <c r="AH219" i="5"/>
  <c r="AQ219" i="5" s="1"/>
  <c r="AG219" i="5"/>
  <c r="AR218" i="5"/>
  <c r="AO218" i="5"/>
  <c r="AN218" i="5"/>
  <c r="AM218" i="5"/>
  <c r="AS218" i="5" s="1"/>
  <c r="AL218" i="5"/>
  <c r="AK218" i="5"/>
  <c r="AJ218" i="5"/>
  <c r="AI218" i="5"/>
  <c r="AH218" i="5"/>
  <c r="AG218" i="5"/>
  <c r="AQ218" i="5" s="1"/>
  <c r="AS217" i="5"/>
  <c r="AR217" i="5"/>
  <c r="AO217" i="5"/>
  <c r="AN217" i="5"/>
  <c r="AM217" i="5"/>
  <c r="AL217" i="5"/>
  <c r="AK217" i="5"/>
  <c r="AJ217" i="5"/>
  <c r="AI217" i="5"/>
  <c r="AH217" i="5"/>
  <c r="AG217" i="5"/>
  <c r="AO216" i="5"/>
  <c r="AN216" i="5"/>
  <c r="AM216" i="5"/>
  <c r="AS216" i="5" s="1"/>
  <c r="AL216" i="5"/>
  <c r="AK216" i="5"/>
  <c r="AJ216" i="5"/>
  <c r="AR216" i="5" s="1"/>
  <c r="AI216" i="5"/>
  <c r="AQ216" i="5" s="1"/>
  <c r="AH216" i="5"/>
  <c r="AG216" i="5"/>
  <c r="AQ215" i="5"/>
  <c r="AO215" i="5"/>
  <c r="AN215" i="5"/>
  <c r="AM215" i="5"/>
  <c r="AS215" i="5" s="1"/>
  <c r="AL215" i="5"/>
  <c r="AK215" i="5"/>
  <c r="AJ215" i="5"/>
  <c r="AR215" i="5" s="1"/>
  <c r="AI215" i="5"/>
  <c r="AH215" i="5"/>
  <c r="AG215" i="5"/>
  <c r="AS214" i="5"/>
  <c r="AQ214" i="5"/>
  <c r="AO214" i="5"/>
  <c r="AN214" i="5"/>
  <c r="AM214" i="5"/>
  <c r="AL214" i="5"/>
  <c r="AK214" i="5"/>
  <c r="AJ214" i="5"/>
  <c r="AR214" i="5" s="1"/>
  <c r="AI214" i="5"/>
  <c r="AH214" i="5"/>
  <c r="AG214" i="5"/>
  <c r="AS213" i="5"/>
  <c r="AR213" i="5"/>
  <c r="AO213" i="5"/>
  <c r="AN213" i="5"/>
  <c r="AM213" i="5"/>
  <c r="AL213" i="5"/>
  <c r="AK213" i="5"/>
  <c r="AJ213" i="5"/>
  <c r="AI213" i="5"/>
  <c r="AH213" i="5"/>
  <c r="AG213" i="5"/>
  <c r="AO212" i="5"/>
  <c r="AN212" i="5"/>
  <c r="AM212" i="5"/>
  <c r="AS212" i="5" s="1"/>
  <c r="AL212" i="5"/>
  <c r="AK212" i="5"/>
  <c r="AJ212" i="5"/>
  <c r="AR212" i="5" s="1"/>
  <c r="AI212" i="5"/>
  <c r="AH212" i="5"/>
  <c r="AQ212" i="5" s="1"/>
  <c r="AG212" i="5"/>
  <c r="AV211" i="5"/>
  <c r="AR211" i="5"/>
  <c r="AO211" i="5"/>
  <c r="AN211" i="5"/>
  <c r="AM211" i="5"/>
  <c r="AS211" i="5" s="1"/>
  <c r="AL211" i="5"/>
  <c r="AK211" i="5"/>
  <c r="AJ211" i="5"/>
  <c r="AI211" i="5"/>
  <c r="AH211" i="5"/>
  <c r="AG211" i="5"/>
  <c r="AQ211" i="5" s="1"/>
  <c r="AT211" i="5" s="1"/>
  <c r="AS210" i="5"/>
  <c r="AR210" i="5"/>
  <c r="AO210" i="5"/>
  <c r="AN210" i="5"/>
  <c r="AM210" i="5"/>
  <c r="AL210" i="5"/>
  <c r="AK210" i="5"/>
  <c r="AJ210" i="5"/>
  <c r="AI210" i="5"/>
  <c r="AH210" i="5"/>
  <c r="AQ210" i="5" s="1"/>
  <c r="AG210" i="5"/>
  <c r="AO209" i="5"/>
  <c r="AN209" i="5"/>
  <c r="AM209" i="5"/>
  <c r="AS209" i="5" s="1"/>
  <c r="AL209" i="5"/>
  <c r="AK209" i="5"/>
  <c r="AJ209" i="5"/>
  <c r="AR209" i="5" s="1"/>
  <c r="AI209" i="5"/>
  <c r="AH209" i="5"/>
  <c r="AG209" i="5"/>
  <c r="AQ209" i="5" s="1"/>
  <c r="AS208" i="5"/>
  <c r="AQ208" i="5"/>
  <c r="AO208" i="5"/>
  <c r="AN208" i="5"/>
  <c r="AM208" i="5"/>
  <c r="AL208" i="5"/>
  <c r="AK208" i="5"/>
  <c r="AJ208" i="5"/>
  <c r="AR208" i="5" s="1"/>
  <c r="AI208" i="5"/>
  <c r="AH208" i="5"/>
  <c r="AG208" i="5"/>
  <c r="AS207" i="5"/>
  <c r="AO207" i="5"/>
  <c r="AN207" i="5"/>
  <c r="AM207" i="5"/>
  <c r="AL207" i="5"/>
  <c r="AK207" i="5"/>
  <c r="AJ207" i="5"/>
  <c r="AR207" i="5" s="1"/>
  <c r="AI207" i="5"/>
  <c r="AH207" i="5"/>
  <c r="AQ207" i="5" s="1"/>
  <c r="AG207" i="5"/>
  <c r="AO206" i="5"/>
  <c r="AN206" i="5"/>
  <c r="AM206" i="5"/>
  <c r="AS206" i="5" s="1"/>
  <c r="AL206" i="5"/>
  <c r="AK206" i="5"/>
  <c r="AJ206" i="5"/>
  <c r="AR206" i="5" s="1"/>
  <c r="AI206" i="5"/>
  <c r="AH206" i="5"/>
  <c r="AG206" i="5"/>
  <c r="AO205" i="5"/>
  <c r="AN205" i="5"/>
  <c r="AM205" i="5"/>
  <c r="AS205" i="5" s="1"/>
  <c r="AL205" i="5"/>
  <c r="AK205" i="5"/>
  <c r="AJ205" i="5"/>
  <c r="AR205" i="5" s="1"/>
  <c r="AI205" i="5"/>
  <c r="AH205" i="5"/>
  <c r="AG205" i="5"/>
  <c r="AQ205" i="5" s="1"/>
  <c r="AS204" i="5"/>
  <c r="AO204" i="5"/>
  <c r="AN204" i="5"/>
  <c r="AM204" i="5"/>
  <c r="AL204" i="5"/>
  <c r="AK204" i="5"/>
  <c r="AJ204" i="5"/>
  <c r="AR204" i="5" s="1"/>
  <c r="AI204" i="5"/>
  <c r="AH204" i="5"/>
  <c r="AQ204" i="5" s="1"/>
  <c r="AG204" i="5"/>
  <c r="AO203" i="5"/>
  <c r="AN203" i="5"/>
  <c r="AM203" i="5"/>
  <c r="AS203" i="5" s="1"/>
  <c r="AL203" i="5"/>
  <c r="AK203" i="5"/>
  <c r="AJ203" i="5"/>
  <c r="AR203" i="5" s="1"/>
  <c r="AI203" i="5"/>
  <c r="AH203" i="5"/>
  <c r="AG203" i="5"/>
  <c r="AR202" i="5"/>
  <c r="AQ202" i="5"/>
  <c r="AO202" i="5"/>
  <c r="AN202" i="5"/>
  <c r="AM202" i="5"/>
  <c r="AS202" i="5" s="1"/>
  <c r="AL202" i="5"/>
  <c r="AK202" i="5"/>
  <c r="AJ202" i="5"/>
  <c r="AI202" i="5"/>
  <c r="AH202" i="5"/>
  <c r="AG202" i="5"/>
  <c r="AS201" i="5"/>
  <c r="AO201" i="5"/>
  <c r="AN201" i="5"/>
  <c r="AM201" i="5"/>
  <c r="AL201" i="5"/>
  <c r="AK201" i="5"/>
  <c r="AJ201" i="5"/>
  <c r="AR201" i="5" s="1"/>
  <c r="AI201" i="5"/>
  <c r="AH201" i="5"/>
  <c r="AQ201" i="5" s="1"/>
  <c r="AG201" i="5"/>
  <c r="AS200" i="5"/>
  <c r="AR200" i="5"/>
  <c r="AO200" i="5"/>
  <c r="AN200" i="5"/>
  <c r="AM200" i="5"/>
  <c r="AL200" i="5"/>
  <c r="AK200" i="5"/>
  <c r="AJ200" i="5"/>
  <c r="AI200" i="5"/>
  <c r="AH200" i="5"/>
  <c r="AQ200" i="5" s="1"/>
  <c r="AG200" i="5"/>
  <c r="AS199" i="5"/>
  <c r="AO199" i="5"/>
  <c r="AN199" i="5"/>
  <c r="AM199" i="5"/>
  <c r="AL199" i="5"/>
  <c r="AK199" i="5"/>
  <c r="AJ199" i="5"/>
  <c r="AR199" i="5" s="1"/>
  <c r="AI199" i="5"/>
  <c r="AH199" i="5"/>
  <c r="AG199" i="5"/>
  <c r="AO198" i="5"/>
  <c r="AN198" i="5"/>
  <c r="AM198" i="5"/>
  <c r="AS198" i="5" s="1"/>
  <c r="AL198" i="5"/>
  <c r="AK198" i="5"/>
  <c r="AJ198" i="5"/>
  <c r="AR198" i="5" s="1"/>
  <c r="AI198" i="5"/>
  <c r="AH198" i="5"/>
  <c r="AG198" i="5"/>
  <c r="AQ198" i="5" s="1"/>
  <c r="AR197" i="5"/>
  <c r="AO197" i="5"/>
  <c r="AN197" i="5"/>
  <c r="AM197" i="5"/>
  <c r="AS197" i="5" s="1"/>
  <c r="AL197" i="5"/>
  <c r="AK197" i="5"/>
  <c r="AJ197" i="5"/>
  <c r="AI197" i="5"/>
  <c r="AH197" i="5"/>
  <c r="AG197" i="5"/>
  <c r="AQ197" i="5" s="1"/>
  <c r="AS196" i="5"/>
  <c r="AO196" i="5"/>
  <c r="AN196" i="5"/>
  <c r="AM196" i="5"/>
  <c r="AL196" i="5"/>
  <c r="AK196" i="5"/>
  <c r="AJ196" i="5"/>
  <c r="AR196" i="5" s="1"/>
  <c r="AI196" i="5"/>
  <c r="AH196" i="5"/>
  <c r="AG196" i="5"/>
  <c r="AS195" i="5"/>
  <c r="AO195" i="5"/>
  <c r="AN195" i="5"/>
  <c r="AM195" i="5"/>
  <c r="AL195" i="5"/>
  <c r="AK195" i="5"/>
  <c r="AJ195" i="5"/>
  <c r="AR195" i="5" s="1"/>
  <c r="AI195" i="5"/>
  <c r="AH195" i="5"/>
  <c r="AG195" i="5"/>
  <c r="AQ195" i="5" s="1"/>
  <c r="AO194" i="5"/>
  <c r="AN194" i="5"/>
  <c r="AM194" i="5"/>
  <c r="AS194" i="5" s="1"/>
  <c r="AL194" i="5"/>
  <c r="AK194" i="5"/>
  <c r="AJ194" i="5"/>
  <c r="AR194" i="5" s="1"/>
  <c r="AI194" i="5"/>
  <c r="AH194" i="5"/>
  <c r="AQ194" i="5" s="1"/>
  <c r="AG194" i="5"/>
  <c r="AS193" i="5"/>
  <c r="AO193" i="5"/>
  <c r="AN193" i="5"/>
  <c r="AM193" i="5"/>
  <c r="AL193" i="5"/>
  <c r="AK193" i="5"/>
  <c r="AJ193" i="5"/>
  <c r="AR193" i="5" s="1"/>
  <c r="AI193" i="5"/>
  <c r="AH193" i="5"/>
  <c r="AG193" i="5"/>
  <c r="AV192" i="5"/>
  <c r="AS192" i="5"/>
  <c r="AQ192" i="5"/>
  <c r="AT192" i="5" s="1"/>
  <c r="AO192" i="5"/>
  <c r="AN192" i="5"/>
  <c r="AM192" i="5"/>
  <c r="AL192" i="5"/>
  <c r="AK192" i="5"/>
  <c r="AJ192" i="5"/>
  <c r="AR192" i="5" s="1"/>
  <c r="AI192" i="5"/>
  <c r="AH192" i="5"/>
  <c r="AG192" i="5"/>
  <c r="AS191" i="5"/>
  <c r="AO191" i="5"/>
  <c r="AN191" i="5"/>
  <c r="AM191" i="5"/>
  <c r="AL191" i="5"/>
  <c r="AK191" i="5"/>
  <c r="AJ191" i="5"/>
  <c r="AR191" i="5" s="1"/>
  <c r="AI191" i="5"/>
  <c r="AQ191" i="5" s="1"/>
  <c r="AH191" i="5"/>
  <c r="AG191" i="5"/>
  <c r="AR190" i="5"/>
  <c r="AO190" i="5"/>
  <c r="AN190" i="5"/>
  <c r="AM190" i="5"/>
  <c r="AS190" i="5" s="1"/>
  <c r="AL190" i="5"/>
  <c r="AK190" i="5"/>
  <c r="AJ190" i="5"/>
  <c r="AI190" i="5"/>
  <c r="AH190" i="5"/>
  <c r="AQ190" i="5" s="1"/>
  <c r="AT190" i="5" s="1"/>
  <c r="AG190" i="5"/>
  <c r="AR189" i="5"/>
  <c r="AO189" i="5"/>
  <c r="AN189" i="5"/>
  <c r="AM189" i="5"/>
  <c r="AS189" i="5" s="1"/>
  <c r="AL189" i="5"/>
  <c r="AK189" i="5"/>
  <c r="AJ189" i="5"/>
  <c r="AI189" i="5"/>
  <c r="AH189" i="5"/>
  <c r="AG189" i="5"/>
  <c r="AS188" i="5"/>
  <c r="AO188" i="5"/>
  <c r="AN188" i="5"/>
  <c r="AM188" i="5"/>
  <c r="AL188" i="5"/>
  <c r="AK188" i="5"/>
  <c r="AJ188" i="5"/>
  <c r="AR188" i="5" s="1"/>
  <c r="AI188" i="5"/>
  <c r="AH188" i="5"/>
  <c r="AG188" i="5"/>
  <c r="AQ188" i="5" s="1"/>
  <c r="AO187" i="5"/>
  <c r="AN187" i="5"/>
  <c r="AM187" i="5"/>
  <c r="AS187" i="5" s="1"/>
  <c r="AL187" i="5"/>
  <c r="AK187" i="5"/>
  <c r="AJ187" i="5"/>
  <c r="AR187" i="5" s="1"/>
  <c r="AI187" i="5"/>
  <c r="AH187" i="5"/>
  <c r="AG187" i="5"/>
  <c r="AQ187" i="5" s="1"/>
  <c r="AO186" i="5"/>
  <c r="AN186" i="5"/>
  <c r="AM186" i="5"/>
  <c r="AS186" i="5" s="1"/>
  <c r="AL186" i="5"/>
  <c r="AK186" i="5"/>
  <c r="AJ186" i="5"/>
  <c r="AR186" i="5" s="1"/>
  <c r="AI186" i="5"/>
  <c r="AQ186" i="5" s="1"/>
  <c r="AH186" i="5"/>
  <c r="AG186" i="5"/>
  <c r="AR185" i="5"/>
  <c r="AQ185" i="5"/>
  <c r="AO185" i="5"/>
  <c r="AN185" i="5"/>
  <c r="AM185" i="5"/>
  <c r="AS185" i="5" s="1"/>
  <c r="AL185" i="5"/>
  <c r="AK185" i="5"/>
  <c r="AJ185" i="5"/>
  <c r="AI185" i="5"/>
  <c r="AH185" i="5"/>
  <c r="AG185" i="5"/>
  <c r="AS184" i="5"/>
  <c r="AO184" i="5"/>
  <c r="AN184" i="5"/>
  <c r="AM184" i="5"/>
  <c r="AL184" i="5"/>
  <c r="AK184" i="5"/>
  <c r="AJ184" i="5"/>
  <c r="AR184" i="5" s="1"/>
  <c r="AI184" i="5"/>
  <c r="AH184" i="5"/>
  <c r="AG184" i="5"/>
  <c r="AS183" i="5"/>
  <c r="AQ183" i="5"/>
  <c r="AT183" i="5" s="1"/>
  <c r="AO183" i="5"/>
  <c r="AN183" i="5"/>
  <c r="AM183" i="5"/>
  <c r="AL183" i="5"/>
  <c r="AK183" i="5"/>
  <c r="AJ183" i="5"/>
  <c r="AR183" i="5" s="1"/>
  <c r="AI183" i="5"/>
  <c r="AH183" i="5"/>
  <c r="AG183" i="5"/>
  <c r="AO182" i="5"/>
  <c r="AN182" i="5"/>
  <c r="AM182" i="5"/>
  <c r="AS182" i="5" s="1"/>
  <c r="AL182" i="5"/>
  <c r="AK182" i="5"/>
  <c r="AJ182" i="5"/>
  <c r="AR182" i="5" s="1"/>
  <c r="AI182" i="5"/>
  <c r="AH182" i="5"/>
  <c r="AQ182" i="5" s="1"/>
  <c r="AG182" i="5"/>
  <c r="AR181" i="5"/>
  <c r="AO181" i="5"/>
  <c r="AN181" i="5"/>
  <c r="AM181" i="5"/>
  <c r="AS181" i="5" s="1"/>
  <c r="AL181" i="5"/>
  <c r="AK181" i="5"/>
  <c r="AJ181" i="5"/>
  <c r="AI181" i="5"/>
  <c r="AH181" i="5"/>
  <c r="AG181" i="5"/>
  <c r="AS180" i="5"/>
  <c r="AQ180" i="5"/>
  <c r="AO180" i="5"/>
  <c r="AN180" i="5"/>
  <c r="AM180" i="5"/>
  <c r="AL180" i="5"/>
  <c r="AK180" i="5"/>
  <c r="AJ180" i="5"/>
  <c r="AR180" i="5" s="1"/>
  <c r="AI180" i="5"/>
  <c r="AH180" i="5"/>
  <c r="AG180" i="5"/>
  <c r="AO179" i="5"/>
  <c r="AN179" i="5"/>
  <c r="AM179" i="5"/>
  <c r="AS179" i="5" s="1"/>
  <c r="AL179" i="5"/>
  <c r="AK179" i="5"/>
  <c r="AJ179" i="5"/>
  <c r="AR179" i="5" s="1"/>
  <c r="AI179" i="5"/>
  <c r="AH179" i="5"/>
  <c r="AQ179" i="5" s="1"/>
  <c r="AG179" i="5"/>
  <c r="AS178" i="5"/>
  <c r="AR178" i="5"/>
  <c r="AO178" i="5"/>
  <c r="AN178" i="5"/>
  <c r="AM178" i="5"/>
  <c r="AL178" i="5"/>
  <c r="AK178" i="5"/>
  <c r="AJ178" i="5"/>
  <c r="AI178" i="5"/>
  <c r="AH178" i="5"/>
  <c r="AG178" i="5"/>
  <c r="AQ178" i="5" s="1"/>
  <c r="AS177" i="5"/>
  <c r="AO177" i="5"/>
  <c r="AN177" i="5"/>
  <c r="AM177" i="5"/>
  <c r="AL177" i="5"/>
  <c r="AK177" i="5"/>
  <c r="AJ177" i="5"/>
  <c r="AR177" i="5" s="1"/>
  <c r="AI177" i="5"/>
  <c r="AH177" i="5"/>
  <c r="AG177" i="5"/>
  <c r="AQ177" i="5" s="1"/>
  <c r="AO176" i="5"/>
  <c r="AN176" i="5"/>
  <c r="AM176" i="5"/>
  <c r="AS176" i="5" s="1"/>
  <c r="AL176" i="5"/>
  <c r="AK176" i="5"/>
  <c r="AJ176" i="5"/>
  <c r="AR176" i="5" s="1"/>
  <c r="AI176" i="5"/>
  <c r="AH176" i="5"/>
  <c r="AQ176" i="5" s="1"/>
  <c r="AG176" i="5"/>
  <c r="AR175" i="5"/>
  <c r="AO175" i="5"/>
  <c r="AN175" i="5"/>
  <c r="AM175" i="5"/>
  <c r="AS175" i="5" s="1"/>
  <c r="AL175" i="5"/>
  <c r="AK175" i="5"/>
  <c r="AJ175" i="5"/>
  <c r="AI175" i="5"/>
  <c r="AH175" i="5"/>
  <c r="AG175" i="5"/>
  <c r="AR174" i="5"/>
  <c r="AQ174" i="5"/>
  <c r="AO174" i="5"/>
  <c r="AN174" i="5"/>
  <c r="AM174" i="5"/>
  <c r="AS174" i="5" s="1"/>
  <c r="AL174" i="5"/>
  <c r="AK174" i="5"/>
  <c r="AJ174" i="5"/>
  <c r="AI174" i="5"/>
  <c r="AH174" i="5"/>
  <c r="AG174" i="5"/>
  <c r="AS173" i="5"/>
  <c r="AR173" i="5"/>
  <c r="AO173" i="5"/>
  <c r="AN173" i="5"/>
  <c r="AM173" i="5"/>
  <c r="AL173" i="5"/>
  <c r="AK173" i="5"/>
  <c r="AJ173" i="5"/>
  <c r="AI173" i="5"/>
  <c r="AH173" i="5"/>
  <c r="AG173" i="5"/>
  <c r="AQ173" i="5" s="1"/>
  <c r="AV172" i="5"/>
  <c r="AO172" i="5"/>
  <c r="AN172" i="5"/>
  <c r="AM172" i="5"/>
  <c r="AS172" i="5" s="1"/>
  <c r="AL172" i="5"/>
  <c r="AK172" i="5"/>
  <c r="AJ172" i="5"/>
  <c r="AR172" i="5" s="1"/>
  <c r="AI172" i="5"/>
  <c r="AH172" i="5"/>
  <c r="AG172" i="5"/>
  <c r="AQ172" i="5" s="1"/>
  <c r="AT172" i="5" s="1"/>
  <c r="AS171" i="5"/>
  <c r="AO171" i="5"/>
  <c r="AN171" i="5"/>
  <c r="AM171" i="5"/>
  <c r="AL171" i="5"/>
  <c r="AK171" i="5"/>
  <c r="AJ171" i="5"/>
  <c r="AR171" i="5" s="1"/>
  <c r="AI171" i="5"/>
  <c r="AH171" i="5"/>
  <c r="AG171" i="5"/>
  <c r="AQ170" i="5"/>
  <c r="AO170" i="5"/>
  <c r="AN170" i="5"/>
  <c r="AM170" i="5"/>
  <c r="AS170" i="5" s="1"/>
  <c r="AL170" i="5"/>
  <c r="AK170" i="5"/>
  <c r="AJ170" i="5"/>
  <c r="AR170" i="5" s="1"/>
  <c r="AI170" i="5"/>
  <c r="AH170" i="5"/>
  <c r="AG170" i="5"/>
  <c r="AO169" i="5"/>
  <c r="AN169" i="5"/>
  <c r="AM169" i="5"/>
  <c r="AS169" i="5" s="1"/>
  <c r="AL169" i="5"/>
  <c r="AK169" i="5"/>
  <c r="AJ169" i="5"/>
  <c r="AR169" i="5" s="1"/>
  <c r="AI169" i="5"/>
  <c r="AH169" i="5"/>
  <c r="AG169" i="5"/>
  <c r="AQ169" i="5" s="1"/>
  <c r="AS168" i="5"/>
  <c r="AT168" i="5" s="1"/>
  <c r="AR168" i="5"/>
  <c r="AQ168" i="5"/>
  <c r="AO168" i="5"/>
  <c r="AN168" i="5"/>
  <c r="AM168" i="5"/>
  <c r="AL168" i="5"/>
  <c r="AK168" i="5"/>
  <c r="AJ168" i="5"/>
  <c r="AI168" i="5"/>
  <c r="AH168" i="5"/>
  <c r="AG168" i="5"/>
  <c r="AO167" i="5"/>
  <c r="AN167" i="5"/>
  <c r="AM167" i="5"/>
  <c r="AS167" i="5" s="1"/>
  <c r="AL167" i="5"/>
  <c r="AK167" i="5"/>
  <c r="AJ167" i="5"/>
  <c r="AR167" i="5" s="1"/>
  <c r="AI167" i="5"/>
  <c r="AH167" i="5"/>
  <c r="AG167" i="5"/>
  <c r="AS166" i="5"/>
  <c r="AR166" i="5"/>
  <c r="AQ166" i="5"/>
  <c r="AO166" i="5"/>
  <c r="AN166" i="5"/>
  <c r="AM166" i="5"/>
  <c r="AL166" i="5"/>
  <c r="AK166" i="5"/>
  <c r="AJ166" i="5"/>
  <c r="AI166" i="5"/>
  <c r="AH166" i="5"/>
  <c r="AG166" i="5"/>
  <c r="AS165" i="5"/>
  <c r="AR165" i="5"/>
  <c r="AO165" i="5"/>
  <c r="AN165" i="5"/>
  <c r="AM165" i="5"/>
  <c r="AL165" i="5"/>
  <c r="AK165" i="5"/>
  <c r="AJ165" i="5"/>
  <c r="AI165" i="5"/>
  <c r="AH165" i="5"/>
  <c r="AQ165" i="5" s="1"/>
  <c r="AG165" i="5"/>
  <c r="AQ164" i="5"/>
  <c r="AO164" i="5"/>
  <c r="AN164" i="5"/>
  <c r="AM164" i="5"/>
  <c r="AS164" i="5" s="1"/>
  <c r="AL164" i="5"/>
  <c r="AK164" i="5"/>
  <c r="AJ164" i="5"/>
  <c r="AR164" i="5" s="1"/>
  <c r="AI164" i="5"/>
  <c r="AH164" i="5"/>
  <c r="AG164" i="5"/>
  <c r="AR163" i="5"/>
  <c r="AO163" i="5"/>
  <c r="AN163" i="5"/>
  <c r="AM163" i="5"/>
  <c r="AS163" i="5" s="1"/>
  <c r="AL163" i="5"/>
  <c r="AK163" i="5"/>
  <c r="AJ163" i="5"/>
  <c r="AI163" i="5"/>
  <c r="AH163" i="5"/>
  <c r="AG163" i="5"/>
  <c r="AQ163" i="5" s="1"/>
  <c r="AS162" i="5"/>
  <c r="AT162" i="5" s="1"/>
  <c r="AR162" i="5"/>
  <c r="AO162" i="5"/>
  <c r="AN162" i="5"/>
  <c r="AM162" i="5"/>
  <c r="AL162" i="5"/>
  <c r="AK162" i="5"/>
  <c r="AJ162" i="5"/>
  <c r="AI162" i="5"/>
  <c r="AH162" i="5"/>
  <c r="AG162" i="5"/>
  <c r="AQ162" i="5" s="1"/>
  <c r="AS161" i="5"/>
  <c r="AO161" i="5"/>
  <c r="AN161" i="5"/>
  <c r="AM161" i="5"/>
  <c r="AL161" i="5"/>
  <c r="AK161" i="5"/>
  <c r="AJ161" i="5"/>
  <c r="AR161" i="5" s="1"/>
  <c r="AI161" i="5"/>
  <c r="AH161" i="5"/>
  <c r="AQ161" i="5" s="1"/>
  <c r="AG161" i="5"/>
  <c r="AS160" i="5"/>
  <c r="AQ160" i="5"/>
  <c r="AO160" i="5"/>
  <c r="AN160" i="5"/>
  <c r="AM160" i="5"/>
  <c r="AL160" i="5"/>
  <c r="AK160" i="5"/>
  <c r="AJ160" i="5"/>
  <c r="AR160" i="5" s="1"/>
  <c r="AI160" i="5"/>
  <c r="AH160" i="5"/>
  <c r="AG160" i="5"/>
  <c r="AO159" i="5"/>
  <c r="AN159" i="5"/>
  <c r="AM159" i="5"/>
  <c r="AS159" i="5" s="1"/>
  <c r="AL159" i="5"/>
  <c r="AK159" i="5"/>
  <c r="AJ159" i="5"/>
  <c r="AR159" i="5" s="1"/>
  <c r="AI159" i="5"/>
  <c r="AH159" i="5"/>
  <c r="AQ159" i="5" s="1"/>
  <c r="AG159" i="5"/>
  <c r="AS158" i="5"/>
  <c r="AR158" i="5"/>
  <c r="AQ158" i="5"/>
  <c r="AO158" i="5"/>
  <c r="AN158" i="5"/>
  <c r="AM158" i="5"/>
  <c r="AL158" i="5"/>
  <c r="AK158" i="5"/>
  <c r="AJ158" i="5"/>
  <c r="AI158" i="5"/>
  <c r="AH158" i="5"/>
  <c r="AG158" i="5"/>
  <c r="AS157" i="5"/>
  <c r="AO157" i="5"/>
  <c r="AN157" i="5"/>
  <c r="AM157" i="5"/>
  <c r="AL157" i="5"/>
  <c r="AK157" i="5"/>
  <c r="AJ157" i="5"/>
  <c r="AR157" i="5" s="1"/>
  <c r="AI157" i="5"/>
  <c r="AQ157" i="5" s="1"/>
  <c r="AH157" i="5"/>
  <c r="AG157" i="5"/>
  <c r="AS156" i="5"/>
  <c r="AO156" i="5"/>
  <c r="AN156" i="5"/>
  <c r="AM156" i="5"/>
  <c r="AL156" i="5"/>
  <c r="AK156" i="5"/>
  <c r="AJ156" i="5"/>
  <c r="AR156" i="5" s="1"/>
  <c r="AI156" i="5"/>
  <c r="AQ156" i="5" s="1"/>
  <c r="AT156" i="5" s="1"/>
  <c r="AH156" i="5"/>
  <c r="AG156" i="5"/>
  <c r="AS155" i="5"/>
  <c r="AO155" i="5"/>
  <c r="AN155" i="5"/>
  <c r="AM155" i="5"/>
  <c r="AL155" i="5"/>
  <c r="AK155" i="5"/>
  <c r="AJ155" i="5"/>
  <c r="AR155" i="5" s="1"/>
  <c r="AI155" i="5"/>
  <c r="AQ155" i="5" s="1"/>
  <c r="AH155" i="5"/>
  <c r="AG155" i="5"/>
  <c r="AR154" i="5"/>
  <c r="AQ154" i="5"/>
  <c r="AO154" i="5"/>
  <c r="AN154" i="5"/>
  <c r="AM154" i="5"/>
  <c r="AS154" i="5" s="1"/>
  <c r="AL154" i="5"/>
  <c r="AK154" i="5"/>
  <c r="AJ154" i="5"/>
  <c r="AI154" i="5"/>
  <c r="AH154" i="5"/>
  <c r="AG154" i="5"/>
  <c r="AR153" i="5"/>
  <c r="AO153" i="5"/>
  <c r="AN153" i="5"/>
  <c r="AM153" i="5"/>
  <c r="AS153" i="5" s="1"/>
  <c r="AL153" i="5"/>
  <c r="AK153" i="5"/>
  <c r="AJ153" i="5"/>
  <c r="AI153" i="5"/>
  <c r="AH153" i="5"/>
  <c r="AG153" i="5"/>
  <c r="AQ153" i="5" s="1"/>
  <c r="AS152" i="5"/>
  <c r="AO152" i="5"/>
  <c r="AN152" i="5"/>
  <c r="AM152" i="5"/>
  <c r="AL152" i="5"/>
  <c r="AK152" i="5"/>
  <c r="AJ152" i="5"/>
  <c r="AR152" i="5" s="1"/>
  <c r="AI152" i="5"/>
  <c r="AH152" i="5"/>
  <c r="AG152" i="5"/>
  <c r="AQ152" i="5" s="1"/>
  <c r="AR151" i="5"/>
  <c r="AQ151" i="5"/>
  <c r="AO151" i="5"/>
  <c r="AN151" i="5"/>
  <c r="AM151" i="5"/>
  <c r="AS151" i="5" s="1"/>
  <c r="AL151" i="5"/>
  <c r="AK151" i="5"/>
  <c r="AJ151" i="5"/>
  <c r="AI151" i="5"/>
  <c r="AH151" i="5"/>
  <c r="AG151" i="5"/>
  <c r="AS150" i="5"/>
  <c r="AO150" i="5"/>
  <c r="AN150" i="5"/>
  <c r="AM150" i="5"/>
  <c r="AL150" i="5"/>
  <c r="AK150" i="5"/>
  <c r="AJ150" i="5"/>
  <c r="AR150" i="5" s="1"/>
  <c r="AI150" i="5"/>
  <c r="AH150" i="5"/>
  <c r="AG150" i="5"/>
  <c r="AQ150" i="5" s="1"/>
  <c r="AT150" i="5" s="1"/>
  <c r="AS149" i="5"/>
  <c r="AQ149" i="5"/>
  <c r="AO149" i="5"/>
  <c r="AN149" i="5"/>
  <c r="AM149" i="5"/>
  <c r="AL149" i="5"/>
  <c r="AK149" i="5"/>
  <c r="AJ149" i="5"/>
  <c r="AR149" i="5" s="1"/>
  <c r="AI149" i="5"/>
  <c r="AH149" i="5"/>
  <c r="AG149" i="5"/>
  <c r="AR148" i="5"/>
  <c r="AO148" i="5"/>
  <c r="AN148" i="5"/>
  <c r="AM148" i="5"/>
  <c r="AS148" i="5" s="1"/>
  <c r="AL148" i="5"/>
  <c r="AK148" i="5"/>
  <c r="AJ148" i="5"/>
  <c r="AI148" i="5"/>
  <c r="AH148" i="5"/>
  <c r="AG148" i="5"/>
  <c r="AQ148" i="5" s="1"/>
  <c r="AR147" i="5"/>
  <c r="AQ147" i="5"/>
  <c r="AO147" i="5"/>
  <c r="AN147" i="5"/>
  <c r="AM147" i="5"/>
  <c r="AS147" i="5" s="1"/>
  <c r="AL147" i="5"/>
  <c r="AK147" i="5"/>
  <c r="AJ147" i="5"/>
  <c r="AI147" i="5"/>
  <c r="AH147" i="5"/>
  <c r="AG147" i="5"/>
  <c r="AS146" i="5"/>
  <c r="AR146" i="5"/>
  <c r="AO146" i="5"/>
  <c r="AN146" i="5"/>
  <c r="AM146" i="5"/>
  <c r="AL146" i="5"/>
  <c r="AK146" i="5"/>
  <c r="AJ146" i="5"/>
  <c r="AI146" i="5"/>
  <c r="AH146" i="5"/>
  <c r="AQ146" i="5" s="1"/>
  <c r="AG146" i="5"/>
  <c r="AV145" i="5"/>
  <c r="AS145" i="5"/>
  <c r="AO145" i="5"/>
  <c r="AN145" i="5"/>
  <c r="AM145" i="5"/>
  <c r="AL145" i="5"/>
  <c r="AK145" i="5"/>
  <c r="AJ145" i="5"/>
  <c r="AR145" i="5" s="1"/>
  <c r="AI145" i="5"/>
  <c r="AH145" i="5"/>
  <c r="AG145" i="5"/>
  <c r="AQ145" i="5" s="1"/>
  <c r="AT145" i="5" s="1"/>
  <c r="AS144" i="5"/>
  <c r="AO144" i="5"/>
  <c r="AN144" i="5"/>
  <c r="AM144" i="5"/>
  <c r="AL144" i="5"/>
  <c r="AK144" i="5"/>
  <c r="AJ144" i="5"/>
  <c r="AR144" i="5" s="1"/>
  <c r="AI144" i="5"/>
  <c r="AH144" i="5"/>
  <c r="AG144" i="5"/>
  <c r="AQ144" i="5" s="1"/>
  <c r="AQ143" i="5"/>
  <c r="AO143" i="5"/>
  <c r="AN143" i="5"/>
  <c r="AM143" i="5"/>
  <c r="AS143" i="5" s="1"/>
  <c r="AL143" i="5"/>
  <c r="AK143" i="5"/>
  <c r="AJ143" i="5"/>
  <c r="AR143" i="5" s="1"/>
  <c r="AI143" i="5"/>
  <c r="AH143" i="5"/>
  <c r="AG143" i="5"/>
  <c r="AR142" i="5"/>
  <c r="AO142" i="5"/>
  <c r="AN142" i="5"/>
  <c r="AM142" i="5"/>
  <c r="AS142" i="5" s="1"/>
  <c r="AL142" i="5"/>
  <c r="AK142" i="5"/>
  <c r="AJ142" i="5"/>
  <c r="AI142" i="5"/>
  <c r="AQ142" i="5" s="1"/>
  <c r="AH142" i="5"/>
  <c r="AG142" i="5"/>
  <c r="AS141" i="5"/>
  <c r="AR141" i="5"/>
  <c r="AQ141" i="5"/>
  <c r="AO141" i="5"/>
  <c r="AN141" i="5"/>
  <c r="AM141" i="5"/>
  <c r="AL141" i="5"/>
  <c r="AK141" i="5"/>
  <c r="AJ141" i="5"/>
  <c r="AI141" i="5"/>
  <c r="AH141" i="5"/>
  <c r="AG141" i="5"/>
  <c r="AR140" i="5"/>
  <c r="AO140" i="5"/>
  <c r="AN140" i="5"/>
  <c r="AM140" i="5"/>
  <c r="AS140" i="5" s="1"/>
  <c r="AL140" i="5"/>
  <c r="AK140" i="5"/>
  <c r="AJ140" i="5"/>
  <c r="AI140" i="5"/>
  <c r="AH140" i="5"/>
  <c r="AG140" i="5"/>
  <c r="AS139" i="5"/>
  <c r="AO139" i="5"/>
  <c r="AN139" i="5"/>
  <c r="AM139" i="5"/>
  <c r="AL139" i="5"/>
  <c r="AK139" i="5"/>
  <c r="AJ139" i="5"/>
  <c r="AR139" i="5" s="1"/>
  <c r="AI139" i="5"/>
  <c r="AQ139" i="5" s="1"/>
  <c r="AH139" i="5"/>
  <c r="AG139" i="5"/>
  <c r="AR138" i="5"/>
  <c r="AO138" i="5"/>
  <c r="AN138" i="5"/>
  <c r="AM138" i="5"/>
  <c r="AS138" i="5" s="1"/>
  <c r="AL138" i="5"/>
  <c r="AK138" i="5"/>
  <c r="AJ138" i="5"/>
  <c r="AI138" i="5"/>
  <c r="AH138" i="5"/>
  <c r="AQ138" i="5" s="1"/>
  <c r="AG138" i="5"/>
  <c r="AS137" i="5"/>
  <c r="AO137" i="5"/>
  <c r="AN137" i="5"/>
  <c r="AM137" i="5"/>
  <c r="AL137" i="5"/>
  <c r="AK137" i="5"/>
  <c r="AJ137" i="5"/>
  <c r="AR137" i="5" s="1"/>
  <c r="AI137" i="5"/>
  <c r="AH137" i="5"/>
  <c r="AQ137" i="5" s="1"/>
  <c r="AG137" i="5"/>
  <c r="AT136" i="5"/>
  <c r="AV136" i="5" s="1"/>
  <c r="AS136" i="5"/>
  <c r="AQ136" i="5"/>
  <c r="AO136" i="5"/>
  <c r="AN136" i="5"/>
  <c r="AM136" i="5"/>
  <c r="AL136" i="5"/>
  <c r="AK136" i="5"/>
  <c r="AJ136" i="5"/>
  <c r="AR136" i="5" s="1"/>
  <c r="AI136" i="5"/>
  <c r="AH136" i="5"/>
  <c r="AG136" i="5"/>
  <c r="AS135" i="5"/>
  <c r="AQ135" i="5"/>
  <c r="AO135" i="5"/>
  <c r="AN135" i="5"/>
  <c r="AM135" i="5"/>
  <c r="AL135" i="5"/>
  <c r="AK135" i="5"/>
  <c r="AJ135" i="5"/>
  <c r="AR135" i="5" s="1"/>
  <c r="AI135" i="5"/>
  <c r="AH135" i="5"/>
  <c r="AG135" i="5"/>
  <c r="AR134" i="5"/>
  <c r="AO134" i="5"/>
  <c r="AN134" i="5"/>
  <c r="AM134" i="5"/>
  <c r="AS134" i="5" s="1"/>
  <c r="AL134" i="5"/>
  <c r="AK134" i="5"/>
  <c r="AJ134" i="5"/>
  <c r="AI134" i="5"/>
  <c r="AH134" i="5"/>
  <c r="AG134" i="5"/>
  <c r="AQ134" i="5" s="1"/>
  <c r="AT133" i="5"/>
  <c r="AV133" i="5" s="1"/>
  <c r="AS133" i="5"/>
  <c r="AO133" i="5"/>
  <c r="AN133" i="5"/>
  <c r="AM133" i="5"/>
  <c r="AL133" i="5"/>
  <c r="AK133" i="5"/>
  <c r="AJ133" i="5"/>
  <c r="AR133" i="5" s="1"/>
  <c r="AI133" i="5"/>
  <c r="AQ133" i="5" s="1"/>
  <c r="AH133" i="5"/>
  <c r="AG133" i="5"/>
  <c r="AO132" i="5"/>
  <c r="AN132" i="5"/>
  <c r="AM132" i="5"/>
  <c r="AS132" i="5" s="1"/>
  <c r="AL132" i="5"/>
  <c r="AK132" i="5"/>
  <c r="AJ132" i="5"/>
  <c r="AR132" i="5" s="1"/>
  <c r="AI132" i="5"/>
  <c r="AH132" i="5"/>
  <c r="AQ132" i="5" s="1"/>
  <c r="AG132" i="5"/>
  <c r="AS131" i="5"/>
  <c r="AR131" i="5"/>
  <c r="AQ131" i="5"/>
  <c r="AO131" i="5"/>
  <c r="AN131" i="5"/>
  <c r="AM131" i="5"/>
  <c r="AL131" i="5"/>
  <c r="AK131" i="5"/>
  <c r="AJ131" i="5"/>
  <c r="AI131" i="5"/>
  <c r="AH131" i="5"/>
  <c r="AG131" i="5"/>
  <c r="AO130" i="5"/>
  <c r="AN130" i="5"/>
  <c r="AM130" i="5"/>
  <c r="AS130" i="5" s="1"/>
  <c r="AL130" i="5"/>
  <c r="AK130" i="5"/>
  <c r="AJ130" i="5"/>
  <c r="AR130" i="5" s="1"/>
  <c r="AI130" i="5"/>
  <c r="AH130" i="5"/>
  <c r="AG130" i="5"/>
  <c r="AQ130" i="5" s="1"/>
  <c r="AO129" i="5"/>
  <c r="AN129" i="5"/>
  <c r="AM129" i="5"/>
  <c r="AS129" i="5" s="1"/>
  <c r="AL129" i="5"/>
  <c r="AK129" i="5"/>
  <c r="AJ129" i="5"/>
  <c r="AR129" i="5" s="1"/>
  <c r="AI129" i="5"/>
  <c r="AH129" i="5"/>
  <c r="AG129" i="5"/>
  <c r="AQ128" i="5"/>
  <c r="AO128" i="5"/>
  <c r="AN128" i="5"/>
  <c r="AM128" i="5"/>
  <c r="AS128" i="5" s="1"/>
  <c r="AL128" i="5"/>
  <c r="AK128" i="5"/>
  <c r="AJ128" i="5"/>
  <c r="AR128" i="5" s="1"/>
  <c r="AI128" i="5"/>
  <c r="AH128" i="5"/>
  <c r="AG128" i="5"/>
  <c r="AS127" i="5"/>
  <c r="AR127" i="5"/>
  <c r="AQ127" i="5"/>
  <c r="AO127" i="5"/>
  <c r="AN127" i="5"/>
  <c r="AM127" i="5"/>
  <c r="AL127" i="5"/>
  <c r="AK127" i="5"/>
  <c r="AJ127" i="5"/>
  <c r="AI127" i="5"/>
  <c r="AH127" i="5"/>
  <c r="AG127" i="5"/>
  <c r="AS126" i="5"/>
  <c r="AO126" i="5"/>
  <c r="AN126" i="5"/>
  <c r="AM126" i="5"/>
  <c r="AL126" i="5"/>
  <c r="AK126" i="5"/>
  <c r="AJ126" i="5"/>
  <c r="AR126" i="5" s="1"/>
  <c r="AI126" i="5"/>
  <c r="AH126" i="5"/>
  <c r="AG126" i="5"/>
  <c r="AT125" i="5"/>
  <c r="AV125" i="5" s="1"/>
  <c r="AO125" i="5"/>
  <c r="AN125" i="5"/>
  <c r="AM125" i="5"/>
  <c r="AS125" i="5" s="1"/>
  <c r="AL125" i="5"/>
  <c r="AK125" i="5"/>
  <c r="AJ125" i="5"/>
  <c r="AR125" i="5" s="1"/>
  <c r="AI125" i="5"/>
  <c r="AQ125" i="5" s="1"/>
  <c r="AH125" i="5"/>
  <c r="AG125" i="5"/>
  <c r="AO124" i="5"/>
  <c r="AN124" i="5"/>
  <c r="AM124" i="5"/>
  <c r="AS124" i="5" s="1"/>
  <c r="AL124" i="5"/>
  <c r="AK124" i="5"/>
  <c r="AJ124" i="5"/>
  <c r="AR124" i="5" s="1"/>
  <c r="AI124" i="5"/>
  <c r="AH124" i="5"/>
  <c r="AQ124" i="5" s="1"/>
  <c r="AG124" i="5"/>
  <c r="AS123" i="5"/>
  <c r="AR123" i="5"/>
  <c r="AO123" i="5"/>
  <c r="AN123" i="5"/>
  <c r="AM123" i="5"/>
  <c r="AL123" i="5"/>
  <c r="AK123" i="5"/>
  <c r="AJ123" i="5"/>
  <c r="AI123" i="5"/>
  <c r="AH123" i="5"/>
  <c r="AG123" i="5"/>
  <c r="AQ123" i="5" s="1"/>
  <c r="AS122" i="5"/>
  <c r="AR122" i="5"/>
  <c r="AO122" i="5"/>
  <c r="AN122" i="5"/>
  <c r="AM122" i="5"/>
  <c r="AL122" i="5"/>
  <c r="AK122" i="5"/>
  <c r="AJ122" i="5"/>
  <c r="AI122" i="5"/>
  <c r="AQ122" i="5" s="1"/>
  <c r="AH122" i="5"/>
  <c r="AG122" i="5"/>
  <c r="AS121" i="5"/>
  <c r="AO121" i="5"/>
  <c r="AN121" i="5"/>
  <c r="AM121" i="5"/>
  <c r="AL121" i="5"/>
  <c r="AK121" i="5"/>
  <c r="AJ121" i="5"/>
  <c r="AR121" i="5" s="1"/>
  <c r="AI121" i="5"/>
  <c r="AH121" i="5"/>
  <c r="AG121" i="5"/>
  <c r="AQ121" i="5" s="1"/>
  <c r="AR120" i="5"/>
  <c r="AQ120" i="5"/>
  <c r="AO120" i="5"/>
  <c r="AN120" i="5"/>
  <c r="AM120" i="5"/>
  <c r="AS120" i="5" s="1"/>
  <c r="AL120" i="5"/>
  <c r="AK120" i="5"/>
  <c r="AJ120" i="5"/>
  <c r="AI120" i="5"/>
  <c r="AH120" i="5"/>
  <c r="AG120" i="5"/>
  <c r="AS119" i="5"/>
  <c r="AR119" i="5"/>
  <c r="AO119" i="5"/>
  <c r="AN119" i="5"/>
  <c r="AM119" i="5"/>
  <c r="AL119" i="5"/>
  <c r="AK119" i="5"/>
  <c r="AJ119" i="5"/>
  <c r="AI119" i="5"/>
  <c r="AH119" i="5"/>
  <c r="AG119" i="5"/>
  <c r="AQ119" i="5" s="1"/>
  <c r="AR118" i="5"/>
  <c r="AO118" i="5"/>
  <c r="AN118" i="5"/>
  <c r="AM118" i="5"/>
  <c r="AS118" i="5" s="1"/>
  <c r="AL118" i="5"/>
  <c r="AK118" i="5"/>
  <c r="AJ118" i="5"/>
  <c r="AI118" i="5"/>
  <c r="AH118" i="5"/>
  <c r="AG118" i="5"/>
  <c r="AQ118" i="5" s="1"/>
  <c r="AO117" i="5"/>
  <c r="AN117" i="5"/>
  <c r="AM117" i="5"/>
  <c r="AS117" i="5" s="1"/>
  <c r="AL117" i="5"/>
  <c r="AK117" i="5"/>
  <c r="AJ117" i="5"/>
  <c r="AR117" i="5" s="1"/>
  <c r="AI117" i="5"/>
  <c r="AH117" i="5"/>
  <c r="AQ117" i="5" s="1"/>
  <c r="AG117" i="5"/>
  <c r="AO116" i="5"/>
  <c r="AN116" i="5"/>
  <c r="AM116" i="5"/>
  <c r="AS116" i="5" s="1"/>
  <c r="AL116" i="5"/>
  <c r="AK116" i="5"/>
  <c r="AJ116" i="5"/>
  <c r="AR116" i="5" s="1"/>
  <c r="AI116" i="5"/>
  <c r="AH116" i="5"/>
  <c r="AQ116" i="5" s="1"/>
  <c r="AG116" i="5"/>
  <c r="AS115" i="5"/>
  <c r="AQ115" i="5"/>
  <c r="AO115" i="5"/>
  <c r="AN115" i="5"/>
  <c r="AM115" i="5"/>
  <c r="AL115" i="5"/>
  <c r="AK115" i="5"/>
  <c r="AJ115" i="5"/>
  <c r="AR115" i="5" s="1"/>
  <c r="AI115" i="5"/>
  <c r="AH115" i="5"/>
  <c r="AG115" i="5"/>
  <c r="AS114" i="5"/>
  <c r="AO114" i="5"/>
  <c r="AN114" i="5"/>
  <c r="AM114" i="5"/>
  <c r="AL114" i="5"/>
  <c r="AK114" i="5"/>
  <c r="AJ114" i="5"/>
  <c r="AR114" i="5" s="1"/>
  <c r="AI114" i="5"/>
  <c r="AH114" i="5"/>
  <c r="AG114" i="5"/>
  <c r="AQ114" i="5" s="1"/>
  <c r="AS113" i="5"/>
  <c r="AO113" i="5"/>
  <c r="AN113" i="5"/>
  <c r="AM113" i="5"/>
  <c r="AL113" i="5"/>
  <c r="AK113" i="5"/>
  <c r="AJ113" i="5"/>
  <c r="AR113" i="5" s="1"/>
  <c r="AI113" i="5"/>
  <c r="AH113" i="5"/>
  <c r="AQ113" i="5" s="1"/>
  <c r="AG113" i="5"/>
  <c r="AO112" i="5"/>
  <c r="AN112" i="5"/>
  <c r="AM112" i="5"/>
  <c r="AS112" i="5" s="1"/>
  <c r="AL112" i="5"/>
  <c r="AK112" i="5"/>
  <c r="AJ112" i="5"/>
  <c r="AR112" i="5" s="1"/>
  <c r="AI112" i="5"/>
  <c r="AH112" i="5"/>
  <c r="AG112" i="5"/>
  <c r="AO111" i="5"/>
  <c r="AN111" i="5"/>
  <c r="AM111" i="5"/>
  <c r="AS111" i="5" s="1"/>
  <c r="AL111" i="5"/>
  <c r="AK111" i="5"/>
  <c r="AJ111" i="5"/>
  <c r="AR111" i="5" s="1"/>
  <c r="AI111" i="5"/>
  <c r="AQ111" i="5" s="1"/>
  <c r="AH111" i="5"/>
  <c r="AG111" i="5"/>
  <c r="AS110" i="5"/>
  <c r="AQ110" i="5"/>
  <c r="AT110" i="5" s="1"/>
  <c r="AO110" i="5"/>
  <c r="AN110" i="5"/>
  <c r="AM110" i="5"/>
  <c r="AL110" i="5"/>
  <c r="AK110" i="5"/>
  <c r="AJ110" i="5"/>
  <c r="AR110" i="5" s="1"/>
  <c r="AI110" i="5"/>
  <c r="AH110" i="5"/>
  <c r="AG110" i="5"/>
  <c r="AO109" i="5"/>
  <c r="AN109" i="5"/>
  <c r="AM109" i="5"/>
  <c r="AS109" i="5" s="1"/>
  <c r="AL109" i="5"/>
  <c r="AK109" i="5"/>
  <c r="AJ109" i="5"/>
  <c r="AR109" i="5" s="1"/>
  <c r="AI109" i="5"/>
  <c r="AH109" i="5"/>
  <c r="AG109" i="5"/>
  <c r="AQ109" i="5" s="1"/>
  <c r="AS108" i="5"/>
  <c r="AR108" i="5"/>
  <c r="AQ108" i="5"/>
  <c r="AO108" i="5"/>
  <c r="AN108" i="5"/>
  <c r="AM108" i="5"/>
  <c r="AL108" i="5"/>
  <c r="AK108" i="5"/>
  <c r="AJ108" i="5"/>
  <c r="AI108" i="5"/>
  <c r="AH108" i="5"/>
  <c r="AG108" i="5"/>
  <c r="AS107" i="5"/>
  <c r="AR107" i="5"/>
  <c r="AO107" i="5"/>
  <c r="AN107" i="5"/>
  <c r="AM107" i="5"/>
  <c r="AL107" i="5"/>
  <c r="AK107" i="5"/>
  <c r="AJ107" i="5"/>
  <c r="AI107" i="5"/>
  <c r="AH107" i="5"/>
  <c r="AQ107" i="5" s="1"/>
  <c r="AG107" i="5"/>
  <c r="AS106" i="5"/>
  <c r="AR106" i="5"/>
  <c r="AQ106" i="5"/>
  <c r="AO106" i="5"/>
  <c r="AN106" i="5"/>
  <c r="AM106" i="5"/>
  <c r="AL106" i="5"/>
  <c r="AK106" i="5"/>
  <c r="AJ106" i="5"/>
  <c r="AI106" i="5"/>
  <c r="AH106" i="5"/>
  <c r="AG106" i="5"/>
  <c r="AS105" i="5"/>
  <c r="AO105" i="5"/>
  <c r="AN105" i="5"/>
  <c r="AM105" i="5"/>
  <c r="AL105" i="5"/>
  <c r="AK105" i="5"/>
  <c r="AJ105" i="5"/>
  <c r="AR105" i="5" s="1"/>
  <c r="AI105" i="5"/>
  <c r="AH105" i="5"/>
  <c r="AQ105" i="5" s="1"/>
  <c r="AG105" i="5"/>
  <c r="AS104" i="5"/>
  <c r="AR104" i="5"/>
  <c r="AO104" i="5"/>
  <c r="AN104" i="5"/>
  <c r="AM104" i="5"/>
  <c r="AL104" i="5"/>
  <c r="AK104" i="5"/>
  <c r="AJ104" i="5"/>
  <c r="AI104" i="5"/>
  <c r="AH104" i="5"/>
  <c r="AQ104" i="5" s="1"/>
  <c r="AG104" i="5"/>
  <c r="AS103" i="5"/>
  <c r="AO103" i="5"/>
  <c r="AN103" i="5"/>
  <c r="AM103" i="5"/>
  <c r="AL103" i="5"/>
  <c r="AK103" i="5"/>
  <c r="AJ103" i="5"/>
  <c r="AR103" i="5" s="1"/>
  <c r="AI103" i="5"/>
  <c r="AH103" i="5"/>
  <c r="AG103" i="5"/>
  <c r="AQ103" i="5" s="1"/>
  <c r="AS102" i="5"/>
  <c r="AR102" i="5"/>
  <c r="AQ102" i="5"/>
  <c r="AO102" i="5"/>
  <c r="AN102" i="5"/>
  <c r="AM102" i="5"/>
  <c r="AL102" i="5"/>
  <c r="AK102" i="5"/>
  <c r="AJ102" i="5"/>
  <c r="AI102" i="5"/>
  <c r="AH102" i="5"/>
  <c r="AG102" i="5"/>
  <c r="AO101" i="5"/>
  <c r="AN101" i="5"/>
  <c r="AM101" i="5"/>
  <c r="AS101" i="5" s="1"/>
  <c r="AL101" i="5"/>
  <c r="AK101" i="5"/>
  <c r="AJ101" i="5"/>
  <c r="AR101" i="5" s="1"/>
  <c r="AI101" i="5"/>
  <c r="AH101" i="5"/>
  <c r="AG101" i="5"/>
  <c r="AQ101" i="5" s="1"/>
  <c r="AT100" i="5"/>
  <c r="AV100" i="5" s="1"/>
  <c r="AS100" i="5"/>
  <c r="AQ100" i="5"/>
  <c r="AO100" i="5"/>
  <c r="AN100" i="5"/>
  <c r="AM100" i="5"/>
  <c r="AL100" i="5"/>
  <c r="AK100" i="5"/>
  <c r="AJ100" i="5"/>
  <c r="AR100" i="5" s="1"/>
  <c r="AI100" i="5"/>
  <c r="AH100" i="5"/>
  <c r="AG100" i="5"/>
  <c r="AO99" i="5"/>
  <c r="AN99" i="5"/>
  <c r="AM99" i="5"/>
  <c r="AS99" i="5" s="1"/>
  <c r="AL99" i="5"/>
  <c r="AK99" i="5"/>
  <c r="AJ99" i="5"/>
  <c r="AR99" i="5" s="1"/>
  <c r="AI99" i="5"/>
  <c r="AH99" i="5"/>
  <c r="AG99" i="5"/>
  <c r="AQ99" i="5" s="1"/>
  <c r="AQ98" i="5"/>
  <c r="AO98" i="5"/>
  <c r="AN98" i="5"/>
  <c r="AM98" i="5"/>
  <c r="AS98" i="5" s="1"/>
  <c r="AL98" i="5"/>
  <c r="AK98" i="5"/>
  <c r="AJ98" i="5"/>
  <c r="AR98" i="5" s="1"/>
  <c r="AI98" i="5"/>
  <c r="AH98" i="5"/>
  <c r="AG98" i="5"/>
  <c r="AR97" i="5"/>
  <c r="AO97" i="5"/>
  <c r="AN97" i="5"/>
  <c r="AM97" i="5"/>
  <c r="AS97" i="5" s="1"/>
  <c r="AL97" i="5"/>
  <c r="AK97" i="5"/>
  <c r="AJ97" i="5"/>
  <c r="AI97" i="5"/>
  <c r="AH97" i="5"/>
  <c r="AG97" i="5"/>
  <c r="AR96" i="5"/>
  <c r="AQ96" i="5"/>
  <c r="AT96" i="5" s="1"/>
  <c r="AO96" i="5"/>
  <c r="AN96" i="5"/>
  <c r="AM96" i="5"/>
  <c r="AS96" i="5" s="1"/>
  <c r="AL96" i="5"/>
  <c r="AK96" i="5"/>
  <c r="AJ96" i="5"/>
  <c r="AI96" i="5"/>
  <c r="AH96" i="5"/>
  <c r="AG96" i="5"/>
  <c r="AS95" i="5"/>
  <c r="AO95" i="5"/>
  <c r="AN95" i="5"/>
  <c r="AM95" i="5"/>
  <c r="AL95" i="5"/>
  <c r="AK95" i="5"/>
  <c r="AJ95" i="5"/>
  <c r="AR95" i="5" s="1"/>
  <c r="AI95" i="5"/>
  <c r="AH95" i="5"/>
  <c r="AG95" i="5"/>
  <c r="AS94" i="5"/>
  <c r="AQ94" i="5"/>
  <c r="AT94" i="5" s="1"/>
  <c r="AV94" i="5" s="1"/>
  <c r="AO94" i="5"/>
  <c r="AN94" i="5"/>
  <c r="AM94" i="5"/>
  <c r="AL94" i="5"/>
  <c r="AK94" i="5"/>
  <c r="AJ94" i="5"/>
  <c r="AR94" i="5" s="1"/>
  <c r="AI94" i="5"/>
  <c r="AH94" i="5"/>
  <c r="AG94" i="5"/>
  <c r="AS93" i="5"/>
  <c r="AO93" i="5"/>
  <c r="AN93" i="5"/>
  <c r="AM93" i="5"/>
  <c r="AL93" i="5"/>
  <c r="AK93" i="5"/>
  <c r="AJ93" i="5"/>
  <c r="AR93" i="5" s="1"/>
  <c r="AI93" i="5"/>
  <c r="AH93" i="5"/>
  <c r="AG93" i="5"/>
  <c r="AQ93" i="5" s="1"/>
  <c r="AS92" i="5"/>
  <c r="AR92" i="5"/>
  <c r="AQ92" i="5"/>
  <c r="AO92" i="5"/>
  <c r="AN92" i="5"/>
  <c r="AM92" i="5"/>
  <c r="AL92" i="5"/>
  <c r="AK92" i="5"/>
  <c r="AJ92" i="5"/>
  <c r="AI92" i="5"/>
  <c r="AH92" i="5"/>
  <c r="AG92" i="5"/>
  <c r="AS91" i="5"/>
  <c r="AR91" i="5"/>
  <c r="AO91" i="5"/>
  <c r="AN91" i="5"/>
  <c r="AM91" i="5"/>
  <c r="AL91" i="5"/>
  <c r="AK91" i="5"/>
  <c r="AJ91" i="5"/>
  <c r="AI91" i="5"/>
  <c r="AH91" i="5"/>
  <c r="AG91" i="5"/>
  <c r="AQ91" i="5" s="1"/>
  <c r="AO90" i="5"/>
  <c r="AN90" i="5"/>
  <c r="AM90" i="5"/>
  <c r="AS90" i="5" s="1"/>
  <c r="AL90" i="5"/>
  <c r="AK90" i="5"/>
  <c r="AJ90" i="5"/>
  <c r="AR90" i="5" s="1"/>
  <c r="AI90" i="5"/>
  <c r="AH90" i="5"/>
  <c r="AG90" i="5"/>
  <c r="AS89" i="5"/>
  <c r="AR89" i="5"/>
  <c r="AQ89" i="5"/>
  <c r="AO89" i="5"/>
  <c r="AN89" i="5"/>
  <c r="AM89" i="5"/>
  <c r="AL89" i="5"/>
  <c r="AK89" i="5"/>
  <c r="AJ89" i="5"/>
  <c r="AI89" i="5"/>
  <c r="AH89" i="5"/>
  <c r="AG89" i="5"/>
  <c r="AO88" i="5"/>
  <c r="AN88" i="5"/>
  <c r="AM88" i="5"/>
  <c r="AS88" i="5" s="1"/>
  <c r="AL88" i="5"/>
  <c r="AK88" i="5"/>
  <c r="AJ88" i="5"/>
  <c r="AR88" i="5" s="1"/>
  <c r="AI88" i="5"/>
  <c r="AH88" i="5"/>
  <c r="AG88" i="5"/>
  <c r="AQ88" i="5" s="1"/>
  <c r="AV87" i="5"/>
  <c r="AS87" i="5"/>
  <c r="AO87" i="5"/>
  <c r="AN87" i="5"/>
  <c r="AM87" i="5"/>
  <c r="AL87" i="5"/>
  <c r="AK87" i="5"/>
  <c r="AJ87" i="5"/>
  <c r="AR87" i="5" s="1"/>
  <c r="AI87" i="5"/>
  <c r="AH87" i="5"/>
  <c r="AG87" i="5"/>
  <c r="AQ87" i="5" s="1"/>
  <c r="AT87" i="5" s="1"/>
  <c r="AQ86" i="5"/>
  <c r="AO86" i="5"/>
  <c r="AN86" i="5"/>
  <c r="AM86" i="5"/>
  <c r="AS86" i="5" s="1"/>
  <c r="AL86" i="5"/>
  <c r="AK86" i="5"/>
  <c r="AJ86" i="5"/>
  <c r="AR86" i="5" s="1"/>
  <c r="AI86" i="5"/>
  <c r="AH86" i="5"/>
  <c r="AG86" i="5"/>
  <c r="AR85" i="5"/>
  <c r="AO85" i="5"/>
  <c r="AN85" i="5"/>
  <c r="AM85" i="5"/>
  <c r="AS85" i="5" s="1"/>
  <c r="AL85" i="5"/>
  <c r="AK85" i="5"/>
  <c r="AJ85" i="5"/>
  <c r="AI85" i="5"/>
  <c r="AH85" i="5"/>
  <c r="AG85" i="5"/>
  <c r="AS84" i="5"/>
  <c r="AR84" i="5"/>
  <c r="AQ84" i="5"/>
  <c r="AO84" i="5"/>
  <c r="AN84" i="5"/>
  <c r="AM84" i="5"/>
  <c r="AL84" i="5"/>
  <c r="AK84" i="5"/>
  <c r="AJ84" i="5"/>
  <c r="AI84" i="5"/>
  <c r="AH84" i="5"/>
  <c r="AG84" i="5"/>
  <c r="AQ83" i="5"/>
  <c r="AO83" i="5"/>
  <c r="AN83" i="5"/>
  <c r="AM83" i="5"/>
  <c r="AS83" i="5" s="1"/>
  <c r="AL83" i="5"/>
  <c r="AK83" i="5"/>
  <c r="AJ83" i="5"/>
  <c r="AR83" i="5" s="1"/>
  <c r="AI83" i="5"/>
  <c r="AH83" i="5"/>
  <c r="AG83" i="5"/>
  <c r="AS82" i="5"/>
  <c r="AO82" i="5"/>
  <c r="AN82" i="5"/>
  <c r="AM82" i="5"/>
  <c r="AL82" i="5"/>
  <c r="AK82" i="5"/>
  <c r="AJ82" i="5"/>
  <c r="AR82" i="5" s="1"/>
  <c r="AI82" i="5"/>
  <c r="AQ82" i="5" s="1"/>
  <c r="AH82" i="5"/>
  <c r="AG82" i="5"/>
  <c r="AS81" i="5"/>
  <c r="AR81" i="5"/>
  <c r="AQ81" i="5"/>
  <c r="AO81" i="5"/>
  <c r="AN81" i="5"/>
  <c r="AM81" i="5"/>
  <c r="AL81" i="5"/>
  <c r="AK81" i="5"/>
  <c r="AJ81" i="5"/>
  <c r="AI81" i="5"/>
  <c r="AH81" i="5"/>
  <c r="AG81" i="5"/>
  <c r="AO80" i="5"/>
  <c r="AN80" i="5"/>
  <c r="AM80" i="5"/>
  <c r="AS80" i="5" s="1"/>
  <c r="AL80" i="5"/>
  <c r="AK80" i="5"/>
  <c r="AJ80" i="5"/>
  <c r="AR80" i="5" s="1"/>
  <c r="AI80" i="5"/>
  <c r="AH80" i="5"/>
  <c r="AG80" i="5"/>
  <c r="AQ80" i="5" s="1"/>
  <c r="AS79" i="5"/>
  <c r="AR79" i="5"/>
  <c r="AQ79" i="5"/>
  <c r="AO79" i="5"/>
  <c r="AN79" i="5"/>
  <c r="AM79" i="5"/>
  <c r="AL79" i="5"/>
  <c r="AK79" i="5"/>
  <c r="AJ79" i="5"/>
  <c r="AI79" i="5"/>
  <c r="AH79" i="5"/>
  <c r="AG79" i="5"/>
  <c r="AS78" i="5"/>
  <c r="AO78" i="5"/>
  <c r="AN78" i="5"/>
  <c r="AM78" i="5"/>
  <c r="AL78" i="5"/>
  <c r="AK78" i="5"/>
  <c r="AJ78" i="5"/>
  <c r="AR78" i="5" s="1"/>
  <c r="AI78" i="5"/>
  <c r="AQ78" i="5" s="1"/>
  <c r="AH78" i="5"/>
  <c r="AG78" i="5"/>
  <c r="AS77" i="5"/>
  <c r="AQ77" i="5"/>
  <c r="AO77" i="5"/>
  <c r="AN77" i="5"/>
  <c r="AM77" i="5"/>
  <c r="AL77" i="5"/>
  <c r="AK77" i="5"/>
  <c r="AJ77" i="5"/>
  <c r="AR77" i="5" s="1"/>
  <c r="AI77" i="5"/>
  <c r="AH77" i="5"/>
  <c r="AG77" i="5"/>
  <c r="AO76" i="5"/>
  <c r="AN76" i="5"/>
  <c r="AM76" i="5"/>
  <c r="AS76" i="5" s="1"/>
  <c r="AL76" i="5"/>
  <c r="AK76" i="5"/>
  <c r="AJ76" i="5"/>
  <c r="AR76" i="5" s="1"/>
  <c r="AI76" i="5"/>
  <c r="AH76" i="5"/>
  <c r="AG76" i="5"/>
  <c r="AQ76" i="5" s="1"/>
  <c r="AR75" i="5"/>
  <c r="AT75" i="5" s="1"/>
  <c r="AO75" i="5"/>
  <c r="AN75" i="5"/>
  <c r="AM75" i="5"/>
  <c r="AS75" i="5" s="1"/>
  <c r="AL75" i="5"/>
  <c r="AK75" i="5"/>
  <c r="AJ75" i="5"/>
  <c r="AI75" i="5"/>
  <c r="AH75" i="5"/>
  <c r="AG75" i="5"/>
  <c r="AQ75" i="5" s="1"/>
  <c r="AO74" i="5"/>
  <c r="AN74" i="5"/>
  <c r="AM74" i="5"/>
  <c r="AS74" i="5" s="1"/>
  <c r="AL74" i="5"/>
  <c r="AK74" i="5"/>
  <c r="AJ74" i="5"/>
  <c r="AR74" i="5" s="1"/>
  <c r="AI74" i="5"/>
  <c r="AH74" i="5"/>
  <c r="AG74" i="5"/>
  <c r="AS73" i="5"/>
  <c r="AR73" i="5"/>
  <c r="AT73" i="5" s="1"/>
  <c r="AQ73" i="5"/>
  <c r="AO73" i="5"/>
  <c r="AN73" i="5"/>
  <c r="AM73" i="5"/>
  <c r="AL73" i="5"/>
  <c r="AK73" i="5"/>
  <c r="AJ73" i="5"/>
  <c r="AI73" i="5"/>
  <c r="AH73" i="5"/>
  <c r="AG73" i="5"/>
  <c r="AO72" i="5"/>
  <c r="AN72" i="5"/>
  <c r="AM72" i="5"/>
  <c r="AS72" i="5" s="1"/>
  <c r="AL72" i="5"/>
  <c r="AK72" i="5"/>
  <c r="AJ72" i="5"/>
  <c r="AR72" i="5" s="1"/>
  <c r="AI72" i="5"/>
  <c r="AH72" i="5"/>
  <c r="AQ72" i="5" s="1"/>
  <c r="AG72" i="5"/>
  <c r="AS71" i="5"/>
  <c r="AO71" i="5"/>
  <c r="AN71" i="5"/>
  <c r="AM71" i="5"/>
  <c r="AL71" i="5"/>
  <c r="AK71" i="5"/>
  <c r="AJ71" i="5"/>
  <c r="AR71" i="5" s="1"/>
  <c r="AI71" i="5"/>
  <c r="AH71" i="5"/>
  <c r="AG71" i="5"/>
  <c r="AQ71" i="5" s="1"/>
  <c r="AS70" i="5"/>
  <c r="AQ70" i="5"/>
  <c r="AO70" i="5"/>
  <c r="AN70" i="5"/>
  <c r="AM70" i="5"/>
  <c r="AL70" i="5"/>
  <c r="AK70" i="5"/>
  <c r="AJ70" i="5"/>
  <c r="AR70" i="5" s="1"/>
  <c r="AI70" i="5"/>
  <c r="AH70" i="5"/>
  <c r="AG70" i="5"/>
  <c r="AO69" i="5"/>
  <c r="AN69" i="5"/>
  <c r="AM69" i="5"/>
  <c r="AS69" i="5" s="1"/>
  <c r="AL69" i="5"/>
  <c r="AK69" i="5"/>
  <c r="AJ69" i="5"/>
  <c r="AR69" i="5" s="1"/>
  <c r="AI69" i="5"/>
  <c r="AH69" i="5"/>
  <c r="AG69" i="5"/>
  <c r="AQ69" i="5" s="1"/>
  <c r="AR68" i="5"/>
  <c r="AQ68" i="5"/>
  <c r="AO68" i="5"/>
  <c r="AN68" i="5"/>
  <c r="AM68" i="5"/>
  <c r="AS68" i="5" s="1"/>
  <c r="AL68" i="5"/>
  <c r="AK68" i="5"/>
  <c r="AJ68" i="5"/>
  <c r="AI68" i="5"/>
  <c r="AH68" i="5"/>
  <c r="AG68" i="5"/>
  <c r="AR67" i="5"/>
  <c r="AO67" i="5"/>
  <c r="AN67" i="5"/>
  <c r="AM67" i="5"/>
  <c r="AS67" i="5" s="1"/>
  <c r="AL67" i="5"/>
  <c r="AK67" i="5"/>
  <c r="AJ67" i="5"/>
  <c r="AI67" i="5"/>
  <c r="AH67" i="5"/>
  <c r="AG67" i="5"/>
  <c r="AQ67" i="5" s="1"/>
  <c r="AS66" i="5"/>
  <c r="AO66" i="5"/>
  <c r="AN66" i="5"/>
  <c r="AM66" i="5"/>
  <c r="AL66" i="5"/>
  <c r="AK66" i="5"/>
  <c r="AJ66" i="5"/>
  <c r="AR66" i="5" s="1"/>
  <c r="AI66" i="5"/>
  <c r="AH66" i="5"/>
  <c r="AG66" i="5"/>
  <c r="AS65" i="5"/>
  <c r="AO65" i="5"/>
  <c r="AN65" i="5"/>
  <c r="AM65" i="5"/>
  <c r="AL65" i="5"/>
  <c r="AK65" i="5"/>
  <c r="AJ65" i="5"/>
  <c r="AR65" i="5" s="1"/>
  <c r="AI65" i="5"/>
  <c r="AQ65" i="5" s="1"/>
  <c r="AH65" i="5"/>
  <c r="AG65" i="5"/>
  <c r="AO64" i="5"/>
  <c r="AN64" i="5"/>
  <c r="AM64" i="5"/>
  <c r="AS64" i="5" s="1"/>
  <c r="AT64" i="5" s="1"/>
  <c r="AL64" i="5"/>
  <c r="AK64" i="5"/>
  <c r="AJ64" i="5"/>
  <c r="AR64" i="5" s="1"/>
  <c r="AI64" i="5"/>
  <c r="AH64" i="5"/>
  <c r="AG64" i="5"/>
  <c r="AQ64" i="5" s="1"/>
  <c r="AS63" i="5"/>
  <c r="AQ63" i="5"/>
  <c r="AO63" i="5"/>
  <c r="AN63" i="5"/>
  <c r="AM63" i="5"/>
  <c r="AL63" i="5"/>
  <c r="AK63" i="5"/>
  <c r="AJ63" i="5"/>
  <c r="AR63" i="5" s="1"/>
  <c r="AI63" i="5"/>
  <c r="AH63" i="5"/>
  <c r="AG63" i="5"/>
  <c r="AR62" i="5"/>
  <c r="AO62" i="5"/>
  <c r="AN62" i="5"/>
  <c r="AM62" i="5"/>
  <c r="AS62" i="5" s="1"/>
  <c r="AL62" i="5"/>
  <c r="AK62" i="5"/>
  <c r="AJ62" i="5"/>
  <c r="AI62" i="5"/>
  <c r="AH62" i="5"/>
  <c r="AG62" i="5"/>
  <c r="AQ62" i="5" s="1"/>
  <c r="AR61" i="5"/>
  <c r="AQ61" i="5"/>
  <c r="AO61" i="5"/>
  <c r="AN61" i="5"/>
  <c r="AM61" i="5"/>
  <c r="AS61" i="5" s="1"/>
  <c r="AL61" i="5"/>
  <c r="AK61" i="5"/>
  <c r="AJ61" i="5"/>
  <c r="AI61" i="5"/>
  <c r="AH61" i="5"/>
  <c r="AG61" i="5"/>
  <c r="AS60" i="5"/>
  <c r="AR60" i="5"/>
  <c r="AQ60" i="5"/>
  <c r="AT60" i="5" s="1"/>
  <c r="AO60" i="5"/>
  <c r="AN60" i="5"/>
  <c r="AM60" i="5"/>
  <c r="AL60" i="5"/>
  <c r="AK60" i="5"/>
  <c r="AJ60" i="5"/>
  <c r="AI60" i="5"/>
  <c r="AH60" i="5"/>
  <c r="AG60" i="5"/>
  <c r="AS59" i="5"/>
  <c r="AO59" i="5"/>
  <c r="AN59" i="5"/>
  <c r="AM59" i="5"/>
  <c r="AL59" i="5"/>
  <c r="AK59" i="5"/>
  <c r="AJ59" i="5"/>
  <c r="AR59" i="5" s="1"/>
  <c r="AI59" i="5"/>
  <c r="AH59" i="5"/>
  <c r="AG59" i="5"/>
  <c r="AQ59" i="5" s="1"/>
  <c r="AO58" i="5"/>
  <c r="AN58" i="5"/>
  <c r="AM58" i="5"/>
  <c r="AS58" i="5" s="1"/>
  <c r="AL58" i="5"/>
  <c r="AK58" i="5"/>
  <c r="AJ58" i="5"/>
  <c r="AR58" i="5" s="1"/>
  <c r="AI58" i="5"/>
  <c r="AH58" i="5"/>
  <c r="AG58" i="5"/>
  <c r="AS57" i="5"/>
  <c r="AQ57" i="5"/>
  <c r="AO57" i="5"/>
  <c r="AN57" i="5"/>
  <c r="AM57" i="5"/>
  <c r="AL57" i="5"/>
  <c r="AK57" i="5"/>
  <c r="AJ57" i="5"/>
  <c r="AR57" i="5" s="1"/>
  <c r="AI57" i="5"/>
  <c r="AH57" i="5"/>
  <c r="AG57" i="5"/>
  <c r="AS56" i="5"/>
  <c r="AR56" i="5"/>
  <c r="AO56" i="5"/>
  <c r="AN56" i="5"/>
  <c r="AM56" i="5"/>
  <c r="AL56" i="5"/>
  <c r="AK56" i="5"/>
  <c r="AJ56" i="5"/>
  <c r="AI56" i="5"/>
  <c r="AH56" i="5"/>
  <c r="AG56" i="5"/>
  <c r="AS55" i="5"/>
  <c r="AO55" i="5"/>
  <c r="AN55" i="5"/>
  <c r="AM55" i="5"/>
  <c r="AL55" i="5"/>
  <c r="AK55" i="5"/>
  <c r="AJ55" i="5"/>
  <c r="AR55" i="5" s="1"/>
  <c r="AI55" i="5"/>
  <c r="AH55" i="5"/>
  <c r="AG55" i="5"/>
  <c r="AQ55" i="5" s="1"/>
  <c r="AO54" i="5"/>
  <c r="AN54" i="5"/>
  <c r="AM54" i="5"/>
  <c r="AS54" i="5" s="1"/>
  <c r="AL54" i="5"/>
  <c r="AK54" i="5"/>
  <c r="AJ54" i="5"/>
  <c r="AR54" i="5" s="1"/>
  <c r="AI54" i="5"/>
  <c r="AH54" i="5"/>
  <c r="AG54" i="5"/>
  <c r="AQ54" i="5" s="1"/>
  <c r="AT54" i="5" s="1"/>
  <c r="AR53" i="5"/>
  <c r="AO53" i="5"/>
  <c r="AN53" i="5"/>
  <c r="AM53" i="5"/>
  <c r="AS53" i="5" s="1"/>
  <c r="AL53" i="5"/>
  <c r="AK53" i="5"/>
  <c r="AJ53" i="5"/>
  <c r="AI53" i="5"/>
  <c r="AH53" i="5"/>
  <c r="AG53" i="5"/>
  <c r="AQ53" i="5" s="1"/>
  <c r="AR52" i="5"/>
  <c r="AO52" i="5"/>
  <c r="AN52" i="5"/>
  <c r="AM52" i="5"/>
  <c r="AS52" i="5" s="1"/>
  <c r="AL52" i="5"/>
  <c r="AK52" i="5"/>
  <c r="AJ52" i="5"/>
  <c r="AI52" i="5"/>
  <c r="AH52" i="5"/>
  <c r="AQ52" i="5" s="1"/>
  <c r="AT52" i="5" s="1"/>
  <c r="AG52" i="5"/>
  <c r="AR51" i="5"/>
  <c r="AQ51" i="5"/>
  <c r="AO51" i="5"/>
  <c r="AN51" i="5"/>
  <c r="AM51" i="5"/>
  <c r="AS51" i="5" s="1"/>
  <c r="AL51" i="5"/>
  <c r="AK51" i="5"/>
  <c r="AJ51" i="5"/>
  <c r="AI51" i="5"/>
  <c r="AH51" i="5"/>
  <c r="AG51" i="5"/>
  <c r="AO50" i="5"/>
  <c r="AN50" i="5"/>
  <c r="AM50" i="5"/>
  <c r="AS50" i="5" s="1"/>
  <c r="AL50" i="5"/>
  <c r="AK50" i="5"/>
  <c r="AJ50" i="5"/>
  <c r="AR50" i="5" s="1"/>
  <c r="AI50" i="5"/>
  <c r="AH50" i="5"/>
  <c r="AG50" i="5"/>
  <c r="AS49" i="5"/>
  <c r="AR49" i="5"/>
  <c r="AQ49" i="5"/>
  <c r="AO49" i="5"/>
  <c r="AN49" i="5"/>
  <c r="AM49" i="5"/>
  <c r="AL49" i="5"/>
  <c r="AK49" i="5"/>
  <c r="AJ49" i="5"/>
  <c r="AI49" i="5"/>
  <c r="AH49" i="5"/>
  <c r="AG49" i="5"/>
  <c r="AS48" i="5"/>
  <c r="AO48" i="5"/>
  <c r="AN48" i="5"/>
  <c r="AM48" i="5"/>
  <c r="AL48" i="5"/>
  <c r="AK48" i="5"/>
  <c r="AJ48" i="5"/>
  <c r="AR48" i="5" s="1"/>
  <c r="AI48" i="5"/>
  <c r="AH48" i="5"/>
  <c r="AG48" i="5"/>
  <c r="AQ48" i="5" s="1"/>
  <c r="AS47" i="5"/>
  <c r="AR47" i="5"/>
  <c r="AO47" i="5"/>
  <c r="AN47" i="5"/>
  <c r="AM47" i="5"/>
  <c r="AL47" i="5"/>
  <c r="AK47" i="5"/>
  <c r="AJ47" i="5"/>
  <c r="AI47" i="5"/>
  <c r="AH47" i="5"/>
  <c r="AG47" i="5"/>
  <c r="AQ47" i="5" s="1"/>
  <c r="AO46" i="5"/>
  <c r="AN46" i="5"/>
  <c r="AM46" i="5"/>
  <c r="AS46" i="5" s="1"/>
  <c r="AL46" i="5"/>
  <c r="AK46" i="5"/>
  <c r="AJ46" i="5"/>
  <c r="AR46" i="5" s="1"/>
  <c r="AI46" i="5"/>
  <c r="AH46" i="5"/>
  <c r="AQ46" i="5" s="1"/>
  <c r="AG46" i="5"/>
  <c r="AS45" i="5"/>
  <c r="AR45" i="5"/>
  <c r="AQ45" i="5"/>
  <c r="AO45" i="5"/>
  <c r="AN45" i="5"/>
  <c r="AM45" i="5"/>
  <c r="AL45" i="5"/>
  <c r="AK45" i="5"/>
  <c r="AJ45" i="5"/>
  <c r="AI45" i="5"/>
  <c r="AH45" i="5"/>
  <c r="AG45" i="5"/>
  <c r="AS44" i="5"/>
  <c r="AO44" i="5"/>
  <c r="AN44" i="5"/>
  <c r="AM44" i="5"/>
  <c r="AL44" i="5"/>
  <c r="AK44" i="5"/>
  <c r="AJ44" i="5"/>
  <c r="AR44" i="5" s="1"/>
  <c r="AI44" i="5"/>
  <c r="AH44" i="5"/>
  <c r="AG44" i="5"/>
  <c r="AS43" i="5"/>
  <c r="AO43" i="5"/>
  <c r="AN43" i="5"/>
  <c r="AM43" i="5"/>
  <c r="AL43" i="5"/>
  <c r="AK43" i="5"/>
  <c r="AJ43" i="5"/>
  <c r="AR43" i="5" s="1"/>
  <c r="AI43" i="5"/>
  <c r="AH43" i="5"/>
  <c r="AG43" i="5"/>
  <c r="AQ43" i="5" s="1"/>
  <c r="AO42" i="5"/>
  <c r="AN42" i="5"/>
  <c r="AM42" i="5"/>
  <c r="AS42" i="5" s="1"/>
  <c r="AL42" i="5"/>
  <c r="AK42" i="5"/>
  <c r="AJ42" i="5"/>
  <c r="AR42" i="5" s="1"/>
  <c r="AT42" i="5" s="1"/>
  <c r="AI42" i="5"/>
  <c r="AH42" i="5"/>
  <c r="AG42" i="5"/>
  <c r="AQ42" i="5" s="1"/>
  <c r="AV42" i="5" s="1"/>
  <c r="AS41" i="5"/>
  <c r="AR41" i="5"/>
  <c r="AO41" i="5"/>
  <c r="AN41" i="5"/>
  <c r="AM41" i="5"/>
  <c r="AL41" i="5"/>
  <c r="AK41" i="5"/>
  <c r="AJ41" i="5"/>
  <c r="AI41" i="5"/>
  <c r="AH41" i="5"/>
  <c r="AG41" i="5"/>
  <c r="AQ41" i="5" s="1"/>
  <c r="AS40" i="5"/>
  <c r="AR40" i="5"/>
  <c r="AO40" i="5"/>
  <c r="AN40" i="5"/>
  <c r="AM40" i="5"/>
  <c r="AL40" i="5"/>
  <c r="AK40" i="5"/>
  <c r="AJ40" i="5"/>
  <c r="AI40" i="5"/>
  <c r="AH40" i="5"/>
  <c r="AG40" i="5"/>
  <c r="AQ40" i="5" s="1"/>
  <c r="AS39" i="5"/>
  <c r="AR39" i="5"/>
  <c r="AO39" i="5"/>
  <c r="AN39" i="5"/>
  <c r="AM39" i="5"/>
  <c r="AL39" i="5"/>
  <c r="AK39" i="5"/>
  <c r="AJ39" i="5"/>
  <c r="AI39" i="5"/>
  <c r="AH39" i="5"/>
  <c r="AG39" i="5"/>
  <c r="AS38" i="5"/>
  <c r="AR38" i="5"/>
  <c r="AO38" i="5"/>
  <c r="AN38" i="5"/>
  <c r="AM38" i="5"/>
  <c r="AL38" i="5"/>
  <c r="AK38" i="5"/>
  <c r="AJ38" i="5"/>
  <c r="AI38" i="5"/>
  <c r="AQ38" i="5" s="1"/>
  <c r="AH38" i="5"/>
  <c r="AG38" i="5"/>
  <c r="AS37" i="5"/>
  <c r="AQ37" i="5"/>
  <c r="AO37" i="5"/>
  <c r="AN37" i="5"/>
  <c r="AM37" i="5"/>
  <c r="AL37" i="5"/>
  <c r="AK37" i="5"/>
  <c r="AJ37" i="5"/>
  <c r="AR37" i="5" s="1"/>
  <c r="AI37" i="5"/>
  <c r="AH37" i="5"/>
  <c r="AG37" i="5"/>
  <c r="AS36" i="5"/>
  <c r="AR36" i="5"/>
  <c r="AO36" i="5"/>
  <c r="AN36" i="5"/>
  <c r="AM36" i="5"/>
  <c r="AL36" i="5"/>
  <c r="AK36" i="5"/>
  <c r="AJ36" i="5"/>
  <c r="AI36" i="5"/>
  <c r="AH36" i="5"/>
  <c r="AG36" i="5"/>
  <c r="AS35" i="5"/>
  <c r="AR35" i="5"/>
  <c r="AO35" i="5"/>
  <c r="AN35" i="5"/>
  <c r="AM35" i="5"/>
  <c r="AL35" i="5"/>
  <c r="AK35" i="5"/>
  <c r="AJ35" i="5"/>
  <c r="AI35" i="5"/>
  <c r="AH35" i="5"/>
  <c r="AQ35" i="5" s="1"/>
  <c r="AG35" i="5"/>
  <c r="AQ34" i="5"/>
  <c r="AO34" i="5"/>
  <c r="AN34" i="5"/>
  <c r="AM34" i="5"/>
  <c r="AS34" i="5" s="1"/>
  <c r="AL34" i="5"/>
  <c r="AK34" i="5"/>
  <c r="AJ34" i="5"/>
  <c r="AR34" i="5" s="1"/>
  <c r="AI34" i="5"/>
  <c r="AH34" i="5"/>
  <c r="AG34" i="5"/>
  <c r="AS33" i="5"/>
  <c r="AR33" i="5"/>
  <c r="AO33" i="5"/>
  <c r="AN33" i="5"/>
  <c r="AM33" i="5"/>
  <c r="AL33" i="5"/>
  <c r="AK33" i="5"/>
  <c r="AJ33" i="5"/>
  <c r="AI33" i="5"/>
  <c r="AH33" i="5"/>
  <c r="AG33" i="5"/>
  <c r="AQ33" i="5" s="1"/>
  <c r="AQ32" i="5"/>
  <c r="AT32" i="5" s="1"/>
  <c r="AO32" i="5"/>
  <c r="AN32" i="5"/>
  <c r="AM32" i="5"/>
  <c r="AS32" i="5" s="1"/>
  <c r="AL32" i="5"/>
  <c r="AK32" i="5"/>
  <c r="AJ32" i="5"/>
  <c r="AR32" i="5" s="1"/>
  <c r="AI32" i="5"/>
  <c r="AH32" i="5"/>
  <c r="AG32" i="5"/>
  <c r="AS31" i="5"/>
  <c r="AO31" i="5"/>
  <c r="AN31" i="5"/>
  <c r="AM31" i="5"/>
  <c r="AL31" i="5"/>
  <c r="AK31" i="5"/>
  <c r="AJ31" i="5"/>
  <c r="AR31" i="5" s="1"/>
  <c r="AI31" i="5"/>
  <c r="AH31" i="5"/>
  <c r="AG31" i="5"/>
  <c r="AS30" i="5"/>
  <c r="AR30" i="5"/>
  <c r="AT30" i="5" s="1"/>
  <c r="AQ30" i="5"/>
  <c r="AO30" i="5"/>
  <c r="AN30" i="5"/>
  <c r="AM30" i="5"/>
  <c r="AL30" i="5"/>
  <c r="AK30" i="5"/>
  <c r="AJ30" i="5"/>
  <c r="AI30" i="5"/>
  <c r="AH30" i="5"/>
  <c r="AG30" i="5"/>
  <c r="AO29" i="5"/>
  <c r="AN29" i="5"/>
  <c r="AM29" i="5"/>
  <c r="AS29" i="5" s="1"/>
  <c r="AL29" i="5"/>
  <c r="AK29" i="5"/>
  <c r="AJ29" i="5"/>
  <c r="AR29" i="5" s="1"/>
  <c r="AI29" i="5"/>
  <c r="AH29" i="5"/>
  <c r="AG29" i="5"/>
  <c r="AQ29" i="5" s="1"/>
  <c r="AS28" i="5"/>
  <c r="AO28" i="5"/>
  <c r="AN28" i="5"/>
  <c r="AM28" i="5"/>
  <c r="AL28" i="5"/>
  <c r="AK28" i="5"/>
  <c r="AJ28" i="5"/>
  <c r="AR28" i="5" s="1"/>
  <c r="AI28" i="5"/>
  <c r="AH28" i="5"/>
  <c r="AQ28" i="5" s="1"/>
  <c r="AG28" i="5"/>
  <c r="AQ27" i="5"/>
  <c r="AO27" i="5"/>
  <c r="AN27" i="5"/>
  <c r="AM27" i="5"/>
  <c r="AS27" i="5" s="1"/>
  <c r="AL27" i="5"/>
  <c r="AK27" i="5"/>
  <c r="AJ27" i="5"/>
  <c r="AR27" i="5" s="1"/>
  <c r="AI27" i="5"/>
  <c r="AH27" i="5"/>
  <c r="AG27" i="5"/>
  <c r="AS26" i="5"/>
  <c r="AO26" i="5"/>
  <c r="AN26" i="5"/>
  <c r="AM26" i="5"/>
  <c r="AL26" i="5"/>
  <c r="AK26" i="5"/>
  <c r="AJ26" i="5"/>
  <c r="AR26" i="5" s="1"/>
  <c r="AI26" i="5"/>
  <c r="AH26" i="5"/>
  <c r="AQ26" i="5" s="1"/>
  <c r="AG26" i="5"/>
  <c r="AR25" i="5"/>
  <c r="AQ25" i="5"/>
  <c r="AO25" i="5"/>
  <c r="AN25" i="5"/>
  <c r="AM25" i="5"/>
  <c r="AS25" i="5" s="1"/>
  <c r="AL25" i="5"/>
  <c r="AK25" i="5"/>
  <c r="AJ25" i="5"/>
  <c r="AI25" i="5"/>
  <c r="AH25" i="5"/>
  <c r="AG25" i="5"/>
  <c r="AO24" i="5"/>
  <c r="AN24" i="5"/>
  <c r="AM24" i="5"/>
  <c r="AS24" i="5" s="1"/>
  <c r="AL24" i="5"/>
  <c r="AK24" i="5"/>
  <c r="AJ24" i="5"/>
  <c r="AR24" i="5" s="1"/>
  <c r="AI24" i="5"/>
  <c r="AH24" i="5"/>
  <c r="AG24" i="5"/>
  <c r="AQ24" i="5" s="1"/>
  <c r="AS23" i="5"/>
  <c r="AO23" i="5"/>
  <c r="AN23" i="5"/>
  <c r="AM23" i="5"/>
  <c r="AL23" i="5"/>
  <c r="AK23" i="5"/>
  <c r="AJ23" i="5"/>
  <c r="AR23" i="5" s="1"/>
  <c r="AI23" i="5"/>
  <c r="AH23" i="5"/>
  <c r="AG23" i="5"/>
  <c r="AQ22" i="5"/>
  <c r="AO22" i="5"/>
  <c r="AN22" i="5"/>
  <c r="AM22" i="5"/>
  <c r="AS22" i="5" s="1"/>
  <c r="AL22" i="5"/>
  <c r="AK22" i="5"/>
  <c r="AJ22" i="5"/>
  <c r="AR22" i="5" s="1"/>
  <c r="AI22" i="5"/>
  <c r="AH22" i="5"/>
  <c r="AG22" i="5"/>
  <c r="AO21" i="5"/>
  <c r="AN21" i="5"/>
  <c r="AM21" i="5"/>
  <c r="AS21" i="5" s="1"/>
  <c r="AL21" i="5"/>
  <c r="AK21" i="5"/>
  <c r="AJ21" i="5"/>
  <c r="AR21" i="5" s="1"/>
  <c r="AI21" i="5"/>
  <c r="AH21" i="5"/>
  <c r="AG21" i="5"/>
  <c r="AQ21" i="5" s="1"/>
  <c r="AS20" i="5"/>
  <c r="AR20" i="5"/>
  <c r="AO20" i="5"/>
  <c r="AN20" i="5"/>
  <c r="AM20" i="5"/>
  <c r="AL20" i="5"/>
  <c r="AK20" i="5"/>
  <c r="AJ20" i="5"/>
  <c r="AI20" i="5"/>
  <c r="AH20" i="5"/>
  <c r="AG20" i="5"/>
  <c r="AQ20" i="5" s="1"/>
  <c r="AQ19" i="5"/>
  <c r="AO19" i="5"/>
  <c r="AN19" i="5"/>
  <c r="AM19" i="5"/>
  <c r="AS19" i="5" s="1"/>
  <c r="AL19" i="5"/>
  <c r="AK19" i="5"/>
  <c r="AJ19" i="5"/>
  <c r="AR19" i="5" s="1"/>
  <c r="AI19" i="5"/>
  <c r="AH19" i="5"/>
  <c r="AG19" i="5"/>
  <c r="AO18" i="5"/>
  <c r="AN18" i="5"/>
  <c r="AM18" i="5"/>
  <c r="AS18" i="5" s="1"/>
  <c r="AL18" i="5"/>
  <c r="AK18" i="5"/>
  <c r="AJ18" i="5"/>
  <c r="AR18" i="5" s="1"/>
  <c r="AI18" i="5"/>
  <c r="AH18" i="5"/>
  <c r="AQ18" i="5" s="1"/>
  <c r="AG18" i="5"/>
  <c r="AS17" i="5"/>
  <c r="AR17" i="5"/>
  <c r="AO17" i="5"/>
  <c r="AN17" i="5"/>
  <c r="AM17" i="5"/>
  <c r="AL17" i="5"/>
  <c r="AK17" i="5"/>
  <c r="AJ17" i="5"/>
  <c r="AI17" i="5"/>
  <c r="AH17" i="5"/>
  <c r="AQ17" i="5" s="1"/>
  <c r="AT17" i="5" s="1"/>
  <c r="AG17" i="5"/>
  <c r="AO16" i="5"/>
  <c r="AN16" i="5"/>
  <c r="AM16" i="5"/>
  <c r="AS16" i="5" s="1"/>
  <c r="AL16" i="5"/>
  <c r="AK16" i="5"/>
  <c r="AJ16" i="5"/>
  <c r="AR16" i="5" s="1"/>
  <c r="AI16" i="5"/>
  <c r="AH16" i="5"/>
  <c r="AG16" i="5"/>
  <c r="AT15" i="5"/>
  <c r="AS15" i="5"/>
  <c r="AO15" i="5"/>
  <c r="AN15" i="5"/>
  <c r="AM15" i="5"/>
  <c r="AL15" i="5"/>
  <c r="AK15" i="5"/>
  <c r="AJ15" i="5"/>
  <c r="AR15" i="5" s="1"/>
  <c r="AI15" i="5"/>
  <c r="AH15" i="5"/>
  <c r="AG15" i="5"/>
  <c r="AQ15" i="5" s="1"/>
  <c r="AR14" i="5"/>
  <c r="AO14" i="5"/>
  <c r="AN14" i="5"/>
  <c r="AM14" i="5"/>
  <c r="AS14" i="5" s="1"/>
  <c r="AL14" i="5"/>
  <c r="AK14" i="5"/>
  <c r="AJ14" i="5"/>
  <c r="AI14" i="5"/>
  <c r="AH14" i="5"/>
  <c r="AG14" i="5"/>
  <c r="AQ14" i="5" s="1"/>
  <c r="AS13" i="5"/>
  <c r="AO13" i="5"/>
  <c r="AN13" i="5"/>
  <c r="AM13" i="5"/>
  <c r="AL13" i="5"/>
  <c r="AK13" i="5"/>
  <c r="AJ13" i="5"/>
  <c r="AR13" i="5" s="1"/>
  <c r="AI13" i="5"/>
  <c r="AH13" i="5"/>
  <c r="AQ13" i="5" s="1"/>
  <c r="AT13" i="5" s="1"/>
  <c r="AG13" i="5"/>
  <c r="AS12" i="5"/>
  <c r="AR12" i="5"/>
  <c r="AQ12" i="5"/>
  <c r="AO12" i="5"/>
  <c r="AN12" i="5"/>
  <c r="AM12" i="5"/>
  <c r="AL12" i="5"/>
  <c r="AK12" i="5"/>
  <c r="AJ12" i="5"/>
  <c r="AI12" i="5"/>
  <c r="AH12" i="5"/>
  <c r="AG12" i="5"/>
  <c r="AO11" i="5"/>
  <c r="AN11" i="5"/>
  <c r="AM11" i="5"/>
  <c r="AS11" i="5" s="1"/>
  <c r="AL11" i="5"/>
  <c r="AK11" i="5"/>
  <c r="AJ11" i="5"/>
  <c r="AR11" i="5" s="1"/>
  <c r="AI11" i="5"/>
  <c r="AH11" i="5"/>
  <c r="AQ11" i="5" s="1"/>
  <c r="AG11" i="5"/>
  <c r="AO10" i="5"/>
  <c r="AN10" i="5"/>
  <c r="AM10" i="5"/>
  <c r="AS10" i="5" s="1"/>
  <c r="AL10" i="5"/>
  <c r="AK10" i="5"/>
  <c r="AJ10" i="5"/>
  <c r="AR10" i="5" s="1"/>
  <c r="AI10" i="5"/>
  <c r="AQ10" i="5" s="1"/>
  <c r="AH10" i="5"/>
  <c r="AG10" i="5"/>
  <c r="AS9" i="5"/>
  <c r="AR9" i="5"/>
  <c r="AO9" i="5"/>
  <c r="AN9" i="5"/>
  <c r="AM9" i="5"/>
  <c r="AL9" i="5"/>
  <c r="AK9" i="5"/>
  <c r="AJ9" i="5"/>
  <c r="AI9" i="5"/>
  <c r="AH9" i="5"/>
  <c r="AG9" i="5"/>
  <c r="AQ9" i="5" s="1"/>
  <c r="AS8" i="5"/>
  <c r="AR8" i="5"/>
  <c r="AQ8" i="5"/>
  <c r="AO8" i="5"/>
  <c r="AN8" i="5"/>
  <c r="AM8" i="5"/>
  <c r="AL8" i="5"/>
  <c r="AK8" i="5"/>
  <c r="AJ8" i="5"/>
  <c r="AI8" i="5"/>
  <c r="AH8" i="5"/>
  <c r="AG8" i="5"/>
  <c r="AO7" i="5"/>
  <c r="AN7" i="5"/>
  <c r="AM7" i="5"/>
  <c r="AS7" i="5" s="1"/>
  <c r="AL7" i="5"/>
  <c r="AK7" i="5"/>
  <c r="AJ7" i="5"/>
  <c r="AR7" i="5" s="1"/>
  <c r="AI7" i="5"/>
  <c r="AH7" i="5"/>
  <c r="AG7" i="5"/>
  <c r="AQ7" i="5" s="1"/>
  <c r="AT7" i="5" s="1"/>
  <c r="AS6" i="5"/>
  <c r="AR6" i="5"/>
  <c r="AO6" i="5"/>
  <c r="AN6" i="5"/>
  <c r="AM6" i="5"/>
  <c r="AL6" i="5"/>
  <c r="AK6" i="5"/>
  <c r="AJ6" i="5"/>
  <c r="AI6" i="5"/>
  <c r="AH6" i="5"/>
  <c r="AG6" i="5"/>
  <c r="AQ6" i="5" s="1"/>
  <c r="AT6" i="5" s="1"/>
  <c r="AQ5" i="5"/>
  <c r="AO5" i="5"/>
  <c r="AN5" i="5"/>
  <c r="AM5" i="5"/>
  <c r="AS5" i="5" s="1"/>
  <c r="AL5" i="5"/>
  <c r="AK5" i="5"/>
  <c r="AJ5" i="5"/>
  <c r="AR5" i="5" s="1"/>
  <c r="AI5" i="5"/>
  <c r="AH5" i="5"/>
  <c r="AG5" i="5"/>
  <c r="AS4" i="5"/>
  <c r="AR4" i="5"/>
  <c r="AO4" i="5"/>
  <c r="AN4" i="5"/>
  <c r="AM4" i="5"/>
  <c r="AL4" i="5"/>
  <c r="AK4" i="5"/>
  <c r="AJ4" i="5"/>
  <c r="AI4" i="5"/>
  <c r="AH4" i="5"/>
  <c r="AG4" i="5"/>
  <c r="AS3" i="5"/>
  <c r="AO3" i="5"/>
  <c r="AN3" i="5"/>
  <c r="AM3" i="5"/>
  <c r="AL3" i="5"/>
  <c r="AK3" i="5"/>
  <c r="AJ3" i="5"/>
  <c r="AR3" i="5" s="1"/>
  <c r="AI3" i="5"/>
  <c r="AQ3" i="5" s="1"/>
  <c r="AH3" i="5"/>
  <c r="AG3" i="5"/>
  <c r="AS61" i="4"/>
  <c r="AO61" i="4"/>
  <c r="AN61" i="4"/>
  <c r="AM61" i="4"/>
  <c r="AL61" i="4"/>
  <c r="AK61" i="4"/>
  <c r="AJ61" i="4"/>
  <c r="AR61" i="4" s="1"/>
  <c r="AI61" i="4"/>
  <c r="AH61" i="4"/>
  <c r="AG61" i="4"/>
  <c r="AQ61" i="4" s="1"/>
  <c r="AS60" i="4"/>
  <c r="AR60" i="4"/>
  <c r="AO60" i="4"/>
  <c r="AN60" i="4"/>
  <c r="AM60" i="4"/>
  <c r="AL60" i="4"/>
  <c r="AK60" i="4"/>
  <c r="AJ60" i="4"/>
  <c r="AI60" i="4"/>
  <c r="AH60" i="4"/>
  <c r="AG60" i="4"/>
  <c r="AR59" i="4"/>
  <c r="AQ59" i="4"/>
  <c r="AO59" i="4"/>
  <c r="AN59" i="4"/>
  <c r="AM59" i="4"/>
  <c r="AS59" i="4" s="1"/>
  <c r="AL59" i="4"/>
  <c r="AK59" i="4"/>
  <c r="AJ59" i="4"/>
  <c r="AI59" i="4"/>
  <c r="AH59" i="4"/>
  <c r="AG59" i="4"/>
  <c r="AO58" i="4"/>
  <c r="AN58" i="4"/>
  <c r="AM58" i="4"/>
  <c r="AS58" i="4" s="1"/>
  <c r="AL58" i="4"/>
  <c r="AK58" i="4"/>
  <c r="AJ58" i="4"/>
  <c r="AR58" i="4" s="1"/>
  <c r="AI58" i="4"/>
  <c r="AH58" i="4"/>
  <c r="AG58" i="4"/>
  <c r="AR57" i="4"/>
  <c r="AO57" i="4"/>
  <c r="AN57" i="4"/>
  <c r="AM57" i="4"/>
  <c r="AS57" i="4" s="1"/>
  <c r="AL57" i="4"/>
  <c r="AK57" i="4"/>
  <c r="AJ57" i="4"/>
  <c r="AI57" i="4"/>
  <c r="AH57" i="4"/>
  <c r="AG57" i="4"/>
  <c r="AQ57" i="4" s="1"/>
  <c r="AS56" i="4"/>
  <c r="AR56" i="4"/>
  <c r="AQ56" i="4"/>
  <c r="AO56" i="4"/>
  <c r="AN56" i="4"/>
  <c r="AM56" i="4"/>
  <c r="AL56" i="4"/>
  <c r="AK56" i="4"/>
  <c r="AJ56" i="4"/>
  <c r="AI56" i="4"/>
  <c r="AH56" i="4"/>
  <c r="AG56" i="4"/>
  <c r="AO55" i="4"/>
  <c r="AN55" i="4"/>
  <c r="AM55" i="4"/>
  <c r="AS55" i="4" s="1"/>
  <c r="AL55" i="4"/>
  <c r="AK55" i="4"/>
  <c r="AJ55" i="4"/>
  <c r="AI55" i="4"/>
  <c r="AH55" i="4"/>
  <c r="AG55" i="4"/>
  <c r="AQ55" i="4" s="1"/>
  <c r="AQ54" i="4"/>
  <c r="AO54" i="4"/>
  <c r="AN54" i="4"/>
  <c r="AM54" i="4"/>
  <c r="AS54" i="4" s="1"/>
  <c r="AL54" i="4"/>
  <c r="AK54" i="4"/>
  <c r="AJ54" i="4"/>
  <c r="AI54" i="4"/>
  <c r="AH54" i="4"/>
  <c r="AG54" i="4"/>
  <c r="AS53" i="4"/>
  <c r="AQ53" i="4"/>
  <c r="AO53" i="4"/>
  <c r="AN53" i="4"/>
  <c r="AM53" i="4"/>
  <c r="AL53" i="4"/>
  <c r="AK53" i="4"/>
  <c r="AJ53" i="4"/>
  <c r="AI53" i="4"/>
  <c r="AH53" i="4"/>
  <c r="AG53" i="4"/>
  <c r="AS52" i="4"/>
  <c r="AR52" i="4"/>
  <c r="AO52" i="4"/>
  <c r="AN52" i="4"/>
  <c r="AM52" i="4"/>
  <c r="AL52" i="4"/>
  <c r="AK52" i="4"/>
  <c r="AJ52" i="4"/>
  <c r="AI52" i="4"/>
  <c r="AH52" i="4"/>
  <c r="AG52" i="4"/>
  <c r="AQ52" i="4" s="1"/>
  <c r="AR51" i="4"/>
  <c r="AQ51" i="4"/>
  <c r="AO51" i="4"/>
  <c r="AN51" i="4"/>
  <c r="AM51" i="4"/>
  <c r="AS51" i="4" s="1"/>
  <c r="AL51" i="4"/>
  <c r="AK51" i="4"/>
  <c r="AJ51" i="4"/>
  <c r="AI51" i="4"/>
  <c r="AH51" i="4"/>
  <c r="AG51" i="4"/>
  <c r="AO50" i="4"/>
  <c r="AN50" i="4"/>
  <c r="AM50" i="4"/>
  <c r="AS50" i="4" s="1"/>
  <c r="AL50" i="4"/>
  <c r="AK50" i="4"/>
  <c r="AJ50" i="4"/>
  <c r="AR50" i="4" s="1"/>
  <c r="AI50" i="4"/>
  <c r="AH50" i="4"/>
  <c r="AG50" i="4"/>
  <c r="AR49" i="4"/>
  <c r="AQ49" i="4"/>
  <c r="AO49" i="4"/>
  <c r="AN49" i="4"/>
  <c r="AM49" i="4"/>
  <c r="AS49" i="4" s="1"/>
  <c r="AL49" i="4"/>
  <c r="AK49" i="4"/>
  <c r="AJ49" i="4"/>
  <c r="AI49" i="4"/>
  <c r="AH49" i="4"/>
  <c r="AG49" i="4"/>
  <c r="AS48" i="4"/>
  <c r="AO48" i="4"/>
  <c r="AN48" i="4"/>
  <c r="AM48" i="4"/>
  <c r="AL48" i="4"/>
  <c r="AK48" i="4"/>
  <c r="AJ48" i="4"/>
  <c r="AR48" i="4" s="1"/>
  <c r="AI48" i="4"/>
  <c r="AH48" i="4"/>
  <c r="AQ48" i="4" s="1"/>
  <c r="AG48" i="4"/>
  <c r="AO47" i="4"/>
  <c r="AN47" i="4"/>
  <c r="AM47" i="4"/>
  <c r="AS47" i="4" s="1"/>
  <c r="AL47" i="4"/>
  <c r="AK47" i="4"/>
  <c r="AJ47" i="4"/>
  <c r="AI47" i="4"/>
  <c r="AH47" i="4"/>
  <c r="AG47" i="4"/>
  <c r="AQ47" i="4" s="1"/>
  <c r="AQ46" i="4"/>
  <c r="AO46" i="4"/>
  <c r="AN46" i="4"/>
  <c r="AM46" i="4"/>
  <c r="AS46" i="4" s="1"/>
  <c r="AL46" i="4"/>
  <c r="AK46" i="4"/>
  <c r="AJ46" i="4"/>
  <c r="AR46" i="4" s="1"/>
  <c r="AI46" i="4"/>
  <c r="AH46" i="4"/>
  <c r="AG46" i="4"/>
  <c r="AS45" i="4"/>
  <c r="AQ45" i="4"/>
  <c r="AT45" i="4" s="1"/>
  <c r="AO45" i="4"/>
  <c r="AN45" i="4"/>
  <c r="AM45" i="4"/>
  <c r="AL45" i="4"/>
  <c r="AK45" i="4"/>
  <c r="AJ45" i="4"/>
  <c r="AR45" i="4" s="1"/>
  <c r="AI45" i="4"/>
  <c r="AH45" i="4"/>
  <c r="AG45" i="4"/>
  <c r="AS44" i="4"/>
  <c r="AO44" i="4"/>
  <c r="AN44" i="4"/>
  <c r="AM44" i="4"/>
  <c r="AL44" i="4"/>
  <c r="AK44" i="4"/>
  <c r="AJ44" i="4"/>
  <c r="AR44" i="4" s="1"/>
  <c r="AI44" i="4"/>
  <c r="AH44" i="4"/>
  <c r="AG44" i="4"/>
  <c r="AQ44" i="4" s="1"/>
  <c r="AS43" i="4"/>
  <c r="AO43" i="4"/>
  <c r="AN43" i="4"/>
  <c r="AM43" i="4"/>
  <c r="AL43" i="4"/>
  <c r="AK43" i="4"/>
  <c r="AJ43" i="4"/>
  <c r="AI43" i="4"/>
  <c r="AH43" i="4"/>
  <c r="AQ43" i="4" s="1"/>
  <c r="AG43" i="4"/>
  <c r="AQ42" i="4"/>
  <c r="AO42" i="4"/>
  <c r="AN42" i="4"/>
  <c r="AM42" i="4"/>
  <c r="AS42" i="4" s="1"/>
  <c r="AL42" i="4"/>
  <c r="AK42" i="4"/>
  <c r="AJ42" i="4"/>
  <c r="AR42" i="4" s="1"/>
  <c r="AI42" i="4"/>
  <c r="AH42" i="4"/>
  <c r="AG42" i="4"/>
  <c r="AS41" i="4"/>
  <c r="AR41" i="4"/>
  <c r="AO41" i="4"/>
  <c r="AN41" i="4"/>
  <c r="AM41" i="4"/>
  <c r="AL41" i="4"/>
  <c r="AK41" i="4"/>
  <c r="AJ41" i="4"/>
  <c r="AI41" i="4"/>
  <c r="AH41" i="4"/>
  <c r="AG41" i="4"/>
  <c r="AQ41" i="4" s="1"/>
  <c r="AQ40" i="4"/>
  <c r="AO40" i="4"/>
  <c r="AN40" i="4"/>
  <c r="AM40" i="4"/>
  <c r="AS40" i="4" s="1"/>
  <c r="AL40" i="4"/>
  <c r="AK40" i="4"/>
  <c r="AJ40" i="4"/>
  <c r="AR40" i="4" s="1"/>
  <c r="AI40" i="4"/>
  <c r="AH40" i="4"/>
  <c r="AG40" i="4"/>
  <c r="AO39" i="4"/>
  <c r="AN39" i="4"/>
  <c r="AM39" i="4"/>
  <c r="AS39" i="4" s="1"/>
  <c r="AL39" i="4"/>
  <c r="AK39" i="4"/>
  <c r="AJ39" i="4"/>
  <c r="AR39" i="4" s="1"/>
  <c r="AI39" i="4"/>
  <c r="AH39" i="4"/>
  <c r="AG39" i="4"/>
  <c r="AQ38" i="4"/>
  <c r="AO38" i="4"/>
  <c r="AN38" i="4"/>
  <c r="AM38" i="4"/>
  <c r="AS38" i="4" s="1"/>
  <c r="AL38" i="4"/>
  <c r="AK38" i="4"/>
  <c r="AJ38" i="4"/>
  <c r="AI38" i="4"/>
  <c r="AH38" i="4"/>
  <c r="AG38" i="4"/>
  <c r="AS37" i="4"/>
  <c r="AQ37" i="4"/>
  <c r="AO37" i="4"/>
  <c r="AN37" i="4"/>
  <c r="AM37" i="4"/>
  <c r="AL37" i="4"/>
  <c r="AK37" i="4"/>
  <c r="AJ37" i="4"/>
  <c r="AI37" i="4"/>
  <c r="AH37" i="4"/>
  <c r="AG37" i="4"/>
  <c r="AS36" i="4"/>
  <c r="AQ36" i="4"/>
  <c r="AO36" i="4"/>
  <c r="AN36" i="4"/>
  <c r="AM36" i="4"/>
  <c r="AL36" i="4"/>
  <c r="AK36" i="4"/>
  <c r="AJ36" i="4"/>
  <c r="AR36" i="4" s="1"/>
  <c r="AI36" i="4"/>
  <c r="AH36" i="4"/>
  <c r="AG36" i="4"/>
  <c r="AR35" i="4"/>
  <c r="AO35" i="4"/>
  <c r="AN35" i="4"/>
  <c r="AM35" i="4"/>
  <c r="AS35" i="4" s="1"/>
  <c r="AL35" i="4"/>
  <c r="AK35" i="4"/>
  <c r="AJ35" i="4"/>
  <c r="AI35" i="4"/>
  <c r="AH35" i="4"/>
  <c r="AG35" i="4"/>
  <c r="AQ35" i="4" s="1"/>
  <c r="AO34" i="4"/>
  <c r="AN34" i="4"/>
  <c r="AM34" i="4"/>
  <c r="AS34" i="4" s="1"/>
  <c r="AL34" i="4"/>
  <c r="AK34" i="4"/>
  <c r="AJ34" i="4"/>
  <c r="AR34" i="4" s="1"/>
  <c r="AI34" i="4"/>
  <c r="AH34" i="4"/>
  <c r="AQ34" i="4" s="1"/>
  <c r="AG34" i="4"/>
  <c r="AS33" i="4"/>
  <c r="AR33" i="4"/>
  <c r="AO33" i="4"/>
  <c r="AN33" i="4"/>
  <c r="AM33" i="4"/>
  <c r="AL33" i="4"/>
  <c r="AK33" i="4"/>
  <c r="AJ33" i="4"/>
  <c r="AI33" i="4"/>
  <c r="AH33" i="4"/>
  <c r="AG33" i="4"/>
  <c r="AQ33" i="4" s="1"/>
  <c r="AS32" i="4"/>
  <c r="AO32" i="4"/>
  <c r="AN32" i="4"/>
  <c r="AM32" i="4"/>
  <c r="AL32" i="4"/>
  <c r="AK32" i="4"/>
  <c r="AJ32" i="4"/>
  <c r="AR32" i="4" s="1"/>
  <c r="AI32" i="4"/>
  <c r="AQ32" i="4" s="1"/>
  <c r="AT32" i="4" s="1"/>
  <c r="AH32" i="4"/>
  <c r="AG32" i="4"/>
  <c r="AO31" i="4"/>
  <c r="AN31" i="4"/>
  <c r="AM31" i="4"/>
  <c r="AS31" i="4" s="1"/>
  <c r="AL31" i="4"/>
  <c r="AK31" i="4"/>
  <c r="AJ31" i="4"/>
  <c r="AR31" i="4" s="1"/>
  <c r="AI31" i="4"/>
  <c r="AH31" i="4"/>
  <c r="AG31" i="4"/>
  <c r="AQ31" i="4" s="1"/>
  <c r="AS30" i="4"/>
  <c r="AO30" i="4"/>
  <c r="AN30" i="4"/>
  <c r="AM30" i="4"/>
  <c r="AL30" i="4"/>
  <c r="AK30" i="4"/>
  <c r="AR30" i="4" s="1"/>
  <c r="AT30" i="4" s="1"/>
  <c r="AJ30" i="4"/>
  <c r="AI30" i="4"/>
  <c r="AH30" i="4"/>
  <c r="AG30" i="4"/>
  <c r="AQ30" i="4" s="1"/>
  <c r="AO29" i="4"/>
  <c r="AN29" i="4"/>
  <c r="AM29" i="4"/>
  <c r="AS29" i="4" s="1"/>
  <c r="AL29" i="4"/>
  <c r="AK29" i="4"/>
  <c r="AJ29" i="4"/>
  <c r="AR29" i="4" s="1"/>
  <c r="AI29" i="4"/>
  <c r="AH29" i="4"/>
  <c r="AG29" i="4"/>
  <c r="AS28" i="4"/>
  <c r="AO28" i="4"/>
  <c r="AN28" i="4"/>
  <c r="AM28" i="4"/>
  <c r="AL28" i="4"/>
  <c r="AK28" i="4"/>
  <c r="AJ28" i="4"/>
  <c r="AR28" i="4" s="1"/>
  <c r="AI28" i="4"/>
  <c r="AQ28" i="4" s="1"/>
  <c r="AH28" i="4"/>
  <c r="AG28" i="4"/>
  <c r="AR24" i="4"/>
  <c r="AQ24" i="4"/>
  <c r="AO24" i="4"/>
  <c r="AN24" i="4"/>
  <c r="AM24" i="4"/>
  <c r="AS24" i="4" s="1"/>
  <c r="AL24" i="4"/>
  <c r="AK24" i="4"/>
  <c r="AJ24" i="4"/>
  <c r="AI24" i="4"/>
  <c r="AH24" i="4"/>
  <c r="AG24" i="4"/>
  <c r="AO23" i="4"/>
  <c r="AN23" i="4"/>
  <c r="AM23" i="4"/>
  <c r="AS23" i="4" s="1"/>
  <c r="AL23" i="4"/>
  <c r="AK23" i="4"/>
  <c r="AJ23" i="4"/>
  <c r="AR23" i="4" s="1"/>
  <c r="AI23" i="4"/>
  <c r="AH23" i="4"/>
  <c r="AG23" i="4"/>
  <c r="AQ23" i="4" s="1"/>
  <c r="AR22" i="4"/>
  <c r="AT22" i="4" s="1"/>
  <c r="AO22" i="4"/>
  <c r="AN22" i="4"/>
  <c r="AM22" i="4"/>
  <c r="AS22" i="4" s="1"/>
  <c r="AL22" i="4"/>
  <c r="AK22" i="4"/>
  <c r="AJ22" i="4"/>
  <c r="AI22" i="4"/>
  <c r="AH22" i="4"/>
  <c r="AG22" i="4"/>
  <c r="AQ22" i="4" s="1"/>
  <c r="AO21" i="4"/>
  <c r="AN21" i="4"/>
  <c r="AM21" i="4"/>
  <c r="AS21" i="4" s="1"/>
  <c r="AL21" i="4"/>
  <c r="AK21" i="4"/>
  <c r="AJ21" i="4"/>
  <c r="AR21" i="4" s="1"/>
  <c r="AI21" i="4"/>
  <c r="AH21" i="4"/>
  <c r="AG21" i="4"/>
  <c r="AQ21" i="4" s="1"/>
  <c r="AO20" i="4"/>
  <c r="AN20" i="4"/>
  <c r="AM20" i="4"/>
  <c r="AS20" i="4" s="1"/>
  <c r="AT20" i="4" s="1"/>
  <c r="AL20" i="4"/>
  <c r="AK20" i="4"/>
  <c r="AJ20" i="4"/>
  <c r="AR20" i="4" s="1"/>
  <c r="AI20" i="4"/>
  <c r="AH20" i="4"/>
  <c r="AG20" i="4"/>
  <c r="AQ20" i="4" s="1"/>
  <c r="AR19" i="4"/>
  <c r="AQ19" i="4"/>
  <c r="AO19" i="4"/>
  <c r="AN19" i="4"/>
  <c r="AM19" i="4"/>
  <c r="AS19" i="4" s="1"/>
  <c r="AL19" i="4"/>
  <c r="AK19" i="4"/>
  <c r="AJ19" i="4"/>
  <c r="AI19" i="4"/>
  <c r="AH19" i="4"/>
  <c r="AG19" i="4"/>
  <c r="AS18" i="4"/>
  <c r="AO18" i="4"/>
  <c r="AN18" i="4"/>
  <c r="AM18" i="4"/>
  <c r="AL18" i="4"/>
  <c r="AK18" i="4"/>
  <c r="AJ18" i="4"/>
  <c r="AR18" i="4" s="1"/>
  <c r="AI18" i="4"/>
  <c r="AH18" i="4"/>
  <c r="AG18" i="4"/>
  <c r="AS17" i="4"/>
  <c r="AO17" i="4"/>
  <c r="AN17" i="4"/>
  <c r="AM17" i="4"/>
  <c r="AL17" i="4"/>
  <c r="AK17" i="4"/>
  <c r="AJ17" i="4"/>
  <c r="AR17" i="4" s="1"/>
  <c r="AI17" i="4"/>
  <c r="AQ17" i="4" s="1"/>
  <c r="AH17" i="4"/>
  <c r="AG17" i="4"/>
  <c r="AS16" i="4"/>
  <c r="AR16" i="4"/>
  <c r="AO16" i="4"/>
  <c r="AN16" i="4"/>
  <c r="AM16" i="4"/>
  <c r="AL16" i="4"/>
  <c r="AK16" i="4"/>
  <c r="AJ16" i="4"/>
  <c r="AI16" i="4"/>
  <c r="AH16" i="4"/>
  <c r="AQ16" i="4" s="1"/>
  <c r="AG16" i="4"/>
  <c r="AR15" i="4"/>
  <c r="AO15" i="4"/>
  <c r="AN15" i="4"/>
  <c r="AM15" i="4"/>
  <c r="AS15" i="4" s="1"/>
  <c r="AL15" i="4"/>
  <c r="AK15" i="4"/>
  <c r="AJ15" i="4"/>
  <c r="AI15" i="4"/>
  <c r="AH15" i="4"/>
  <c r="AG15" i="4"/>
  <c r="AQ15" i="4" s="1"/>
  <c r="AR14" i="4"/>
  <c r="AO14" i="4"/>
  <c r="AN14" i="4"/>
  <c r="AM14" i="4"/>
  <c r="AS14" i="4" s="1"/>
  <c r="AL14" i="4"/>
  <c r="AK14" i="4"/>
  <c r="AJ14" i="4"/>
  <c r="AI14" i="4"/>
  <c r="AH14" i="4"/>
  <c r="AG14" i="4"/>
  <c r="AQ14" i="4" s="1"/>
  <c r="AT14" i="4" s="1"/>
  <c r="AV14" i="4" s="1"/>
  <c r="AS13" i="4"/>
  <c r="AR13" i="4"/>
  <c r="AO13" i="4"/>
  <c r="AN13" i="4"/>
  <c r="AM13" i="4"/>
  <c r="AL13" i="4"/>
  <c r="AK13" i="4"/>
  <c r="AJ13" i="4"/>
  <c r="AI13" i="4"/>
  <c r="AH13" i="4"/>
  <c r="AG13" i="4"/>
  <c r="AQ13" i="4" s="1"/>
  <c r="AS12" i="4"/>
  <c r="AO12" i="4"/>
  <c r="AN12" i="4"/>
  <c r="AM12" i="4"/>
  <c r="AL12" i="4"/>
  <c r="AK12" i="4"/>
  <c r="AJ12" i="4"/>
  <c r="AR12" i="4" s="1"/>
  <c r="AI12" i="4"/>
  <c r="AH12" i="4"/>
  <c r="AG12" i="4"/>
  <c r="AQ12" i="4" s="1"/>
  <c r="AO11" i="4"/>
  <c r="AN11" i="4"/>
  <c r="AM11" i="4"/>
  <c r="AS11" i="4" s="1"/>
  <c r="AL11" i="4"/>
  <c r="AK11" i="4"/>
  <c r="AJ11" i="4"/>
  <c r="AR11" i="4" s="1"/>
  <c r="AI11" i="4"/>
  <c r="AH11" i="4"/>
  <c r="AG11" i="4"/>
  <c r="AQ10" i="4"/>
  <c r="AO10" i="4"/>
  <c r="AN10" i="4"/>
  <c r="AM10" i="4"/>
  <c r="AS10" i="4" s="1"/>
  <c r="AL10" i="4"/>
  <c r="AK10" i="4"/>
  <c r="AJ10" i="4"/>
  <c r="AR10" i="4" s="1"/>
  <c r="AI10" i="4"/>
  <c r="AH10" i="4"/>
  <c r="AG10" i="4"/>
  <c r="AS9" i="4"/>
  <c r="AR9" i="4"/>
  <c r="AT9" i="4" s="1"/>
  <c r="AO9" i="4"/>
  <c r="AN9" i="4"/>
  <c r="AM9" i="4"/>
  <c r="AL9" i="4"/>
  <c r="AK9" i="4"/>
  <c r="AJ9" i="4"/>
  <c r="AI9" i="4"/>
  <c r="AH9" i="4"/>
  <c r="AG9" i="4"/>
  <c r="AQ9" i="4" s="1"/>
  <c r="AS8" i="4"/>
  <c r="AO8" i="4"/>
  <c r="AN8" i="4"/>
  <c r="AM8" i="4"/>
  <c r="AL8" i="4"/>
  <c r="AK8" i="4"/>
  <c r="AJ8" i="4"/>
  <c r="AR8" i="4" s="1"/>
  <c r="AI8" i="4"/>
  <c r="AQ8" i="4" s="1"/>
  <c r="AH8" i="4"/>
  <c r="AG8" i="4"/>
  <c r="AR7" i="4"/>
  <c r="AQ7" i="4"/>
  <c r="AO7" i="4"/>
  <c r="AN7" i="4"/>
  <c r="AM7" i="4"/>
  <c r="AS7" i="4" s="1"/>
  <c r="AL7" i="4"/>
  <c r="AK7" i="4"/>
  <c r="AJ7" i="4"/>
  <c r="AI7" i="4"/>
  <c r="AH7" i="4"/>
  <c r="AG7" i="4"/>
  <c r="AR6" i="4"/>
  <c r="AO6" i="4"/>
  <c r="AN6" i="4"/>
  <c r="AM6" i="4"/>
  <c r="AS6" i="4" s="1"/>
  <c r="AL6" i="4"/>
  <c r="AK6" i="4"/>
  <c r="AJ6" i="4"/>
  <c r="AI6" i="4"/>
  <c r="AH6" i="4"/>
  <c r="AG6" i="4"/>
  <c r="AQ6" i="4" s="1"/>
  <c r="AQ5" i="4"/>
  <c r="AO5" i="4"/>
  <c r="AN5" i="4"/>
  <c r="AM5" i="4"/>
  <c r="AS5" i="4" s="1"/>
  <c r="AL5" i="4"/>
  <c r="AK5" i="4"/>
  <c r="AJ5" i="4"/>
  <c r="AR5" i="4" s="1"/>
  <c r="AI5" i="4"/>
  <c r="AH5" i="4"/>
  <c r="AG5" i="4"/>
  <c r="AS4" i="4"/>
  <c r="AO4" i="4"/>
  <c r="AN4" i="4"/>
  <c r="AM4" i="4"/>
  <c r="AL4" i="4"/>
  <c r="AK4" i="4"/>
  <c r="AJ4" i="4"/>
  <c r="AR4" i="4" s="1"/>
  <c r="AI4" i="4"/>
  <c r="AH4" i="4"/>
  <c r="AG4" i="4"/>
  <c r="AR3" i="4"/>
  <c r="AQ3" i="4"/>
  <c r="AO3" i="4"/>
  <c r="AN3" i="4"/>
  <c r="AM3" i="4"/>
  <c r="AS3" i="4" s="1"/>
  <c r="AL3" i="4"/>
  <c r="AK3" i="4"/>
  <c r="AJ3" i="4"/>
  <c r="AI3" i="4"/>
  <c r="AH3" i="4"/>
  <c r="AG3" i="4"/>
  <c r="AO82" i="3"/>
  <c r="AN82" i="3"/>
  <c r="AM82" i="3"/>
  <c r="AS82" i="3" s="1"/>
  <c r="AL82" i="3"/>
  <c r="AR82" i="3" s="1"/>
  <c r="AK82" i="3"/>
  <c r="AJ82" i="3"/>
  <c r="AI82" i="3"/>
  <c r="AH82" i="3"/>
  <c r="AG82" i="3"/>
  <c r="AQ82" i="3" s="1"/>
  <c r="AS81" i="3"/>
  <c r="AO81" i="3"/>
  <c r="AN81" i="3"/>
  <c r="AM81" i="3"/>
  <c r="AL81" i="3"/>
  <c r="AK81" i="3"/>
  <c r="AJ81" i="3"/>
  <c r="AR81" i="3" s="1"/>
  <c r="AI81" i="3"/>
  <c r="AH81" i="3"/>
  <c r="AG81" i="3"/>
  <c r="AQ81" i="3" s="1"/>
  <c r="AO80" i="3"/>
  <c r="AN80" i="3"/>
  <c r="AM80" i="3"/>
  <c r="AS80" i="3" s="1"/>
  <c r="AL80" i="3"/>
  <c r="AK80" i="3"/>
  <c r="AJ80" i="3"/>
  <c r="AI80" i="3"/>
  <c r="AH80" i="3"/>
  <c r="AG80" i="3"/>
  <c r="AQ80" i="3" s="1"/>
  <c r="AO79" i="3"/>
  <c r="AN79" i="3"/>
  <c r="AM79" i="3"/>
  <c r="AS79" i="3" s="1"/>
  <c r="AL79" i="3"/>
  <c r="AK79" i="3"/>
  <c r="AJ79" i="3"/>
  <c r="AI79" i="3"/>
  <c r="AH79" i="3"/>
  <c r="AG79" i="3"/>
  <c r="AQ79" i="3" s="1"/>
  <c r="AQ78" i="3"/>
  <c r="AO78" i="3"/>
  <c r="AN78" i="3"/>
  <c r="AM78" i="3"/>
  <c r="AS78" i="3" s="1"/>
  <c r="AL78" i="3"/>
  <c r="AR78" i="3" s="1"/>
  <c r="AK78" i="3"/>
  <c r="AJ78" i="3"/>
  <c r="AI78" i="3"/>
  <c r="AH78" i="3"/>
  <c r="AG78" i="3"/>
  <c r="AS77" i="3"/>
  <c r="AO77" i="3"/>
  <c r="AN77" i="3"/>
  <c r="AM77" i="3"/>
  <c r="AL77" i="3"/>
  <c r="AK77" i="3"/>
  <c r="AJ77" i="3"/>
  <c r="AR77" i="3" s="1"/>
  <c r="AI77" i="3"/>
  <c r="AH77" i="3"/>
  <c r="AG77" i="3"/>
  <c r="AQ77" i="3" s="1"/>
  <c r="AO76" i="3"/>
  <c r="AN76" i="3"/>
  <c r="AM76" i="3"/>
  <c r="AS76" i="3" s="1"/>
  <c r="AL76" i="3"/>
  <c r="AK76" i="3"/>
  <c r="AJ76" i="3"/>
  <c r="AR76" i="3" s="1"/>
  <c r="AI76" i="3"/>
  <c r="AH76" i="3"/>
  <c r="AG76" i="3"/>
  <c r="AO75" i="3"/>
  <c r="AN75" i="3"/>
  <c r="AM75" i="3"/>
  <c r="AS75" i="3" s="1"/>
  <c r="AL75" i="3"/>
  <c r="AK75" i="3"/>
  <c r="AJ75" i="3"/>
  <c r="AR75" i="3" s="1"/>
  <c r="AI75" i="3"/>
  <c r="AQ75" i="3" s="1"/>
  <c r="AH75" i="3"/>
  <c r="AG75" i="3"/>
  <c r="AS74" i="3"/>
  <c r="AO74" i="3"/>
  <c r="AN74" i="3"/>
  <c r="AM74" i="3"/>
  <c r="AL74" i="3"/>
  <c r="AK74" i="3"/>
  <c r="AR74" i="3" s="1"/>
  <c r="AT74" i="3" s="1"/>
  <c r="AJ74" i="3"/>
  <c r="AI74" i="3"/>
  <c r="AH74" i="3"/>
  <c r="AG74" i="3"/>
  <c r="AQ74" i="3" s="1"/>
  <c r="AS73" i="3"/>
  <c r="AO73" i="3"/>
  <c r="AN73" i="3"/>
  <c r="AM73" i="3"/>
  <c r="AL73" i="3"/>
  <c r="AK73" i="3"/>
  <c r="AJ73" i="3"/>
  <c r="AR73" i="3" s="1"/>
  <c r="AI73" i="3"/>
  <c r="AH73" i="3"/>
  <c r="AQ73" i="3" s="1"/>
  <c r="AG73" i="3"/>
  <c r="AO72" i="3"/>
  <c r="AN72" i="3"/>
  <c r="AM72" i="3"/>
  <c r="AS72" i="3" s="1"/>
  <c r="AL72" i="3"/>
  <c r="AK72" i="3"/>
  <c r="AR72" i="3" s="1"/>
  <c r="AJ72" i="3"/>
  <c r="AI72" i="3"/>
  <c r="AQ72" i="3" s="1"/>
  <c r="AH72" i="3"/>
  <c r="AG72" i="3"/>
  <c r="AQ71" i="3"/>
  <c r="AO71" i="3"/>
  <c r="AN71" i="3"/>
  <c r="AM71" i="3"/>
  <c r="AS71" i="3" s="1"/>
  <c r="AL71" i="3"/>
  <c r="AK71" i="3"/>
  <c r="AR71" i="3" s="1"/>
  <c r="AJ71" i="3"/>
  <c r="AI71" i="3"/>
  <c r="AH71" i="3"/>
  <c r="AG71" i="3"/>
  <c r="AS70" i="3"/>
  <c r="AO70" i="3"/>
  <c r="AN70" i="3"/>
  <c r="AM70" i="3"/>
  <c r="AL70" i="3"/>
  <c r="AR70" i="3" s="1"/>
  <c r="AK70" i="3"/>
  <c r="AJ70" i="3"/>
  <c r="AI70" i="3"/>
  <c r="AH70" i="3"/>
  <c r="AG70" i="3"/>
  <c r="AS69" i="3"/>
  <c r="AO69" i="3"/>
  <c r="AN69" i="3"/>
  <c r="AM69" i="3"/>
  <c r="AL69" i="3"/>
  <c r="AK69" i="3"/>
  <c r="AJ69" i="3"/>
  <c r="AR69" i="3" s="1"/>
  <c r="AI69" i="3"/>
  <c r="AH69" i="3"/>
  <c r="AG69" i="3"/>
  <c r="AO68" i="3"/>
  <c r="AN68" i="3"/>
  <c r="AM68" i="3"/>
  <c r="AS68" i="3" s="1"/>
  <c r="AL68" i="3"/>
  <c r="AR68" i="3" s="1"/>
  <c r="AT68" i="3" s="1"/>
  <c r="AK68" i="3"/>
  <c r="AJ68" i="3"/>
  <c r="AI68" i="3"/>
  <c r="AH68" i="3"/>
  <c r="AG68" i="3"/>
  <c r="AQ68" i="3" s="1"/>
  <c r="AQ67" i="3"/>
  <c r="AO67" i="3"/>
  <c r="AN67" i="3"/>
  <c r="AM67" i="3"/>
  <c r="AS67" i="3" s="1"/>
  <c r="AL67" i="3"/>
  <c r="AR67" i="3" s="1"/>
  <c r="AK67" i="3"/>
  <c r="AJ67" i="3"/>
  <c r="AI67" i="3"/>
  <c r="AH67" i="3"/>
  <c r="AG67" i="3"/>
  <c r="AR66" i="3"/>
  <c r="AQ66" i="3"/>
  <c r="AO66" i="3"/>
  <c r="AN66" i="3"/>
  <c r="AM66" i="3"/>
  <c r="AS66" i="3" s="1"/>
  <c r="AL66" i="3"/>
  <c r="AK66" i="3"/>
  <c r="AJ66" i="3"/>
  <c r="AI66" i="3"/>
  <c r="AH66" i="3"/>
  <c r="AG66" i="3"/>
  <c r="AS65" i="3"/>
  <c r="AR65" i="3"/>
  <c r="AO65" i="3"/>
  <c r="AN65" i="3"/>
  <c r="AM65" i="3"/>
  <c r="AL65" i="3"/>
  <c r="AK65" i="3"/>
  <c r="AJ65" i="3"/>
  <c r="AI65" i="3"/>
  <c r="AH65" i="3"/>
  <c r="AG65" i="3"/>
  <c r="AQ65" i="3" s="1"/>
  <c r="AS64" i="3"/>
  <c r="AR64" i="3"/>
  <c r="AT64" i="3" s="1"/>
  <c r="AO64" i="3"/>
  <c r="AN64" i="3"/>
  <c r="AM64" i="3"/>
  <c r="AL64" i="3"/>
  <c r="AK64" i="3"/>
  <c r="AJ64" i="3"/>
  <c r="AI64" i="3"/>
  <c r="AH64" i="3"/>
  <c r="AQ64" i="3" s="1"/>
  <c r="AG64" i="3"/>
  <c r="AO63" i="3"/>
  <c r="AN63" i="3"/>
  <c r="AM63" i="3"/>
  <c r="AS63" i="3" s="1"/>
  <c r="AL63" i="3"/>
  <c r="AK63" i="3"/>
  <c r="AJ63" i="3"/>
  <c r="AR63" i="3" s="1"/>
  <c r="AI63" i="3"/>
  <c r="AH63" i="3"/>
  <c r="AG63" i="3"/>
  <c r="AQ63" i="3" s="1"/>
  <c r="AS62" i="3"/>
  <c r="AT62" i="3" s="1"/>
  <c r="AR62" i="3"/>
  <c r="AO62" i="3"/>
  <c r="AN62" i="3"/>
  <c r="AM62" i="3"/>
  <c r="AL62" i="3"/>
  <c r="AK62" i="3"/>
  <c r="AJ62" i="3"/>
  <c r="AI62" i="3"/>
  <c r="AH62" i="3"/>
  <c r="AG62" i="3"/>
  <c r="AQ62" i="3" s="1"/>
  <c r="AO61" i="3"/>
  <c r="AN61" i="3"/>
  <c r="AM61" i="3"/>
  <c r="AS61" i="3" s="1"/>
  <c r="AL61" i="3"/>
  <c r="AK61" i="3"/>
  <c r="AJ61" i="3"/>
  <c r="AR61" i="3" s="1"/>
  <c r="AI61" i="3"/>
  <c r="AH61" i="3"/>
  <c r="AQ61" i="3" s="1"/>
  <c r="AG61" i="3"/>
  <c r="AS60" i="3"/>
  <c r="AR60" i="3"/>
  <c r="AO60" i="3"/>
  <c r="AN60" i="3"/>
  <c r="AM60" i="3"/>
  <c r="AL60" i="3"/>
  <c r="AK60" i="3"/>
  <c r="AJ60" i="3"/>
  <c r="AI60" i="3"/>
  <c r="AH60" i="3"/>
  <c r="AG60" i="3"/>
  <c r="AR59" i="3"/>
  <c r="AQ59" i="3"/>
  <c r="AO59" i="3"/>
  <c r="AN59" i="3"/>
  <c r="AM59" i="3"/>
  <c r="AS59" i="3" s="1"/>
  <c r="AL59" i="3"/>
  <c r="AK59" i="3"/>
  <c r="AJ59" i="3"/>
  <c r="AI59" i="3"/>
  <c r="AH59" i="3"/>
  <c r="AG59" i="3"/>
  <c r="AO58" i="3"/>
  <c r="AN58" i="3"/>
  <c r="AM58" i="3"/>
  <c r="AS58" i="3" s="1"/>
  <c r="AL58" i="3"/>
  <c r="AK58" i="3"/>
  <c r="AJ58" i="3"/>
  <c r="AR58" i="3" s="1"/>
  <c r="AI58" i="3"/>
  <c r="AH58" i="3"/>
  <c r="AG58" i="3"/>
  <c r="AQ58" i="3" s="1"/>
  <c r="AS57" i="3"/>
  <c r="AR57" i="3"/>
  <c r="AQ57" i="3"/>
  <c r="AT57" i="3" s="1"/>
  <c r="AV57" i="3" s="1"/>
  <c r="AO57" i="3"/>
  <c r="AN57" i="3"/>
  <c r="AM57" i="3"/>
  <c r="AL57" i="3"/>
  <c r="AK57" i="3"/>
  <c r="AJ57" i="3"/>
  <c r="AI57" i="3"/>
  <c r="AH57" i="3"/>
  <c r="AG57" i="3"/>
  <c r="AO56" i="3"/>
  <c r="AN56" i="3"/>
  <c r="AM56" i="3"/>
  <c r="AS56" i="3" s="1"/>
  <c r="AL56" i="3"/>
  <c r="AK56" i="3"/>
  <c r="AJ56" i="3"/>
  <c r="AR56" i="3" s="1"/>
  <c r="AI56" i="3"/>
  <c r="AH56" i="3"/>
  <c r="AQ56" i="3" s="1"/>
  <c r="AG56" i="3"/>
  <c r="AO55" i="3"/>
  <c r="AN55" i="3"/>
  <c r="AM55" i="3"/>
  <c r="AS55" i="3" s="1"/>
  <c r="AL55" i="3"/>
  <c r="AK55" i="3"/>
  <c r="AJ55" i="3"/>
  <c r="AR55" i="3" s="1"/>
  <c r="AI55" i="3"/>
  <c r="AH55" i="3"/>
  <c r="AG55" i="3"/>
  <c r="AQ55" i="3" s="1"/>
  <c r="AR54" i="3"/>
  <c r="AQ54" i="3"/>
  <c r="AO54" i="3"/>
  <c r="AN54" i="3"/>
  <c r="AM54" i="3"/>
  <c r="AS54" i="3" s="1"/>
  <c r="AL54" i="3"/>
  <c r="AK54" i="3"/>
  <c r="AJ54" i="3"/>
  <c r="AI54" i="3"/>
  <c r="AH54" i="3"/>
  <c r="AG54" i="3"/>
  <c r="C54" i="3"/>
  <c r="AO53" i="3"/>
  <c r="AN53" i="3"/>
  <c r="AM53" i="3"/>
  <c r="AS53" i="3" s="1"/>
  <c r="AL53" i="3"/>
  <c r="AK53" i="3"/>
  <c r="AJ53" i="3"/>
  <c r="AR53" i="3" s="1"/>
  <c r="AI53" i="3"/>
  <c r="AH53" i="3"/>
  <c r="AG53" i="3"/>
  <c r="C53" i="3"/>
  <c r="AO52" i="3"/>
  <c r="AN52" i="3"/>
  <c r="AM52" i="3"/>
  <c r="AS52" i="3" s="1"/>
  <c r="AL52" i="3"/>
  <c r="AK52" i="3"/>
  <c r="AJ52" i="3"/>
  <c r="AR52" i="3" s="1"/>
  <c r="AI52" i="3"/>
  <c r="AH52" i="3"/>
  <c r="AQ52" i="3" s="1"/>
  <c r="AG52" i="3"/>
  <c r="C52" i="3"/>
  <c r="AR51" i="3"/>
  <c r="AO51" i="3"/>
  <c r="AN51" i="3"/>
  <c r="AM51" i="3"/>
  <c r="AS51" i="3" s="1"/>
  <c r="AL51" i="3"/>
  <c r="AK51" i="3"/>
  <c r="AJ51" i="3"/>
  <c r="AI51" i="3"/>
  <c r="AH51" i="3"/>
  <c r="AQ51" i="3" s="1"/>
  <c r="AT51" i="3" s="1"/>
  <c r="AG51" i="3"/>
  <c r="C51" i="3"/>
  <c r="AV51" i="3" s="1"/>
  <c r="AQ50" i="3"/>
  <c r="AO50" i="3"/>
  <c r="AN50" i="3"/>
  <c r="AM50" i="3"/>
  <c r="AS50" i="3" s="1"/>
  <c r="AL50" i="3"/>
  <c r="AK50" i="3"/>
  <c r="AJ50" i="3"/>
  <c r="AR50" i="3" s="1"/>
  <c r="AI50" i="3"/>
  <c r="AH50" i="3"/>
  <c r="AG50" i="3"/>
  <c r="C50" i="3"/>
  <c r="AR49" i="3"/>
  <c r="AO49" i="3"/>
  <c r="AN49" i="3"/>
  <c r="AM49" i="3"/>
  <c r="AS49" i="3" s="1"/>
  <c r="AL49" i="3"/>
  <c r="AK49" i="3"/>
  <c r="AJ49" i="3"/>
  <c r="AI49" i="3"/>
  <c r="AH49" i="3"/>
  <c r="AG49" i="3"/>
  <c r="AQ49" i="3" s="1"/>
  <c r="C49" i="3"/>
  <c r="AS48" i="3"/>
  <c r="AR48" i="3"/>
  <c r="AQ48" i="3"/>
  <c r="AO48" i="3"/>
  <c r="AN48" i="3"/>
  <c r="AM48" i="3"/>
  <c r="AL48" i="3"/>
  <c r="AK48" i="3"/>
  <c r="AJ48" i="3"/>
  <c r="AI48" i="3"/>
  <c r="AH48" i="3"/>
  <c r="AG48" i="3"/>
  <c r="C48" i="3"/>
  <c r="AS47" i="3"/>
  <c r="AO47" i="3"/>
  <c r="AN47" i="3"/>
  <c r="AM47" i="3"/>
  <c r="AL47" i="3"/>
  <c r="AK47" i="3"/>
  <c r="AJ47" i="3"/>
  <c r="AR47" i="3" s="1"/>
  <c r="AI47" i="3"/>
  <c r="AH47" i="3"/>
  <c r="AQ47" i="3" s="1"/>
  <c r="AG47" i="3"/>
  <c r="C47" i="3"/>
  <c r="AS46" i="3"/>
  <c r="AR46" i="3"/>
  <c r="AO46" i="3"/>
  <c r="AN46" i="3"/>
  <c r="AM46" i="3"/>
  <c r="AL46" i="3"/>
  <c r="AK46" i="3"/>
  <c r="AJ46" i="3"/>
  <c r="AI46" i="3"/>
  <c r="AH46" i="3"/>
  <c r="AG46" i="3"/>
  <c r="AQ46" i="3" s="1"/>
  <c r="C46" i="3"/>
  <c r="AS45" i="3"/>
  <c r="AO45" i="3"/>
  <c r="AN45" i="3"/>
  <c r="AM45" i="3"/>
  <c r="AL45" i="3"/>
  <c r="AK45" i="3"/>
  <c r="AJ45" i="3"/>
  <c r="AR45" i="3" s="1"/>
  <c r="AI45" i="3"/>
  <c r="AH45" i="3"/>
  <c r="AG45" i="3"/>
  <c r="AQ45" i="3" s="1"/>
  <c r="C45" i="3"/>
  <c r="AS44" i="3"/>
  <c r="AL44" i="3"/>
  <c r="AK44" i="3"/>
  <c r="AJ44" i="3"/>
  <c r="AR44" i="3" s="1"/>
  <c r="AI44" i="3"/>
  <c r="AQ44" i="3" s="1"/>
  <c r="AH44" i="3"/>
  <c r="AG44" i="3"/>
  <c r="AS43" i="3"/>
  <c r="AL43" i="3"/>
  <c r="AK43" i="3"/>
  <c r="AR43" i="3" s="1"/>
  <c r="AJ43" i="3"/>
  <c r="AI43" i="3"/>
  <c r="AH43" i="3"/>
  <c r="AG43" i="3"/>
  <c r="AS42" i="3"/>
  <c r="AT42" i="3" s="1"/>
  <c r="AR42" i="3"/>
  <c r="AL42" i="3"/>
  <c r="AK42" i="3"/>
  <c r="AJ42" i="3"/>
  <c r="AI42" i="3"/>
  <c r="AH42" i="3"/>
  <c r="AG42" i="3"/>
  <c r="AQ42" i="3" s="1"/>
  <c r="AS41" i="3"/>
  <c r="AL41" i="3"/>
  <c r="AK41" i="3"/>
  <c r="AR41" i="3" s="1"/>
  <c r="AJ41" i="3"/>
  <c r="AI41" i="3"/>
  <c r="AH41" i="3"/>
  <c r="AG41" i="3"/>
  <c r="AQ41" i="3" s="1"/>
  <c r="AS40" i="3"/>
  <c r="AR40" i="3"/>
  <c r="AQ40" i="3"/>
  <c r="AL40" i="3"/>
  <c r="AK40" i="3"/>
  <c r="AJ40" i="3"/>
  <c r="AI40" i="3"/>
  <c r="AH40" i="3"/>
  <c r="AG40" i="3"/>
  <c r="AS39" i="3"/>
  <c r="AL39" i="3"/>
  <c r="AK39" i="3"/>
  <c r="AR39" i="3" s="1"/>
  <c r="AJ39" i="3"/>
  <c r="AI39" i="3"/>
  <c r="AH39" i="3"/>
  <c r="AG39" i="3"/>
  <c r="AS38" i="3"/>
  <c r="AQ38" i="3"/>
  <c r="AL38" i="3"/>
  <c r="AK38" i="3"/>
  <c r="AJ38" i="3"/>
  <c r="AR38" i="3" s="1"/>
  <c r="AT38" i="3" s="1"/>
  <c r="AI38" i="3"/>
  <c r="AH38" i="3"/>
  <c r="AG38" i="3"/>
  <c r="AS37" i="3"/>
  <c r="AL37" i="3"/>
  <c r="AK37" i="3"/>
  <c r="AR37" i="3" s="1"/>
  <c r="AJ37" i="3"/>
  <c r="AI37" i="3"/>
  <c r="AH37" i="3"/>
  <c r="AG37" i="3"/>
  <c r="AS36" i="3"/>
  <c r="AL36" i="3"/>
  <c r="AK36" i="3"/>
  <c r="AJ36" i="3"/>
  <c r="AR36" i="3" s="1"/>
  <c r="AI36" i="3"/>
  <c r="AH36" i="3"/>
  <c r="AQ36" i="3" s="1"/>
  <c r="AG36" i="3"/>
  <c r="AS35" i="3"/>
  <c r="AL35" i="3"/>
  <c r="AK35" i="3"/>
  <c r="AR35" i="3" s="1"/>
  <c r="AJ35" i="3"/>
  <c r="AI35" i="3"/>
  <c r="AH35" i="3"/>
  <c r="AG35" i="3"/>
  <c r="AQ35" i="3" s="1"/>
  <c r="AS34" i="3"/>
  <c r="AL34" i="3"/>
  <c r="AK34" i="3"/>
  <c r="AJ34" i="3"/>
  <c r="AR34" i="3" s="1"/>
  <c r="AI34" i="3"/>
  <c r="AH34" i="3"/>
  <c r="AG34" i="3"/>
  <c r="AQ34" i="3" s="1"/>
  <c r="AS33" i="3"/>
  <c r="AL33" i="3"/>
  <c r="AK33" i="3"/>
  <c r="AR33" i="3" s="1"/>
  <c r="AJ33" i="3"/>
  <c r="AI33" i="3"/>
  <c r="AH33" i="3"/>
  <c r="AG33" i="3"/>
  <c r="AS32" i="3"/>
  <c r="AL32" i="3"/>
  <c r="AK32" i="3"/>
  <c r="AJ32" i="3"/>
  <c r="AR32" i="3" s="1"/>
  <c r="AI32" i="3"/>
  <c r="AH32" i="3"/>
  <c r="AG32" i="3"/>
  <c r="AQ32" i="3" s="1"/>
  <c r="AS31" i="3"/>
  <c r="AL31" i="3"/>
  <c r="AK31" i="3"/>
  <c r="AR31" i="3" s="1"/>
  <c r="AJ31" i="3"/>
  <c r="AI31" i="3"/>
  <c r="AH31" i="3"/>
  <c r="AG31" i="3"/>
  <c r="AQ31" i="3" s="1"/>
  <c r="AS30" i="3"/>
  <c r="AR30" i="3"/>
  <c r="AL30" i="3"/>
  <c r="AK30" i="3"/>
  <c r="AJ30" i="3"/>
  <c r="AI30" i="3"/>
  <c r="AH30" i="3"/>
  <c r="AG30" i="3"/>
  <c r="AQ30" i="3" s="1"/>
  <c r="AS29" i="3"/>
  <c r="AL29" i="3"/>
  <c r="AK29" i="3"/>
  <c r="AR29" i="3" s="1"/>
  <c r="AJ29" i="3"/>
  <c r="AI29" i="3"/>
  <c r="AH29" i="3"/>
  <c r="AG29" i="3"/>
  <c r="AQ29" i="3" s="1"/>
  <c r="AS28" i="3"/>
  <c r="AL28" i="3"/>
  <c r="AK28" i="3"/>
  <c r="AJ28" i="3"/>
  <c r="AR28" i="3" s="1"/>
  <c r="AI28" i="3"/>
  <c r="AH28" i="3"/>
  <c r="AG28" i="3"/>
  <c r="AQ28" i="3" s="1"/>
  <c r="AS27" i="3"/>
  <c r="AL27" i="3"/>
  <c r="AK27" i="3"/>
  <c r="AR27" i="3" s="1"/>
  <c r="AJ27" i="3"/>
  <c r="AI27" i="3"/>
  <c r="AH27" i="3"/>
  <c r="AG27" i="3"/>
  <c r="AS26" i="3"/>
  <c r="AL26" i="3"/>
  <c r="AK26" i="3"/>
  <c r="AJ26" i="3"/>
  <c r="AR26" i="3" s="1"/>
  <c r="AI26" i="3"/>
  <c r="AH26" i="3"/>
  <c r="AG26" i="3"/>
  <c r="AQ26" i="3" s="1"/>
  <c r="AT25" i="3"/>
  <c r="AS25" i="3"/>
  <c r="AL25" i="3"/>
  <c r="AK25" i="3"/>
  <c r="AR25" i="3" s="1"/>
  <c r="AJ25" i="3"/>
  <c r="AI25" i="3"/>
  <c r="AH25" i="3"/>
  <c r="AG25" i="3"/>
  <c r="AQ25" i="3" s="1"/>
  <c r="AS24" i="3"/>
  <c r="AL24" i="3"/>
  <c r="AK24" i="3"/>
  <c r="AR24" i="3" s="1"/>
  <c r="AJ24" i="3"/>
  <c r="AI24" i="3"/>
  <c r="AH24" i="3"/>
  <c r="AG24" i="3"/>
  <c r="AQ24" i="3" s="1"/>
  <c r="C24" i="3"/>
  <c r="AS23" i="3"/>
  <c r="AL23" i="3"/>
  <c r="AK23" i="3"/>
  <c r="AJ23" i="3"/>
  <c r="AR23" i="3" s="1"/>
  <c r="AI23" i="3"/>
  <c r="AH23" i="3"/>
  <c r="AG23" i="3"/>
  <c r="C23" i="3"/>
  <c r="AS22" i="3"/>
  <c r="AL22" i="3"/>
  <c r="AK22" i="3"/>
  <c r="AR22" i="3" s="1"/>
  <c r="AJ22" i="3"/>
  <c r="AI22" i="3"/>
  <c r="AH22" i="3"/>
  <c r="AG22" i="3"/>
  <c r="AQ22" i="3" s="1"/>
  <c r="C22" i="3"/>
  <c r="AS21" i="3"/>
  <c r="AL21" i="3"/>
  <c r="AK21" i="3"/>
  <c r="AJ21" i="3"/>
  <c r="AR21" i="3" s="1"/>
  <c r="AI21" i="3"/>
  <c r="AH21" i="3"/>
  <c r="AG21" i="3"/>
  <c r="C21" i="3"/>
  <c r="AS20" i="3"/>
  <c r="AL20" i="3"/>
  <c r="AK20" i="3"/>
  <c r="AJ20" i="3"/>
  <c r="AR20" i="3" s="1"/>
  <c r="AI20" i="3"/>
  <c r="AH20" i="3"/>
  <c r="AG20" i="3"/>
  <c r="AQ20" i="3" s="1"/>
  <c r="AT20" i="3" s="1"/>
  <c r="C20" i="3"/>
  <c r="AV20" i="3" s="1"/>
  <c r="AS19" i="3"/>
  <c r="AL19" i="3"/>
  <c r="AK19" i="3"/>
  <c r="AJ19" i="3"/>
  <c r="AR19" i="3" s="1"/>
  <c r="AI19" i="3"/>
  <c r="AH19" i="3"/>
  <c r="AG19" i="3"/>
  <c r="AQ19" i="3" s="1"/>
  <c r="C19" i="3"/>
  <c r="AS18" i="3"/>
  <c r="AQ18" i="3"/>
  <c r="AL18" i="3"/>
  <c r="AK18" i="3"/>
  <c r="AJ18" i="3"/>
  <c r="AR18" i="3" s="1"/>
  <c r="AI18" i="3"/>
  <c r="AH18" i="3"/>
  <c r="AG18" i="3"/>
  <c r="C18" i="3"/>
  <c r="AS17" i="3"/>
  <c r="AL17" i="3"/>
  <c r="AK17" i="3"/>
  <c r="AJ17" i="3"/>
  <c r="AR17" i="3" s="1"/>
  <c r="AI17" i="3"/>
  <c r="AH17" i="3"/>
  <c r="AG17" i="3"/>
  <c r="AQ17" i="3" s="1"/>
  <c r="C17" i="3"/>
  <c r="AS16" i="3"/>
  <c r="AQ16" i="3"/>
  <c r="AL16" i="3"/>
  <c r="AK16" i="3"/>
  <c r="AR16" i="3" s="1"/>
  <c r="AJ16" i="3"/>
  <c r="AI16" i="3"/>
  <c r="AH16" i="3"/>
  <c r="AG16" i="3"/>
  <c r="C16" i="3"/>
  <c r="AS15" i="3"/>
  <c r="AL15" i="3"/>
  <c r="AK15" i="3"/>
  <c r="AR15" i="3" s="1"/>
  <c r="AJ15" i="3"/>
  <c r="AI15" i="3"/>
  <c r="AH15" i="3"/>
  <c r="AQ15" i="3" s="1"/>
  <c r="AG15" i="3"/>
  <c r="C15" i="3"/>
  <c r="AS14" i="3"/>
  <c r="AR14" i="3"/>
  <c r="AQ14" i="3"/>
  <c r="AL14" i="3"/>
  <c r="AK14" i="3"/>
  <c r="AJ14" i="3"/>
  <c r="AI14" i="3"/>
  <c r="AH14" i="3"/>
  <c r="AG14" i="3"/>
  <c r="C14" i="3"/>
  <c r="AS13" i="3"/>
  <c r="AQ13" i="3"/>
  <c r="AL13" i="3"/>
  <c r="AK13" i="3"/>
  <c r="AR13" i="3" s="1"/>
  <c r="AJ13" i="3"/>
  <c r="AI13" i="3"/>
  <c r="AH13" i="3"/>
  <c r="AG13" i="3"/>
  <c r="C13" i="3"/>
  <c r="AO12" i="3"/>
  <c r="AN12" i="3"/>
  <c r="AM12" i="3"/>
  <c r="AS12" i="3" s="1"/>
  <c r="AL12" i="3"/>
  <c r="AK12" i="3"/>
  <c r="AJ12" i="3"/>
  <c r="AR12" i="3" s="1"/>
  <c r="AI12" i="3"/>
  <c r="AH12" i="3"/>
  <c r="AG12" i="3"/>
  <c r="C12" i="3"/>
  <c r="AS11" i="3"/>
  <c r="AQ11" i="3"/>
  <c r="AO11" i="3"/>
  <c r="AN11" i="3"/>
  <c r="AM11" i="3"/>
  <c r="AL11" i="3"/>
  <c r="AK11" i="3"/>
  <c r="AJ11" i="3"/>
  <c r="AR11" i="3" s="1"/>
  <c r="AI11" i="3"/>
  <c r="AH11" i="3"/>
  <c r="AG11" i="3"/>
  <c r="C11" i="3"/>
  <c r="AR10" i="3"/>
  <c r="AQ10" i="3"/>
  <c r="AT10" i="3" s="1"/>
  <c r="AO10" i="3"/>
  <c r="AN10" i="3"/>
  <c r="AM10" i="3"/>
  <c r="AS10" i="3" s="1"/>
  <c r="AL10" i="3"/>
  <c r="AK10" i="3"/>
  <c r="AJ10" i="3"/>
  <c r="AI10" i="3"/>
  <c r="AH10" i="3"/>
  <c r="AG10" i="3"/>
  <c r="C10" i="3"/>
  <c r="AO9" i="3"/>
  <c r="AN9" i="3"/>
  <c r="AM9" i="3"/>
  <c r="AS9" i="3" s="1"/>
  <c r="AL9" i="3"/>
  <c r="AK9" i="3"/>
  <c r="AJ9" i="3"/>
  <c r="AR9" i="3" s="1"/>
  <c r="AI9" i="3"/>
  <c r="AH9" i="3"/>
  <c r="AG9" i="3"/>
  <c r="AQ9" i="3" s="1"/>
  <c r="C9" i="3"/>
  <c r="AS8" i="3"/>
  <c r="AQ8" i="3"/>
  <c r="AO8" i="3"/>
  <c r="AN8" i="3"/>
  <c r="AM8" i="3"/>
  <c r="AL8" i="3"/>
  <c r="AK8" i="3"/>
  <c r="AR8" i="3" s="1"/>
  <c r="AJ8" i="3"/>
  <c r="AI8" i="3"/>
  <c r="AH8" i="3"/>
  <c r="AG8" i="3"/>
  <c r="C8" i="3"/>
  <c r="AS7" i="3"/>
  <c r="AQ7" i="3"/>
  <c r="AO7" i="3"/>
  <c r="AN7" i="3"/>
  <c r="AM7" i="3"/>
  <c r="AL7" i="3"/>
  <c r="AK7" i="3"/>
  <c r="AJ7" i="3"/>
  <c r="AI7" i="3"/>
  <c r="AH7" i="3"/>
  <c r="AG7" i="3"/>
  <c r="C7" i="3"/>
  <c r="AO6" i="3"/>
  <c r="AN6" i="3"/>
  <c r="AM6" i="3"/>
  <c r="AS6" i="3" s="1"/>
  <c r="AL6" i="3"/>
  <c r="AK6" i="3"/>
  <c r="AJ6" i="3"/>
  <c r="AR6" i="3" s="1"/>
  <c r="AI6" i="3"/>
  <c r="AH6" i="3"/>
  <c r="AG6" i="3"/>
  <c r="C6" i="3"/>
  <c r="AS5" i="3"/>
  <c r="AT5" i="3" s="1"/>
  <c r="AR5" i="3"/>
  <c r="AO5" i="3"/>
  <c r="AN5" i="3"/>
  <c r="AM5" i="3"/>
  <c r="AL5" i="3"/>
  <c r="AK5" i="3"/>
  <c r="AJ5" i="3"/>
  <c r="AI5" i="3"/>
  <c r="AH5" i="3"/>
  <c r="AG5" i="3"/>
  <c r="AQ5" i="3" s="1"/>
  <c r="C5" i="3"/>
  <c r="AQ4" i="3"/>
  <c r="AO4" i="3"/>
  <c r="AN4" i="3"/>
  <c r="AM4" i="3"/>
  <c r="AS4" i="3" s="1"/>
  <c r="AL4" i="3"/>
  <c r="AK4" i="3"/>
  <c r="AJ4" i="3"/>
  <c r="AR4" i="3" s="1"/>
  <c r="AI4" i="3"/>
  <c r="AH4" i="3"/>
  <c r="AG4" i="3"/>
  <c r="C4" i="3"/>
  <c r="AO3" i="3"/>
  <c r="AN3" i="3"/>
  <c r="AM3" i="3"/>
  <c r="AS3" i="3" s="1"/>
  <c r="AL3" i="3"/>
  <c r="AK3" i="3"/>
  <c r="AJ3" i="3"/>
  <c r="AI3" i="3"/>
  <c r="AH3" i="3"/>
  <c r="AG3" i="3"/>
  <c r="AQ3" i="3" s="1"/>
  <c r="C3" i="3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F31" i="2"/>
  <c r="C31" i="2"/>
  <c r="F30" i="2"/>
  <c r="C30" i="2"/>
  <c r="F29" i="2"/>
  <c r="C29" i="2"/>
  <c r="F28" i="2"/>
  <c r="C28" i="2"/>
  <c r="F27" i="2"/>
  <c r="C27" i="2"/>
  <c r="F26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E20" i="2" s="1"/>
  <c r="F19" i="2"/>
  <c r="C19" i="2"/>
  <c r="F18" i="2"/>
  <c r="C18" i="2"/>
  <c r="F17" i="2"/>
  <c r="C17" i="2"/>
  <c r="F16" i="2"/>
  <c r="C16" i="2"/>
  <c r="F15" i="2"/>
  <c r="C15" i="2"/>
  <c r="F14" i="2"/>
  <c r="C14" i="2"/>
  <c r="F13" i="2"/>
  <c r="C13" i="2"/>
  <c r="F12" i="2"/>
  <c r="C12" i="2"/>
  <c r="F11" i="2"/>
  <c r="C11" i="2"/>
  <c r="F10" i="2"/>
  <c r="C10" i="2"/>
  <c r="F9" i="2"/>
  <c r="C9" i="2"/>
  <c r="F8" i="2"/>
  <c r="C8" i="2"/>
  <c r="F7" i="2"/>
  <c r="C7" i="2"/>
  <c r="F6" i="2"/>
  <c r="C6" i="2"/>
  <c r="F5" i="2"/>
  <c r="C5" i="2"/>
  <c r="F4" i="2"/>
  <c r="C4" i="2"/>
  <c r="F3" i="2"/>
  <c r="C3" i="2"/>
  <c r="F2" i="2"/>
  <c r="C2" i="2"/>
  <c r="E31" i="2" l="1"/>
  <c r="E2" i="2"/>
  <c r="E13" i="2"/>
  <c r="E24" i="2"/>
  <c r="E8" i="2"/>
  <c r="E30" i="2"/>
  <c r="E5" i="2"/>
  <c r="E16" i="2"/>
  <c r="E27" i="2"/>
  <c r="E3" i="2"/>
  <c r="E14" i="2"/>
  <c r="E25" i="2"/>
  <c r="E4" i="2"/>
  <c r="E15" i="2"/>
  <c r="E26" i="2"/>
  <c r="E11" i="2"/>
  <c r="E22" i="2"/>
  <c r="E10" i="2"/>
  <c r="E21" i="2"/>
  <c r="E12" i="2"/>
  <c r="E23" i="2"/>
  <c r="E6" i="2"/>
  <c r="E28" i="2"/>
  <c r="E18" i="2"/>
  <c r="E17" i="2"/>
  <c r="E9" i="2"/>
  <c r="E19" i="2"/>
  <c r="E29" i="2"/>
  <c r="AV6" i="5"/>
  <c r="AV490" i="5"/>
  <c r="AV81" i="5"/>
  <c r="AT24" i="4"/>
  <c r="AV81" i="3"/>
  <c r="AV40" i="3"/>
  <c r="AV47" i="5"/>
  <c r="AV231" i="5"/>
  <c r="AT40" i="4"/>
  <c r="AT72" i="3"/>
  <c r="AV72" i="3" s="1"/>
  <c r="AT26" i="3"/>
  <c r="AV26" i="3"/>
  <c r="AT16" i="4"/>
  <c r="AV16" i="4" s="1"/>
  <c r="AQ44" i="5"/>
  <c r="AV84" i="5"/>
  <c r="AQ95" i="5"/>
  <c r="AQ97" i="5"/>
  <c r="AQ266" i="5"/>
  <c r="AT270" i="5"/>
  <c r="AV270" i="5" s="1"/>
  <c r="AT274" i="5"/>
  <c r="AV274" i="5"/>
  <c r="AT177" i="5"/>
  <c r="AV177" i="5" s="1"/>
  <c r="AT201" i="5"/>
  <c r="AV201" i="5"/>
  <c r="AT210" i="5"/>
  <c r="AV210" i="5" s="1"/>
  <c r="AV212" i="5"/>
  <c r="AT212" i="5"/>
  <c r="AT255" i="5"/>
  <c r="AV255" i="5"/>
  <c r="AT442" i="5"/>
  <c r="AV442" i="5" s="1"/>
  <c r="AT151" i="5"/>
  <c r="AV151" i="5" s="1"/>
  <c r="AT252" i="5"/>
  <c r="AV252" i="5"/>
  <c r="AT321" i="5"/>
  <c r="AV321" i="5" s="1"/>
  <c r="BC197" i="6"/>
  <c r="BF197" i="6" s="1"/>
  <c r="BC202" i="6"/>
  <c r="BF202" i="6" s="1"/>
  <c r="AT45" i="5"/>
  <c r="AV45" i="5" s="1"/>
  <c r="AT103" i="5"/>
  <c r="AV103" i="5"/>
  <c r="AV124" i="5"/>
  <c r="AT124" i="5"/>
  <c r="AT101" i="5"/>
  <c r="AV101" i="5" s="1"/>
  <c r="AV328" i="5"/>
  <c r="AT436" i="5"/>
  <c r="AV436" i="5" s="1"/>
  <c r="AV446" i="5"/>
  <c r="AT446" i="5"/>
  <c r="AV48" i="5"/>
  <c r="AT48" i="5"/>
  <c r="AV93" i="5"/>
  <c r="AV431" i="5"/>
  <c r="AV10" i="3"/>
  <c r="AT27" i="5"/>
  <c r="AV264" i="5"/>
  <c r="AT264" i="5"/>
  <c r="AT328" i="5"/>
  <c r="AT48" i="3"/>
  <c r="AV48" i="3" s="1"/>
  <c r="AT52" i="4"/>
  <c r="AV52" i="4" s="1"/>
  <c r="AV34" i="3"/>
  <c r="AT34" i="3"/>
  <c r="AV50" i="3"/>
  <c r="AT50" i="3"/>
  <c r="AV66" i="3"/>
  <c r="AT81" i="3"/>
  <c r="AT3" i="4"/>
  <c r="AV3" i="4" s="1"/>
  <c r="AT24" i="5"/>
  <c r="AV24" i="5"/>
  <c r="AT38" i="5"/>
  <c r="AV38" i="5" s="1"/>
  <c r="AV173" i="5"/>
  <c r="AT173" i="5"/>
  <c r="AT11" i="3"/>
  <c r="AV11" i="3"/>
  <c r="AV65" i="3"/>
  <c r="AT65" i="3"/>
  <c r="AT66" i="3"/>
  <c r="AT63" i="3"/>
  <c r="AV63" i="3"/>
  <c r="AT69" i="5"/>
  <c r="AV69" i="5"/>
  <c r="AV118" i="5"/>
  <c r="AT118" i="5"/>
  <c r="AV141" i="5"/>
  <c r="AT141" i="5"/>
  <c r="AT247" i="5"/>
  <c r="AV247" i="5" s="1"/>
  <c r="BF188" i="6"/>
  <c r="AV22" i="4"/>
  <c r="AT22" i="5"/>
  <c r="AV22" i="5" s="1"/>
  <c r="AT55" i="5"/>
  <c r="AV55" i="5" s="1"/>
  <c r="AT59" i="5"/>
  <c r="AV59" i="5"/>
  <c r="AV60" i="5"/>
  <c r="AV67" i="5"/>
  <c r="AT89" i="5"/>
  <c r="AV89" i="5"/>
  <c r="AT119" i="5"/>
  <c r="AV119" i="5" s="1"/>
  <c r="AT144" i="5"/>
  <c r="AV144" i="5" s="1"/>
  <c r="AT146" i="5"/>
  <c r="AV146" i="5" s="1"/>
  <c r="AV535" i="5"/>
  <c r="AT535" i="5"/>
  <c r="BC106" i="6"/>
  <c r="BF106" i="6" s="1"/>
  <c r="AV42" i="3"/>
  <c r="AT23" i="4"/>
  <c r="AV23" i="4" s="1"/>
  <c r="AV13" i="5"/>
  <c r="AQ16" i="5"/>
  <c r="AT18" i="5"/>
  <c r="AV18" i="5" s="1"/>
  <c r="AT53" i="5"/>
  <c r="AV53" i="5" s="1"/>
  <c r="AT165" i="5"/>
  <c r="AV165" i="5" s="1"/>
  <c r="AT169" i="5"/>
  <c r="AV169" i="5"/>
  <c r="AT310" i="5"/>
  <c r="AV310" i="5" s="1"/>
  <c r="AT379" i="5"/>
  <c r="AV379" i="5"/>
  <c r="AQ21" i="3"/>
  <c r="AV32" i="3"/>
  <c r="AT32" i="3"/>
  <c r="AQ43" i="3"/>
  <c r="AR80" i="3"/>
  <c r="AV80" i="3" s="1"/>
  <c r="AV21" i="4"/>
  <c r="AT21" i="4"/>
  <c r="AT56" i="4"/>
  <c r="AV56" i="4" s="1"/>
  <c r="AT14" i="5"/>
  <c r="AV14" i="5" s="1"/>
  <c r="AT65" i="5"/>
  <c r="AV65" i="5" s="1"/>
  <c r="AT81" i="5"/>
  <c r="AT135" i="5"/>
  <c r="AV135" i="5"/>
  <c r="AT163" i="5"/>
  <c r="AV163" i="5" s="1"/>
  <c r="AQ167" i="5"/>
  <c r="AQ193" i="5"/>
  <c r="AT246" i="5"/>
  <c r="AV246" i="5"/>
  <c r="AT309" i="5"/>
  <c r="AV309" i="5"/>
  <c r="AT377" i="5"/>
  <c r="AV377" i="5" s="1"/>
  <c r="AT390" i="5"/>
  <c r="AV390" i="5" s="1"/>
  <c r="AV13" i="3"/>
  <c r="AV36" i="4"/>
  <c r="AV77" i="5"/>
  <c r="AT77" i="5"/>
  <c r="AT114" i="5"/>
  <c r="AV114" i="5" s="1"/>
  <c r="AT131" i="5"/>
  <c r="AV131" i="5" s="1"/>
  <c r="AT161" i="5"/>
  <c r="AV161" i="5"/>
  <c r="AT239" i="5"/>
  <c r="AV239" i="5" s="1"/>
  <c r="AT241" i="5"/>
  <c r="AV241" i="5" s="1"/>
  <c r="AT393" i="5"/>
  <c r="AV393" i="5" s="1"/>
  <c r="AT105" i="5"/>
  <c r="AV105" i="5"/>
  <c r="AT35" i="4"/>
  <c r="AV35" i="4" s="1"/>
  <c r="AT57" i="4"/>
  <c r="AV57" i="4" s="1"/>
  <c r="AV29" i="5"/>
  <c r="AT29" i="5"/>
  <c r="AV30" i="5"/>
  <c r="AV32" i="5"/>
  <c r="AV75" i="5"/>
  <c r="AT80" i="5"/>
  <c r="AV80" i="5"/>
  <c r="AT113" i="5"/>
  <c r="AV113" i="5"/>
  <c r="AT157" i="5"/>
  <c r="AV157" i="5" s="1"/>
  <c r="AT226" i="5"/>
  <c r="AV226" i="5" s="1"/>
  <c r="AT231" i="5"/>
  <c r="AT233" i="5"/>
  <c r="AV233" i="5"/>
  <c r="AT376" i="5"/>
  <c r="AV376" i="5" s="1"/>
  <c r="AT529" i="5"/>
  <c r="AV529" i="5"/>
  <c r="AT31" i="4"/>
  <c r="AV31" i="4" s="1"/>
  <c r="AV138" i="5"/>
  <c r="AT138" i="5"/>
  <c r="AT222" i="5"/>
  <c r="AV222" i="5" s="1"/>
  <c r="BC38" i="6"/>
  <c r="BF38" i="6" s="1"/>
  <c r="AV56" i="3"/>
  <c r="AT56" i="3"/>
  <c r="AV17" i="5"/>
  <c r="AT218" i="5"/>
  <c r="AV218" i="5" s="1"/>
  <c r="AV99" i="5"/>
  <c r="AT99" i="5"/>
  <c r="AT122" i="5"/>
  <c r="AV122" i="5"/>
  <c r="AT269" i="5"/>
  <c r="AV269" i="5" s="1"/>
  <c r="AT330" i="5"/>
  <c r="AV330" i="5" s="1"/>
  <c r="AT8" i="5"/>
  <c r="AV8" i="5" s="1"/>
  <c r="AT337" i="5"/>
  <c r="AV337" i="5" s="1"/>
  <c r="AV12" i="4"/>
  <c r="AT12" i="4"/>
  <c r="AT15" i="3"/>
  <c r="AV15" i="3"/>
  <c r="AT45" i="3"/>
  <c r="AV45" i="3" s="1"/>
  <c r="AT3" i="5"/>
  <c r="AV3" i="5" s="1"/>
  <c r="AT40" i="5"/>
  <c r="AV40" i="5" s="1"/>
  <c r="AT5" i="4"/>
  <c r="AV5" i="4" s="1"/>
  <c r="AV26" i="5"/>
  <c r="AT26" i="5"/>
  <c r="AT197" i="5"/>
  <c r="AV197" i="5" s="1"/>
  <c r="AT6" i="4"/>
  <c r="AV6" i="4" s="1"/>
  <c r="AV5" i="3"/>
  <c r="AT8" i="4"/>
  <c r="AV8" i="4" s="1"/>
  <c r="AV20" i="5"/>
  <c r="AT20" i="5"/>
  <c r="AV54" i="5"/>
  <c r="AT17" i="4"/>
  <c r="AV17" i="4" s="1"/>
  <c r="AV40" i="4"/>
  <c r="AT28" i="5"/>
  <c r="AV28" i="5" s="1"/>
  <c r="AT142" i="5"/>
  <c r="AV142" i="5"/>
  <c r="AT244" i="5"/>
  <c r="AV244" i="5"/>
  <c r="AT380" i="5"/>
  <c r="AV380" i="5" s="1"/>
  <c r="AT40" i="3"/>
  <c r="AT61" i="4"/>
  <c r="AV61" i="4"/>
  <c r="AT305" i="5"/>
  <c r="AV305" i="5" s="1"/>
  <c r="AV41" i="3"/>
  <c r="AT41" i="3"/>
  <c r="AT59" i="3"/>
  <c r="AV59" i="3"/>
  <c r="AV32" i="4"/>
  <c r="AT10" i="5"/>
  <c r="AV10" i="5" s="1"/>
  <c r="AT33" i="5"/>
  <c r="AV33" i="5" s="1"/>
  <c r="AT35" i="5"/>
  <c r="AV35" i="5"/>
  <c r="AT76" i="5"/>
  <c r="AV76" i="5" s="1"/>
  <c r="AV78" i="5"/>
  <c r="AT78" i="5"/>
  <c r="AT106" i="5"/>
  <c r="AV106" i="5" s="1"/>
  <c r="AT130" i="5"/>
  <c r="AV130" i="5" s="1"/>
  <c r="AT132" i="5"/>
  <c r="AV132" i="5" s="1"/>
  <c r="AT187" i="5"/>
  <c r="AV187" i="5" s="1"/>
  <c r="AT198" i="5"/>
  <c r="AV198" i="5"/>
  <c r="AT238" i="5"/>
  <c r="AV238" i="5"/>
  <c r="AT290" i="5"/>
  <c r="AV290" i="5"/>
  <c r="AV368" i="5"/>
  <c r="AT368" i="5"/>
  <c r="AT484" i="5"/>
  <c r="AV484" i="5" s="1"/>
  <c r="AT490" i="5"/>
  <c r="AQ495" i="5"/>
  <c r="AT513" i="5"/>
  <c r="BF51" i="6"/>
  <c r="BC51" i="6"/>
  <c r="BC63" i="6"/>
  <c r="BF63" i="6"/>
  <c r="AT478" i="5"/>
  <c r="AV478" i="5" s="1"/>
  <c r="AT107" i="5"/>
  <c r="AV107" i="5" s="1"/>
  <c r="AT275" i="5"/>
  <c r="AV275" i="5" s="1"/>
  <c r="AV343" i="5"/>
  <c r="AT343" i="5"/>
  <c r="AT591" i="5"/>
  <c r="AV591" i="5" s="1"/>
  <c r="BC34" i="6"/>
  <c r="BF34" i="6"/>
  <c r="AV215" i="5"/>
  <c r="AT215" i="5"/>
  <c r="AT271" i="5"/>
  <c r="AV271" i="5" s="1"/>
  <c r="AT355" i="5"/>
  <c r="AV355" i="5" s="1"/>
  <c r="AT52" i="3"/>
  <c r="AV52" i="3" s="1"/>
  <c r="AT51" i="4"/>
  <c r="AV51" i="4" s="1"/>
  <c r="AV96" i="5"/>
  <c r="AT334" i="5"/>
  <c r="AV334" i="5" s="1"/>
  <c r="AV576" i="5"/>
  <c r="AT25" i="5"/>
  <c r="AV25" i="5" s="1"/>
  <c r="AV253" i="5"/>
  <c r="AT253" i="5"/>
  <c r="AV322" i="5"/>
  <c r="AT322" i="5"/>
  <c r="AV469" i="5"/>
  <c r="AV9" i="5"/>
  <c r="AT9" i="5"/>
  <c r="AT48" i="4"/>
  <c r="AV48" i="4" s="1"/>
  <c r="AT407" i="5"/>
  <c r="AV407" i="5" s="1"/>
  <c r="AV47" i="3"/>
  <c r="AT47" i="3"/>
  <c r="AT19" i="5"/>
  <c r="AV19" i="5" s="1"/>
  <c r="AV62" i="3"/>
  <c r="AT164" i="5"/>
  <c r="AV164" i="5"/>
  <c r="AT312" i="5"/>
  <c r="AV312" i="5" s="1"/>
  <c r="AT61" i="3"/>
  <c r="AV61" i="3" s="1"/>
  <c r="AT18" i="3"/>
  <c r="AV18" i="3" s="1"/>
  <c r="AT63" i="5"/>
  <c r="AV63" i="5" s="1"/>
  <c r="AT83" i="5"/>
  <c r="AV83" i="5" s="1"/>
  <c r="AT191" i="5"/>
  <c r="AV191" i="5"/>
  <c r="AT294" i="5"/>
  <c r="AV294" i="5"/>
  <c r="AT389" i="5"/>
  <c r="AV389" i="5" s="1"/>
  <c r="AV4" i="3"/>
  <c r="AT4" i="3"/>
  <c r="AV29" i="3"/>
  <c r="AT36" i="4"/>
  <c r="AT159" i="5"/>
  <c r="AV159" i="5" s="1"/>
  <c r="AV200" i="5"/>
  <c r="AT19" i="3"/>
  <c r="AV19" i="3" s="1"/>
  <c r="AT30" i="3"/>
  <c r="AV30" i="3" s="1"/>
  <c r="AV33" i="4"/>
  <c r="AT33" i="4"/>
  <c r="AR53" i="4"/>
  <c r="AV72" i="5"/>
  <c r="AT72" i="5"/>
  <c r="AQ74" i="5"/>
  <c r="AT82" i="5"/>
  <c r="AV82" i="5"/>
  <c r="AT102" i="5"/>
  <c r="AV102" i="5"/>
  <c r="AV108" i="5"/>
  <c r="AT108" i="5"/>
  <c r="AT127" i="5"/>
  <c r="AV127" i="5" s="1"/>
  <c r="AT155" i="5"/>
  <c r="AV155" i="5" s="1"/>
  <c r="AT240" i="5"/>
  <c r="AV240" i="5" s="1"/>
  <c r="AV500" i="5"/>
  <c r="BC5" i="6"/>
  <c r="BF5" i="6" s="1"/>
  <c r="BF26" i="6"/>
  <c r="BC26" i="6"/>
  <c r="BF68" i="6"/>
  <c r="BC68" i="6"/>
  <c r="AT22" i="3"/>
  <c r="AV22" i="3" s="1"/>
  <c r="AT36" i="3"/>
  <c r="AV36" i="3" s="1"/>
  <c r="AT12" i="5"/>
  <c r="AV12" i="5" s="1"/>
  <c r="AT51" i="5"/>
  <c r="AV51" i="5"/>
  <c r="AT92" i="5"/>
  <c r="AV92" i="5" s="1"/>
  <c r="AV582" i="5"/>
  <c r="AT599" i="5"/>
  <c r="AV599" i="5" s="1"/>
  <c r="AT17" i="3"/>
  <c r="AV17" i="3" s="1"/>
  <c r="AT98" i="5"/>
  <c r="AV98" i="5" s="1"/>
  <c r="AT111" i="5"/>
  <c r="AV111" i="5" s="1"/>
  <c r="AV267" i="5"/>
  <c r="AT439" i="5"/>
  <c r="AV439" i="5" s="1"/>
  <c r="AV604" i="5"/>
  <c r="AT604" i="5"/>
  <c r="AT14" i="3"/>
  <c r="AV14" i="3" s="1"/>
  <c r="AT13" i="4"/>
  <c r="AV13" i="4" s="1"/>
  <c r="AT91" i="5"/>
  <c r="AV91" i="5" s="1"/>
  <c r="AV326" i="5"/>
  <c r="AT598" i="5"/>
  <c r="AV598" i="5" s="1"/>
  <c r="AV45" i="4"/>
  <c r="AT49" i="5"/>
  <c r="AV49" i="5" s="1"/>
  <c r="AT350" i="5"/>
  <c r="AV350" i="5"/>
  <c r="AV566" i="5"/>
  <c r="AT566" i="5"/>
  <c r="AV77" i="3"/>
  <c r="AT77" i="3"/>
  <c r="AT9" i="3"/>
  <c r="AV9" i="3"/>
  <c r="AT46" i="5"/>
  <c r="AV46" i="5" s="1"/>
  <c r="AT327" i="5"/>
  <c r="AV327" i="5" s="1"/>
  <c r="AT44" i="4"/>
  <c r="AV44" i="4" s="1"/>
  <c r="AT49" i="4"/>
  <c r="AV49" i="4" s="1"/>
  <c r="AT31" i="3"/>
  <c r="AV31" i="3" s="1"/>
  <c r="AV7" i="4"/>
  <c r="AT7" i="4"/>
  <c r="AT70" i="5"/>
  <c r="AV70" i="5" s="1"/>
  <c r="AT5" i="5"/>
  <c r="AV5" i="5" s="1"/>
  <c r="AT149" i="5"/>
  <c r="AV149" i="5"/>
  <c r="AT75" i="3"/>
  <c r="AV75" i="3" s="1"/>
  <c r="AT46" i="4"/>
  <c r="AV46" i="4" s="1"/>
  <c r="AT68" i="5"/>
  <c r="AV68" i="5" s="1"/>
  <c r="AT147" i="5"/>
  <c r="AV147" i="5"/>
  <c r="AV49" i="3"/>
  <c r="AT49" i="3"/>
  <c r="AT82" i="3"/>
  <c r="AV82" i="3" s="1"/>
  <c r="AV250" i="5"/>
  <c r="AT250" i="5"/>
  <c r="AT28" i="3"/>
  <c r="AV28" i="3" s="1"/>
  <c r="AT80" i="3"/>
  <c r="AT195" i="5"/>
  <c r="AV195" i="5" s="1"/>
  <c r="AV52" i="5"/>
  <c r="AT15" i="4"/>
  <c r="AV15" i="4" s="1"/>
  <c r="AT28" i="4"/>
  <c r="AV28" i="4"/>
  <c r="AT88" i="5"/>
  <c r="AV88" i="5" s="1"/>
  <c r="AV374" i="5"/>
  <c r="AT374" i="5"/>
  <c r="AT24" i="3"/>
  <c r="AV24" i="3" s="1"/>
  <c r="AT34" i="5"/>
  <c r="AV34" i="5" s="1"/>
  <c r="AT134" i="5"/>
  <c r="AV134" i="5" s="1"/>
  <c r="AV537" i="5"/>
  <c r="AV38" i="3"/>
  <c r="AT16" i="3"/>
  <c r="AV16" i="3" s="1"/>
  <c r="AV64" i="3"/>
  <c r="AR37" i="4"/>
  <c r="AR55" i="4"/>
  <c r="AT55" i="4" s="1"/>
  <c r="AQ126" i="5"/>
  <c r="AT220" i="5"/>
  <c r="AV220" i="5" s="1"/>
  <c r="AV221" i="5"/>
  <c r="AV285" i="5"/>
  <c r="AV338" i="5"/>
  <c r="AT459" i="5"/>
  <c r="AV459" i="5" s="1"/>
  <c r="AT601" i="5"/>
  <c r="AV601" i="5"/>
  <c r="BC42" i="6"/>
  <c r="BF42" i="6" s="1"/>
  <c r="BC227" i="6"/>
  <c r="BF227" i="6" s="1"/>
  <c r="AV234" i="5"/>
  <c r="AT234" i="5"/>
  <c r="AT276" i="5"/>
  <c r="AV276" i="5"/>
  <c r="AV288" i="5"/>
  <c r="AT288" i="5"/>
  <c r="AT306" i="5"/>
  <c r="AV306" i="5"/>
  <c r="AT318" i="5"/>
  <c r="AV318" i="5"/>
  <c r="AT325" i="5"/>
  <c r="AV325" i="5"/>
  <c r="AV357" i="5"/>
  <c r="AT384" i="5"/>
  <c r="AV384" i="5" s="1"/>
  <c r="AT425" i="5"/>
  <c r="AV454" i="5"/>
  <c r="AT454" i="5"/>
  <c r="AT491" i="5"/>
  <c r="AV491" i="5" s="1"/>
  <c r="AX207" i="6"/>
  <c r="AV382" i="5"/>
  <c r="AT382" i="5"/>
  <c r="AT511" i="5"/>
  <c r="AV511" i="5"/>
  <c r="AV564" i="5"/>
  <c r="BC39" i="6"/>
  <c r="BF39" i="6"/>
  <c r="BF164" i="6"/>
  <c r="BC164" i="6"/>
  <c r="BF215" i="6"/>
  <c r="BC215" i="6"/>
  <c r="AT467" i="5"/>
  <c r="AV467" i="5" s="1"/>
  <c r="AT473" i="5"/>
  <c r="AV473" i="5" s="1"/>
  <c r="AT508" i="5"/>
  <c r="AV508" i="5"/>
  <c r="AT510" i="5"/>
  <c r="AV510" i="5" s="1"/>
  <c r="AV525" i="5"/>
  <c r="AV549" i="5"/>
  <c r="AT549" i="5"/>
  <c r="AT564" i="5"/>
  <c r="AX18" i="6"/>
  <c r="BF139" i="6"/>
  <c r="BC139" i="6"/>
  <c r="AV560" i="5"/>
  <c r="AV567" i="5"/>
  <c r="AT567" i="5"/>
  <c r="BF36" i="6"/>
  <c r="BC36" i="6"/>
  <c r="BC141" i="6"/>
  <c r="BF141" i="6"/>
  <c r="AT73" i="3"/>
  <c r="AT317" i="5"/>
  <c r="AV317" i="5"/>
  <c r="AT307" i="5"/>
  <c r="AV307" i="5" s="1"/>
  <c r="AT372" i="5"/>
  <c r="AV372" i="5"/>
  <c r="AT464" i="5"/>
  <c r="AV464" i="5" s="1"/>
  <c r="AT471" i="5"/>
  <c r="AV471" i="5" s="1"/>
  <c r="AT519" i="5"/>
  <c r="AV519" i="5" s="1"/>
  <c r="AV545" i="5"/>
  <c r="AT545" i="5"/>
  <c r="AT11" i="5"/>
  <c r="AV11" i="5"/>
  <c r="AV27" i="5"/>
  <c r="AT121" i="5"/>
  <c r="AV121" i="5"/>
  <c r="AV162" i="5"/>
  <c r="AT254" i="5"/>
  <c r="AV254" i="5"/>
  <c r="AV468" i="5"/>
  <c r="BC17" i="6"/>
  <c r="BF17" i="6"/>
  <c r="BC174" i="6"/>
  <c r="BF174" i="6"/>
  <c r="BC183" i="6"/>
  <c r="BF183" i="6" s="1"/>
  <c r="AT29" i="3"/>
  <c r="AQ37" i="3"/>
  <c r="AT54" i="3"/>
  <c r="AV54" i="3" s="1"/>
  <c r="AT79" i="3"/>
  <c r="AV79" i="3"/>
  <c r="AQ90" i="5"/>
  <c r="AT123" i="5"/>
  <c r="AV123" i="5" s="1"/>
  <c r="AV128" i="5"/>
  <c r="AT178" i="5"/>
  <c r="AV178" i="5"/>
  <c r="AT208" i="5"/>
  <c r="AV208" i="5"/>
  <c r="AT225" i="5"/>
  <c r="AV225" i="5" s="1"/>
  <c r="AV256" i="5"/>
  <c r="AV363" i="5"/>
  <c r="AT363" i="5"/>
  <c r="AT369" i="5"/>
  <c r="AV369" i="5" s="1"/>
  <c r="AT456" i="5"/>
  <c r="AV456" i="5" s="1"/>
  <c r="AV470" i="5"/>
  <c r="AT544" i="5"/>
  <c r="AV544" i="5" s="1"/>
  <c r="AV555" i="5"/>
  <c r="AT555" i="5"/>
  <c r="BC9" i="6"/>
  <c r="BF9" i="6" s="1"/>
  <c r="BC37" i="6"/>
  <c r="BF37" i="6" s="1"/>
  <c r="AQ53" i="3"/>
  <c r="AQ18" i="4"/>
  <c r="AR43" i="4"/>
  <c r="AT43" i="4" s="1"/>
  <c r="AV43" i="4" s="1"/>
  <c r="AR54" i="4"/>
  <c r="AQ4" i="5"/>
  <c r="AV15" i="5"/>
  <c r="AQ39" i="5"/>
  <c r="AQ58" i="5"/>
  <c r="AT61" i="5"/>
  <c r="AV61" i="5" s="1"/>
  <c r="AT128" i="5"/>
  <c r="AT182" i="5"/>
  <c r="AV182" i="5"/>
  <c r="AQ251" i="5"/>
  <c r="AV261" i="5"/>
  <c r="AT261" i="5"/>
  <c r="AT263" i="5"/>
  <c r="AV263" i="5"/>
  <c r="AV265" i="5"/>
  <c r="AT278" i="5"/>
  <c r="AV278" i="5" s="1"/>
  <c r="AT412" i="5"/>
  <c r="AV412" i="5" s="1"/>
  <c r="AV417" i="5"/>
  <c r="AT417" i="5"/>
  <c r="AT434" i="5"/>
  <c r="AV434" i="5" s="1"/>
  <c r="AT541" i="5"/>
  <c r="AV541" i="5"/>
  <c r="AT562" i="5"/>
  <c r="AV562" i="5"/>
  <c r="BC8" i="6"/>
  <c r="BF8" i="6" s="1"/>
  <c r="BC60" i="6"/>
  <c r="BF60" i="6" s="1"/>
  <c r="BF149" i="6"/>
  <c r="BC149" i="6"/>
  <c r="AT176" i="5"/>
  <c r="AV176" i="5" s="1"/>
  <c r="AT216" i="5"/>
  <c r="AV216" i="5" s="1"/>
  <c r="AT243" i="5"/>
  <c r="AV243" i="5" s="1"/>
  <c r="AT249" i="5"/>
  <c r="AV249" i="5" s="1"/>
  <c r="AT323" i="5"/>
  <c r="AV323" i="5"/>
  <c r="AT504" i="5"/>
  <c r="AV504" i="5" s="1"/>
  <c r="AQ534" i="5"/>
  <c r="AT539" i="5"/>
  <c r="AV539" i="5" s="1"/>
  <c r="AT600" i="5"/>
  <c r="AV600" i="5" s="1"/>
  <c r="BC30" i="6"/>
  <c r="BF30" i="6" s="1"/>
  <c r="BF274" i="6"/>
  <c r="BC274" i="6"/>
  <c r="AT237" i="5"/>
  <c r="AV237" i="5" s="1"/>
  <c r="AV68" i="3"/>
  <c r="BC48" i="6"/>
  <c r="BF48" i="6" s="1"/>
  <c r="BC104" i="6"/>
  <c r="BF104" i="6"/>
  <c r="BC222" i="6"/>
  <c r="BF222" i="6"/>
  <c r="AR7" i="3"/>
  <c r="AT7" i="3" s="1"/>
  <c r="AV7" i="3" s="1"/>
  <c r="AT35" i="3"/>
  <c r="AV35" i="3"/>
  <c r="AT58" i="3"/>
  <c r="AV58" i="3" s="1"/>
  <c r="AT71" i="3"/>
  <c r="AV71" i="3" s="1"/>
  <c r="AV37" i="5"/>
  <c r="AT84" i="5"/>
  <c r="AT104" i="5"/>
  <c r="AV104" i="5" s="1"/>
  <c r="AV137" i="5"/>
  <c r="AT137" i="5"/>
  <c r="AV150" i="5"/>
  <c r="AT204" i="5"/>
  <c r="AV204" i="5" s="1"/>
  <c r="AV245" i="5"/>
  <c r="AV281" i="5"/>
  <c r="AT281" i="5"/>
  <c r="AT289" i="5"/>
  <c r="AV289" i="5" s="1"/>
  <c r="AV299" i="5"/>
  <c r="AT394" i="5"/>
  <c r="AV394" i="5" s="1"/>
  <c r="AT530" i="5"/>
  <c r="AV530" i="5" s="1"/>
  <c r="AT595" i="5"/>
  <c r="AV595" i="5" s="1"/>
  <c r="BC88" i="6"/>
  <c r="BF88" i="6"/>
  <c r="BC151" i="6"/>
  <c r="BF151" i="6" s="1"/>
  <c r="AT329" i="5"/>
  <c r="AV329" i="5"/>
  <c r="AT571" i="5"/>
  <c r="AV571" i="5" s="1"/>
  <c r="AV7" i="5"/>
  <c r="AV183" i="5"/>
  <c r="AT152" i="5"/>
  <c r="AV152" i="5"/>
  <c r="AT297" i="5"/>
  <c r="AV297" i="5" s="1"/>
  <c r="AT364" i="5"/>
  <c r="AV364" i="5" s="1"/>
  <c r="AV30" i="4"/>
  <c r="AT71" i="5"/>
  <c r="AV71" i="5" s="1"/>
  <c r="AV188" i="5"/>
  <c r="AT188" i="5"/>
  <c r="AT34" i="4"/>
  <c r="AV34" i="4" s="1"/>
  <c r="AT62" i="5"/>
  <c r="AV62" i="5"/>
  <c r="AT388" i="5"/>
  <c r="AV388" i="5"/>
  <c r="AV20" i="4"/>
  <c r="AV86" i="5"/>
  <c r="AT351" i="5"/>
  <c r="AV351" i="5" s="1"/>
  <c r="AV532" i="5"/>
  <c r="AT532" i="5"/>
  <c r="AT8" i="3"/>
  <c r="AV8" i="3" s="1"/>
  <c r="AT44" i="3"/>
  <c r="AV44" i="3" s="1"/>
  <c r="AQ70" i="3"/>
  <c r="AV73" i="3"/>
  <c r="AT10" i="4"/>
  <c r="AV10" i="4" s="1"/>
  <c r="AQ60" i="4"/>
  <c r="AV64" i="5"/>
  <c r="AT67" i="5"/>
  <c r="AT86" i="5"/>
  <c r="AV156" i="5"/>
  <c r="AV158" i="5"/>
  <c r="AT158" i="5"/>
  <c r="AT160" i="5"/>
  <c r="AT200" i="5"/>
  <c r="AT202" i="5"/>
  <c r="AV202" i="5" s="1"/>
  <c r="AT205" i="5"/>
  <c r="AV205" i="5" s="1"/>
  <c r="AT209" i="5"/>
  <c r="AV209" i="5"/>
  <c r="AT298" i="5"/>
  <c r="AV298" i="5"/>
  <c r="AT316" i="5"/>
  <c r="AV316" i="5" s="1"/>
  <c r="AV451" i="5"/>
  <c r="AV528" i="5"/>
  <c r="AT528" i="5"/>
  <c r="BF97" i="6"/>
  <c r="AT148" i="5"/>
  <c r="AV148" i="5"/>
  <c r="AV42" i="4"/>
  <c r="AT42" i="4"/>
  <c r="AT120" i="5"/>
  <c r="AV120" i="5" s="1"/>
  <c r="AT402" i="5"/>
  <c r="AV402" i="5" s="1"/>
  <c r="AT19" i="4"/>
  <c r="AV19" i="4" s="1"/>
  <c r="AT41" i="5"/>
  <c r="AV41" i="5" s="1"/>
  <c r="AT219" i="5"/>
  <c r="AV219" i="5" s="1"/>
  <c r="AV457" i="5"/>
  <c r="AT457" i="5"/>
  <c r="AT55" i="3"/>
  <c r="AV55" i="3"/>
  <c r="AV415" i="5"/>
  <c r="AT415" i="5"/>
  <c r="BC43" i="6"/>
  <c r="BF43" i="6" s="1"/>
  <c r="AQ12" i="3"/>
  <c r="AT13" i="3"/>
  <c r="AQ23" i="3"/>
  <c r="AV74" i="3"/>
  <c r="AV9" i="4"/>
  <c r="AQ36" i="5"/>
  <c r="AQ112" i="5"/>
  <c r="AT115" i="5"/>
  <c r="AV115" i="5" s="1"/>
  <c r="AT139" i="5"/>
  <c r="AV139" i="5" s="1"/>
  <c r="AV153" i="5"/>
  <c r="AT296" i="5"/>
  <c r="AV296" i="5"/>
  <c r="AT300" i="5"/>
  <c r="AV300" i="5"/>
  <c r="AV314" i="5"/>
  <c r="AT386" i="5"/>
  <c r="AV386" i="5" s="1"/>
  <c r="AT447" i="5"/>
  <c r="AV447" i="5"/>
  <c r="AV589" i="5"/>
  <c r="AT589" i="5"/>
  <c r="BF35" i="6"/>
  <c r="BC86" i="6"/>
  <c r="BF86" i="6"/>
  <c r="BC94" i="6"/>
  <c r="BF94" i="6" s="1"/>
  <c r="AV311" i="5"/>
  <c r="AT311" i="5"/>
  <c r="AV465" i="5"/>
  <c r="AT479" i="5"/>
  <c r="AV479" i="5" s="1"/>
  <c r="AT185" i="5"/>
  <c r="AV185" i="5" s="1"/>
  <c r="AV301" i="5"/>
  <c r="AT78" i="3"/>
  <c r="AV78" i="3" s="1"/>
  <c r="AV418" i="5"/>
  <c r="AT117" i="5"/>
  <c r="AV117" i="5" s="1"/>
  <c r="AV25" i="3"/>
  <c r="AT67" i="3"/>
  <c r="AV67" i="3" s="1"/>
  <c r="AT59" i="4"/>
  <c r="AV59" i="4" s="1"/>
  <c r="AV43" i="5"/>
  <c r="AT43" i="5"/>
  <c r="AT47" i="5"/>
  <c r="AV273" i="5"/>
  <c r="AT349" i="5"/>
  <c r="AV349" i="5" s="1"/>
  <c r="BF261" i="6"/>
  <c r="BC261" i="6"/>
  <c r="AV21" i="5"/>
  <c r="AT21" i="5"/>
  <c r="AT207" i="5"/>
  <c r="AV207" i="5" s="1"/>
  <c r="AV597" i="5"/>
  <c r="AT597" i="5"/>
  <c r="AQ76" i="3"/>
  <c r="AQ29" i="4"/>
  <c r="AR38" i="4"/>
  <c r="AT41" i="4"/>
  <c r="AV41" i="4" s="1"/>
  <c r="AT37" i="5"/>
  <c r="AV73" i="5"/>
  <c r="AQ85" i="5"/>
  <c r="AV160" i="5"/>
  <c r="AV166" i="5"/>
  <c r="AT166" i="5"/>
  <c r="AT180" i="5"/>
  <c r="AV180" i="5" s="1"/>
  <c r="AQ189" i="5"/>
  <c r="AV190" i="5"/>
  <c r="AT194" i="5"/>
  <c r="AV194" i="5" s="1"/>
  <c r="AQ199" i="5"/>
  <c r="AQ203" i="5"/>
  <c r="AV227" i="5"/>
  <c r="AT291" i="5"/>
  <c r="AV291" i="5" s="1"/>
  <c r="AT375" i="5"/>
  <c r="AV375" i="5" s="1"/>
  <c r="AV381" i="5"/>
  <c r="AT399" i="5"/>
  <c r="AV399" i="5" s="1"/>
  <c r="AV460" i="5"/>
  <c r="AT460" i="5"/>
  <c r="AV472" i="5"/>
  <c r="AV509" i="5"/>
  <c r="BA14" i="6"/>
  <c r="BC14" i="6" s="1"/>
  <c r="BF14" i="6" s="1"/>
  <c r="BC50" i="6"/>
  <c r="BF50" i="6" s="1"/>
  <c r="BC53" i="6"/>
  <c r="BF53" i="6" s="1"/>
  <c r="AX71" i="6"/>
  <c r="BC135" i="6"/>
  <c r="BF135" i="6"/>
  <c r="AV295" i="5"/>
  <c r="AT295" i="5"/>
  <c r="AV347" i="5"/>
  <c r="AT347" i="5"/>
  <c r="AT356" i="5"/>
  <c r="AV356" i="5"/>
  <c r="AT362" i="5"/>
  <c r="AV362" i="5" s="1"/>
  <c r="AT420" i="5"/>
  <c r="AV420" i="5" s="1"/>
  <c r="AV445" i="5"/>
  <c r="AT474" i="5"/>
  <c r="AV474" i="5" s="1"/>
  <c r="AT550" i="5"/>
  <c r="AV550" i="5"/>
  <c r="AT561" i="5"/>
  <c r="AV561" i="5"/>
  <c r="BC130" i="6"/>
  <c r="BF130" i="6" s="1"/>
  <c r="BC170" i="6"/>
  <c r="BC187" i="6"/>
  <c r="BF187" i="6"/>
  <c r="AQ6" i="3"/>
  <c r="AQ39" i="3"/>
  <c r="AQ60" i="3"/>
  <c r="AQ58" i="4"/>
  <c r="AQ31" i="5"/>
  <c r="AT79" i="5"/>
  <c r="AV79" i="5" s="1"/>
  <c r="AT170" i="5"/>
  <c r="AV170" i="5" s="1"/>
  <c r="AQ184" i="5"/>
  <c r="AQ230" i="5"/>
  <c r="AT293" i="5"/>
  <c r="AV293" i="5" s="1"/>
  <c r="AV319" i="5"/>
  <c r="AT319" i="5"/>
  <c r="AT342" i="5"/>
  <c r="AV342" i="5" s="1"/>
  <c r="AT345" i="5"/>
  <c r="AV345" i="5" s="1"/>
  <c r="AQ411" i="5"/>
  <c r="AT445" i="5"/>
  <c r="AQ448" i="5"/>
  <c r="AT452" i="5"/>
  <c r="AV452" i="5" s="1"/>
  <c r="AV552" i="5"/>
  <c r="BC22" i="6"/>
  <c r="BF22" i="6" s="1"/>
  <c r="BC146" i="6"/>
  <c r="BF146" i="6" s="1"/>
  <c r="AX162" i="6"/>
  <c r="BA163" i="6"/>
  <c r="BC163" i="6" s="1"/>
  <c r="BF163" i="6" s="1"/>
  <c r="BF220" i="6"/>
  <c r="BC220" i="6"/>
  <c r="AT61" i="8"/>
  <c r="AV61" i="8"/>
  <c r="AT13" i="8"/>
  <c r="AV13" i="8" s="1"/>
  <c r="AT58" i="8"/>
  <c r="AV58" i="8" s="1"/>
  <c r="AT427" i="5"/>
  <c r="AV427" i="5" s="1"/>
  <c r="AT518" i="5"/>
  <c r="AV518" i="5" s="1"/>
  <c r="BC119" i="6"/>
  <c r="BF119" i="6"/>
  <c r="BC132" i="6"/>
  <c r="BF132" i="6" s="1"/>
  <c r="BF228" i="6"/>
  <c r="BC228" i="6"/>
  <c r="BF250" i="6"/>
  <c r="BC250" i="6"/>
  <c r="AR3" i="3"/>
  <c r="AT3" i="3" s="1"/>
  <c r="AQ23" i="5"/>
  <c r="AT174" i="5"/>
  <c r="AV174" i="5" s="1"/>
  <c r="AT186" i="5"/>
  <c r="AV186" i="5" s="1"/>
  <c r="AV302" i="5"/>
  <c r="AT313" i="5"/>
  <c r="AV313" i="5" s="1"/>
  <c r="AT378" i="5"/>
  <c r="AV378" i="5" s="1"/>
  <c r="AQ387" i="5"/>
  <c r="AQ463" i="5"/>
  <c r="AT503" i="5"/>
  <c r="AV503" i="5" s="1"/>
  <c r="BC11" i="6"/>
  <c r="BF11" i="6" s="1"/>
  <c r="BF54" i="6"/>
  <c r="BC54" i="6"/>
  <c r="BF89" i="6"/>
  <c r="BC89" i="6"/>
  <c r="BF120" i="6"/>
  <c r="BC120" i="6"/>
  <c r="BF128" i="6"/>
  <c r="BC128" i="6"/>
  <c r="BD242" i="6"/>
  <c r="BG242" i="6" s="1"/>
  <c r="BM242" i="6" s="1"/>
  <c r="AT303" i="5"/>
  <c r="AV303" i="5" s="1"/>
  <c r="AV481" i="5"/>
  <c r="AV493" i="5"/>
  <c r="BC28" i="6"/>
  <c r="BF28" i="6" s="1"/>
  <c r="BC158" i="6"/>
  <c r="AQ33" i="3"/>
  <c r="AQ69" i="3"/>
  <c r="AR79" i="3"/>
  <c r="AQ50" i="4"/>
  <c r="AQ66" i="5"/>
  <c r="AQ196" i="5"/>
  <c r="AQ213" i="5"/>
  <c r="AT214" i="5"/>
  <c r="AV214" i="5" s="1"/>
  <c r="AQ242" i="5"/>
  <c r="AV385" i="5"/>
  <c r="AT385" i="5"/>
  <c r="AT481" i="5"/>
  <c r="AT487" i="5"/>
  <c r="AV487" i="5" s="1"/>
  <c r="AT493" i="5"/>
  <c r="AQ533" i="5"/>
  <c r="AX32" i="6"/>
  <c r="BC70" i="6"/>
  <c r="BF70" i="6" s="1"/>
  <c r="BF225" i="6"/>
  <c r="BC225" i="6"/>
  <c r="AQ461" i="5"/>
  <c r="AT488" i="5"/>
  <c r="AV488" i="5" s="1"/>
  <c r="AQ531" i="5"/>
  <c r="AV536" i="5"/>
  <c r="AT536" i="5"/>
  <c r="BF16" i="6"/>
  <c r="BC16" i="6"/>
  <c r="BC80" i="6"/>
  <c r="BF80" i="6" s="1"/>
  <c r="BF154" i="6"/>
  <c r="BG233" i="6"/>
  <c r="BM233" i="6" s="1"/>
  <c r="BD233" i="6"/>
  <c r="BC233" i="6"/>
  <c r="BF233" i="6" s="1"/>
  <c r="BJ233" i="6" s="1"/>
  <c r="BN233" i="6" s="1"/>
  <c r="AT17" i="8"/>
  <c r="AV17" i="8"/>
  <c r="AT46" i="3"/>
  <c r="AV46" i="3" s="1"/>
  <c r="AT116" i="5"/>
  <c r="AV116" i="5" s="1"/>
  <c r="AQ140" i="5"/>
  <c r="AV154" i="5"/>
  <c r="AT154" i="5"/>
  <c r="AV259" i="5"/>
  <c r="AT259" i="5"/>
  <c r="AT277" i="5"/>
  <c r="AV277" i="5"/>
  <c r="AV324" i="5"/>
  <c r="AT324" i="5"/>
  <c r="AV441" i="5"/>
  <c r="BC95" i="6"/>
  <c r="BF95" i="6" s="1"/>
  <c r="BC102" i="6"/>
  <c r="BF102" i="6"/>
  <c r="BC105" i="6"/>
  <c r="BF105" i="6" s="1"/>
  <c r="BF110" i="6"/>
  <c r="BC110" i="6"/>
  <c r="BC142" i="6"/>
  <c r="BF142" i="6" s="1"/>
  <c r="AT348" i="5"/>
  <c r="AV348" i="5" s="1"/>
  <c r="BC165" i="6"/>
  <c r="BF165" i="6" s="1"/>
  <c r="AT93" i="5"/>
  <c r="AT143" i="5"/>
  <c r="AT153" i="5"/>
  <c r="AV228" i="5"/>
  <c r="AT248" i="5"/>
  <c r="AV248" i="5" s="1"/>
  <c r="AV449" i="5"/>
  <c r="AT449" i="5"/>
  <c r="AT573" i="5"/>
  <c r="AV573" i="5" s="1"/>
  <c r="BF52" i="6"/>
  <c r="BC52" i="6"/>
  <c r="BC59" i="6"/>
  <c r="BF59" i="6"/>
  <c r="BC118" i="6"/>
  <c r="BF118" i="6" s="1"/>
  <c r="BC191" i="6"/>
  <c r="BF191" i="6"/>
  <c r="BC195" i="6"/>
  <c r="BF195" i="6" s="1"/>
  <c r="AV320" i="5"/>
  <c r="AV354" i="5"/>
  <c r="AT395" i="5"/>
  <c r="AV395" i="5"/>
  <c r="AT416" i="5"/>
  <c r="AV416" i="5" s="1"/>
  <c r="AT579" i="5"/>
  <c r="AV579" i="5"/>
  <c r="BC25" i="6"/>
  <c r="BF25" i="6" s="1"/>
  <c r="BC55" i="6"/>
  <c r="BF55" i="6" s="1"/>
  <c r="BC76" i="6"/>
  <c r="BF76" i="6" s="1"/>
  <c r="BF137" i="6"/>
  <c r="BC137" i="6"/>
  <c r="AT109" i="5"/>
  <c r="AV109" i="5" s="1"/>
  <c r="AV279" i="5"/>
  <c r="AV341" i="5"/>
  <c r="AT341" i="5"/>
  <c r="AT357" i="5"/>
  <c r="AT414" i="5"/>
  <c r="AV414" i="5"/>
  <c r="AT558" i="5"/>
  <c r="AV558" i="5" s="1"/>
  <c r="AT596" i="5"/>
  <c r="AV596" i="5"/>
  <c r="BC21" i="6"/>
  <c r="BF21" i="6" s="1"/>
  <c r="BC131" i="6"/>
  <c r="BF131" i="6" s="1"/>
  <c r="BC161" i="6"/>
  <c r="BF170" i="6"/>
  <c r="AV110" i="5"/>
  <c r="AT383" i="5"/>
  <c r="AV383" i="5" s="1"/>
  <c r="AT401" i="5"/>
  <c r="AV401" i="5" s="1"/>
  <c r="AT551" i="5"/>
  <c r="AV551" i="5"/>
  <c r="AQ27" i="3"/>
  <c r="AT57" i="5"/>
  <c r="AV57" i="5" s="1"/>
  <c r="E7" i="2"/>
  <c r="AR47" i="4"/>
  <c r="AQ56" i="5"/>
  <c r="AV143" i="5"/>
  <c r="AV179" i="5"/>
  <c r="AT179" i="5"/>
  <c r="AT236" i="5"/>
  <c r="AV236" i="5" s="1"/>
  <c r="AQ260" i="5"/>
  <c r="AT280" i="5"/>
  <c r="AV280" i="5" s="1"/>
  <c r="AT339" i="5"/>
  <c r="AV339" i="5" s="1"/>
  <c r="AT344" i="5"/>
  <c r="AV344" i="5" s="1"/>
  <c r="AT359" i="5"/>
  <c r="AV359" i="5" s="1"/>
  <c r="AV367" i="5"/>
  <c r="AT367" i="5"/>
  <c r="AQ370" i="5"/>
  <c r="AV494" i="5"/>
  <c r="AV520" i="5"/>
  <c r="AV570" i="5"/>
  <c r="AT588" i="5"/>
  <c r="AV588" i="5" s="1"/>
  <c r="AT594" i="5"/>
  <c r="AV594" i="5"/>
  <c r="AX19" i="6"/>
  <c r="BC127" i="6"/>
  <c r="BF127" i="6" s="1"/>
  <c r="BF216" i="6"/>
  <c r="BC216" i="6"/>
  <c r="AT27" i="8"/>
  <c r="AV27" i="8"/>
  <c r="AT229" i="5"/>
  <c r="AV229" i="5" s="1"/>
  <c r="AQ287" i="5"/>
  <c r="AT304" i="5"/>
  <c r="AV304" i="5" s="1"/>
  <c r="AQ336" i="5"/>
  <c r="AV409" i="5"/>
  <c r="AV423" i="5"/>
  <c r="AV485" i="5"/>
  <c r="AV513" i="5"/>
  <c r="AV515" i="5"/>
  <c r="AV526" i="5"/>
  <c r="AT526" i="5"/>
  <c r="AT537" i="5"/>
  <c r="BC23" i="6"/>
  <c r="BF23" i="6"/>
  <c r="BF64" i="6"/>
  <c r="BC64" i="6"/>
  <c r="BF83" i="6"/>
  <c r="BC83" i="6"/>
  <c r="BC108" i="6"/>
  <c r="BF108" i="6"/>
  <c r="BF122" i="6"/>
  <c r="BC122" i="6"/>
  <c r="BC180" i="6"/>
  <c r="BF180" i="6" s="1"/>
  <c r="BA241" i="6"/>
  <c r="BB241" i="6"/>
  <c r="AT54" i="8"/>
  <c r="AV54" i="8"/>
  <c r="BD249" i="6"/>
  <c r="BG249" i="6" s="1"/>
  <c r="BM249" i="6" s="1"/>
  <c r="BC249" i="6"/>
  <c r="BF249" i="6" s="1"/>
  <c r="BJ249" i="6" s="1"/>
  <c r="BN249" i="6" s="1"/>
  <c r="AT19" i="8"/>
  <c r="AV19" i="8" s="1"/>
  <c r="AT21" i="8"/>
  <c r="AV21" i="8"/>
  <c r="AV23" i="8"/>
  <c r="AT23" i="8"/>
  <c r="AT223" i="5"/>
  <c r="AV223" i="5" s="1"/>
  <c r="AT262" i="5"/>
  <c r="AV262" i="5" s="1"/>
  <c r="AT272" i="5"/>
  <c r="AV272" i="5" s="1"/>
  <c r="AQ361" i="5"/>
  <c r="AT381" i="5"/>
  <c r="AV492" i="5"/>
  <c r="AT501" i="5"/>
  <c r="AV501" i="5" s="1"/>
  <c r="AT506" i="5"/>
  <c r="AV506" i="5" s="1"/>
  <c r="AV556" i="5"/>
  <c r="AT563" i="5"/>
  <c r="AV563" i="5" s="1"/>
  <c r="AT586" i="5"/>
  <c r="AV586" i="5" s="1"/>
  <c r="BC192" i="6"/>
  <c r="BF192" i="6" s="1"/>
  <c r="AQ181" i="5"/>
  <c r="AQ235" i="5"/>
  <c r="AT409" i="5"/>
  <c r="AT462" i="5"/>
  <c r="AV462" i="5"/>
  <c r="AV486" i="5"/>
  <c r="AT486" i="5"/>
  <c r="AV557" i="5"/>
  <c r="BA6" i="6"/>
  <c r="BC6" i="6" s="1"/>
  <c r="BF6" i="6" s="1"/>
  <c r="AY18" i="6"/>
  <c r="BC61" i="6"/>
  <c r="BF61" i="6" s="1"/>
  <c r="BC73" i="6"/>
  <c r="BF73" i="6" s="1"/>
  <c r="BG234" i="6"/>
  <c r="BM234" i="6" s="1"/>
  <c r="BF247" i="6"/>
  <c r="BJ247" i="6" s="1"/>
  <c r="BN247" i="6" s="1"/>
  <c r="BC93" i="6"/>
  <c r="BF93" i="6" s="1"/>
  <c r="BF260" i="6"/>
  <c r="BC260" i="6"/>
  <c r="AQ129" i="5"/>
  <c r="AV168" i="5"/>
  <c r="AQ217" i="5"/>
  <c r="AT258" i="5"/>
  <c r="AV258" i="5" s="1"/>
  <c r="AQ286" i="5"/>
  <c r="AT430" i="5"/>
  <c r="AV430" i="5"/>
  <c r="AT515" i="5"/>
  <c r="AV517" i="5"/>
  <c r="AV523" i="5"/>
  <c r="AT523" i="5"/>
  <c r="AT540" i="5"/>
  <c r="AV540" i="5" s="1"/>
  <c r="AV548" i="5"/>
  <c r="BC29" i="6"/>
  <c r="BF29" i="6" s="1"/>
  <c r="BC188" i="6"/>
  <c r="BF205" i="6"/>
  <c r="BC213" i="6"/>
  <c r="BF213" i="6" s="1"/>
  <c r="AQ4" i="4"/>
  <c r="AQ39" i="4"/>
  <c r="AQ50" i="5"/>
  <c r="AQ206" i="5"/>
  <c r="AQ232" i="5"/>
  <c r="AQ284" i="5"/>
  <c r="AQ335" i="5"/>
  <c r="AT358" i="5"/>
  <c r="AV358" i="5" s="1"/>
  <c r="AV360" i="5"/>
  <c r="AT408" i="5"/>
  <c r="AV408" i="5" s="1"/>
  <c r="AV455" i="5"/>
  <c r="AT512" i="5"/>
  <c r="AV512" i="5" s="1"/>
  <c r="AQ603" i="5"/>
  <c r="BC113" i="6"/>
  <c r="BF113" i="6" s="1"/>
  <c r="BC143" i="6"/>
  <c r="BF143" i="6" s="1"/>
  <c r="BC169" i="6"/>
  <c r="BF169" i="6" s="1"/>
  <c r="BC221" i="6"/>
  <c r="BF221" i="6"/>
  <c r="AV352" i="5"/>
  <c r="AV413" i="5"/>
  <c r="AV475" i="5"/>
  <c r="AT496" i="5"/>
  <c r="AV496" i="5" s="1"/>
  <c r="AQ538" i="5"/>
  <c r="AQ569" i="5"/>
  <c r="BC24" i="6"/>
  <c r="AX44" i="6"/>
  <c r="BC121" i="6"/>
  <c r="BF121" i="6" s="1"/>
  <c r="BC171" i="6"/>
  <c r="BF171" i="6" s="1"/>
  <c r="BF252" i="6"/>
  <c r="AQ353" i="5"/>
  <c r="AT404" i="5"/>
  <c r="AV404" i="5" s="1"/>
  <c r="AT433" i="5"/>
  <c r="AV433" i="5"/>
  <c r="AQ497" i="5"/>
  <c r="AQ542" i="5"/>
  <c r="AT572" i="5"/>
  <c r="AV572" i="5" s="1"/>
  <c r="AV583" i="5"/>
  <c r="BF45" i="6"/>
  <c r="BC62" i="6"/>
  <c r="BF62" i="6" s="1"/>
  <c r="BC148" i="6"/>
  <c r="BF148" i="6" s="1"/>
  <c r="BC199" i="6"/>
  <c r="BF199" i="6" s="1"/>
  <c r="BC239" i="6"/>
  <c r="BF239" i="6" s="1"/>
  <c r="BJ239" i="6" s="1"/>
  <c r="BN239" i="6" s="1"/>
  <c r="BF264" i="6"/>
  <c r="BC264" i="6"/>
  <c r="BA268" i="6"/>
  <c r="AQ171" i="5"/>
  <c r="AQ224" i="5"/>
  <c r="AQ292" i="5"/>
  <c r="AV428" i="5"/>
  <c r="AT525" i="5"/>
  <c r="BF15" i="6"/>
  <c r="AX49" i="6"/>
  <c r="BC57" i="6"/>
  <c r="BC196" i="6"/>
  <c r="BF196" i="6" s="1"/>
  <c r="BC77" i="6"/>
  <c r="BF77" i="6" s="1"/>
  <c r="BC100" i="6"/>
  <c r="BF100" i="6"/>
  <c r="BC134" i="6"/>
  <c r="BF134" i="6"/>
  <c r="BC235" i="6"/>
  <c r="BG235" i="6"/>
  <c r="BM235" i="6" s="1"/>
  <c r="BF235" i="6"/>
  <c r="BJ235" i="6" s="1"/>
  <c r="BN235" i="6" s="1"/>
  <c r="BD235" i="6"/>
  <c r="AV444" i="5"/>
  <c r="AT553" i="5"/>
  <c r="AV553" i="5" s="1"/>
  <c r="AV568" i="5"/>
  <c r="AT568" i="5"/>
  <c r="BF27" i="6"/>
  <c r="BF40" i="6"/>
  <c r="BF87" i="6"/>
  <c r="BF144" i="6"/>
  <c r="BN243" i="6"/>
  <c r="AQ11" i="4"/>
  <c r="AQ175" i="5"/>
  <c r="AT396" i="5"/>
  <c r="AV396" i="5" s="1"/>
  <c r="AT406" i="5"/>
  <c r="AV406" i="5"/>
  <c r="AV429" i="5"/>
  <c r="AQ443" i="5"/>
  <c r="AV602" i="5"/>
  <c r="AX111" i="6"/>
  <c r="BC153" i="6"/>
  <c r="BF153" i="6"/>
  <c r="BF160" i="6"/>
  <c r="BC160" i="6"/>
  <c r="BC258" i="6"/>
  <c r="BF258" i="6"/>
  <c r="AQ268" i="5"/>
  <c r="AQ282" i="5"/>
  <c r="AT400" i="5"/>
  <c r="AT429" i="5"/>
  <c r="AQ466" i="5"/>
  <c r="AT469" i="5"/>
  <c r="AT489" i="5"/>
  <c r="AV489" i="5" s="1"/>
  <c r="AV527" i="5"/>
  <c r="AQ543" i="5"/>
  <c r="AV559" i="5"/>
  <c r="BA129" i="6"/>
  <c r="BC211" i="6"/>
  <c r="BF211" i="6" s="1"/>
  <c r="BG248" i="6"/>
  <c r="BM248" i="6" s="1"/>
  <c r="BC248" i="6"/>
  <c r="BF248" i="6" s="1"/>
  <c r="BJ248" i="6" s="1"/>
  <c r="BN248" i="6" s="1"/>
  <c r="BF256" i="6"/>
  <c r="BC256" i="6"/>
  <c r="AQ366" i="5"/>
  <c r="AQ421" i="5"/>
  <c r="AV425" i="5"/>
  <c r="AV450" i="5"/>
  <c r="AV521" i="5"/>
  <c r="BA3" i="6"/>
  <c r="BF226" i="6"/>
  <c r="BD238" i="6"/>
  <c r="BG238" i="6"/>
  <c r="BM238" i="6" s="1"/>
  <c r="BC238" i="6"/>
  <c r="BF238" i="6" s="1"/>
  <c r="BJ238" i="6" s="1"/>
  <c r="BN238" i="6" s="1"/>
  <c r="AT43" i="8"/>
  <c r="AV43" i="8" s="1"/>
  <c r="AQ392" i="5"/>
  <c r="AV397" i="5"/>
  <c r="AT578" i="5"/>
  <c r="AV578" i="5" s="1"/>
  <c r="AT585" i="5"/>
  <c r="AV585" i="5" s="1"/>
  <c r="BC72" i="6"/>
  <c r="BF72" i="6"/>
  <c r="BC79" i="6"/>
  <c r="BF79" i="6" s="1"/>
  <c r="BF99" i="6"/>
  <c r="BC103" i="6"/>
  <c r="BF103" i="6" s="1"/>
  <c r="BC226" i="6"/>
  <c r="AT6" i="8"/>
  <c r="AV6" i="8" s="1"/>
  <c r="AX12" i="6"/>
  <c r="BA59" i="6"/>
  <c r="BC82" i="6"/>
  <c r="BF82" i="6" s="1"/>
  <c r="BF115" i="6"/>
  <c r="BC140" i="6"/>
  <c r="AX210" i="6"/>
  <c r="BF214" i="6"/>
  <c r="BC214" i="6"/>
  <c r="BC224" i="6"/>
  <c r="BF224" i="6" s="1"/>
  <c r="BF266" i="6"/>
  <c r="BC266" i="6"/>
  <c r="AT373" i="5"/>
  <c r="AV373" i="5" s="1"/>
  <c r="BF57" i="6"/>
  <c r="BF78" i="6"/>
  <c r="BC126" i="6"/>
  <c r="BF126" i="6" s="1"/>
  <c r="BC201" i="6"/>
  <c r="BF201" i="6" s="1"/>
  <c r="BC204" i="6"/>
  <c r="BF204" i="6" s="1"/>
  <c r="BC208" i="6"/>
  <c r="BC267" i="6"/>
  <c r="BF267" i="6"/>
  <c r="AQ257" i="5"/>
  <c r="AQ308" i="5"/>
  <c r="AQ340" i="5"/>
  <c r="AT502" i="5"/>
  <c r="AV502" i="5" s="1"/>
  <c r="AT556" i="5"/>
  <c r="AQ565" i="5"/>
  <c r="AV574" i="5"/>
  <c r="AX117" i="6"/>
  <c r="BF159" i="6"/>
  <c r="BC159" i="6"/>
  <c r="BA177" i="6"/>
  <c r="BC177" i="6" s="1"/>
  <c r="BF177" i="6" s="1"/>
  <c r="AT575" i="5"/>
  <c r="AV575" i="5" s="1"/>
  <c r="AX4" i="6"/>
  <c r="AX31" i="6"/>
  <c r="AX66" i="6"/>
  <c r="AX75" i="6"/>
  <c r="BA76" i="6"/>
  <c r="AX96" i="6"/>
  <c r="AX193" i="6"/>
  <c r="AX209" i="6"/>
  <c r="AQ547" i="5"/>
  <c r="AX3" i="6"/>
  <c r="AY20" i="6"/>
  <c r="BC20" i="6" s="1"/>
  <c r="BC33" i="6"/>
  <c r="BF33" i="6" s="1"/>
  <c r="AX67" i="6"/>
  <c r="BC98" i="6"/>
  <c r="BA175" i="6"/>
  <c r="AX206" i="6"/>
  <c r="AV554" i="5"/>
  <c r="BC124" i="6"/>
  <c r="BF124" i="6" s="1"/>
  <c r="AX167" i="6"/>
  <c r="AX182" i="6"/>
  <c r="BF231" i="6"/>
  <c r="BG239" i="6"/>
  <c r="BM239" i="6" s="1"/>
  <c r="BD239" i="6"/>
  <c r="BF254" i="6"/>
  <c r="BC254" i="6"/>
  <c r="AT3" i="8"/>
  <c r="AV3" i="8" s="1"/>
  <c r="AX56" i="6"/>
  <c r="BC116" i="6"/>
  <c r="BF116" i="6" s="1"/>
  <c r="BA125" i="6"/>
  <c r="BC125" i="6" s="1"/>
  <c r="BF125" i="6" s="1"/>
  <c r="BF158" i="6"/>
  <c r="BA162" i="6"/>
  <c r="BA168" i="6"/>
  <c r="BC168" i="6" s="1"/>
  <c r="BF168" i="6" s="1"/>
  <c r="AX194" i="6"/>
  <c r="BA195" i="6"/>
  <c r="AX223" i="6"/>
  <c r="BC247" i="6"/>
  <c r="BD247" i="6"/>
  <c r="BG247" i="6"/>
  <c r="BM247" i="6" s="1"/>
  <c r="BF255" i="6"/>
  <c r="BC255" i="6"/>
  <c r="AT15" i="8"/>
  <c r="AV15" i="8" s="1"/>
  <c r="AV24" i="8"/>
  <c r="AQ55" i="8"/>
  <c r="BF273" i="6"/>
  <c r="BC273" i="6"/>
  <c r="AT11" i="8"/>
  <c r="AV11" i="8" s="1"/>
  <c r="AV48" i="8"/>
  <c r="AT48" i="8"/>
  <c r="AT50" i="8"/>
  <c r="AV50" i="8"/>
  <c r="BG237" i="6"/>
  <c r="BM237" i="6" s="1"/>
  <c r="BN237" i="6" s="1"/>
  <c r="AV424" i="5"/>
  <c r="AV581" i="5"/>
  <c r="AV592" i="5"/>
  <c r="AV47" i="8"/>
  <c r="AT47" i="8"/>
  <c r="AQ516" i="5"/>
  <c r="AQ584" i="5"/>
  <c r="AX7" i="6"/>
  <c r="AX41" i="6"/>
  <c r="BC84" i="6"/>
  <c r="BF84" i="6" s="1"/>
  <c r="BC259" i="6"/>
  <c r="AT34" i="8"/>
  <c r="AV34" i="8" s="1"/>
  <c r="AT36" i="8"/>
  <c r="AV36" i="8" s="1"/>
  <c r="AQ391" i="5"/>
  <c r="BF65" i="6"/>
  <c r="BC65" i="6"/>
  <c r="AX101" i="6"/>
  <c r="AX138" i="6"/>
  <c r="BF147" i="6"/>
  <c r="BC236" i="6"/>
  <c r="BF236" i="6" s="1"/>
  <c r="BJ236" i="6" s="1"/>
  <c r="BN236" i="6" s="1"/>
  <c r="BD236" i="6"/>
  <c r="BG236" i="6"/>
  <c r="BM236" i="6" s="1"/>
  <c r="BF272" i="6"/>
  <c r="BC272" i="6"/>
  <c r="BF275" i="6"/>
  <c r="BC275" i="6"/>
  <c r="AV26" i="8"/>
  <c r="AQ33" i="8"/>
  <c r="AV39" i="8"/>
  <c r="AT38" i="8"/>
  <c r="AV38" i="8"/>
  <c r="AT46" i="8"/>
  <c r="AV46" i="8" s="1"/>
  <c r="BC81" i="6"/>
  <c r="BF81" i="6" s="1"/>
  <c r="BF184" i="6"/>
  <c r="BC229" i="6"/>
  <c r="BF229" i="6" s="1"/>
  <c r="AV40" i="8"/>
  <c r="AT44" i="8"/>
  <c r="AV44" i="8" s="1"/>
  <c r="AX47" i="6"/>
  <c r="AX150" i="6"/>
  <c r="BC157" i="6"/>
  <c r="BF157" i="6" s="1"/>
  <c r="AQ42" i="8"/>
  <c r="AX46" i="6"/>
  <c r="BF98" i="6"/>
  <c r="BA133" i="6"/>
  <c r="AX190" i="6"/>
  <c r="BF208" i="6"/>
  <c r="BC218" i="6"/>
  <c r="BF218" i="6" s="1"/>
  <c r="AT4" i="8"/>
  <c r="AV4" i="8" s="1"/>
  <c r="AV22" i="8"/>
  <c r="AT22" i="8"/>
  <c r="AT28" i="8"/>
  <c r="AV28" i="8" s="1"/>
  <c r="AT32" i="8"/>
  <c r="AV32" i="8" s="1"/>
  <c r="AX85" i="6"/>
  <c r="AX92" i="6"/>
  <c r="AX179" i="6"/>
  <c r="AX230" i="6"/>
  <c r="BD234" i="6"/>
  <c r="BC234" i="6"/>
  <c r="BF234" i="6" s="1"/>
  <c r="BJ234" i="6" s="1"/>
  <c r="BN234" i="6" s="1"/>
  <c r="BA246" i="6"/>
  <c r="BF262" i="6"/>
  <c r="BC262" i="6"/>
  <c r="AV7" i="8"/>
  <c r="AT25" i="8"/>
  <c r="AV25" i="8" s="1"/>
  <c r="AV35" i="8"/>
  <c r="AQ53" i="8"/>
  <c r="BF271" i="6"/>
  <c r="BC271" i="6"/>
  <c r="AX91" i="6"/>
  <c r="AX155" i="6"/>
  <c r="BA166" i="6"/>
  <c r="BC166" i="6" s="1"/>
  <c r="BF166" i="6" s="1"/>
  <c r="BA173" i="6"/>
  <c r="AX175" i="6"/>
  <c r="BA186" i="6"/>
  <c r="BC186" i="6" s="1"/>
  <c r="BF186" i="6" s="1"/>
  <c r="AX109" i="6"/>
  <c r="BA114" i="6"/>
  <c r="BC114" i="6" s="1"/>
  <c r="BF114" i="6" s="1"/>
  <c r="AX123" i="6"/>
  <c r="BF140" i="6"/>
  <c r="AX178" i="6"/>
  <c r="AX241" i="6"/>
  <c r="AV45" i="8"/>
  <c r="AV400" i="5"/>
  <c r="AQ410" i="5"/>
  <c r="AT476" i="5"/>
  <c r="AV476" i="5" s="1"/>
  <c r="AQ546" i="5"/>
  <c r="BF161" i="6"/>
  <c r="AX198" i="6"/>
  <c r="BA199" i="6"/>
  <c r="BF203" i="6"/>
  <c r="BC203" i="6"/>
  <c r="BA219" i="6"/>
  <c r="BC219" i="6" s="1"/>
  <c r="BF219" i="6" s="1"/>
  <c r="BA229" i="6"/>
  <c r="BA231" i="6"/>
  <c r="BC231" i="6" s="1"/>
  <c r="BA244" i="6"/>
  <c r="BC244" i="6" s="1"/>
  <c r="BF244" i="6" s="1"/>
  <c r="BJ244" i="6" s="1"/>
  <c r="BN244" i="6" s="1"/>
  <c r="BB244" i="6"/>
  <c r="BD244" i="6" s="1"/>
  <c r="BG244" i="6" s="1"/>
  <c r="BM244" i="6" s="1"/>
  <c r="AQ10" i="8"/>
  <c r="AT12" i="8"/>
  <c r="AV12" i="8"/>
  <c r="AT16" i="8"/>
  <c r="AV16" i="8"/>
  <c r="AT56" i="8"/>
  <c r="AV56" i="8" s="1"/>
  <c r="AX58" i="6"/>
  <c r="AX232" i="6"/>
  <c r="AX245" i="6"/>
  <c r="BF265" i="6"/>
  <c r="AQ31" i="8"/>
  <c r="AQ63" i="8"/>
  <c r="AT64" i="8"/>
  <c r="AV64" i="8" s="1"/>
  <c r="AQ52" i="8"/>
  <c r="AV59" i="8"/>
  <c r="AX129" i="6"/>
  <c r="AX133" i="6"/>
  <c r="AX145" i="6"/>
  <c r="BA155" i="6"/>
  <c r="AX173" i="6"/>
  <c r="AX189" i="6"/>
  <c r="BA242" i="6"/>
  <c r="BC242" i="6" s="1"/>
  <c r="BF242" i="6" s="1"/>
  <c r="BJ242" i="6" s="1"/>
  <c r="BN242" i="6" s="1"/>
  <c r="BB245" i="6"/>
  <c r="AT57" i="8"/>
  <c r="AV57" i="8" s="1"/>
  <c r="AQ5" i="8"/>
  <c r="AV14" i="8"/>
  <c r="AT14" i="8"/>
  <c r="AQ60" i="8"/>
  <c r="AX74" i="6"/>
  <c r="AX112" i="6"/>
  <c r="AQ9" i="8"/>
  <c r="AT41" i="8"/>
  <c r="AV41" i="8" s="1"/>
  <c r="BA232" i="6"/>
  <c r="BB240" i="6"/>
  <c r="BD240" i="6" s="1"/>
  <c r="BG240" i="6" s="1"/>
  <c r="BM240" i="6" s="1"/>
  <c r="BA240" i="6"/>
  <c r="BC240" i="6" s="1"/>
  <c r="BF240" i="6" s="1"/>
  <c r="BJ240" i="6" s="1"/>
  <c r="BN240" i="6" s="1"/>
  <c r="BC243" i="6"/>
  <c r="BF243" i="6" s="1"/>
  <c r="BJ243" i="6" s="1"/>
  <c r="BF270" i="6"/>
  <c r="AX10" i="6"/>
  <c r="AX69" i="6"/>
  <c r="AX107" i="6"/>
  <c r="AX176" i="6"/>
  <c r="BA212" i="6"/>
  <c r="BC212" i="6" s="1"/>
  <c r="BF212" i="6" s="1"/>
  <c r="BA271" i="6"/>
  <c r="AQ30" i="8"/>
  <c r="AQ49" i="8"/>
  <c r="AX156" i="6"/>
  <c r="AX172" i="6"/>
  <c r="BA185" i="6"/>
  <c r="BC185" i="6" s="1"/>
  <c r="BF185" i="6" s="1"/>
  <c r="AT7" i="8"/>
  <c r="AX200" i="6"/>
  <c r="AX217" i="6"/>
  <c r="BA235" i="6"/>
  <c r="BA265" i="6"/>
  <c r="AX90" i="6"/>
  <c r="BB234" i="6"/>
  <c r="AX246" i="6"/>
  <c r="AQ8" i="8"/>
  <c r="AT411" i="5" l="1"/>
  <c r="AV411" i="5" s="1"/>
  <c r="BC156" i="6"/>
  <c r="BF156" i="6" s="1"/>
  <c r="AV421" i="5"/>
  <c r="AT421" i="5"/>
  <c r="AT171" i="5"/>
  <c r="AV171" i="5"/>
  <c r="AT370" i="5"/>
  <c r="AV370" i="5"/>
  <c r="AT16" i="5"/>
  <c r="AV16" i="5" s="1"/>
  <c r="AT268" i="5"/>
  <c r="AV268" i="5"/>
  <c r="AT584" i="5"/>
  <c r="AV584" i="5" s="1"/>
  <c r="AT42" i="8"/>
  <c r="AV42" i="8" s="1"/>
  <c r="AT516" i="5"/>
  <c r="AV516" i="5"/>
  <c r="BC167" i="6"/>
  <c r="BF167" i="6" s="1"/>
  <c r="AT49" i="8"/>
  <c r="AV49" i="8"/>
  <c r="BC123" i="6"/>
  <c r="BF123" i="6"/>
  <c r="AV366" i="5"/>
  <c r="AT366" i="5"/>
  <c r="BC32" i="6"/>
  <c r="BF32" i="6" s="1"/>
  <c r="AT90" i="5"/>
  <c r="AV90" i="5"/>
  <c r="AT70" i="3"/>
  <c r="AV70" i="3" s="1"/>
  <c r="BC117" i="6"/>
  <c r="BF117" i="6"/>
  <c r="AT38" i="4"/>
  <c r="AV38" i="4" s="1"/>
  <c r="AT251" i="5"/>
  <c r="AV251" i="5"/>
  <c r="AT266" i="5"/>
  <c r="AV266" i="5" s="1"/>
  <c r="BC4" i="6"/>
  <c r="BF4" i="6" s="1"/>
  <c r="AT29" i="4"/>
  <c r="AV29" i="4"/>
  <c r="BC241" i="6"/>
  <c r="BF241" i="6" s="1"/>
  <c r="BJ241" i="6" s="1"/>
  <c r="BN241" i="6" s="1"/>
  <c r="BG241" i="6"/>
  <c r="BM241" i="6" s="1"/>
  <c r="BD241" i="6"/>
  <c r="BC150" i="6"/>
  <c r="BF150" i="6" s="1"/>
  <c r="AT126" i="5"/>
  <c r="AV126" i="5" s="1"/>
  <c r="BC176" i="6"/>
  <c r="BF176" i="6" s="1"/>
  <c r="BC175" i="6"/>
  <c r="BF175" i="6" s="1"/>
  <c r="BC85" i="6"/>
  <c r="BF85" i="6" s="1"/>
  <c r="BC101" i="6"/>
  <c r="BF101" i="6"/>
  <c r="BC194" i="6"/>
  <c r="BF194" i="6" s="1"/>
  <c r="AT565" i="5"/>
  <c r="AV565" i="5" s="1"/>
  <c r="BC111" i="6"/>
  <c r="BF111" i="6"/>
  <c r="AT569" i="5"/>
  <c r="AV569" i="5" s="1"/>
  <c r="AT97" i="5"/>
  <c r="AV97" i="5" s="1"/>
  <c r="AT76" i="3"/>
  <c r="AV76" i="3"/>
  <c r="AT37" i="3"/>
  <c r="AV37" i="3" s="1"/>
  <c r="BC107" i="6"/>
  <c r="BF107" i="6" s="1"/>
  <c r="BC145" i="6"/>
  <c r="BF145" i="6" s="1"/>
  <c r="BC67" i="6"/>
  <c r="BF67" i="6" s="1"/>
  <c r="AT538" i="5"/>
  <c r="AV538" i="5"/>
  <c r="AT335" i="5"/>
  <c r="AV335" i="5" s="1"/>
  <c r="AT361" i="5"/>
  <c r="AV361" i="5" s="1"/>
  <c r="AT287" i="5"/>
  <c r="AV287" i="5" s="1"/>
  <c r="AT230" i="5"/>
  <c r="AV230" i="5"/>
  <c r="AV37" i="4"/>
  <c r="AT37" i="4"/>
  <c r="AT95" i="5"/>
  <c r="AV95" i="5" s="1"/>
  <c r="AT443" i="5"/>
  <c r="AV443" i="5"/>
  <c r="AV43" i="3"/>
  <c r="AT43" i="3"/>
  <c r="AT286" i="5"/>
  <c r="AV286" i="5"/>
  <c r="BF20" i="6"/>
  <c r="AT44" i="5"/>
  <c r="AV44" i="5" s="1"/>
  <c r="BC92" i="6"/>
  <c r="BF92" i="6"/>
  <c r="BC133" i="6"/>
  <c r="BF133" i="6" s="1"/>
  <c r="BC3" i="6"/>
  <c r="BF3" i="6" s="1"/>
  <c r="AV206" i="5"/>
  <c r="AT206" i="5"/>
  <c r="AT217" i="5"/>
  <c r="AV217" i="5" s="1"/>
  <c r="AT53" i="4"/>
  <c r="AV53" i="4" s="1"/>
  <c r="BC58" i="6"/>
  <c r="BF58" i="6"/>
  <c r="AT387" i="5"/>
  <c r="AV387" i="5" s="1"/>
  <c r="AV336" i="5"/>
  <c r="AT336" i="5"/>
  <c r="AT58" i="5"/>
  <c r="AV58" i="5"/>
  <c r="AT547" i="5"/>
  <c r="AV547" i="5" s="1"/>
  <c r="AT308" i="5"/>
  <c r="AV308" i="5"/>
  <c r="AT50" i="5"/>
  <c r="AV50" i="5" s="1"/>
  <c r="AV31" i="5"/>
  <c r="AT31" i="5"/>
  <c r="AT112" i="5"/>
  <c r="AV112" i="5"/>
  <c r="AT39" i="5"/>
  <c r="AV39" i="5" s="1"/>
  <c r="BC18" i="6"/>
  <c r="BF18" i="6" s="1"/>
  <c r="AT21" i="3"/>
  <c r="AV21" i="3" s="1"/>
  <c r="AT292" i="5"/>
  <c r="AV292" i="5" s="1"/>
  <c r="BC109" i="6"/>
  <c r="BF109" i="6"/>
  <c r="AT23" i="5"/>
  <c r="AV23" i="5" s="1"/>
  <c r="AT232" i="5"/>
  <c r="AV232" i="5" s="1"/>
  <c r="AT260" i="5"/>
  <c r="AV260" i="5" s="1"/>
  <c r="AT392" i="5"/>
  <c r="AV392" i="5" s="1"/>
  <c r="BF90" i="6"/>
  <c r="BC90" i="6"/>
  <c r="AT213" i="5"/>
  <c r="AV213" i="5" s="1"/>
  <c r="AT58" i="4"/>
  <c r="AV58" i="4"/>
  <c r="AV203" i="5"/>
  <c r="AT203" i="5"/>
  <c r="AT36" i="5"/>
  <c r="AV36" i="5"/>
  <c r="AV55" i="4"/>
  <c r="AT603" i="5"/>
  <c r="AV603" i="5"/>
  <c r="AT8" i="8"/>
  <c r="AV8" i="8" s="1"/>
  <c r="AT391" i="5"/>
  <c r="AV391" i="5" s="1"/>
  <c r="AT39" i="4"/>
  <c r="AV39" i="4"/>
  <c r="AT4" i="4"/>
  <c r="AV4" i="4" s="1"/>
  <c r="AT181" i="5"/>
  <c r="AV181" i="5"/>
  <c r="AT196" i="5"/>
  <c r="AV196" i="5" s="1"/>
  <c r="AV60" i="3"/>
  <c r="AT60" i="3"/>
  <c r="AT199" i="5"/>
  <c r="AV199" i="5" s="1"/>
  <c r="AT534" i="5"/>
  <c r="AV534" i="5" s="1"/>
  <c r="AT4" i="5"/>
  <c r="AV4" i="5" s="1"/>
  <c r="BC207" i="6"/>
  <c r="BF207" i="6"/>
  <c r="AT5" i="8"/>
  <c r="AV5" i="8" s="1"/>
  <c r="AT224" i="5"/>
  <c r="AV224" i="5"/>
  <c r="BC47" i="6"/>
  <c r="BF47" i="6" s="1"/>
  <c r="AT10" i="8"/>
  <c r="AV10" i="8"/>
  <c r="BC69" i="6"/>
  <c r="BF69" i="6"/>
  <c r="AT184" i="5"/>
  <c r="AV184" i="5" s="1"/>
  <c r="BC10" i="6"/>
  <c r="BF10" i="6" s="1"/>
  <c r="BC155" i="6"/>
  <c r="BF155" i="6" s="1"/>
  <c r="AT543" i="5"/>
  <c r="AV543" i="5" s="1"/>
  <c r="AT56" i="5"/>
  <c r="AV56" i="5" s="1"/>
  <c r="AT66" i="5"/>
  <c r="AV66" i="5" s="1"/>
  <c r="AT39" i="3"/>
  <c r="AV39" i="3" s="1"/>
  <c r="AT54" i="4"/>
  <c r="AV54" i="4" s="1"/>
  <c r="AT193" i="5"/>
  <c r="AV193" i="5" s="1"/>
  <c r="BC210" i="6"/>
  <c r="BF210" i="6"/>
  <c r="BC91" i="6"/>
  <c r="BF91" i="6"/>
  <c r="BC178" i="6"/>
  <c r="BF178" i="6" s="1"/>
  <c r="BF182" i="6"/>
  <c r="BC182" i="6"/>
  <c r="BC217" i="6"/>
  <c r="BF217" i="6" s="1"/>
  <c r="AT31" i="8"/>
  <c r="AV31" i="8" s="1"/>
  <c r="BC96" i="6"/>
  <c r="BF96" i="6" s="1"/>
  <c r="AT18" i="4"/>
  <c r="AV18" i="4"/>
  <c r="AT533" i="5"/>
  <c r="AV533" i="5" s="1"/>
  <c r="BC179" i="6"/>
  <c r="BF179" i="6"/>
  <c r="BF206" i="6"/>
  <c r="BC206" i="6"/>
  <c r="BC44" i="6"/>
  <c r="BF44" i="6"/>
  <c r="AT284" i="5"/>
  <c r="AV284" i="5" s="1"/>
  <c r="BC209" i="6"/>
  <c r="BF209" i="6"/>
  <c r="BF193" i="6"/>
  <c r="BC193" i="6"/>
  <c r="AT11" i="4"/>
  <c r="AV11" i="4" s="1"/>
  <c r="BC12" i="6"/>
  <c r="BF12" i="6" s="1"/>
  <c r="BC19" i="6"/>
  <c r="BF19" i="6"/>
  <c r="AT50" i="4"/>
  <c r="AV50" i="4"/>
  <c r="AT23" i="3"/>
  <c r="AV23" i="3" s="1"/>
  <c r="BC200" i="6"/>
  <c r="BF200" i="6" s="1"/>
  <c r="BC112" i="6"/>
  <c r="BF112" i="6" s="1"/>
  <c r="AT33" i="8"/>
  <c r="AV33" i="8" s="1"/>
  <c r="AT55" i="8"/>
  <c r="AV55" i="8" s="1"/>
  <c r="BC75" i="6"/>
  <c r="BF75" i="6"/>
  <c r="AV466" i="5"/>
  <c r="AT466" i="5"/>
  <c r="BC49" i="6"/>
  <c r="BF49" i="6"/>
  <c r="AT69" i="3"/>
  <c r="AV69" i="3"/>
  <c r="AV12" i="3"/>
  <c r="AT12" i="3"/>
  <c r="AT60" i="4"/>
  <c r="AV60" i="4" s="1"/>
  <c r="AT53" i="3"/>
  <c r="AV53" i="3" s="1"/>
  <c r="AT495" i="5"/>
  <c r="AV495" i="5" s="1"/>
  <c r="BC46" i="6"/>
  <c r="BF46" i="6" s="1"/>
  <c r="BC223" i="6"/>
  <c r="BF223" i="6"/>
  <c r="BC173" i="6"/>
  <c r="BF173" i="6" s="1"/>
  <c r="BC138" i="6"/>
  <c r="BF138" i="6"/>
  <c r="BF162" i="6"/>
  <c r="BC162" i="6"/>
  <c r="AT52" i="8"/>
  <c r="AV52" i="8"/>
  <c r="AT235" i="5"/>
  <c r="AV235" i="5" s="1"/>
  <c r="BC56" i="6"/>
  <c r="BF56" i="6"/>
  <c r="AT175" i="5"/>
  <c r="AV175" i="5"/>
  <c r="AV53" i="8"/>
  <c r="AT53" i="8"/>
  <c r="AT531" i="5"/>
  <c r="AV531" i="5" s="1"/>
  <c r="AT9" i="8"/>
  <c r="AV9" i="8"/>
  <c r="AT546" i="5"/>
  <c r="AV546" i="5" s="1"/>
  <c r="BF245" i="6"/>
  <c r="BJ245" i="6" s="1"/>
  <c r="BD245" i="6"/>
  <c r="BG245" i="6" s="1"/>
  <c r="BM245" i="6" s="1"/>
  <c r="BC245" i="6"/>
  <c r="BC66" i="6"/>
  <c r="BF66" i="6" s="1"/>
  <c r="AT33" i="3"/>
  <c r="AV33" i="3"/>
  <c r="AT448" i="5"/>
  <c r="AV448" i="5"/>
  <c r="BC71" i="6"/>
  <c r="BF71" i="6" s="1"/>
  <c r="BC172" i="6"/>
  <c r="BF172" i="6" s="1"/>
  <c r="AV242" i="5"/>
  <c r="AT242" i="5"/>
  <c r="BC246" i="6"/>
  <c r="BD246" i="6"/>
  <c r="BG246" i="6" s="1"/>
  <c r="BM246" i="6" s="1"/>
  <c r="BF246" i="6"/>
  <c r="BJ246" i="6" s="1"/>
  <c r="AT340" i="5"/>
  <c r="AV340" i="5"/>
  <c r="AT189" i="5"/>
  <c r="AV189" i="5"/>
  <c r="BC74" i="6"/>
  <c r="BF74" i="6" s="1"/>
  <c r="AT410" i="5"/>
  <c r="AV410" i="5" s="1"/>
  <c r="AT60" i="8"/>
  <c r="AV60" i="8"/>
  <c r="BC190" i="6"/>
  <c r="BF190" i="6"/>
  <c r="AT353" i="5"/>
  <c r="AV353" i="5" s="1"/>
  <c r="AT27" i="3"/>
  <c r="AV27" i="3"/>
  <c r="AV461" i="5"/>
  <c r="AT461" i="5"/>
  <c r="AV3" i="3"/>
  <c r="BC7" i="6"/>
  <c r="BF7" i="6" s="1"/>
  <c r="AT140" i="5"/>
  <c r="AV140" i="5" s="1"/>
  <c r="AT85" i="5"/>
  <c r="AV85" i="5" s="1"/>
  <c r="AT30" i="8"/>
  <c r="AV30" i="8" s="1"/>
  <c r="BC230" i="6"/>
  <c r="BF230" i="6" s="1"/>
  <c r="BC189" i="6"/>
  <c r="BF189" i="6"/>
  <c r="BC129" i="6"/>
  <c r="BF129" i="6" s="1"/>
  <c r="AT257" i="5"/>
  <c r="AV257" i="5" s="1"/>
  <c r="AT129" i="5"/>
  <c r="AV129" i="5"/>
  <c r="AT63" i="8"/>
  <c r="AV63" i="8"/>
  <c r="BC198" i="6"/>
  <c r="BF198" i="6" s="1"/>
  <c r="AT542" i="5"/>
  <c r="AV542" i="5" s="1"/>
  <c r="AT497" i="5"/>
  <c r="AV497" i="5" s="1"/>
  <c r="AT47" i="4"/>
  <c r="AV47" i="4" s="1"/>
  <c r="AV6" i="3"/>
  <c r="AT6" i="3"/>
  <c r="AT167" i="5"/>
  <c r="AV167" i="5" s="1"/>
  <c r="BC232" i="6"/>
  <c r="BD232" i="6"/>
  <c r="BG232" i="6" s="1"/>
  <c r="BM232" i="6" s="1"/>
  <c r="BF232" i="6"/>
  <c r="BJ232" i="6" s="1"/>
  <c r="BC41" i="6"/>
  <c r="BF41" i="6" s="1"/>
  <c r="BC31" i="6"/>
  <c r="BF31" i="6" s="1"/>
  <c r="AT282" i="5"/>
  <c r="AV282" i="5" s="1"/>
  <c r="AT463" i="5"/>
  <c r="AV463" i="5" s="1"/>
  <c r="AT74" i="5"/>
  <c r="AV74" i="5"/>
  <c r="BN246" i="6" l="1"/>
  <c r="BN232" i="6"/>
  <c r="BN24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3" authorId="0" shapeId="0" xr:uid="{00000000-0006-0000-0200-000001000000}">
      <text>
        <r>
          <rPr>
            <sz val="10"/>
            <color rgb="FF000000"/>
            <rFont val="Arial"/>
            <scheme val="minor"/>
          </rPr>
          <t>추가</t>
        </r>
      </text>
    </comment>
    <comment ref="A55" authorId="0" shapeId="0" xr:uid="{00000000-0006-0000-0200-000002000000}">
      <text>
        <r>
          <rPr>
            <sz val="10"/>
            <color rgb="FF000000"/>
            <rFont val="Arial"/>
            <scheme val="minor"/>
          </rPr>
          <t>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T2" authorId="0" shapeId="0" xr:uid="{00000000-0006-0000-0400-000001000000}">
      <text>
        <r>
          <rPr>
            <sz val="10"/>
            <color rgb="FF000000"/>
            <rFont val="Arial"/>
            <scheme val="minor"/>
          </rPr>
          <t xml:space="preserve">다른 Function과 형식 다름
</t>
        </r>
      </text>
    </comment>
    <comment ref="A23" authorId="0" shapeId="0" xr:uid="{00000000-0006-0000-0400-000002000000}">
      <text>
        <r>
          <rPr>
            <sz val="10"/>
            <color rgb="FF000000"/>
            <rFont val="Arial"/>
            <scheme val="minor"/>
          </rPr>
          <t>10/15 문장 수정</t>
        </r>
      </text>
    </comment>
    <comment ref="A29" authorId="0" shapeId="0" xr:uid="{00000000-0006-0000-0400-000003000000}">
      <text>
        <r>
          <rPr>
            <sz val="10"/>
            <color rgb="FF000000"/>
            <rFont val="Arial"/>
            <scheme val="minor"/>
          </rPr>
          <t>10/15 문장 수정</t>
        </r>
      </text>
    </comment>
    <comment ref="A104" authorId="0" shapeId="0" xr:uid="{00000000-0006-0000-0400-000004000000}">
      <text>
        <r>
          <rPr>
            <sz val="10"/>
            <color rgb="FF000000"/>
            <rFont val="Arial"/>
            <scheme val="minor"/>
          </rPr>
          <t>10/15 문장 수정</t>
        </r>
      </text>
    </comment>
    <comment ref="A143" authorId="0" shapeId="0" xr:uid="{00000000-0006-0000-0400-000005000000}">
      <text>
        <r>
          <rPr>
            <sz val="10"/>
            <color rgb="FF000000"/>
            <rFont val="Arial"/>
            <scheme val="minor"/>
          </rPr>
          <t>10/15 문장 수정</t>
        </r>
      </text>
    </comment>
    <comment ref="A213" authorId="0" shapeId="0" xr:uid="{00000000-0006-0000-0400-000006000000}">
      <text>
        <r>
          <rPr>
            <sz val="10"/>
            <color rgb="FF000000"/>
            <rFont val="Arial"/>
            <scheme val="minor"/>
          </rPr>
          <t xml:space="preserve">10/10 추가
</t>
        </r>
      </text>
    </comment>
    <comment ref="A233" authorId="0" shapeId="0" xr:uid="{00000000-0006-0000-0400-000007000000}">
      <text>
        <r>
          <rPr>
            <sz val="10"/>
            <color rgb="FF000000"/>
            <rFont val="Arial"/>
            <scheme val="minor"/>
          </rPr>
          <t>10/15 삭제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6" authorId="0" shapeId="0" xr:uid="{00000000-0006-0000-0500-000001000000}">
      <text>
        <r>
          <rPr>
            <sz val="10"/>
            <color rgb="FF000000"/>
            <rFont val="Arial"/>
            <scheme val="minor"/>
          </rPr>
          <t>10/15 추가</t>
        </r>
      </text>
    </comment>
  </commentList>
</comments>
</file>

<file path=xl/sharedStrings.xml><?xml version="1.0" encoding="utf-8"?>
<sst xmlns="http://schemas.openxmlformats.org/spreadsheetml/2006/main" count="18476" uniqueCount="3769">
  <si>
    <t>Feature ID</t>
  </si>
  <si>
    <t>Feature</t>
  </si>
  <si>
    <t>Intent (function name)</t>
  </si>
  <si>
    <t>Description (function description)</t>
  </si>
  <si>
    <t>Entity (function properties)</t>
  </si>
  <si>
    <t>LLM Output Format</t>
  </si>
  <si>
    <t>발화 예시</t>
  </si>
  <si>
    <t>F01-I01</t>
  </si>
  <si>
    <t>청구금액 증감 요약</t>
  </si>
  <si>
    <t>billing_charge_analyze_summary</t>
  </si>
  <si>
    <t>Useful for providing how user's billing history compares to the previous month</t>
  </si>
  <si>
    <t>-</t>
  </si>
  <si>
    <t>{"arguments": "{}", "name": "billing_charge_analyze_summary"}</t>
  </si>
  <si>
    <t>F01-I02</t>
  </si>
  <si>
    <t>요금할인 증감 요약</t>
  </si>
  <si>
    <t>billing_charge_analyze_discount</t>
  </si>
  <si>
    <t>Useful for providing details of the discount on billing charges and the increase/decrease compared to last month</t>
  </si>
  <si>
    <t>{"arguments": "{}", "name": "billing_charge_analyze_discount"}</t>
  </si>
  <si>
    <t>F01-I03</t>
  </si>
  <si>
    <t>데이터 사용량 변동 내용 요약</t>
  </si>
  <si>
    <t>billing_charge_data_usage</t>
  </si>
  <si>
    <t>Useful for providing data usage for this month and compare to last month</t>
  </si>
  <si>
    <t>{"arguments": "{}", "name": "billing_charge_data_usage"}</t>
  </si>
  <si>
    <t>F05-I01</t>
  </si>
  <si>
    <t>요금제 간 제공 내용 비교 안내</t>
  </si>
  <si>
    <t>COMPARE_BETWEEN_MOBILE_PLAN</t>
  </si>
  <si>
    <t>Useful when compare features of multiple mobile plans</t>
  </si>
  <si>
    <t>{
    "type": "object",
    "properties": {
        "plans": {
            "description": "List of SKTelecom mobile plans.",
            "type": "array",
            "items": {
                "type": "string"
             }
         }
    },
    "required": [
        "plans"
    ]
}</t>
  </si>
  <si>
    <t>{"name": "COMPARE_BETWEEN_MOBILE_PLAN", "arguments": {"plans": ["VALUE", "VALUE"] } }</t>
  </si>
  <si>
    <t>프라임이랑 프리미엄이랑 뭐가 달라?</t>
  </si>
  <si>
    <t>F05_I02</t>
  </si>
  <si>
    <t>현재 가입 요금제와 다른 요금제 비교 안내</t>
  </si>
  <si>
    <t>COMPARE_CHANGE_MY_MOBILE_PLAN</t>
  </si>
  <si>
    <t>Useful when compare when changing your plan</t>
  </si>
  <si>
    <t>{
    "type": "object",
    "properties": {
        "plan": {
            "description": "SKTelecom mobile plan you want to change.",
            "type": "string"
        }
    },
    "required": [
        "plan"
    ]
}</t>
  </si>
  <si>
    <t>{"name": "COMPARE_CHANGE_MY_MOBILE_PLAN", "arguments": {"plan": "VALUE"} }</t>
  </si>
  <si>
    <t>나 베이직플러스로 바꾸면 어떻게 돼?</t>
  </si>
  <si>
    <t>F08-I01-1</t>
  </si>
  <si>
    <t>요금제 검색</t>
  </si>
  <si>
    <t>SEARCH_MOBILE_PLAN</t>
  </si>
  <si>
    <t>This function searches or offer mobile plans based on a specific keyword</t>
  </si>
  <si>
    <t>{
  "type": "object",
  "properties": {
    "keywords": {
      "type": "object",
      "description": "search keywords",
      "properties": {
        "productName": {
          "default": null,
          "description": "name of mobile plan",
          "title": "Productname",
          "type": "string"
        },
        "includedVoiceCall": {
          "default": null,
          "description": "The amount of voice calls provided by the plan",
          "title": "Includedvoicecall",
          "type": "string"
        },
        "includedVideoOrValueAddedCall": {
          "default": null,
          "description": "The amount of video calls(영상통화) or added calls(부가통화) provided by the plan",
          "title": "Includedvideoorvalueaddedcall",
          "type": "string"
        },
        "includedVoiceCallTospecifiedNumbers": {
          "default": null,
          "description": "The amount of voice calls to specified numbers (지정통화) provided by the plan",
          "title": "Includedvoicecalltospecifiednumbers",
          "type": "string"
        },
        "includedData": {
          "default": null,
          "description": "The amount of data. Generally GB units are used.",
          "title": "Includeddata",
          "type": "string"
        },
        "includedDataForSharingAndTethering": {
          "default": null,
          "description": "The amound of sharing and ththreing data.",
          "title": "Includeddataforsharingandtethering",
          "type": "string"
        },
        "optionData": {
          "default": null,
          "description": "data provided in addition to the basic data provided",
          "title": "Optiondata",
          "type": "string"
        },
        "availableAmountForDataOptionRefill": {
          "default": null,
          "description": "amount of data refill",
          "title": "Availableamountfordataoptionrefill",
          "type": "string"
        },
        "maximumAmountForSharing": {
          "default": null,
          "description": "The maximum amount of data that can be shared with others",
          "title": "Maximumamountforsharing",
          "type": "string"
        },
        "includedText": {
          "default": null,
          "description": "amount of SMS",
          "title": "Includedtext",
          "type": "string"
        },
        "monthlyPrice": {
          "default": null,
          "description": "amount of monthly price. KRW(원) units are used.",
          "title": "Monthlyprice",
          "type": "string"
        },
        "generation": {
          "default": null,
          "description": "Available mobile networks (5G, LTE, etc.)",
          "title": "Generation",
          "type": "string"
        },
        "dataQoS": {
          "default": null,
          "description": "Speed control when you can continue to use data without additional charges after your default data limit has been used up",
          "title": "Dataqos",
          "type": "string"
        },
        "benefit": {
          "default": null,
          "description": "benefits of the mobile plan",
          "title": "Benefit",
          "type": "string"
        },
        "lineup": {
          "default": null,
          "description": "The name of the parent group to which the mobile plan belongs",
          "title": "Lineup",
          "type": "string"
        },
        "onboardingChannel": {
          "default": null,
          "description": "Channel to subscribe to the product",
          "title": "Onboardingchannel",
          "type": "string"
        },
        "onboardingTypeEligibility": {
          "default": null,
          "description": "Available subscription types",
          "title": "Onboardingtypeeligibility",
          "type": "string"
        },
        "onboardingDevice": {
          "default": null,
          "description": "device for subscribing to the product",
          "title": "Onboardingdevice",
          "type": "string"
        },
        "onboardingDeviceAlias": {
          "default": null,
          "description": "alias of device for subscribing to the product",
          "title": "Onboardingdevicealias",
          "type": "string"
        },
        "specialCustomerOnboard": {
          "default": null,
          "description": "Customer type segment (military, college student, etc.)",
          "title": "Specialcustomeronboard",
          "type": "string"
        }
      }
    }
  }
}</t>
  </si>
  <si>
    <t>{"name": "SEARCH_MOBILE_PLAN", "arguments": {"keywords": {"productName": "VALUE"}} }</t>
  </si>
  <si>
    <t>F08-I01-2</t>
  </si>
  <si>
    <t>요금제 가입가능 여부</t>
  </si>
  <si>
    <t>AVAILABLE_MOBILE_PLAN</t>
  </si>
  <si>
    <t>This function is used to check whether user can subscribe to the given plan.</t>
  </si>
  <si>
    <t>{"name": "AVAILABLE_MOBILE_PLAN", "arguments": {"keywords": {"productName": "VALUE"}} }</t>
  </si>
  <si>
    <t>F17-I01</t>
  </si>
  <si>
    <t>가입 중인 요금제 안내</t>
  </si>
  <si>
    <t>my_mobile_plan</t>
  </si>
  <si>
    <t>Useful when get my mobile plan</t>
  </si>
  <si>
    <t>{"name": "my_mobile_plan", "arguments": {}}</t>
  </si>
  <si>
    <t>F17-I02</t>
  </si>
  <si>
    <t>가입 중인 부가요금제/부가서비스 안내</t>
  </si>
  <si>
    <t>my_subscribed_add_ons</t>
  </si>
  <si>
    <t>Useful for providing your subscribed add-ons(가입 된 부가서비스)</t>
  </si>
  <si>
    <t>{"name": "my_subscribed_add_ons", "arguments": {}}</t>
  </si>
  <si>
    <t>F17-I08</t>
  </si>
  <si>
    <t>요금제(혜택/요금제옵션) 변경 가능 시점 안내</t>
  </si>
  <si>
    <t>changable_date_for_plan</t>
  </si>
  <si>
    <t>Useful for checking how long user have to stay on user's current plan and when user can change it.</t>
  </si>
  <si>
    <t>{"name": "changable_date_for_plan", "arguments": {}}</t>
  </si>
  <si>
    <t>F17-I09</t>
  </si>
  <si>
    <t>check_plan_availability</t>
  </si>
  <si>
    <t>plan_auto_change_date</t>
  </si>
  <si>
    <t>This function is used to inform about when user's plan is automatically changed and what plan it's being changed to.</t>
  </si>
  <si>
    <t>{"name": "plan_auto_change_date", "arguments": {}}</t>
  </si>
  <si>
    <t>F17-I10</t>
  </si>
  <si>
    <t>Seg. 요금제 자동 전환 시점 안내</t>
  </si>
  <si>
    <t>plan_auto_change_date_alarm</t>
  </si>
  <si>
    <t>Useful for signing up for an alert when a user can change user's plan.</t>
  </si>
  <si>
    <t>{"name": "plan_auto_change_date_alarm", "arguments": {}}</t>
  </si>
  <si>
    <t>F17-I11</t>
  </si>
  <si>
    <t>전월 청구된 요금(=당월 납부 요금) 안내</t>
  </si>
  <si>
    <t>my_billing_charge</t>
  </si>
  <si>
    <t>Useful when you need to provide recent billing charges (for last month's usage)</t>
  </si>
  <si>
    <t>{"name": "my_billing_charge", "arguments": {}}</t>
  </si>
  <si>
    <t>F17-I12</t>
  </si>
  <si>
    <t>실시간 청구된 요금(=익월 납부 요금) 안내</t>
  </si>
  <si>
    <t>my_realtime_billing_charge</t>
  </si>
  <si>
    <t>Useful when you need to provide real-time billing charges based on current month usage</t>
  </si>
  <si>
    <t>{"name": "my_realtime_billing_charge", "arguments": {}}</t>
  </si>
  <si>
    <t>F17-I13</t>
  </si>
  <si>
    <t>실시간 데이터 사용량 안내</t>
  </si>
  <si>
    <t>my_realtime_data_usage</t>
  </si>
  <si>
    <t>Useful when guide real-time data usage/residuals</t>
  </si>
  <si>
    <t>{"name": "my_realtime_data_usage", "arguments": {}}</t>
  </si>
  <si>
    <t>F17-I14</t>
  </si>
  <si>
    <t>실시간 테더링 데이터(공유 데이터) 사용량 안내</t>
  </si>
  <si>
    <t>my_shared_data_usage</t>
  </si>
  <si>
    <t>Useful when you need to provide shared and tethered data usage or residuals</t>
  </si>
  <si>
    <t>{"name": "my_shared_data_usage", "arguments": {}}</t>
  </si>
  <si>
    <t>F17-I15</t>
  </si>
  <si>
    <t>평균 데이터 사용량 안내</t>
  </si>
  <si>
    <t>my_average_data_usage</t>
  </si>
  <si>
    <t>Useful for providing average data usage from last 3 months data usage</t>
  </si>
  <si>
    <t>{"name": "my_average_data_usage", "arguments": {}}</t>
  </si>
  <si>
    <t>F17-I16</t>
  </si>
  <si>
    <t>요금제 추천 요청에 대한 안내</t>
  </si>
  <si>
    <t>recommend_plans</t>
  </si>
  <si>
    <t>Useful for recommending plans to users.</t>
  </si>
  <si>
    <t>{
    "type": "object",
    "properties": {
      "keywords": {
        "type": "object",
        "description": "search keywords",
        "properties": {
          "productName": {
            "default": null,
            "description": "name of mobile plan",
            "title": "Productname",
            "type": "string"
          },
          "includedVoiceCall": {
            "default": null,
            "description": "The amount of voice calls provided by the plan",
            "title": "Includedvoicecall",
            "type": "string"
          },
          "includedVideoOrValueAddedCall": {
            "default": null,
            "description": "The amount of video calls(영상통화) or added calls(부가통화) provided by the plan",
            "title": "Includedvideoorvalueaddedcall",
            "type": "string"
          },
          "includedVoiceCallTospecifiedNumbers": {
            "default": null,
            "description": "The amount of voice calls to specified numbers (지정통화) provided by the plan",
            "title": "Includedvoicecalltospecifiednumbers",
            "type": "string"
          },
          "includedData": {
            "default": null,
            "description": "The amount of data. Generally GB units are used.",
            "title": "Includeddata",
            "type": "string"
          },
          "includedDataForSharingAndTethering": {
            "default": null,
            "description": "The amound of sharing and ththreing data.",
            "title": "Includeddataforsharingandtethering",
            "type": "string"
          },
          "optionData": {
            "default": null,
            "description": "data provided in addition to the basic data provided",
            "title": "Optiondata",
            "type": "string"
          },
          "availableAmountForDataOptionRefill": {
            "default": null,
            "description": "amount of data refill",
            "title": "Availableamountfordataoptionrefill",
            "type": "string"
          },
          "maximumAmountForSharing": {
            "default": null,
            "description": "The maximum amount of data that can be shared with others",
            "title": "Maximumamountforsharing",
            "type": "string"
          },
          "includedText": {
            "default": null,
            "description": "amount of SMS",
            "title": "Includedtext",
            "type": "string"
          },
          "monthlyPrice": {
            "default": null,
            "description": "amount of monthly price. KRW(원) units are used.",
            "title": "Monthlyprice",
            "type": "string"
          },
          "generation": {
            "default": null,
            "description": "Available mobile networks (5G, LTE, etc.)",
            "title": "Generation",
            "type": "string"
          },
          "dataQoS": {
            "default": null,
            "description": "Speed control when you can continue to use data without additional charges after your default data limit has been used up",
            "title": "Dataqos",
            "type": "string"
          },
          "benefit": {
            "default": null,
            "description": "benefits of the mobile plan",
            "title": "Benefit",
            "type": "string"
          },
          "lineup": {
            "default": null,
            "description": "The name of the parent group to which the mobile plan belongs",
            "title": "Lineup",
            "type": "string"
          },
          "onboardingChannel": {
            "default": null,
            "description": "Channel to subscribe to the product",
            "title": "Onboardingchannel",
            "type": "string"
          },
          "onboardingTypeEligibility": {
            "default": null,
            "description": "Available subscription types",
            "title": "Onboardingtypeeligibility",
            "type": "string"
          },
          "onboardingDevice": {
            "default": null,
            "description": "device for subscribing to the product",
            "title": "Onboardingdevice",
            "type": "string"
          },
          "onboardingDeviceAlias": {
            "default": null,
            "description": "alias of device for subscribing to the product",
            "title": "Onboardingdevicealias",
            "type": "string"
          },
          "specialCustomerOnboard": {
            "default": null,
            "description": "Customer type segment (military, college student, etc.)",
            "title": "Specialcustomeronboard",
            "type": "string"
          }
        }
      }
    }
  }</t>
  </si>
  <si>
    <t>F17-I17</t>
  </si>
  <si>
    <t>남은 데이터 리필쿠폰 문의</t>
  </si>
  <si>
    <t>remaining_data_refill_coupons</t>
  </si>
  <si>
    <t>Useful for guiding about remaining data refill coupons</t>
  </si>
  <si>
    <t>{"name": "remaining_data_refill_coupons", "arguments": {}}</t>
  </si>
  <si>
    <t>F17-I18</t>
  </si>
  <si>
    <t>데이터 선물하기 잔여 횟수 문의</t>
  </si>
  <si>
    <t>remaining_data_gift</t>
  </si>
  <si>
    <t>Useful for guiding whether data can be gifted and how many times it remains available</t>
  </si>
  <si>
    <t>{"name": "remaining_data_gift", "arguments": {}}</t>
  </si>
  <si>
    <t>F17-I19</t>
  </si>
  <si>
    <t>T가족모아데이터 이용현황 조회(대표회선만 가능)</t>
  </si>
  <si>
    <t>t_family_data_usage</t>
  </si>
  <si>
    <t>Useful for guiding status of "T가족모아데이터" data usage</t>
  </si>
  <si>
    <t>{"name": "t_family_data_usage", "arguments": {}}</t>
  </si>
  <si>
    <t>F17-I20</t>
  </si>
  <si>
    <t>T가족모아데이터 공유 데이터 변경 안내</t>
  </si>
  <si>
    <t>t_family_data_change_shared_amount</t>
  </si>
  <si>
    <t>Useful for changing to "T가족모아데이터" shared data amount</t>
  </si>
  <si>
    <t>{"name": "t_family_data_change_shared_amount", "arguments": {}}</t>
  </si>
  <si>
    <t>F17-I21</t>
  </si>
  <si>
    <t>무약정플랜 포인트 조회</t>
  </si>
  <si>
    <t>remaining_no_contract_plan_points</t>
  </si>
  <si>
    <t>Useful for checking points remaining on no-contract plans(무약정플랜)</t>
  </si>
  <si>
    <t>{"name": "remaining_no_contract_plan_points", "arguments": {}}</t>
  </si>
  <si>
    <t>F06-I01-1</t>
  </si>
  <si>
    <t>요금제 변경시 예상 청구 내역 안내</t>
  </si>
  <si>
    <t>estimated_billing_charge_compare_to_current</t>
  </si>
  <si>
    <t>Useful for providing an estimated bill when changing plan or signing up for a subscription</t>
  </si>
  <si>
    <t>{"name": "ESTIMATED_BILLING_CHARGE_COMPARE_TO_CURRENT", "arguments": {"keywords": {"productName": "VALUE"}} }</t>
  </si>
  <si>
    <t>F06-I01-2</t>
  </si>
  <si>
    <t>요금제 변경시 예상 청구 내역 안내 (다회선)</t>
  </si>
  <si>
    <t>F06-I02</t>
  </si>
  <si>
    <t>A 요금제(미가입 중)와 B 요금제(미가입 중) 청구 요금 비교</t>
  </si>
  <si>
    <t>estimated_billing_charge_compare_between_others</t>
  </si>
  <si>
    <t>Useful when you need to calculate the estimated billing costs of two different plans</t>
  </si>
  <si>
    <t>{
    "type": "object",
    "properties": {
      "keywords": {
        "type": "array",
        "description": "search keywords",
        "items": {
          "properties": {
            "productName": {
              "default": null,
              "description": "name of mobile plan",
              "title": "Productname",
              "type": "string"
            },
            "includedVoiceCall": {
              "default": null,
              "description": "The amount of voice calls provided by the plan",
              "title": "Includedvoicecall",
              "type": "string"
            },
            "includedVideoOrValueAddedCall": {
              "default": null,
              "description": "The amount of video calls(영상통화) or added calls(부가통화) provided by the plan",
              "title": "Includedvideoorvalueaddedcall",
              "type": "string"
            },
            "includedVoiceCallTospecifiedNumbers": {
              "default": null,
              "description": "The amount of voice calls to specified numbers (지정통화) provided by the plan",
              "title": "Includedvoicecalltospecifiednumbers",
              "type": "string"
            },
            "includedData": {
              "default": null,
              "description": "The amount of data. Generally GB units are used.",
              "title": "Includeddata",
              "type": "string"
            },
            "includedDataForSharingAndTethering": {
              "default": null,
              "description": "The amound of sharing and ththreing data.",
              "title": "Includeddataforsharingandtethering",
              "type": "string"
            },
            "optionData": {
              "default": null,
              "description": "data provided in addition to the basic data provided",
              "title": "Optiondata",
              "type": "string"
            },
            "availableAmountForDataOptionRefill": {
              "default": null,
              "description": "amount of data refill",
              "title": "Availableamountfordataoptionrefill",
              "type": "string"
            },
            "maximumAmountForSharing": {
              "default": null,
              "description": "The maximum amount of data that can be shared with others",
              "title": "Maximumamountforsharing",
              "type": "string"
            },
            "includedText": {
              "default": null,
              "description": "amount of SMS",
              "title": "Includedtext",
              "type": "string"
            },
            "monthlyPrice": {
              "default": null,
              "description": "amount of monthly price. KRW(원) units are used.",
              "title": "Monthlyprice",
              "type": "string"
            },
            "generation": {
              "default": null,
              "description": "Available mobile networks (5G, LTE, etc.)",
              "title": "Generation",
              "type": "string"
            },
            "dataQoS": {
              "default": null,
              "description": "Speed control when you can continue to use data without additional charges after your default data limit has been used up",
              "title": "Dataqos",
              "type": "string"
            },
            "benefit": {
              "default": null,
              "description": "benefits of the mobile plan",
              "title": "Benefit",
              "type": "string"
            },
            "lineup": {
              "default": null,
              "description": "The name of the parent group to which the mobile plan belongs",
              "title": "Lineup",
              "type": "string"
            },
            "onboardingChannel": {
              "default": null,
              "description": "Channel to subscribe to the product",
              "title": "Onboardingchannel",
              "type": "string"
            },
            "onboardingTypeEligibility": {
              "default": null,
              "description": "Available subscription types",
              "title": "Onboardingtypeeligibility",
              "type": "string"
            },
            "onboardingDevice": {
              "default": null,
              "description": "device for subscribing to the product",
              "title": "Onboardingdevice",
              "type": "string"
            },
            "onboardingDeviceAlias": {
              "default": null,
              "description": "alias of device for subscribing to the product",
              "title": "Onboardingdevicealias",
              "type": "string"
            },
            "specialCustomerOnboard": {
              "default": null,
              "description": "Customer type segment (military, college student, etc.)",
              "title": "Specialcustomeronboard",
              "type": "string"
            }
          },
          "title": "SearchKeyword",
          "type": "object"
        }
      }
    }
  }</t>
  </si>
  <si>
    <t>{"name": "estimated_billing_charge_compare_between_others", "arguments": {"keywords": [{"productName": "5GX 프라임플러스"}, {"productName": "5GX 프라임"}]}}</t>
  </si>
  <si>
    <t>F14-I01</t>
  </si>
  <si>
    <t>요금제 변경 가능 안내</t>
  </si>
  <si>
    <t>{
  "name": "check_plan_availability",
  "description": "This function is used to check whether user can subscribe to the given plan.",
  "parameters": {
    "type": "object",
    "required": [
      "requestForMultiline"
    ],
    "properties": {
      "keywords": {
        "type": "array",
        "description": "search keywords",
        "items": {
          "properties": {
            "productName": {
              "default": null,
              "description": "name of mobile plan",
              "title": "Productname",
              "type": "string"
            },
            "includedVoiceCall": {
              "default": null,
              "description": "The amount of voice calls provided by the plan",
              "title": "Includedvoicecall",
              "type": "string"
            },
            "includedVideoOrValueAddedCall": {
              "default": null,
              "description": "The amount of video calls(영상통화) or added calls(부가통화) provided by the plan",
              "title": "Includedvideoorvalueaddedcall",
              "type": "string"
            },
            "includedVoiceCallTospecifiedNumbers": {
              "default": null,
              "description": "The amount of voice calls to specified numbers (지정통화) provided by the plan",
              "title": "Includedvoicecalltospecifiednumbers",
              "type": "string"
            },
            "includedData": {
              "default": null,
              "description": "The amount of data. Generally GB units are used.",
              "title": "Includeddata",
              "type": "string"
            },
            "includedDataForSharingAndTethering": {
              "default": null,
              "description": "The amound of sharing and ththreing data.",
              "title": "Includeddataforsharingandtethering",
              "type": "string"
            },
            "optionData": {
              "default": null,
              "description": "data provided in addition to the basic data provided",
              "title": "Optiondata",
              "type": "string"
            },
            "availableAmountForDataOptionRefill": {
              "default": null,
              "description": "amount of data refill",
              "title": "Availableamountfordataoptionrefill",
              "type": "string"
            },
            "maximumAmountForSharing": {
              "default": null,
              "description": "The maximum amount of data that can be shared with others",
              "title": "Maximumamountforsharing",
              "type": "string"
            },
            "includedText": {
              "default": null,
              "description": "amount of SMS",
              "title": "Includedtext",
              "type": "string"
            },
            "monthlyPrice": {
              "default": null,
              "description": "amount of monthly price. KRW(원) units are used.",
              "title": "Monthlyprice",
              "type": "string"
            },
            "generation": {
              "default": null,
              "description": "Available mobile networks (5G, LTE, etc.)",
              "title": "Generation",
              "type": "string"
            },
            "dataQoS": {
              "default": null,
              "description": "Speed control when you can continue to use data without additional charges after your default data limit has been used up",
              "title": "Dataqos",
              "type": "string"
            },
            "benefit": {
              "default": null,
              "description": "benefits of the mobile plan",
              "title": "Benefit",
              "type": "string"
            },
            "lineup": {
              "default": null,
              "description": "The name of the parent group to which the mobile plan belongs",
              "title": "Lineup",
              "type": "string"
            },
            "onboardingChannel": {
              "default": null,
              "description": "Channel to subscribe to the product",
              "title": "Onboardingchannel",
              "type": "string"
            },
            "onboardingTypeEligibility": {
              "default": null,
              "description": "Available subscription types",
              "title": "Onboardingtypeeligibility",
              "type": "string"
            },
            "onboardingDevice": {
              "default": null,
              "description": "device for subscribing to the product",
              "title": "Onboardingdevice",
              "type": "string"
            },
            "onboardingDeviceAlias": {
              "default": null,
              "description": "alias of device for subscribing to the product",
              "title": "Onboardingdevicealias",
              "type": "string"
            },
            "specialCustomerOnboard": {
              "default": null,
              "description": "Customer type segment (military, college student, etc.)",
              "title": "Specialcustomeronboard",
              "type": "string"
            }
          },
          "title": "SearchKeyword",
          "type": "object"
        }
      },
      "phoneNumber": {
        "type": "string",
        "description": "Phone number to check for availability (digits only)."
      },
      "requestForMultiline": {
        "type": "boolean",
        "description": "Whether the user made a request for multilines."
      }
    }
  }
}</t>
  </si>
  <si>
    <t>Utterance Sentence ID</t>
  </si>
  <si>
    <t>Utterance Sentence</t>
  </si>
  <si>
    <t>LLM output</t>
  </si>
  <si>
    <t>작업일</t>
  </si>
  <si>
    <t>F01-I01_Temp_001</t>
  </si>
  <si>
    <t xml:space="preserve">이번달 좀 많이 쓴 것 같은데, 내 이번 달 청구금액이 얼만큼 더 추가될지 예상 가능해? </t>
  </si>
  <si>
    <t>F01-I01_Temp_002</t>
  </si>
  <si>
    <t xml:space="preserve">나 현재 휴대폰요금을 얼마나 많이 추가 지불할 것 같니 </t>
  </si>
  <si>
    <t>F01-I01_Temp_003</t>
  </si>
  <si>
    <t xml:space="preserve">내 이번 달 요금 얼만지 궁금한데, 지난 달이랑 비교했을 때 얼마나 많이 늘었을까? </t>
  </si>
  <si>
    <t>F01-I01_Temp_004</t>
  </si>
  <si>
    <t xml:space="preserve">나 이번에 청구요금이 얼마인지 알고싶은데, 이전 월에 비해 얼만큼이나 더 썼을거같아? </t>
  </si>
  <si>
    <t>F01-I01_Temp_005</t>
  </si>
  <si>
    <t xml:space="preserve">내 청구요금 전 월 대비 증가했을지 궁금해 </t>
  </si>
  <si>
    <t>F01-I01_Temp_006</t>
  </si>
  <si>
    <t xml:space="preserve">청구액이 상승했는지 전월 대비 궁금해 </t>
  </si>
  <si>
    <t>F01-I01_Temp_007</t>
  </si>
  <si>
    <t xml:space="preserve">최근에 변동된 내 청구요금 내역 알려줘 </t>
  </si>
  <si>
    <t>F01-I01_Temp_008</t>
  </si>
  <si>
    <t xml:space="preserve">내 청구액의 최근들어 달라진 사용내역을 비교해줘 </t>
  </si>
  <si>
    <t>F01-I01_Temp_009</t>
  </si>
  <si>
    <t xml:space="preserve">변경된 청구금액 </t>
  </si>
  <si>
    <t>F01-I01_Temp_010</t>
  </si>
  <si>
    <t xml:space="preserve">청구비용 달라진 점 </t>
  </si>
  <si>
    <t>F01-I02_Temp_001</t>
  </si>
  <si>
    <t xml:space="preserve">내 이번 달 할인금액 얼만큼 더 늘어날지 예상 가능? </t>
  </si>
  <si>
    <t>F01-I02_Temp_002</t>
  </si>
  <si>
    <t xml:space="preserve">이번엔 내 할인금액이 얼마나 더 줄어들지 궁금해 </t>
  </si>
  <si>
    <t>F01-I02_Temp_003</t>
  </si>
  <si>
    <t xml:space="preserve">나 이번 할인금액이 얼만가 확인하고 싶은데, 지난 달하고 비교하면 얼마나 더 할인될까 </t>
  </si>
  <si>
    <t>F01-I02_Temp_004</t>
  </si>
  <si>
    <t xml:space="preserve">내 할인요금 이번 달에는 얼마일지 알고싶은데, 전 월 대비 더 증가했나 궁금해 </t>
  </si>
  <si>
    <t>F01-I02_Temp_005</t>
  </si>
  <si>
    <t xml:space="preserve">내 할인요금 전 월 대비 증가했나 궁금해 </t>
  </si>
  <si>
    <t>F01-I02_Temp_006</t>
  </si>
  <si>
    <t xml:space="preserve">할인금액이 늘었는지 지난 달과 비교해서 알고싶어 </t>
  </si>
  <si>
    <t>F01-I02_Temp_007</t>
  </si>
  <si>
    <t xml:space="preserve">최근에 변동된 내 할인요금 내역 알려줘 </t>
  </si>
  <si>
    <t>F01-I02_Temp_008</t>
  </si>
  <si>
    <t xml:space="preserve">내 할인요금에서 최근들어 달라진 세부내역을 비교해줘 </t>
  </si>
  <si>
    <t>F01-I02_Temp_009</t>
  </si>
  <si>
    <t>할인요금 변경 사항</t>
  </si>
  <si>
    <t>F01-I02_Temp_010</t>
  </si>
  <si>
    <t xml:space="preserve">요금할인 달라진 점 </t>
  </si>
  <si>
    <t>F01-I03_Temp_001</t>
  </si>
  <si>
    <t xml:space="preserve">내 이번 달 데이터 사용량 얼만큼 더 늘어날지 예상 가능? </t>
  </si>
  <si>
    <t>F01-I03_Temp_002</t>
  </si>
  <si>
    <t xml:space="preserve">나의 이번에 데이터 소비량이 얼마나 더 줄어들었는지 궁금해 </t>
  </si>
  <si>
    <t>F01-I03_Temp_003</t>
  </si>
  <si>
    <t xml:space="preserve">나 이번 달 데이터 사용량 얼만지 궁금한데, 지난 달이랑 비교했을 때 많이 사용했는지 말해줘 </t>
  </si>
  <si>
    <t>F01-I03_Temp_004</t>
  </si>
  <si>
    <t xml:space="preserve">나 데이터 사용량이 이번 달엔 얼마나 더 늘었을지 궁금한데, 지난 달과 비교해서 알고싶어 </t>
  </si>
  <si>
    <t>F01-I03_Temp_005</t>
  </si>
  <si>
    <t xml:space="preserve">데이터 사용량이 내 지난 달과 비교했을 때 늘었는지 알려줘 </t>
  </si>
  <si>
    <t>F01-I03_Temp_006</t>
  </si>
  <si>
    <t xml:space="preserve">데이터 사용량이 증가했는지 이전 월에 비해 어때? </t>
  </si>
  <si>
    <t>F01-I03_Temp_007</t>
  </si>
  <si>
    <t xml:space="preserve">최근에 변동된 내 데이터 사용량 내역 조회 가능해? </t>
  </si>
  <si>
    <t>F01-I03_Temp_008</t>
  </si>
  <si>
    <t xml:space="preserve">요즘들어 바뀐 나의 데이터 사용량 정도를 보여줘 </t>
  </si>
  <si>
    <t>F01-I03_Temp_009</t>
  </si>
  <si>
    <t xml:space="preserve">데이터 사용량 추이 </t>
  </si>
  <si>
    <t>F01-I03_Temp_010</t>
  </si>
  <si>
    <t xml:space="preserve">모바일 데이터 사용량 변경사항 </t>
  </si>
  <si>
    <t>요금제 1 조건</t>
  </si>
  <si>
    <t>요금제 2 조건</t>
  </si>
  <si>
    <t>요금제 3 조건</t>
  </si>
  <si>
    <t>Function 생성</t>
  </si>
  <si>
    <t>요금제1
Entity 1-1</t>
  </si>
  <si>
    <t>요금제1
Entity 1-1 Name</t>
  </si>
  <si>
    <t>요금제1
Entity 1-1 Value</t>
  </si>
  <si>
    <t>요금제1
Entity 1-2</t>
  </si>
  <si>
    <t>요금제1
Entity 1-2 Name</t>
  </si>
  <si>
    <t>요금제1
Entity 1-2 Value</t>
  </si>
  <si>
    <t>요금제1
Entity 1-3</t>
  </si>
  <si>
    <t>요금제1
Entity 1-3 Name</t>
  </si>
  <si>
    <t>요금제1
Entity 1-3 Value</t>
  </si>
  <si>
    <t>요금제2
Entity 2-1</t>
  </si>
  <si>
    <t>요금제2
Entity 2-1 Name</t>
  </si>
  <si>
    <t>요금제2
Entity 2-1 Value</t>
  </si>
  <si>
    <t>요금제2
Entity 2-2</t>
  </si>
  <si>
    <t>요금제2
Entity 2-2 Name</t>
  </si>
  <si>
    <t>요금제2
Entity 2-2 Value</t>
  </si>
  <si>
    <t>요금제2
Entity 2-3</t>
  </si>
  <si>
    <t>요금제2 Entity 2-3 Name</t>
  </si>
  <si>
    <t>요금제2 Entity 2-3 Value</t>
  </si>
  <si>
    <t>요금제3 
Entity 3-1</t>
  </si>
  <si>
    <t>요금제3 
Entity 3-1 Name</t>
  </si>
  <si>
    <t>요금제3 
Entity 3-1 Value</t>
  </si>
  <si>
    <t>요금제3
Entity 3-2</t>
  </si>
  <si>
    <t>요금제3 
Entity 3-2 Name</t>
  </si>
  <si>
    <t>요금제3 Entity 3-2 Value</t>
  </si>
  <si>
    <t>요금제3 Entity 3-3</t>
  </si>
  <si>
    <t>요금제3 Entity 3-3 Name</t>
  </si>
  <si>
    <t>요금제3 Entity 3-3 Value</t>
  </si>
  <si>
    <t>요금제3
Entity 3-1</t>
  </si>
  <si>
    <t>요금제3
Entity3-2</t>
  </si>
  <si>
    <t>요금제3
Entity3-3</t>
  </si>
  <si>
    <t>요금제1 통합</t>
  </si>
  <si>
    <t>요금제2 통합</t>
  </si>
  <si>
    <t>요금제3 통합</t>
  </si>
  <si>
    <t>요금제 통합</t>
  </si>
  <si>
    <t>최종 LLM Output</t>
  </si>
  <si>
    <t>F05-I01_Temp_001</t>
  </si>
  <si>
    <t xml:space="preserve">바꾸고 싶어서 그러는데, 다이렉트5G 69이랑 다이렉트5G 62 요금제 차이점이 뭐야? </t>
  </si>
  <si>
    <t>요금제 명</t>
  </si>
  <si>
    <t>productName</t>
  </si>
  <si>
    <t>다이렉트5G 69</t>
  </si>
  <si>
    <t>다이렉트5G 62</t>
  </si>
  <si>
    <t xml:space="preserve"> </t>
  </si>
  <si>
    <t>F05-I01_Temp_002</t>
  </si>
  <si>
    <t xml:space="preserve">다이렉트5G 42이랑 다이렉트5G 38 요금제 분석 해줄래? </t>
  </si>
  <si>
    <r>
      <rPr>
        <sz val="10"/>
        <color rgb="FF000000"/>
        <rFont val="Arial"/>
      </rPr>
      <t>productName</t>
    </r>
  </si>
  <si>
    <t>다이렉트5G 42</t>
  </si>
  <si>
    <t>다이렉트5G 38</t>
  </si>
  <si>
    <t>F05-I01_Temp_003</t>
  </si>
  <si>
    <t xml:space="preserve">뉴실버요금제와 T끼리 어르신은 다른게 뭐지? </t>
  </si>
  <si>
    <t>뉴실버요금제</t>
  </si>
  <si>
    <t>T끼리 어르신</t>
  </si>
  <si>
    <t>F05-I01_Temp_004</t>
  </si>
  <si>
    <t xml:space="preserve">어떤게 달라 다이렉트LTE 48랑 다이렉트LTE 30 </t>
  </si>
  <si>
    <t>다이렉트LTE 48</t>
  </si>
  <si>
    <t>다이렉트LTE 30</t>
  </si>
  <si>
    <t>F05-I01_Temp_005</t>
  </si>
  <si>
    <t xml:space="preserve">band 데이터 퍼펙트와 요금제와 band 데이터 퍼펙트S 요금제는 어떻게 다른가요? </t>
  </si>
  <si>
    <t>band 데이터 퍼펙트</t>
  </si>
  <si>
    <t>band 데이터 퍼펙트S</t>
  </si>
  <si>
    <t>F05-I01_Temp_006</t>
  </si>
  <si>
    <t xml:space="preserve">band 데이터 1.2G와 요금 체계와 band 데이터 2.2G 요금 체계를 구별 해줄래? </t>
  </si>
  <si>
    <t>band 데이터 1.2G</t>
  </si>
  <si>
    <t>band 데이터 2.2G</t>
  </si>
  <si>
    <t>F05-I01_Temp_007</t>
  </si>
  <si>
    <t xml:space="preserve">0플랜 히어로랑 0플랜 슈퍼히어로 요금제의 세부 사항 어떻게 다른거지? </t>
  </si>
  <si>
    <t>0플랜 히어로</t>
  </si>
  <si>
    <t>0플랜 슈퍼히어로</t>
  </si>
  <si>
    <t>F05-I01_Temp_008</t>
  </si>
  <si>
    <t xml:space="preserve">요금제중 T플랜 세이브+다이렉트플랜과 T플랜 안심2.5G+다이렉트플랜의 차이는 어떤걸까? </t>
  </si>
  <si>
    <t>T플랜 세이브+다이렉트플랜</t>
  </si>
  <si>
    <t>T플랜 안심2.5G+다이렉트플랜</t>
  </si>
  <si>
    <t>F05-I01_Temp_009</t>
  </si>
  <si>
    <t xml:space="preserve">요금제 팅프리존24요금과 팅프리존19요금의 차이는? </t>
  </si>
  <si>
    <t>팅프리존24요금</t>
  </si>
  <si>
    <t>팅프리존19요금</t>
  </si>
  <si>
    <t>F05-I01_Temp_010</t>
  </si>
  <si>
    <t xml:space="preserve">팅500요금제과 팅100요금제의 차이점은? </t>
  </si>
  <si>
    <t>팅500요금제</t>
  </si>
  <si>
    <t>팅100요금제</t>
  </si>
  <si>
    <t>F05-I01_Temp_011</t>
  </si>
  <si>
    <t>문자 무제한 요금제랑 시니어 요금제 요금을 비교해줄래?</t>
  </si>
  <si>
    <t>문자</t>
  </si>
  <si>
    <t>includedText</t>
  </si>
  <si>
    <t>무제한</t>
  </si>
  <si>
    <t>Seg. 특성</t>
  </si>
  <si>
    <t>specialCustomerOnboard</t>
  </si>
  <si>
    <t>시니어</t>
  </si>
  <si>
    <t>F05-I01_Temp_012</t>
  </si>
  <si>
    <t>아이폰에 가입할 수 있는 요금제랑 공식대리점에서 가입할 수 있는 요금제 두개 요금 비교해줘</t>
  </si>
  <si>
    <t>단말 별명</t>
  </si>
  <si>
    <t>onboardingDeviceAlias</t>
  </si>
  <si>
    <t>아이폰</t>
  </si>
  <si>
    <t>채널</t>
  </si>
  <si>
    <t>onboardingChannel</t>
  </si>
  <si>
    <t>공식대리점</t>
  </si>
  <si>
    <t>F05-I01_Temp_013</t>
  </si>
  <si>
    <t>음성 통화 많이 주는 요금제랑 요즘가족결합 혜택 받을 수 있는 요금제의 요금을 비교해서 말해줘</t>
  </si>
  <si>
    <t>음성 기본 제공</t>
  </si>
  <si>
    <t>includedVoiceCall</t>
  </si>
  <si>
    <t>많이</t>
  </si>
  <si>
    <t>혜택</t>
  </si>
  <si>
    <t>benefit</t>
  </si>
  <si>
    <t>요즘가족결합</t>
  </si>
  <si>
    <t>F05-I01_Temp_014</t>
  </si>
  <si>
    <t>홈쇼핑에서 가입 가능한 요금제랑 엘티이 요금제 요금 비교해서 말해봐</t>
  </si>
  <si>
    <t>홈쇼핑</t>
  </si>
  <si>
    <t>네트워크 세대</t>
  </si>
  <si>
    <t>generation</t>
  </si>
  <si>
    <t>엘티이</t>
  </si>
  <si>
    <t>F05-I01_Temp_015</t>
  </si>
  <si>
    <t>뉴실버 라인업 요금제 중 문자 300건 요금제랑 데이터 기본 제공하고 문자 300건 제공하는 요금제 두가지의 요금을 비교해봐</t>
  </si>
  <si>
    <t>라인업</t>
  </si>
  <si>
    <t>lineup</t>
  </si>
  <si>
    <t>뉴실버</t>
  </si>
  <si>
    <t>300건</t>
  </si>
  <si>
    <t>기본 제공 데이터</t>
  </si>
  <si>
    <t>includedData</t>
  </si>
  <si>
    <t>F05-I01_Temp_016</t>
  </si>
  <si>
    <t>선물 데이터 2기가에 문자는 100건 주는 요금제랑 음성 기본 제공에 엄마랑은 전화 오래할 수 있는 요금제의 요금을 비교해줘</t>
  </si>
  <si>
    <t>선물 데이터</t>
  </si>
  <si>
    <t>maximumAmountForSharing</t>
  </si>
  <si>
    <t>2기가</t>
  </si>
  <si>
    <t>100건</t>
  </si>
  <si>
    <t>지정 통화</t>
  </si>
  <si>
    <t>includedVoiceCallTospecifiedNumbers</t>
  </si>
  <si>
    <t>오래</t>
  </si>
  <si>
    <t>F05-I01_Temp_017</t>
  </si>
  <si>
    <t>영상 통화 100분주고 테더링 데이터 기본 제공되는 요금제랑 기본 데이터 제공에 선물 데이터 더 주는 요금제의 요금을 비교해서 알려줘</t>
  </si>
  <si>
    <t>영상 통화</t>
  </si>
  <si>
    <t>includedVideoOrValueAddedCall</t>
  </si>
  <si>
    <t>100분</t>
  </si>
  <si>
    <t xml:space="preserve">테터링 데이터 </t>
  </si>
  <si>
    <t>includedDataForSharingAndTethering</t>
  </si>
  <si>
    <t>더</t>
  </si>
  <si>
    <t>F05-I01_Temp_018</t>
  </si>
  <si>
    <t>음성 통화 300분 주고 테더링 데이터 기본 제공되는 요금제랑 지정 통화 무제한에 리필 데이터 제공되는 요금제의 요금을 비교해봐</t>
  </si>
  <si>
    <t>300분</t>
  </si>
  <si>
    <t>리필 데이터</t>
  </si>
  <si>
    <t>availableAmountForDataOptionRefill</t>
  </si>
  <si>
    <t>F05-I01_Temp_019</t>
  </si>
  <si>
    <t>리필 데이터 엄청 주고 영상 통화 기본 제공이면서 테더링 데이터 무제한인 요금제랑 문자랑 데이터 기본 제공 그리고 음성 통화가 많은 요금제의 요금을 비교해줘</t>
  </si>
  <si>
    <t>엄청</t>
  </si>
  <si>
    <t>많은</t>
  </si>
  <si>
    <t>F05-I01_Temp_020</t>
  </si>
  <si>
    <t>문자 무제한이고 월정액 싼데 영상 통화 300분 주는 요금제랑 공유 데이터 2기가에 문자는 조금 주고 월정액이 싼 요금제 이렇게 두가지 요금제의 요금을 비교해줘</t>
  </si>
  <si>
    <t>월 정액</t>
  </si>
  <si>
    <t>monthlyPrice</t>
  </si>
  <si>
    <t>싼데</t>
  </si>
  <si>
    <t>공유 데이터</t>
  </si>
  <si>
    <t>조금</t>
  </si>
  <si>
    <t>싼</t>
  </si>
  <si>
    <t>F05-I01_Temp_021</t>
  </si>
  <si>
    <t>지정통화 3시간 그리고 영상 통화 3시간 주는 월정액 적당한 요금제랑 음성 기본 넉넉하고 테더링 데이터 2기가 주면서 선물 데이터 충분한 요금제의 요금을 비교해줘</t>
  </si>
  <si>
    <t>3시간</t>
  </si>
  <si>
    <t>적당한</t>
  </si>
  <si>
    <t>넉넉하고</t>
  </si>
  <si>
    <t>충분한</t>
  </si>
  <si>
    <t>F05-I01_Temp_022</t>
  </si>
  <si>
    <t>문자 제공되고 음성 3시간 포함에 우주패스 5천원 할인 적용 가능한 요금제랑 테더링 데이터 제공되고 선물 데이터는 적지만 문자가 무제한인 요금제 이렇게 두개 요금을 비교해줘</t>
  </si>
  <si>
    <t>우주패스 5천원 할인</t>
  </si>
  <si>
    <t>적지만</t>
  </si>
  <si>
    <t>F05-I01_Temp_023</t>
  </si>
  <si>
    <t>다이렉트5G 69 요금제랑 리필 데이터 기본 제공하는 어린이 요금제의 요금을 비교해줘</t>
  </si>
  <si>
    <t>어린이</t>
  </si>
  <si>
    <t>F05-I01_Temp_024</t>
  </si>
  <si>
    <t>다이렉트5G 62 요금제랑 테더링 데이터 기본 제공하고 QoS 제한 없는 요금제의 요금 차이를 계산해좌</t>
  </si>
  <si>
    <t>테터링 데이터</t>
  </si>
  <si>
    <t>QoS</t>
  </si>
  <si>
    <t>dataQoS</t>
  </si>
  <si>
    <t>제한 없는</t>
  </si>
  <si>
    <t>F05-I01_Temp_025</t>
  </si>
  <si>
    <t>다이렉트5G 55 요금제랑 영상통화 오래할 수 있고 옵션데이터 제공되는 요금제 요금이 어떻게 달라?</t>
  </si>
  <si>
    <t>다이렉트5G 55</t>
  </si>
  <si>
    <t>옵션 데이터</t>
  </si>
  <si>
    <t>optionData</t>
  </si>
  <si>
    <t>F05-I01_Temp_026</t>
  </si>
  <si>
    <t>다이렉트5G 52 요금제랑 지정통화 3시간이상이고 엘티이 쓸 수 있는 요금제 요금이 어떻게 다른지 확인해봐</t>
  </si>
  <si>
    <t>다이렉트5G 52</t>
  </si>
  <si>
    <t>3시간이상</t>
  </si>
  <si>
    <t>F05-I01_Temp_027</t>
  </si>
  <si>
    <t>5G B2B 베이직 요금제랑 공유 데이터 400메가 주고 기본 데이터 무제한인데 지정통화도 무제한인 요금제의 요금 차이를 알려줘</t>
  </si>
  <si>
    <t>5G B2B 베이직</t>
  </si>
  <si>
    <t>400메가</t>
  </si>
  <si>
    <t>F05-I01_Temp_028</t>
  </si>
  <si>
    <t>5G B2B 세이브 요금제랑 USIM 개통가능하고 스마트폰에서 쓸수 있는데 QoS 제한 없는 요금제의 청구금액 차이를 알려줘</t>
  </si>
  <si>
    <t>5G B2B 세이브</t>
  </si>
  <si>
    <t>가입 유형</t>
  </si>
  <si>
    <t>onboardingTypeEligibility</t>
  </si>
  <si>
    <t>USIM 개통</t>
  </si>
  <si>
    <t>단말 유형</t>
  </si>
  <si>
    <t>onboardingDevice</t>
  </si>
  <si>
    <t>스마트폰</t>
  </si>
  <si>
    <t>F05-I01_Temp_029</t>
  </si>
  <si>
    <t>5G언택트 62 요금제랑 영상 통화 무제한이고 스마트폰에 가입 가능한데 리필 데이터도 충분한 요금제의 요금을 비교해줘</t>
  </si>
  <si>
    <t>5G언택트 62</t>
  </si>
  <si>
    <t>F05-I01_Temp_030</t>
  </si>
  <si>
    <t>T플랜 세이브+다이렉트플랜 요금제랑 쓰리지에 테더링 데이터 3기가 주는데 음성도 3시간 주는 요금제의 요금을 비교하고 싶어</t>
  </si>
  <si>
    <t>쓰리지</t>
  </si>
  <si>
    <t>3기가</t>
  </si>
  <si>
    <t>F05-I01_Temp_031</t>
  </si>
  <si>
    <t>0청년 중 문자가 기본 제공되는 요금제랑 0청년 다이렉트플랜에서 영상 통화 많은 요금제 두개 요금을 비교해줘</t>
  </si>
  <si>
    <t>0청년</t>
  </si>
  <si>
    <t>0청년 다이렉트플랜</t>
  </si>
  <si>
    <t>F05-I01_Temp_032</t>
  </si>
  <si>
    <t>0청년 넷플릭스 요금제에서 여친이랑 통화 넉넉하게 할 수 있는 요금제랑 0청년 다이렉트플랜에서 오빠랑 통화 오래할 수 있는 요금제의 요금을 비교해줘</t>
  </si>
  <si>
    <t>0청년 넷플릭스 요금제</t>
  </si>
  <si>
    <t>넉넉하게</t>
  </si>
  <si>
    <t>F05-I01_Temp_033</t>
  </si>
  <si>
    <t>0청년 다이렉트 넷플릭스 요금제 중 영상 통화 제공되는 요금제랑 0청년 다이렉트플랜에서 QoS 제한 없는 요금제의 요금을 비교해서 알려줘</t>
  </si>
  <si>
    <t>0청년 다이렉트 넷플릭스 요금제</t>
  </si>
  <si>
    <t>F05-I01_Temp_034</t>
  </si>
  <si>
    <t>0틴플랜 중 문자 무제한인 요금제랑 0청년 넷플릭스 요금제 중에서 문자 200건 지원되는 요금제 두 개 요금을 비교해줘</t>
  </si>
  <si>
    <t>0틴플랜</t>
  </si>
  <si>
    <t>200건</t>
  </si>
  <si>
    <t>F05-I01_Temp_035</t>
  </si>
  <si>
    <t>다이렉트5G 69 요금제랑 5GX플래티넘 요금제랑 0 청년 다이렉트 62(넷플릭스) 요금제 이렇게 세가지 요금을 비교해줘</t>
  </si>
  <si>
    <t>5GX플래티넘</t>
  </si>
  <si>
    <t>0 청년 다이렉트 62(넷플릭스)</t>
  </si>
  <si>
    <t>F05-I01_Temp_036</t>
  </si>
  <si>
    <t>다이렉트5G 62 요금제랑 5GX 레귤러플러스 요금제랑 T플랜 세이브+다이렉트플랜 요금제 이렇게 세가지 요금을 비교해줘</t>
  </si>
  <si>
    <t>5GX 레귤러플러스</t>
  </si>
  <si>
    <t>F05-I01_Temp_037</t>
  </si>
  <si>
    <t>다이렉트5G 55 요금제랑 0플랜 슈퍼히어로 요금제랑 T플랜 스페셜+다이렉트플랜 요금제 이렇게 세가지 요금을 비교해줘</t>
  </si>
  <si>
    <t>T플랜 스페셜+다이렉트플랜</t>
  </si>
  <si>
    <t>F05-I01_Temp_038</t>
  </si>
  <si>
    <t>다이렉트5G 52 요금제랑 5GX플래티넘 요금제랑 0 청년 다이렉트 76 요금제 이렇게 세가지 요금을 비교해줘</t>
  </si>
  <si>
    <t>0 청년 다이렉트 76</t>
  </si>
  <si>
    <t>F05-I01_Temp_039</t>
  </si>
  <si>
    <t>0청년에서 문자가 기본 제공되는 요금제랑 무료음성 요금제 중 데이터 제공되는 요금제랑 다다익선 요금제 중에서 문자가 무제한 제공되는 요금제 이렇게 세가지 요금을 비교해줘</t>
  </si>
  <si>
    <t>무료음성</t>
  </si>
  <si>
    <t>다다익선</t>
  </si>
  <si>
    <t>F05-I01_Temp_040</t>
  </si>
  <si>
    <t>3G T끼리 팅에서 테더링 데이터 5기가 주는 요금제랑 무료문자 요금제 중에서 테더링 데이터 무제한인 요금제랑 올인원에서 QoS 제한 없는 요금제 이렇게 세가지 요금을 비교해줘</t>
  </si>
  <si>
    <t>3G T끼리 팅</t>
  </si>
  <si>
    <t>5기가</t>
  </si>
  <si>
    <t>무료문자</t>
  </si>
  <si>
    <t>올인원</t>
  </si>
  <si>
    <t>F05-I01_Temp_041</t>
  </si>
  <si>
    <t>올인원 소리사랑에서 공유 데이터 1기가 주는 요금제랑 3G band 어르신에서 시니어가 가입할 수 있는 요금제랑 3G T끼리 팅에서 데이터 5기가 주는 요금제 이렇게 세가지 요금을 비교해줘</t>
  </si>
  <si>
    <t>올인원 소리사랑</t>
  </si>
  <si>
    <t>1기가</t>
  </si>
  <si>
    <t>3G band 어르신</t>
  </si>
  <si>
    <t>F05-I01_Temp_042</t>
  </si>
  <si>
    <t>스마트 워치 LTE 요금제에서 4G 가입되는 요금제랑 3G T 시그니처에서 테더링 데이터 무제한 제공되는 요금제랑 5G 함께쓰기 요금제_태블릿에서 지정 통화 3시간 주는 요금제 이렇게 세가지 요금을 비교해줘</t>
  </si>
  <si>
    <t>스마트 워치 LTE 요금제</t>
  </si>
  <si>
    <t>4G</t>
  </si>
  <si>
    <t>3G T 시그니처</t>
  </si>
  <si>
    <t>5G 함께쓰기 요금제_태블릿</t>
  </si>
  <si>
    <t>F05-I02_Temp_001</t>
  </si>
  <si>
    <t xml:space="preserve"> 내가 지금 온가족 행복플랜85 요금제인데 온가족 행복플랜78으로 변경하면 뭐가 달라져? </t>
  </si>
  <si>
    <t>온가족 행복플랜78</t>
  </si>
  <si>
    <t>F05-I02_Temp_002</t>
  </si>
  <si>
    <t xml:space="preserve"> 내가 현재 온가족 행복플랜48 요금 플랜인데 온가족 행복플랜38으로 전환하면 무슨 차이야? </t>
  </si>
  <si>
    <r>
      <rPr>
        <sz val="10"/>
        <color rgb="FF000000"/>
        <rFont val="Arial"/>
      </rPr>
      <t>productName</t>
    </r>
  </si>
  <si>
    <t>온가족 행복플랜38</t>
  </si>
  <si>
    <t>F05-I02_Temp_003</t>
  </si>
  <si>
    <t xml:space="preserve"> 지금 내가 안심음성500 요금제인데 안심음성350으로 변경하면 뭐가 달라져? </t>
  </si>
  <si>
    <t>안심음성350</t>
  </si>
  <si>
    <t>F05-I02_Temp_004</t>
  </si>
  <si>
    <t xml:space="preserve">뉴 T끼리 맞춤형(150분+3GB)으로 변경하면 지금 나의 뉴 T끼리 맞춤형(150분+1.5GB) 요금제에서 뭐가 달라지는거? </t>
  </si>
  <si>
    <t>뉴 T끼리 맞춤형(150분+3GB)</t>
  </si>
  <si>
    <t>F05-I02_Temp_005</t>
  </si>
  <si>
    <t xml:space="preserve">LTE 복지210+에서 LTE 복지150+으로 변경하면 달라지는거 </t>
  </si>
  <si>
    <t>LTE 복지150+</t>
  </si>
  <si>
    <t>F05-I02_Temp_006</t>
  </si>
  <si>
    <t xml:space="preserve">다다익선800요금제으로 다다익선400요금제에서 변경하면 바뀌는거 </t>
  </si>
  <si>
    <t>다다익선800요금제</t>
  </si>
  <si>
    <t>F05-I02_Temp_007</t>
  </si>
  <si>
    <t xml:space="preserve">내가 T 케어(한도형) 요금제로 바꾸면 어떤게 달라져? </t>
  </si>
  <si>
    <t>T 케어(한도형)</t>
  </si>
  <si>
    <t>F05-I02_Temp_008</t>
  </si>
  <si>
    <t xml:space="preserve"> 내가 PPS스마트폰 플러스 요금플랜으로 이동하면 뭐가 좋아져? </t>
  </si>
  <si>
    <t>PPS스마트폰 플러스</t>
  </si>
  <si>
    <t>F05-I02_Temp_009</t>
  </si>
  <si>
    <t xml:space="preserve"> 내가 골든에이지15으로 바꾸면 어떻게 달라져? </t>
  </si>
  <si>
    <t>골든에이지15</t>
  </si>
  <si>
    <t>F05-I02_Temp_010</t>
  </si>
  <si>
    <t xml:space="preserve"> 달라지는게 뭐야 내가 골든에이지 온가족36으로 바꾸면? </t>
  </si>
  <si>
    <t>골든에이지 온가족36</t>
  </si>
  <si>
    <t>F05-I02_Temp_011</t>
  </si>
  <si>
    <t>현재 사용 중인 요금제와 음성 통화가 무제한인 요금제 비교</t>
  </si>
  <si>
    <t>무제한인</t>
  </si>
  <si>
    <t>F05-I02_Temp_012</t>
  </si>
  <si>
    <t>내가 가입한 요금제와 선물할 수 있는 데이터가 넉넉한 요금제랑 비교해줘</t>
  </si>
  <si>
    <t>넉넉한</t>
  </si>
  <si>
    <t>F05-I02_Temp_013</t>
  </si>
  <si>
    <t>내가 이용하고 있는 요금제와 선물을 줄 수 있는 양이 30기가 이상인 요금제랑 비교해봐</t>
  </si>
  <si>
    <t>30기가 이상인</t>
  </si>
  <si>
    <t>F05-I02_Temp_014</t>
  </si>
  <si>
    <t>현재 이용중인 것과 아이폰 15에 맞는 요금제를 비교해줘</t>
  </si>
  <si>
    <t>아이폰 15에</t>
  </si>
  <si>
    <t>F05-I02_Temp_015</t>
  </si>
  <si>
    <t>5GX 인데 테더링이 많이 제공되는 요금제랑 내 요금제 비교해줘</t>
  </si>
  <si>
    <t>F05-I02_Temp_016</t>
  </si>
  <si>
    <t>동생과 공유할 수 있는 데이터가 보통 있고 문자가 무제한으로 제공되는 요금제와 현재 내 요금제 비교해줘</t>
  </si>
  <si>
    <t>보통</t>
  </si>
  <si>
    <t>무제한으로</t>
  </si>
  <si>
    <t>F05-I02_Temp_017</t>
  </si>
  <si>
    <t>음성통화도 기본으로 제공되면서 데이터도 널널하게 제공되는 요금제랑 내가 가입하 요금제 비교</t>
  </si>
  <si>
    <t>널널하게</t>
  </si>
  <si>
    <t>F05-I02_Temp_018</t>
  </si>
  <si>
    <t>다른 스마트 기기와 테더링 할 수 있는 여유롭게 데이터가 제공되는 동시에 선물 가능한 데이터도 제공되는 요금제랑 지금 내가 가입한 요금제 비교해줘</t>
  </si>
  <si>
    <t>여유롭게</t>
  </si>
  <si>
    <t>F05-I02_Temp_019</t>
  </si>
  <si>
    <t>월정액 10만원대에 리필데이터 용량은 10기가 정도 되고 영상통화 제공되는 요금제랑 내 요금제 비교해줘</t>
  </si>
  <si>
    <t>F05-I02_Temp_020</t>
  </si>
  <si>
    <t>현재 요금제와 데이터를 기본 제공하고, 리필 데이터는 3기가 이하로 제공하며 여자친구와의 통화는 널널하게 사용 가능한 요금제 비교</t>
  </si>
  <si>
    <t>3기가 이하로</t>
  </si>
  <si>
    <t>F05-I02_Temp_021</t>
  </si>
  <si>
    <t>현재 사용중인 요금제와 문자는 부족하지 않게 사용되면서 선물 가능한 데이터도 있고 테더링용 데이터는 무제한인 요금제 비교해줘</t>
  </si>
  <si>
    <t>부족하지 않게</t>
  </si>
  <si>
    <t>F05-I02_Temp_022</t>
  </si>
  <si>
    <t>지금 내가 쓰고 있는 상품과, 티다샵에서 판매하는 상품 중에 친구와 나눠쓰는 데이터가 적지 않고 음성 통화도 무제한으로 제공되는 요금 상품 비교해줘</t>
  </si>
  <si>
    <t>티다샵에서</t>
  </si>
  <si>
    <t>적지 않고</t>
  </si>
  <si>
    <t>F05-I02_Temp_023</t>
  </si>
  <si>
    <t>아내에게 선물해줄 수 있는 데이터가 적지 않고, 공유 가능한 데이터는 무제한인 상품을 기기변경으로 가입할 수 있는 요금제와 아내에게 선물해줄 수 있는 데이터가 30기가이고, 데이터와 옵션 데이터가 기본으로 제공되는 상품, 그리고 내 요금제를 비교해줘</t>
  </si>
  <si>
    <t>기기변경</t>
  </si>
  <si>
    <t>30기가</t>
  </si>
  <si>
    <t>F05-I02_Temp_024</t>
  </si>
  <si>
    <t>요금제를 바꿀까 고민중이야. 내가 쓰고 있는 요금제랑, 음성 통화가 많이 제공되지만 문자는 100건, 공유 데이터는 5기가 미만인 요금제와 영상통화가 180분 이상, 음성 통화는 적게 제공되지만 다른 기기와 테더링할 수 있는 데이터가 많이 있는 요금제를 비교해주렴</t>
  </si>
  <si>
    <t>5기가 미만인</t>
  </si>
  <si>
    <t>180분 이상</t>
  </si>
  <si>
    <t>적게</t>
  </si>
  <si>
    <t>F05-I02_Temp_025</t>
  </si>
  <si>
    <t>요금 플랜 중에서 태블릿과 테더링해서 쓸 수 있는 데이터가 부족하지 않고 아빠와의 통화만 추가 요금 없이 4시간 이상 가능하며 속도제한 데이터를 사용할 수 있는 것이랑, 똑같이 아빠와의 추가 통화는 추가 요금 없이 4시간 이상 가능하면서 V20 핸드폰에서 사용 가능한, 음성통화 기본 제공 상품, 그리고 내가 쓰는 요금제를 비교하여 말해줘</t>
  </si>
  <si>
    <t>부족하지 않고</t>
  </si>
  <si>
    <t>4시간 이상</t>
  </si>
  <si>
    <t>V20</t>
  </si>
  <si>
    <t>F05-I02_Temp_026</t>
  </si>
  <si>
    <t>내가 쓰고 있는 요금제와 테더링되는 데이터가 많지 않게 제공되는 월 요금 4만원 이하의 요금제 중에 문자가 무제한으로 사용 가능한 거랑, 음성 통화는 적당히 사용 가능하지만 요즘가족결합 혜택을 제공하면서 가족과 지정통화로 추가 요금 없이 2시간 통화가 가능한 요금제 비교해줘</t>
  </si>
  <si>
    <t>F05-I02_Temp_027</t>
  </si>
  <si>
    <t>지금 내가 쓰고 있는 것과 팅 PLUS29 요금, 표준 요금제를 비교해줘</t>
  </si>
  <si>
    <t>팅 PLUS29 요금</t>
  </si>
  <si>
    <t>표준 요금제</t>
  </si>
  <si>
    <t>F05-I02_Temp_028</t>
  </si>
  <si>
    <t>T플랜 시니어 에센스와 뉴실버 요금제, 그리고 지금 가입되어 있는 상품을 비교해</t>
  </si>
  <si>
    <t>T플랜 시니어 에센스</t>
  </si>
  <si>
    <t>뉴실버 요금제</t>
  </si>
  <si>
    <t>F05-I02_Temp_029</t>
  </si>
  <si>
    <t>내가 현재 가입된 상품과 다이렉트5G 27 요금제, T플랜 스페셜을 비교해서 보여줘</t>
  </si>
  <si>
    <t>다이렉트5G 27</t>
  </si>
  <si>
    <t>T플랜 스페셜</t>
  </si>
  <si>
    <t>F05-I02_Temp_030</t>
  </si>
  <si>
    <t>band 데이터 퍼펙트S와 band 데이터 퍼펙트 요금제, 그리고 지금 쓰고 있는 요금제가 어떻게 다른지 비교해줘</t>
  </si>
  <si>
    <t>F05-I02_Temp_031</t>
  </si>
  <si>
    <t>내가 쓰고 있는 요금 상품이랑, 클럽T 프리미엄 요금제랑 전국민 무한 85는 어떻게 다른지 비교해줘</t>
  </si>
  <si>
    <t>클럽T 프리미엄</t>
  </si>
  <si>
    <t>전국민 무한 85</t>
  </si>
  <si>
    <t>F05-I02_Temp_032</t>
  </si>
  <si>
    <t>올인원 커플64 상품이랑 LTE커플72 상품,  지금 가입된 것 요금제 내용을 비교해보자</t>
  </si>
  <si>
    <t>올인원 커플64</t>
  </si>
  <si>
    <t>LTE커플72</t>
  </si>
  <si>
    <t>F05-I02_Temp_033</t>
  </si>
  <si>
    <t>현재 가입중인 요금 플랜과 T 글로벌 3.8G, T 글로벌 퍼펙트S와 비교해줄래?</t>
  </si>
  <si>
    <t>T 글로벌 3.8G</t>
  </si>
  <si>
    <t>T 글로벌 퍼펙트S</t>
  </si>
  <si>
    <t>F05-I02_Temp_034</t>
  </si>
  <si>
    <t>현재 요금제를 아이키즈요금제와 ZEM플랜 라이트 상품 비교</t>
  </si>
  <si>
    <t>아이키즈요금제</t>
  </si>
  <si>
    <t>ZEM플랜 라이트</t>
  </si>
  <si>
    <t>F05-I02_Temp_035</t>
  </si>
  <si>
    <t>내가 지금 가입되어 있는 요금제와 다이렉트 5G 69 요금제, T플랜 시니어 중 속도 제한으로 데이터를 계속 쓸 수 있는 요금제를 비교해줘</t>
  </si>
  <si>
    <t>다이렉트 5G 69</t>
  </si>
  <si>
    <t>T플랜 시니어</t>
  </si>
  <si>
    <t>F05-I02_Temp_036</t>
  </si>
  <si>
    <t>팅별조절요금제와 팅100요금제 중 문자가 기본으로 제공되는 요금제를 내 요금제와 비교하여 알려줘</t>
  </si>
  <si>
    <t>팅별조절요금제</t>
  </si>
  <si>
    <t>F05-I02_Temp_037</t>
  </si>
  <si>
    <t>클럽T 프리미엄과 뉴T끼리 맞춤형 라인 내에서 공유데이터가 제공되는 요금제를 현재 가입되어 있는 요금 플랜이랑 비교</t>
  </si>
  <si>
    <t>뉴 T끼리 맞춤형</t>
  </si>
  <si>
    <t>F05-I02_Temp_038</t>
  </si>
  <si>
    <t>무료문자2500 요금 서비스와 무료음성 요금제 중에서 4G 통신이 가능한 요금제를 지금 쓰고 있는 것과 비교</t>
  </si>
  <si>
    <t>무료문자2500</t>
  </si>
  <si>
    <t>F06-I01</t>
  </si>
  <si>
    <t>F06-I01_Temp_001</t>
  </si>
  <si>
    <t>5GX플래티넘 요금제로 요금제 바꾸면 요금 얼마나 더 내야 돼?</t>
  </si>
  <si>
    <t>F06-I01_Temp_002</t>
  </si>
  <si>
    <t>음성통화 제공하는 요금제로 변경할때 예상요금 알려줘</t>
  </si>
  <si>
    <t>F06-I01_Temp_003</t>
  </si>
  <si>
    <t>나 영상통화 제공하는 요금제로 변경할 경우 예상 요금은 어때?</t>
  </si>
  <si>
    <t>F06-I01_Temp_004</t>
  </si>
  <si>
    <t>내가 부모님이랑 통화 무제한으로 할 수 있는 요금제로 바꾸면 청구금액이 어떻게 변할까?</t>
  </si>
  <si>
    <t>F06-I01_Temp_005</t>
  </si>
  <si>
    <t>데이터가 너무 부족해. 데이터 무제한 요금제로 바꾸면 예상 지불 금액은?</t>
  </si>
  <si>
    <t>F06-I01_Temp_006</t>
  </si>
  <si>
    <t>나에게 테더링 데이터를 제공하는 요금제로 변경할 경우의 예상 요금을 알려줘</t>
  </si>
  <si>
    <t>F06-I01_Temp_007</t>
  </si>
  <si>
    <t>가족끼리 데이터 공유할 수 있는 요금제로 변경할 때 예상 청구요금 알려줘</t>
  </si>
  <si>
    <t>F06-I01_Temp_008</t>
  </si>
  <si>
    <t>돈 따로 안내고 지정된 시간에 무한으로 쓰는 옵션데이터 요금제로 변경시 요금 알려줘</t>
  </si>
  <si>
    <t>F06-I01_Temp_009</t>
  </si>
  <si>
    <t>데이터 쿠폰을 제공하는 요금 플랜일 경우에 요금을 알려줘</t>
  </si>
  <si>
    <t>F06-I01_Temp_010</t>
  </si>
  <si>
    <t>데이터가 항상 남아서 아까운데, 나 데이터 선물 할 수 있는 요금제로 변경시 요금이 궁금해</t>
  </si>
  <si>
    <t>F06-I01_Temp_011</t>
  </si>
  <si>
    <t>내가 기본제공 문자가 들어있는 요금 상품을 쓰려고 하는데 예상 요금 측정해봐</t>
  </si>
  <si>
    <t>F06-I01_Temp_012</t>
  </si>
  <si>
    <t>월정액이 3만원 이하인 요금제로 변경할때 요금 알려줘</t>
  </si>
  <si>
    <t>3만원 이하</t>
  </si>
  <si>
    <t>F06-I01_Temp_013</t>
  </si>
  <si>
    <t>이 시점에 5G에 쓸만한 요금제로 변경할건데 요금이 어떻게 변할지 알려줘</t>
  </si>
  <si>
    <t>5G</t>
  </si>
  <si>
    <t>F06-I01_Temp_014</t>
  </si>
  <si>
    <t>데이터를 계속 써도 속도가 느려지지 않는 요금제로 변경할때 요금을 알려줘</t>
  </si>
  <si>
    <t>F06-I01_Temp_015</t>
  </si>
  <si>
    <t>넷플릭스 혜택이 있는 요금제로 가입하면 요금이 어떻게 변해?</t>
  </si>
  <si>
    <t>넷플릭스</t>
  </si>
  <si>
    <t>F06-I01_Temp_016</t>
  </si>
  <si>
    <t>나에게 5GX플랜 요금제로 변경시 요금을 알려줘</t>
  </si>
  <si>
    <t>5GX플랜</t>
  </si>
  <si>
    <t>F06-I01_Temp_017</t>
  </si>
  <si>
    <t>온라인에서 판매하는 요금제로 변경시 요금</t>
  </si>
  <si>
    <t>온라인</t>
  </si>
  <si>
    <t>F06-I01_Temp_018</t>
  </si>
  <si>
    <t>티다이렉트샵에서 가입 가능한 유심 전용 요금제를 사용할건데 요금이 달라져?</t>
  </si>
  <si>
    <t>F06-I01_Temp_019</t>
  </si>
  <si>
    <t>나 키즈폰에서 쓸 수 있는 요금제 일 때 요금을 알고 싶어</t>
  </si>
  <si>
    <t>키즈폰</t>
  </si>
  <si>
    <t>F06-I01_Temp_020</t>
  </si>
  <si>
    <t>아이폰 15 PRO 샀는데, 여기에 쓸 수 있는 요금제 가격을 알려줘</t>
  </si>
  <si>
    <t>아이폰 15 PRO</t>
  </si>
  <si>
    <t>F06-I01_Temp_021</t>
  </si>
  <si>
    <t>시니어가 쓸 수 있는 요금제를 사용할때 요금을 알려줘</t>
  </si>
  <si>
    <t>F06-I01_Temp_022</t>
  </si>
  <si>
    <t>요금제 바꾸면 요금이 얼마나 오를까?</t>
  </si>
  <si>
    <t>{"name": "estimated_billing_charge_compare_to_current", "arguments": {}}</t>
  </si>
  <si>
    <t>F06-I01_Temp_023</t>
  </si>
  <si>
    <t>요금제 가입시 매달 내는 돈을 알려줘</t>
  </si>
  <si>
    <t>F06-I01_Temp_024</t>
  </si>
  <si>
    <t>요금제 변경하면 얼마나 요금이 더 나와?</t>
  </si>
  <si>
    <t>F06-I01_Temp_025</t>
  </si>
  <si>
    <t>요금제를 사용하면 내가 매달 돈을 얼마나 내야해?</t>
  </si>
  <si>
    <t>F06-I01_Temp_026</t>
  </si>
  <si>
    <t>iPhone 15 Pro에서 사용할 수 있는 요금제랑, 기본제공 데이터가 100기가 넘는 요금제의 각 요금을 알려줘</t>
  </si>
  <si>
    <t>iPhone 15 Pro</t>
  </si>
  <si>
    <t>100기가</t>
  </si>
  <si>
    <t>F06-I01_Temp_027</t>
  </si>
  <si>
    <t>티다샵에서 가입할 때 요금제는 얼마야? 그리고 기본으로 데이터가 제공되는 요금제 가격도 알고 싶어</t>
  </si>
  <si>
    <t>티다샵</t>
  </si>
  <si>
    <t>F06-I01_Temp_028</t>
  </si>
  <si>
    <t>친구한테 선물할 수 있는 데이터가 10기가짜리인 요금 플랜의 한 달 가격과 문자를 무제한으로 사용할 수 있는 요금제의 한 달 가격</t>
  </si>
  <si>
    <t>10기가</t>
  </si>
  <si>
    <t>F06-I01_Temp_029</t>
  </si>
  <si>
    <t>리필할 수 있는 데이터가 넉넉한 요금제는 비용이 어떻게 돼? 영상통화가 되는 요금제는 얼마야</t>
  </si>
  <si>
    <t>F06-I01_Temp_030</t>
  </si>
  <si>
    <t>테더링 10기가 이상 가능하고 가격이 꽤 나가는 요금제 가격 알려줘</t>
  </si>
  <si>
    <t>가격이 꽤 나가는</t>
  </si>
  <si>
    <t>F06-I01_Temp_031</t>
  </si>
  <si>
    <t>FLO 할인이 100% 되는 혜택이랑 테더링 가능한 데이터가 10기가 이하인 요금제 가격을 알려줘</t>
  </si>
  <si>
    <t>FLO 할인 100% 혜택</t>
  </si>
  <si>
    <t>10기가 이하</t>
  </si>
  <si>
    <t>F06-I01_Temp_032</t>
  </si>
  <si>
    <t>추가로 돈을 더 내지 않고 엄마랑 통화를 여유롭게 할 수 있으면서 영상통화도 넉넉하게 할 수 있는 요금 플랜의 가격</t>
  </si>
  <si>
    <t>F06-I01_Temp_033</t>
  </si>
  <si>
    <t>무제한으로 음성통화가 가능하고 다른 사람과 공유가 가능한 데이터가 많지 않은 요금제로 바꾸고 싶은데 가격을 알려줘</t>
  </si>
  <si>
    <t>많지 않은</t>
  </si>
  <si>
    <t>F06-I01_Temp_034</t>
  </si>
  <si>
    <t>다이렉트5G 42과 다이렉트5G 38 요금제로 변경했을 때의 요금을 알려줘</t>
  </si>
  <si>
    <t>F06-I01_Temp_035</t>
  </si>
  <si>
    <t>전화가 160분 기본제공되는 요금제와 무제한 제공되는 요금제로 변경할 때 얼마나 더 내야해?</t>
  </si>
  <si>
    <t>160분</t>
  </si>
  <si>
    <t>F06-I01_Temp_036</t>
  </si>
  <si>
    <t>영상통화가 100분 정도 제공되는 요금제랑 무제한인 요금제로 변경했을 경우의 요금을 알려줘</t>
  </si>
  <si>
    <t>100분 정도</t>
  </si>
  <si>
    <t>F06-I01_Temp_037</t>
  </si>
  <si>
    <t>엄마랑 1시간 이상 통화하는 요금제랑, 2시간 이상 통화하는 요금제로 변경하게 될 때 돈을 얼마나 더 내야 할까?</t>
  </si>
  <si>
    <t>1시간 이상</t>
  </si>
  <si>
    <t>2시간 이상</t>
  </si>
  <si>
    <t>F06-I01_Temp_038</t>
  </si>
  <si>
    <t>데이터가 기본적으로 50GB 이상 쓸 수 있는 요금제랑, 100GB 이상 쓸 수 있는 요금제로 변경 할 때의 요금을 계산해줘</t>
  </si>
  <si>
    <t>50GB 이상</t>
  </si>
  <si>
    <t>100GB 이상</t>
  </si>
  <si>
    <t>F06-I01_Temp_039</t>
  </si>
  <si>
    <t>핫스팟으로 데이터를 10GB 이상 공유하는 요금제 또는 더 많이 제공하는 상품으로 변경할 때 가격을 알려줘</t>
  </si>
  <si>
    <t>10GB 이상</t>
  </si>
  <si>
    <t>더 많이</t>
  </si>
  <si>
    <t>F06-I01_Temp_040</t>
  </si>
  <si>
    <t>무제한으로 데이터 공유하는 요금제로 변경시 가격과 백기가 정도를 공유할 수 있는 요금제의 비용이 얼마나 될까?</t>
  </si>
  <si>
    <t>백기가 정도</t>
  </si>
  <si>
    <t>F06-I01_Temp_041</t>
  </si>
  <si>
    <t>요금제 중에서 데이터 쿠폰을 10GB 제공하는 상품이랑 30GB 제공하는 상품중에 고민 중이야. 각 요금제로 변경하게 된다면 한 달에 돈을 얼마나 내야 해?</t>
  </si>
  <si>
    <t>10GB</t>
  </si>
  <si>
    <t>30GB</t>
  </si>
  <si>
    <t>F06-I01_Temp_042</t>
  </si>
  <si>
    <t>선물할 수 있는 데이터가 1GB인 요금제랑 2GB인 요금제 중에 고민하고 있는데, 각 요금제의 예상 요금이 얼마나 될까?</t>
  </si>
  <si>
    <t>1GB</t>
  </si>
  <si>
    <t>2GB</t>
  </si>
  <si>
    <t>F06-I01_Temp_043</t>
  </si>
  <si>
    <t>기본으로 제공되는 무료 문자가 200건 이상인 요금제랑 300건 이상인 요금제로 변경할 때 청구 요금을 예상해줘</t>
  </si>
  <si>
    <t>200건 이상</t>
  </si>
  <si>
    <t>300건 이상</t>
  </si>
  <si>
    <t>F06-I01_Temp_044</t>
  </si>
  <si>
    <t>월 정액 5만원대 상품이랑 6만원대 상품중에 고민인데 지금 요금보다 얼마나 덜 내지?</t>
  </si>
  <si>
    <t>5만원대</t>
  </si>
  <si>
    <t>6만원대</t>
  </si>
  <si>
    <t>F06-I01_Temp_045</t>
  </si>
  <si>
    <t>LTE 요금제로 변경했을때랑, 5G 요금제로 변경했을때 지금보다 요금이 얼마나 비싸질까?</t>
  </si>
  <si>
    <t>LTE</t>
  </si>
  <si>
    <t>F06-I01_Temp_046</t>
  </si>
  <si>
    <t>온가족 플랜 혜택을 제공하는 요금제와 온가족프리 혜택을 제공하는 요금제로 변경하게 되면 요금이 어떻게 될 지 알고 싶어</t>
  </si>
  <si>
    <t>온가족플랜</t>
  </si>
  <si>
    <t>온가족프리</t>
  </si>
  <si>
    <t>F06-I01_Temp_047</t>
  </si>
  <si>
    <t>자녀안심요금제로 변경할 때와 팅주니어표준으로 변경할 때의 요금은 얼마나 될까?</t>
  </si>
  <si>
    <t>자녀안심요금제</t>
  </si>
  <si>
    <t>팅주니어표준</t>
  </si>
  <si>
    <t>F06-I01_Temp_048</t>
  </si>
  <si>
    <t>요금제를 바꾸려고 하는데 티다샵에서 변경 할 때랑 T월드에서 변경할 때에 대해 요금을 알려줘</t>
  </si>
  <si>
    <t>T월드</t>
  </si>
  <si>
    <t>F06-I01_Temp_049</t>
  </si>
  <si>
    <t>Kids폰 요금제나 피쳐폰 요금제를 사용하고 싶은데 금액이 얼마나 나올까?</t>
  </si>
  <si>
    <t>Kids폰</t>
  </si>
  <si>
    <t>피쳐폰</t>
  </si>
  <si>
    <t>F06-I01_Temp_050</t>
  </si>
  <si>
    <t>아이패드 10TH 자급제에 쓸 수 있는 요금제랑, 갤럭시 23에서 쓸 수 있는 요금제 요금을 각각 말해봐</t>
  </si>
  <si>
    <t>아이패드 10TH 자급제</t>
  </si>
  <si>
    <t>갤럭시 23</t>
  </si>
  <si>
    <t>F06-I01_Temp_051</t>
  </si>
  <si>
    <t>노인을 위한 요금제랑 중학생을 위한 요금제로 변경할 때 한 달 요금을 알아봐</t>
  </si>
  <si>
    <t>노인</t>
  </si>
  <si>
    <t>중학생</t>
  </si>
  <si>
    <t>F06-I01_Temp_052</t>
  </si>
  <si>
    <t>데이터가 3기가 정도 리필되면서 음성통화는 600분 제공되는 상품이랑, 넷플릭스가 혜택으로 제공되는 데이터 무제한 상품의 한 달 가격</t>
  </si>
  <si>
    <t>3기가 정도</t>
  </si>
  <si>
    <t>600분</t>
  </si>
  <si>
    <t>F06-I01_Temp_053</t>
  </si>
  <si>
    <t>데이터 테더링이 무제한으로 가능한데 영상통화도 기본으로 제공되는 요금제나 과금 없이 어머니와 통화를 넉넉하게 쓸 수 있으면서 문자가 무료로 가능한 요금제 가격을 계산해줘</t>
  </si>
  <si>
    <t>F06-I01_Temp_054</t>
  </si>
  <si>
    <t>내가 지정한 시간동안 데이터를 무제한으로 쓸 수 있으면서 테더링 데이터도 조금 있는 요금 상품과 쿠폰을 통해 데이터를 리필할 수 있는 혜택이 있는 데이터 무제한 상품 가격</t>
  </si>
  <si>
    <t>F06-I01_Temp_055</t>
  </si>
  <si>
    <t>할아버지와 60분의 무료 통화가 가능한 온라인 전용 요금제, 영상통화가 부족하지 않게 가능하면서 문자메시지는 200건 이상 발송이 가능한 요금제 두 상품의 가격을 알려줘봐</t>
  </si>
  <si>
    <t>60분</t>
  </si>
  <si>
    <t>온라인 전용</t>
  </si>
  <si>
    <t>F06-I01_Temp_056</t>
  </si>
  <si>
    <t>문자메시지는 무제한 발신 가능, 한 사람과 과금 없이 5시간까지 통화 가능한 뉴 T끼리 맞춤형 요금제 가입 시 지불할 돈</t>
  </si>
  <si>
    <t>5시간까지</t>
  </si>
  <si>
    <t>뉴 T끼리</t>
  </si>
  <si>
    <t>F06-I01_Temp_057</t>
  </si>
  <si>
    <t>영상 통화가 제한 없이 제공되는 요금제 중에서 갤럭시 s23+에 가입이 가능하고 음성 통화가 350분 이상 포함된 요금제 비용</t>
  </si>
  <si>
    <t>제한 없이</t>
  </si>
  <si>
    <t>갤럭시 s23+</t>
  </si>
  <si>
    <t>350분 이상</t>
  </si>
  <si>
    <t>F06-I01_Temp_058</t>
  </si>
  <si>
    <t>아는 사람한테 데이터 선물을 아주 많이 할 수 있었음 좋겠고, 영상통화는 적당히, 문자는 조금만 포함된 요금제가 있다면 변경 시 한 달에 얼마를 내야 할 지 알려줘</t>
  </si>
  <si>
    <t>아주 많이</t>
  </si>
  <si>
    <t>적당히</t>
  </si>
  <si>
    <t>조금만</t>
  </si>
  <si>
    <t>F06-I01_Temp_059</t>
  </si>
  <si>
    <t>데이터 테더링을 할 수 있는 데이터가 제공되면서 영상통화도 여유롭게, 문자도 넉넉하게 사용할 수 있는 상품에 가입하게 되면 얼마나 내려나?</t>
  </si>
  <si>
    <t>작업일/변경일</t>
  </si>
  <si>
    <t>F08-I01-1_E01</t>
  </si>
  <si>
    <t>F08-I01-1_E01_Temp_001</t>
  </si>
  <si>
    <t xml:space="preserve">나에게 5GX플래티넘 요금제에 대해 정보를 자세히 알려줘 </t>
  </si>
  <si>
    <t>F08-I01-1_E01_Temp_002</t>
  </si>
  <si>
    <t xml:space="preserve">요금제 바꾸고 싶은데나한테 다이렉트5G 69 요금제의 특징을 자세하게 설명 좀 해줘 </t>
  </si>
  <si>
    <t>F08-I01-1_E01_Temp_003</t>
  </si>
  <si>
    <t xml:space="preserve">0 청년 99 요금제에 대한 특징을 좀 더 알고싶어 </t>
  </si>
  <si>
    <t>0 청년 99</t>
  </si>
  <si>
    <t>F08-I01-1_E01_Temp_004</t>
  </si>
  <si>
    <t xml:space="preserve">0 청년 69 요금제의 내용을 자세하게 설명 좀 해줘 </t>
  </si>
  <si>
    <t>0 청년 69</t>
  </si>
  <si>
    <t>F08-I01-1_E01_Temp_005</t>
  </si>
  <si>
    <t xml:space="preserve">다다익선800 요금제가 좀 더 알고싶어 </t>
  </si>
  <si>
    <t>다다익선800</t>
  </si>
  <si>
    <t>F08-I01-1_E01_Temp_006</t>
  </si>
  <si>
    <t xml:space="preserve">band YT 퍼펙트 요금제에 대해서 자세하게 설명해줄래? </t>
  </si>
  <si>
    <t>band YT 퍼펙트</t>
  </si>
  <si>
    <t>F08-I01-1_E01_Temp_007</t>
  </si>
  <si>
    <t xml:space="preserve">3G 전국민 무한 85 요금제가 알고싶어 </t>
  </si>
  <si>
    <t>3G 전국민 무한 85</t>
  </si>
  <si>
    <t>F08-I01-1_E01_Temp_008</t>
  </si>
  <si>
    <t xml:space="preserve">3G T끼리팅55 요금제에 대해서 설명해줄래? </t>
  </si>
  <si>
    <t>3G T끼리팅55</t>
  </si>
  <si>
    <t>F08-I01-1_E01_Temp_009</t>
  </si>
  <si>
    <t xml:space="preserve">골든에이지34 설명해줄래? </t>
  </si>
  <si>
    <t>골든에이지34</t>
  </si>
  <si>
    <t>F08-I01-1_E01_Temp_010</t>
  </si>
  <si>
    <t xml:space="preserve">T끼리 45 말해줘 </t>
  </si>
  <si>
    <t>T끼리 45</t>
  </si>
  <si>
    <t>F08-I01-1_E02</t>
  </si>
  <si>
    <t>F08-I01-1_E02_Temp_001</t>
  </si>
  <si>
    <t xml:space="preserve">나에게 음성통화가 있는 요금제 뭐 뭐 있는지 알려줘 </t>
  </si>
  <si>
    <t>F08-I01-1_E02_Temp_002</t>
  </si>
  <si>
    <t xml:space="preserve">나한테 전화통화가 되는 요금 플랜 어떤 것이 존재하는지 말해줘 </t>
  </si>
  <si>
    <t>F08-I01-1_E02_Temp_003</t>
  </si>
  <si>
    <t xml:space="preserve">전화 업무를 많이 하는데나한테 통화 무제한으로 이용할 수 있는 요금제 제공해줘 </t>
  </si>
  <si>
    <t>F08-I01-1_E02_Temp_004</t>
  </si>
  <si>
    <t xml:space="preserve">내게 전화 무료로 사용할 수 있는 모바일 요금제 알려줘 </t>
  </si>
  <si>
    <t>무료</t>
  </si>
  <si>
    <t>F08-I01-1_E02_Temp_005</t>
  </si>
  <si>
    <t xml:space="preserve">전화 50분으론 택도 없네.나 음성 75분 이상 제공되는 요금제  찾고 싶어 </t>
  </si>
  <si>
    <t>75분</t>
  </si>
  <si>
    <t>F08-I01-1_E02_Temp_006</t>
  </si>
  <si>
    <t xml:space="preserve">내가 전화 160분 넘게 사용할 수 있는 요금제 플랜 알고 싶어 </t>
  </si>
  <si>
    <t>F08-I01-1_E02_Temp_007</t>
  </si>
  <si>
    <t xml:space="preserve">음성통화 제공량이 적은거 같아. 나 음성통화가 넉넉하게 제공되는 요금제로 찾을래 </t>
  </si>
  <si>
    <t>F08-I01-1_E02_Temp_008</t>
  </si>
  <si>
    <t xml:space="preserve">내가 통화를 충분하게 사용가능한 모바일 요금제 알고싶어 </t>
  </si>
  <si>
    <t>충분하게</t>
  </si>
  <si>
    <t>F08-I01-1_E02_Temp_009</t>
  </si>
  <si>
    <t xml:space="preserve">음성이 부족하지 않은 모바일 플랜 </t>
  </si>
  <si>
    <t>부족하지 않은</t>
  </si>
  <si>
    <t>F08-I01-1_E02_Temp_010</t>
  </si>
  <si>
    <t xml:space="preserve">요금 상품 중 음성 통화 충분한 것으로 </t>
  </si>
  <si>
    <t>F08-I01-1_E03</t>
  </si>
  <si>
    <t>F08-I01-1_E03_Temp_001</t>
  </si>
  <si>
    <t>나 영상통화 제공하는 요금제를 찾고있어</t>
  </si>
  <si>
    <t>F08-I01-1_E03_Temp_002</t>
  </si>
  <si>
    <t>나 영상통화 주는 모바일 요금제 찾아보려고 하는데 보여줘</t>
  </si>
  <si>
    <t>F08-I01-1_E03_Temp_003</t>
  </si>
  <si>
    <t>영상통화 무제한으로 제공하는 요금제 찾아줘</t>
  </si>
  <si>
    <t>F08-I01-1_E03_Temp_004</t>
  </si>
  <si>
    <t>영상통화 공짜로 제공하는 요금플랜 안내해줘</t>
  </si>
  <si>
    <t>공짜</t>
  </si>
  <si>
    <t>F08-I01-1_E03_Temp_005</t>
  </si>
  <si>
    <t>영상통화 무료로 300분 이상 제공하는 요금제 알려줘</t>
  </si>
  <si>
    <t>300분 이상</t>
  </si>
  <si>
    <t>F08-I01-1_E03_Temp_006</t>
  </si>
  <si>
    <t>영상통화 공짜로 300분 정도 주는 요금 상품 뭐야?</t>
  </si>
  <si>
    <t>300분 정도</t>
  </si>
  <si>
    <t>F08-I01-1_E03_Temp_007</t>
  </si>
  <si>
    <t>영상통화 넉넉하게 제공되는 요금제 알려줘</t>
  </si>
  <si>
    <t>F08-I01-1_E03_Temp_008</t>
  </si>
  <si>
    <t>영상통화 모자라지 않게 제공되는 요금제 이용하고 싶은데 안내해줘</t>
  </si>
  <si>
    <t>모자르지 않게</t>
  </si>
  <si>
    <t>F08-I01-1_E03_Temp_009</t>
  </si>
  <si>
    <t>영상통화 넉넉한 요금제</t>
  </si>
  <si>
    <t>F08-I01-1_E03_Temp_010</t>
  </si>
  <si>
    <t>영상통화 넘치는 요금 서비스</t>
  </si>
  <si>
    <t>넘치는</t>
  </si>
  <si>
    <t>F08-I01-1_E04</t>
  </si>
  <si>
    <t>F08-I01-1_E04_Temp_001</t>
  </si>
  <si>
    <t xml:space="preserve">내가 부모님이랑 통화 무제한으로 할 수 있는 요금제 알려줘 </t>
  </si>
  <si>
    <t>F08-I01-1_E04_Temp_002</t>
  </si>
  <si>
    <t xml:space="preserve">내가 어머니랑 음성 전화 무료로 할 수 있는 요금제 가르쳐줘 </t>
  </si>
  <si>
    <t>무료로</t>
  </si>
  <si>
    <t>F08-I01-1_E04_Temp_003</t>
  </si>
  <si>
    <t xml:space="preserve">엄마랑 추가요금 없이 2시간 이상 통화 가능한 요금제 알려줘 </t>
  </si>
  <si>
    <t>F08-I01-1_E04_Temp_004</t>
  </si>
  <si>
    <t xml:space="preserve">어머니랑 제한없이 200분 이상 통화해도 되는 요금제 뭐 있어? </t>
  </si>
  <si>
    <t>200분 이상</t>
  </si>
  <si>
    <t>F08-I01-1_E04_Temp_005</t>
  </si>
  <si>
    <t xml:space="preserve">1시간 이상 아빠랑 통화할 수 있는 요금제 </t>
  </si>
  <si>
    <t>F08-I01-1_E04_Temp_006</t>
  </si>
  <si>
    <t xml:space="preserve">100분 이상 언니랑 통화 되는 요금제 </t>
  </si>
  <si>
    <t>100분 이상</t>
  </si>
  <si>
    <t>F08-I01-1_E04_Temp_007</t>
  </si>
  <si>
    <t xml:space="preserve">남친이랑 넉넉하게 무제한 통화할 수 있는 요금제 알려줘 </t>
  </si>
  <si>
    <t>F08-I01-1_E04_Temp_008</t>
  </si>
  <si>
    <t xml:space="preserve">아빠랑 충분하게 무료 통화할 수 있는 요금제 어떤 거 있어? </t>
  </si>
  <si>
    <t>F08-I01-1_E04_Temp_009</t>
  </si>
  <si>
    <t xml:space="preserve">남친이랑 넉넉하게 통화할 수 있는 요금제 </t>
  </si>
  <si>
    <t>F08-I01-1_E04_Temp_010</t>
  </si>
  <si>
    <t xml:space="preserve">아빠랑 충분하게 통화할 수 있는 요금제 </t>
  </si>
  <si>
    <t>F08-I01-1_E05</t>
  </si>
  <si>
    <t>F08-I01-1_E05_Temp_001</t>
  </si>
  <si>
    <t xml:space="preserve">데이터가 너무 부족해.나에게 데이터 무제한 요금제인거 찾아줘 </t>
  </si>
  <si>
    <t>F08-I01-1_E05_Temp_002</t>
  </si>
  <si>
    <t>나 데이터 제한없는 요금제 알려줘 아껴쓰기 싫다</t>
  </si>
  <si>
    <t>제한없는</t>
  </si>
  <si>
    <t>F08-I01-1_E05_Temp_003</t>
  </si>
  <si>
    <t xml:space="preserve">나에게 데이터 100기가 이상 쓸 수 있는 요금제 좀 알려줘 </t>
  </si>
  <si>
    <t>100기가 이상</t>
  </si>
  <si>
    <t>F08-I01-1_E05_Temp_004</t>
  </si>
  <si>
    <t xml:space="preserve">나 기본 데이터 50GB가 넘게 사용가능한 모바일 요금제를 알고싶어 </t>
  </si>
  <si>
    <t>50GB가 넘게</t>
  </si>
  <si>
    <t>F08-I01-1_E05_Temp_005</t>
  </si>
  <si>
    <t xml:space="preserve">나 데이터 많이 제공하는 요금제 뭐 있는지 찾고있어 </t>
  </si>
  <si>
    <t>F08-I01-1_E05_Temp_006</t>
  </si>
  <si>
    <t xml:space="preserve">나에게 기본 데이터 부족함없이 나눠주는 모바일 요금제는 어떤건지 정리 좀 해줄래? </t>
  </si>
  <si>
    <t>부족함없이</t>
  </si>
  <si>
    <t>F08-I01-1_E05_Temp_007</t>
  </si>
  <si>
    <t xml:space="preserve">요금제 중 데이터 많은거 </t>
  </si>
  <si>
    <t>F08-I01-1_E05_Temp_008</t>
  </si>
  <si>
    <t xml:space="preserve">모바일 요금제 중에서 기본 데이터 충분한거 </t>
  </si>
  <si>
    <t>F08-I01-1_E05_Temp_009</t>
  </si>
  <si>
    <t xml:space="preserve">데이터가 제공되는 요금제 뭐 있어? </t>
  </si>
  <si>
    <t>F08-I01-1_E05_Temp_010</t>
  </si>
  <si>
    <t xml:space="preserve">기본 데이터를 사용할 수 있는 요금플랜 말해줘 </t>
  </si>
  <si>
    <t>F08-I01-1_E06</t>
  </si>
  <si>
    <t>F08-I01-1_E06_Temp_001</t>
  </si>
  <si>
    <t xml:space="preserve">나에게 테더링 데이터를 제공하는 요금제 알려줘 </t>
  </si>
  <si>
    <t>F08-I01-1_E06_Temp_002</t>
  </si>
  <si>
    <t xml:space="preserve">나에게 테더링이 가능한 요금 플랜 제공해줘 </t>
  </si>
  <si>
    <t>F08-I01-1_E06_Temp_003</t>
  </si>
  <si>
    <t xml:space="preserve">노트북에 핫스팟으로 모바일 데이터를 쓸꺼야.  내 폰에서 데이터 제공할 수 있는 요금제 찾아줘 </t>
  </si>
  <si>
    <t>F08-I01-1_E06_Temp_004</t>
  </si>
  <si>
    <t xml:space="preserve">태블릿에 연결해서 쓸거야. 내 폰에서 데이터 제공 할 수 있는 요금제 알려줘 </t>
  </si>
  <si>
    <t>F08-I01-1_E06_Temp_005</t>
  </si>
  <si>
    <t xml:space="preserve">테더링 용량을 10GB 이상 쓸 수 있는 요금제 뭐 있어? </t>
  </si>
  <si>
    <t>F08-I01-1_E06_Temp_006</t>
  </si>
  <si>
    <t xml:space="preserve">테더링 데이터 용량을 30기가 초과로 이용할 수 있는 모바일 요금제 어떤 것이 있는 거야? </t>
  </si>
  <si>
    <t>30기가 초과</t>
  </si>
  <si>
    <t>F08-I01-1_E06_Temp_007</t>
  </si>
  <si>
    <t xml:space="preserve">테더링 용량을 무제한으로 쓸 수 있는 요금제 알려줘 </t>
  </si>
  <si>
    <t>F08-I01-1_E06_Temp_008</t>
  </si>
  <si>
    <t xml:space="preserve">테더링 용량을 제한 없이 써도 문제 없는 요금 상품 제공해줘 </t>
  </si>
  <si>
    <t>무한</t>
  </si>
  <si>
    <t>F08-I01-1_E06_Temp_009</t>
  </si>
  <si>
    <t xml:space="preserve">노트북이랑 연결해서 데이터 쓰려는데 제공량 많은 요금제 알려줘 </t>
  </si>
  <si>
    <t>F08-I01-1_E06_Temp_010</t>
  </si>
  <si>
    <t xml:space="preserve">다른 핸드폰이랑 페어링해서 모바일 데이터 이용하려는데 제공량 큰 요금 상품 가르쳐줘 </t>
  </si>
  <si>
    <t>큰</t>
  </si>
  <si>
    <t>F08-I01-1_E07</t>
  </si>
  <si>
    <t>F08-I01-1_E07_Temp_001</t>
  </si>
  <si>
    <t xml:space="preserve">가족끼리 데이터 공유할 수 있는 요금제  찾고 있는데 알려줘 </t>
  </si>
  <si>
    <t>F08-I01-1_E07_Temp_002</t>
  </si>
  <si>
    <t xml:space="preserve">가족끼리 데이터 주고 받을 수 있는 요금 상품 보고 있는데 뭐가있어? </t>
  </si>
  <si>
    <t>F08-I01-1_E07_Temp_003</t>
  </si>
  <si>
    <t xml:space="preserve">데이터 공유를 무제한으로 할 수 있는 요금제 찾고 있는데 알려줘 </t>
  </si>
  <si>
    <t>F08-I01-1_E07_Temp_004</t>
  </si>
  <si>
    <t xml:space="preserve">데이터 공유가 제한없이 가능한 요금 상품 찾고 있는데 말해줘 </t>
  </si>
  <si>
    <t>제한없이</t>
  </si>
  <si>
    <t>F08-I01-1_E07_Temp_005</t>
  </si>
  <si>
    <t xml:space="preserve">50기가 이상 데이터 공유 가능한 요금제 찾아줘 </t>
  </si>
  <si>
    <t>50기가 이상</t>
  </si>
  <si>
    <t>F08-I01-1_E07_Temp_006</t>
  </si>
  <si>
    <t xml:space="preserve">100GB 넘게 데이터 쉐어 할 수 있는 요금 서비스 뭐가있어? </t>
  </si>
  <si>
    <t>100GB 넘게</t>
  </si>
  <si>
    <t>F08-I01-1_E07_Temp_007</t>
  </si>
  <si>
    <t xml:space="preserve">데이터 쉐어를 제한없이 할 수 있는 요금 상품이 뭐야? </t>
  </si>
  <si>
    <t>F08-I01-1_E07_Temp_008</t>
  </si>
  <si>
    <t xml:space="preserve">데이터 쉐어를 모자라지 않게 줄 수 있는 요금제 뭐가있어? </t>
  </si>
  <si>
    <t>F08-I01-1_E07_Temp_009</t>
  </si>
  <si>
    <t xml:space="preserve">많이 데이터 공유 가능한게 뭐가 있어? </t>
  </si>
  <si>
    <t>F08-I01-1_E07_Temp_010</t>
  </si>
  <si>
    <t xml:space="preserve">데이터 쉐어 충분한거 </t>
  </si>
  <si>
    <t>충분</t>
  </si>
  <si>
    <t>F08-I01-1_E08</t>
  </si>
  <si>
    <t>F08-I01-1_E08_Temp_001</t>
  </si>
  <si>
    <t xml:space="preserve">돈 따로 안내고 지정된 시간에 무한으로 쓰는 옵션데이터 요금제 설명해줘 </t>
  </si>
  <si>
    <t>F08-I01-1_E08_Temp_002</t>
  </si>
  <si>
    <t xml:space="preserve">별도 요금 없이 심야에 무제한 쓸 수 있는 옵션데이터 요금제 있을까? </t>
  </si>
  <si>
    <t>F08-I01-1_E08_Temp_003</t>
  </si>
  <si>
    <t xml:space="preserve">데이터 추가로 제공하는 요금제 알려줘 </t>
  </si>
  <si>
    <t>F08-I01-1_E08_Temp_004</t>
  </si>
  <si>
    <t xml:space="preserve">추가 데이터 제공해주는 요금제 뭐 있어? </t>
  </si>
  <si>
    <t>F08-I01-1_E08_Temp_005</t>
  </si>
  <si>
    <t xml:space="preserve">주말에 데이터 무제한인 요금제 알려줘 </t>
  </si>
  <si>
    <t>F08-I01-1_E08_Temp_006</t>
  </si>
  <si>
    <t xml:space="preserve">주말용 데이터가 나오는 요금제 말해줘 </t>
  </si>
  <si>
    <t>F08-I01-1_E08_Temp_007</t>
  </si>
  <si>
    <t xml:space="preserve">심야에 데이터 제공 되는 요금제 설명해줘 </t>
  </si>
  <si>
    <t>F08-I01-1_E08_Temp_008</t>
  </si>
  <si>
    <t xml:space="preserve">심야 전용 데이터 프리인 요금제 있나? </t>
  </si>
  <si>
    <t>F08-I01-1_E08_Temp_009</t>
  </si>
  <si>
    <t xml:space="preserve">특정시간 지정해서 무제한 쓸 수 있는 데이터 요금제 설명해줘 </t>
  </si>
  <si>
    <t>F08-I01-1_E08_Temp_010</t>
  </si>
  <si>
    <t xml:space="preserve">내가 정한 3시간동안 자유롭게 쓸 수 있는 데이터 요금제 궁금해 </t>
  </si>
  <si>
    <t>F08-I01-1_E09</t>
  </si>
  <si>
    <t>F08-I01-1_E09_Temp_001</t>
  </si>
  <si>
    <t xml:space="preserve">현 시점에 데이터 쿠폰을 제공하는 요금 플랜을 확인하고 싶어 </t>
  </si>
  <si>
    <t>F08-I01-1_E09_Temp_002</t>
  </si>
  <si>
    <t xml:space="preserve">데이터가 너무 조금 남았어. 이 순간에 리필 쿠폰을 쓸 수 있는 휴대폰 요금제 알아봐줘 </t>
  </si>
  <si>
    <t>F08-I01-1_E09_Temp_003</t>
  </si>
  <si>
    <t xml:space="preserve">지금 데이터 리필쿠폰 사용가능량이 삼십기가 이상인 요금 상품은 어떤건지 알아봐줄래? </t>
  </si>
  <si>
    <t>삼십기가 이상</t>
  </si>
  <si>
    <t>F08-I01-1_E09_Temp_004</t>
  </si>
  <si>
    <t>지금 당장 리필쿠폰 기준량 20기가 정도의 휴대폰 요금제는 뭐가 좋을지 추천 부탁해.  빨리 바꾸고 싶어</t>
  </si>
  <si>
    <t>30기가 정도</t>
  </si>
  <si>
    <t>F08-I01-1_E09_Temp_005</t>
  </si>
  <si>
    <t xml:space="preserve">요금 플랜 중에 데이터 쿠폰이 30기가 정도 되는거 </t>
  </si>
  <si>
    <t>F08-I01-1_E09_Temp_006</t>
  </si>
  <si>
    <t xml:space="preserve">20GB 미만의 데이터 쿠폰 요금 플랜 좀 </t>
  </si>
  <si>
    <t>20GB 미만</t>
  </si>
  <si>
    <t>F08-I01-1_E09_Temp_007</t>
  </si>
  <si>
    <t>지금 데이터 리필쿠폰 넉넉하게 구성된 요금 상품 좀 알아봐줄래?  부족한게 싫어</t>
  </si>
  <si>
    <t>F08-I01-1_E09_Temp_008</t>
  </si>
  <si>
    <t>당장 데이터 리필쿠폰 많이 제공하는 휴대폰 요금제 정리 좀 해줘~  더 많으면 좋겠어</t>
  </si>
  <si>
    <t>F08-I01-1_E09_Temp_009</t>
  </si>
  <si>
    <t xml:space="preserve">데이터 리필이 여유로운 요금제 좀 </t>
  </si>
  <si>
    <t>여유로운</t>
  </si>
  <si>
    <t>F08-I01-1_E09_Temp_010</t>
  </si>
  <si>
    <t xml:space="preserve">데이터 리필 쿠폰이 충분한 요금 상품 좀 </t>
  </si>
  <si>
    <t>F08-I01-1_E10</t>
  </si>
  <si>
    <t>F08-I01-1_E10_Temp_001</t>
  </si>
  <si>
    <t xml:space="preserve">데이터가 항상 남아서 아까운데,나 데이터 선물 할 수 있는 요금제 뭐 있나 알고싶어 </t>
  </si>
  <si>
    <t>F08-I01-1_E10_Temp_002</t>
  </si>
  <si>
    <t xml:space="preserve">나 데이터 나눔 하는게 가능한 요금 상품 뭐 뭐 있는지 궁금해 </t>
  </si>
  <si>
    <t>F08-I01-1_E10_Temp_003</t>
  </si>
  <si>
    <t xml:space="preserve">나 선물하기 가능한 요금제 뭐 있나 알고싶어 </t>
  </si>
  <si>
    <t>F08-I01-1_E10_Temp_004</t>
  </si>
  <si>
    <t xml:space="preserve">나 나눠주는 게 되는 요금 플랜 목록 알려줘 </t>
  </si>
  <si>
    <t>F08-I01-1_E10_Temp_005</t>
  </si>
  <si>
    <t xml:space="preserve">데이터 선물 할 수 있는 용량이 1GB 이상인 요금제 알려줘 </t>
  </si>
  <si>
    <t>1GB 이상</t>
  </si>
  <si>
    <t>F08-I01-1_E10_Temp_006</t>
  </si>
  <si>
    <t xml:space="preserve">모바일 데이터 나눠주기가 허용되는 용량이 500mb 정도 되는 요금 상품 소개해줘 </t>
  </si>
  <si>
    <t>2GB 보다 많은</t>
  </si>
  <si>
    <t>F08-I01-1_E10_Temp_007</t>
  </si>
  <si>
    <t xml:space="preserve">용량이 어느정도 있는 모바일 데이터를 나눠 줄 수 있는 요금 플랜 가르쳐줘 </t>
  </si>
  <si>
    <t>어느정도 있는</t>
  </si>
  <si>
    <t>F08-I01-1_E10_Temp_008</t>
  </si>
  <si>
    <t xml:space="preserve">용량이 충분한 데이터를 주는 게 문제없는 요금 플랜 안내해줘 </t>
  </si>
  <si>
    <t>F08-I01-1_E10_Temp_009</t>
  </si>
  <si>
    <t xml:space="preserve">요금 플랜 중에서 나눠 줄 수 있는 데이터가 넉넉한 거 뭐가 있어? </t>
  </si>
  <si>
    <t>F08-I01-1_E10_Temp_010</t>
  </si>
  <si>
    <t xml:space="preserve">요금 플랜 중에서 나눔 할 수 있는 데이터가 많은 거 </t>
  </si>
  <si>
    <t>F08-I01-1_E11</t>
  </si>
  <si>
    <t>F08-I01-1_E11_Temp_001</t>
  </si>
  <si>
    <t xml:space="preserve">내가 기본제공 문자가 들어있는 요금 상품을 쓰고 하는데 어떤게 있어? </t>
  </si>
  <si>
    <t>F08-I01-1_E11_Temp_002</t>
  </si>
  <si>
    <t>기본제공 문자를 주는 요금제를 알려줘</t>
  </si>
  <si>
    <t>F08-I01-1_E11_Temp_003</t>
  </si>
  <si>
    <t>문자를 무제한으로 쓸 수 있는  요금제가 궁금해</t>
  </si>
  <si>
    <t>F08-I01-1_E11_Temp_004</t>
  </si>
  <si>
    <t xml:space="preserve">문자를 무한대로 보낼 수 있는 요금 제를 사용하려고 하는데 안내해줘 </t>
  </si>
  <si>
    <t>무한대로</t>
  </si>
  <si>
    <t>F08-I01-1_E11_Temp_005</t>
  </si>
  <si>
    <t xml:space="preserve">기본 제공 무료 문자가 300개 이상인 요금제 찾아줘 </t>
  </si>
  <si>
    <t>300개 이상</t>
  </si>
  <si>
    <t>F08-I01-1_E11_Temp_006</t>
  </si>
  <si>
    <t xml:space="preserve">기본 제공 무료 문자가 200개 보다 많은 요금 서비스 뭐가 있어? </t>
  </si>
  <si>
    <t>200개 보다 많은</t>
  </si>
  <si>
    <t>F08-I01-1_E11_Temp_007</t>
  </si>
  <si>
    <t xml:space="preserve">기본 제공 무료 문자가 넉넉하게 있는 요금 상품 알려줘 </t>
  </si>
  <si>
    <t>F08-I01-1_E11_Temp_008</t>
  </si>
  <si>
    <t xml:space="preserve">기본 제공 무료 문자가 모자라지 않게 있는 요금 플랜 어떤거야? </t>
  </si>
  <si>
    <t>F08-I01-1_E11_Temp_009</t>
  </si>
  <si>
    <t xml:space="preserve">문자가 많은 요금 서비스 뭐야? </t>
  </si>
  <si>
    <t>F08-I01-1_E11_Temp_010</t>
  </si>
  <si>
    <t xml:space="preserve">문자가 충분한 요금제 </t>
  </si>
  <si>
    <t>F08-I01-1_E12</t>
  </si>
  <si>
    <t>F08-I01-1_E12_Temp_001</t>
  </si>
  <si>
    <t xml:space="preserve">월정액이 3만원 이하인 요금제 찾아줘 </t>
  </si>
  <si>
    <t>F08-I01-1_E12_Temp_002</t>
  </si>
  <si>
    <t xml:space="preserve">정액요금이 10만원 쯤인 요금제 찾기 </t>
  </si>
  <si>
    <t>10만원 쯤</t>
  </si>
  <si>
    <t>F08-I01-1_E12_Temp_003</t>
  </si>
  <si>
    <t xml:space="preserve">월정액 별로 안비싼 걸로 요금제 찾아줘 </t>
  </si>
  <si>
    <t>별로 안비싼</t>
  </si>
  <si>
    <t>F08-I01-1_E12_Temp_004</t>
  </si>
  <si>
    <t xml:space="preserve">달마다 납부할 요금이 저렴한 요금제 조회 </t>
  </si>
  <si>
    <t>저렴한</t>
  </si>
  <si>
    <t>F08-I01-1_E12_Temp_005</t>
  </si>
  <si>
    <t xml:space="preserve">4만원 이상인 요금제 말해줘 </t>
  </si>
  <si>
    <t>4만원 이상</t>
  </si>
  <si>
    <t>F08-I01-1_E12_Temp_006</t>
  </si>
  <si>
    <t xml:space="preserve">9만원 정도인 요금제 검색 </t>
  </si>
  <si>
    <t>9만원 정도</t>
  </si>
  <si>
    <t>F08-I01-1_E12_Temp_007</t>
  </si>
  <si>
    <t xml:space="preserve">돈 많이 안내는 요금제 말해줘 </t>
  </si>
  <si>
    <t>돈 많이 안내는</t>
  </si>
  <si>
    <t>F08-I01-1_E12_Temp_008</t>
  </si>
  <si>
    <t xml:space="preserve">가성비 요금제 찾기 </t>
  </si>
  <si>
    <t>가성비</t>
  </si>
  <si>
    <t>F08-I01-1_E12_Temp_009</t>
  </si>
  <si>
    <t xml:space="preserve">월정액 요금이 경제적인 리스트 검색 </t>
  </si>
  <si>
    <t>경제적인</t>
  </si>
  <si>
    <t>F08-I01-1_E12_Temp_010</t>
  </si>
  <si>
    <t xml:space="preserve">월정액 고액 상품 목록 </t>
  </si>
  <si>
    <t>고액</t>
  </si>
  <si>
    <t>F08-I01-1_E13</t>
  </si>
  <si>
    <t>F08-I01-1_E13_Temp_001</t>
  </si>
  <si>
    <t xml:space="preserve">이 시점에 5G가 쓸만한 요금제에는 어떤 종류가 있을지 알아보고 싶어 </t>
  </si>
  <si>
    <t>F08-I01-1_E13_Temp_002</t>
  </si>
  <si>
    <t xml:space="preserve">요금 상품 중 LTE만 쓸 수 있는거로 뭐 있는지 알려줘 </t>
  </si>
  <si>
    <t>F08-I01-1_E13_Temp_003</t>
  </si>
  <si>
    <t xml:space="preserve">3G로 이용할 수 있는 요금 상품이 무엇인지 알 수 있나? </t>
  </si>
  <si>
    <t>3G</t>
  </si>
  <si>
    <t>F08-I01-1_E13_Temp_004</t>
  </si>
  <si>
    <t xml:space="preserve">무슨 4G 요금 상품이 있나 알 수 있어? </t>
  </si>
  <si>
    <t>F08-I01-1_E13_Temp_005</t>
  </si>
  <si>
    <t xml:space="preserve">5G 요금제 </t>
  </si>
  <si>
    <t>F08-I01-1_E13_Temp_006</t>
  </si>
  <si>
    <t xml:space="preserve">LTE 요금 플랜 </t>
  </si>
  <si>
    <t>F08-I01-1_E13_Temp_007</t>
  </si>
  <si>
    <t xml:space="preserve">LTE때부터 사용한 단말기인데, 어느 요금제가 적절해? </t>
  </si>
  <si>
    <t>F08-I01-1_E13_Temp_008</t>
  </si>
  <si>
    <t xml:space="preserve">3G 쓸 수 있는 폰에 어떤 요금제가 괜찮아? </t>
  </si>
  <si>
    <t>F08-I01-1_E13_Temp_009</t>
  </si>
  <si>
    <t xml:space="preserve">LTE 단말기 요금제 </t>
  </si>
  <si>
    <t>F08-I01-1_E13_Temp_010</t>
  </si>
  <si>
    <t xml:space="preserve">단말기 요금제 중 LTE로 </t>
  </si>
  <si>
    <t>F08-I01-1_E14</t>
  </si>
  <si>
    <t>F08-I01-1_E14_Temp_001</t>
  </si>
  <si>
    <t xml:space="preserve">데이터를 계속 써도 속도가 느려지지 않는 요금제 찾아줄래? </t>
  </si>
  <si>
    <t>F08-I01-1_E14_Temp_002</t>
  </si>
  <si>
    <t xml:space="preserve">데이터를 많이 사용해도 속도 제한 없는 모바일 플랜 알려줄래? </t>
  </si>
  <si>
    <t>F08-I01-1_E14_Temp_003</t>
  </si>
  <si>
    <t xml:space="preserve">요금 상품 중 속도가 줄지 않는 거 뭐 뭐야? </t>
  </si>
  <si>
    <t>F08-I01-1_E14_Temp_004</t>
  </si>
  <si>
    <t xml:space="preserve">요금제 속도 제한 없는 걸로 </t>
  </si>
  <si>
    <t>F08-I01-1_E14_Temp_005</t>
  </si>
  <si>
    <t xml:space="preserve">데이터 속도가 느려져도 계속 쓸 수 있는 요금제 알려줘 </t>
  </si>
  <si>
    <t>F08-I01-1_E14_Temp_006</t>
  </si>
  <si>
    <t xml:space="preserve">데이터 속도가 떨어져도 끊김 없이 이용할 수 있는 요금 플랜 가르쳐줘 </t>
  </si>
  <si>
    <t>F08-I01-1_E14_Temp_007</t>
  </si>
  <si>
    <t xml:space="preserve">데이터 느려져도 계속 쓸 수 있는 요금제 </t>
  </si>
  <si>
    <t>F08-I01-1_E14_Temp_008</t>
  </si>
  <si>
    <t xml:space="preserve">모바일데이터 느려지더라도 중단 없이 이용 가능한 모바일 플랜 </t>
  </si>
  <si>
    <t>F08-I01-1_E14_Temp_009</t>
  </si>
  <si>
    <t xml:space="preserve">데이터 소진되어도 추가 요금 없이 끊기지 않고 사용이 가능한 요금 플랜 찾아줘 </t>
  </si>
  <si>
    <t>F08-I01-1_E14_Temp_010</t>
  </si>
  <si>
    <t xml:space="preserve">월정액 포함 데이터 전부 써도 요금 부과되는 거 없이 계속해서 이용할 수 있는 모바일 플랜 안내해줘 </t>
  </si>
  <si>
    <t>F08-I01-1_E15</t>
  </si>
  <si>
    <t>F08-I01-1_E15_Temp_001</t>
  </si>
  <si>
    <t>넷플릭스 혜택이 있는 요금제를 알려줘</t>
  </si>
  <si>
    <t>F08-I01-1_E15_Temp_002</t>
  </si>
  <si>
    <t>우주패스 혜택이 있는 모바일 요금제가 궁금해</t>
  </si>
  <si>
    <t>우주패스</t>
  </si>
  <si>
    <t>F08-I01-1_E15_Temp_003</t>
  </si>
  <si>
    <t xml:space="preserve">복지할인 혜택이 있는 요금 플랜을 알고 싶은데 뭐뭐 있어? </t>
  </si>
  <si>
    <t>복지할인</t>
  </si>
  <si>
    <t>F08-I01-1_E15_Temp_004</t>
  </si>
  <si>
    <t xml:space="preserve">영화 혜택이 있는 요금제를 보고 싶은데 알려줘 </t>
  </si>
  <si>
    <t>영화</t>
  </si>
  <si>
    <t>F08-I01-1_E15_Temp_005</t>
  </si>
  <si>
    <t xml:space="preserve">요금 서비스중에 결합 혜택이 있는걸 쓰고 싶은데 알려줘 </t>
  </si>
  <si>
    <t>결합</t>
  </si>
  <si>
    <t>F08-I01-1_E15_Temp_006</t>
  </si>
  <si>
    <t xml:space="preserve">쓰고 싶은게 약정할인 혜택이 있는 요금 서비스인데 안내해줘 </t>
  </si>
  <si>
    <t>약정할인</t>
  </si>
  <si>
    <t>F08-I01-1_E15_Temp_007</t>
  </si>
  <si>
    <t xml:space="preserve">이용하고 싶은게 보험할인 혜택이 있는건데 어떤게 있어? </t>
  </si>
  <si>
    <t>보험할인</t>
  </si>
  <si>
    <t>F08-I01-1_E15_Temp_008</t>
  </si>
  <si>
    <t xml:space="preserve">쓰고 싶은게 청년 혜택이 있는건데 뭐야? </t>
  </si>
  <si>
    <t>청년</t>
  </si>
  <si>
    <t>F08-I01-1_E15_Temp_009</t>
  </si>
  <si>
    <t xml:space="preserve">혜택이 wavve인 요금 상품 </t>
  </si>
  <si>
    <t>wavve</t>
  </si>
  <si>
    <t>F08-I01-1_E15_Temp_010</t>
  </si>
  <si>
    <t xml:space="preserve">혜택이 FLO인 요금 플랜 </t>
  </si>
  <si>
    <t>FLO</t>
  </si>
  <si>
    <t>F08-I01-1_E16</t>
  </si>
  <si>
    <t>F08-I01-1_E16_Temp_001</t>
  </si>
  <si>
    <t xml:space="preserve">나에게 5GX플랜 요금제에 대해 정보를 자세히 알려줘 </t>
  </si>
  <si>
    <t>F08-I01-1_E16_Temp_002</t>
  </si>
  <si>
    <t xml:space="preserve">요금제 바꾸고 싶은데나한테 뉴실버 요금제의 특징을 자세하게 설명 좀 해줘 </t>
  </si>
  <si>
    <t>F08-I01-1_E16_Temp_003</t>
  </si>
  <si>
    <t xml:space="preserve">0청년 요금제에 대한 특징을 나 알고싶어 </t>
  </si>
  <si>
    <t>F08-I01-1_E16_Temp_004</t>
  </si>
  <si>
    <t xml:space="preserve">요금제 중 LTE 다이렉트플랜 특징을 알려줘 나한테 </t>
  </si>
  <si>
    <t>LTE 다이렉트플랜</t>
  </si>
  <si>
    <t>F08-I01-1_E16_Temp_005</t>
  </si>
  <si>
    <t xml:space="preserve">0히어로 특징에 대해 상세히 말해줘 </t>
  </si>
  <si>
    <t>0히어로</t>
  </si>
  <si>
    <t>F08-I01-1_E16_Temp_006</t>
  </si>
  <si>
    <t xml:space="preserve">LTE 특수에 대한 세부사항을 구체적으로 설명 좀 해줘 </t>
  </si>
  <si>
    <t>LTE 특수</t>
  </si>
  <si>
    <t>F08-I01-1_E16_Temp_007</t>
  </si>
  <si>
    <t xml:space="preserve">다이렉트플랜을 나한테 상세하게 설명해줄래? </t>
  </si>
  <si>
    <t>다이렉트플랜</t>
  </si>
  <si>
    <t>F08-I01-1_E16_Temp_008</t>
  </si>
  <si>
    <t xml:space="preserve">소리누리에 대해 나에게 구체적으로 말해줘 </t>
  </si>
  <si>
    <t>소리누리</t>
  </si>
  <si>
    <t>F08-I01-1_E16_Temp_009</t>
  </si>
  <si>
    <t xml:space="preserve">올인원 커플 설명해줄래? </t>
  </si>
  <si>
    <t>올인원 커플</t>
  </si>
  <si>
    <t>F08-I01-1_E16_Temp_010</t>
  </si>
  <si>
    <t xml:space="preserve">LTE 복지 말해줘 </t>
  </si>
  <si>
    <t>LTE 복지</t>
  </si>
  <si>
    <t>F08-I01-1_E17</t>
  </si>
  <si>
    <t>F08-I01-1_E17_Temp_001</t>
  </si>
  <si>
    <t xml:space="preserve">온라인에서 어떤 요금제 가입 할 수 있어? </t>
  </si>
  <si>
    <t>F08-I01-1_E17_Temp_002</t>
  </si>
  <si>
    <t xml:space="preserve">티다샵에서 요금제 뭐 가입 할 수 있는지 궁금해 </t>
  </si>
  <si>
    <t>F08-I01-1_E17_Temp_003</t>
  </si>
  <si>
    <t xml:space="preserve">판매점에서 어느 요금제 가능해? </t>
  </si>
  <si>
    <t>판매점</t>
  </si>
  <si>
    <t>F08-I01-1_E17_Temp_004</t>
  </si>
  <si>
    <t xml:space="preserve">쇼핑몰에서 무슨 요금제 할 수 있지? </t>
  </si>
  <si>
    <t>쇼핑몰</t>
  </si>
  <si>
    <t>F08-I01-1_E17_Temp_005</t>
  </si>
  <si>
    <t xml:space="preserve">매장에서 무슨 요금제 가능하지? </t>
  </si>
  <si>
    <t>매장</t>
  </si>
  <si>
    <t>F08-I01-1_E17_Temp_006</t>
  </si>
  <si>
    <t xml:space="preserve">에스케이 대리점에서 어느 요금제 할 수 있어? </t>
  </si>
  <si>
    <t>에스케이 대리점</t>
  </si>
  <si>
    <t>F08-I01-1_E17_Temp_007</t>
  </si>
  <si>
    <t xml:space="preserve">오프라인으로 요금제 어떤 거 할 수 있지? </t>
  </si>
  <si>
    <t>오프라인</t>
  </si>
  <si>
    <t>F08-I01-1_E17_Temp_008</t>
  </si>
  <si>
    <t xml:space="preserve">T월드에서 할 수 있는 요금제 </t>
  </si>
  <si>
    <t>F08-I01-1_E17_Temp_009</t>
  </si>
  <si>
    <t xml:space="preserve">휴대폰 판매점에서 할 수 있는 요금제 </t>
  </si>
  <si>
    <t>휴대폰 판매점</t>
  </si>
  <si>
    <t>F08-I01-1_E17_Temp_010</t>
  </si>
  <si>
    <t xml:space="preserve">지점에서 할 수 있는 요금제 </t>
  </si>
  <si>
    <t>지점</t>
  </si>
  <si>
    <t>F08-I01-1_E18</t>
  </si>
  <si>
    <t>F08-I01-1_E18_Temp_001</t>
  </si>
  <si>
    <t xml:space="preserve">티다이렉트샵에서 가입 가능한 유심 전용 요금제 알려줘 </t>
  </si>
  <si>
    <t>F08-I01-1_E18_Temp_002</t>
  </si>
  <si>
    <t xml:space="preserve">티다샵에서 가입할 수 있는 유심 등록되는 요금제 확인 좀 </t>
  </si>
  <si>
    <t>F08-I01-1_E18_Temp_003</t>
  </si>
  <si>
    <t xml:space="preserve">T Direct에서 가입되는 유심 개통 요금제 리스트업해봐 </t>
  </si>
  <si>
    <t>F08-I01-1_E18_Temp_004</t>
  </si>
  <si>
    <t xml:space="preserve">티다이렉트에서 가능한 USIM 요금제 알 수 있어? </t>
  </si>
  <si>
    <t>F08-I01-1_E18_Temp_005</t>
  </si>
  <si>
    <t xml:space="preserve">T-Direct샵에서 가입 가능한 USIM 전용 요금제 있을까? </t>
  </si>
  <si>
    <t>F08-I01-1_E18_Temp_006</t>
  </si>
  <si>
    <t xml:space="preserve">유심 가입되는 요금제 </t>
  </si>
  <si>
    <t>F08-I01-1_E18_Temp_007</t>
  </si>
  <si>
    <t xml:space="preserve">유심 개통 요금제 </t>
  </si>
  <si>
    <t>F08-I01-1_E18_Temp_008</t>
  </si>
  <si>
    <t xml:space="preserve">요금제 중 유심 전용인거 </t>
  </si>
  <si>
    <t>F08-I01-1_E18_Temp_009</t>
  </si>
  <si>
    <t xml:space="preserve">모바일 요금제 중 유심으로 가입되는거 </t>
  </si>
  <si>
    <t>F08-I01-1_E18_Temp_010</t>
  </si>
  <si>
    <t xml:space="preserve">요금제 중 유심 개통되는거 </t>
  </si>
  <si>
    <t>F08-I01-1_E19</t>
  </si>
  <si>
    <t>F08-I01-1_E19_Temp_001</t>
  </si>
  <si>
    <t xml:space="preserve">나 키즈폰에서 쓸 수 있는 요금제 알고싶어 </t>
  </si>
  <si>
    <t>F08-I01-1_E19_Temp_002</t>
  </si>
  <si>
    <t xml:space="preserve">나에게 아동용 휴대폰 전용 요금제 제공해줘 </t>
  </si>
  <si>
    <t>아동용 휴대폰</t>
  </si>
  <si>
    <t>F08-I01-1_E19_Temp_003</t>
  </si>
  <si>
    <t xml:space="preserve">나에게 스마트워치에서 쓸 수 있는 요금제 추천해줘 </t>
  </si>
  <si>
    <t>스마트워치</t>
  </si>
  <si>
    <t>F08-I01-1_E19_Temp_004</t>
  </si>
  <si>
    <t xml:space="preserve">나 스마트시계 용 요금 플랜 알고싶어 </t>
  </si>
  <si>
    <t>스마트시계</t>
  </si>
  <si>
    <t>F08-I01-1_E19_Temp_005</t>
  </si>
  <si>
    <t xml:space="preserve">나에게 태블릿 전용 요금제 어떤 게 있나 알려줘 </t>
  </si>
  <si>
    <t>태블릿</t>
  </si>
  <si>
    <t>F08-I01-1_E19_Temp_006</t>
  </si>
  <si>
    <t xml:space="preserve">나한테 Tab에서 이용할 수 있는 핸드폰 요금제 어떤 건지 안내해줘 </t>
  </si>
  <si>
    <t>Tab</t>
  </si>
  <si>
    <t>F08-I01-1_E19_Temp_007</t>
  </si>
  <si>
    <t xml:space="preserve">나 스마트폰 전용 요금제 어떤 게 있나 궁금해 </t>
  </si>
  <si>
    <t>F08-I01-1_E19_Temp_008</t>
  </si>
  <si>
    <t xml:space="preserve">나 스마트폰에서 이용 가능한 모바일 플랜 여러개 찾아줘 </t>
  </si>
  <si>
    <t>F08-I01-1_E19_Temp_009</t>
  </si>
  <si>
    <t xml:space="preserve">나 피쳐폰 전용 요금제 어떤 게 있나 궁금해 </t>
  </si>
  <si>
    <t>F08-I01-1_E19_Temp_010</t>
  </si>
  <si>
    <t xml:space="preserve">나 스마트 기능 없는 폰에서 사용할 수 있는 요금 상품 뭐 뭐 인지 설명해줘 </t>
  </si>
  <si>
    <t>스마트 기능 없는 폰</t>
  </si>
  <si>
    <t>F08-I01-1_E20</t>
  </si>
  <si>
    <t>F08-I01-1_E20_Temp_001</t>
  </si>
  <si>
    <t xml:space="preserve">아이폰 15 PRO 샀는데, 여기에 쓸 수 있는 요금제 알려줘 </t>
  </si>
  <si>
    <t>F08-I01-1_E20_Temp_002</t>
  </si>
  <si>
    <t xml:space="preserve">갤럭시 Z 플립5 있는데, 여기에 적합한  요금 서비스 알려줄래 </t>
  </si>
  <si>
    <t>갤럭시 Z 플립5</t>
  </si>
  <si>
    <t>F08-I01-1_E20_Temp_003</t>
  </si>
  <si>
    <t xml:space="preserve">구입한게 갤럭시 Wide 4 인데 사용 가능한  요금 상품 뭐야? </t>
  </si>
  <si>
    <t>갤럭시 Wide 4</t>
  </si>
  <si>
    <t>F08-I01-1_E20_Temp_004</t>
  </si>
  <si>
    <t xml:space="preserve">아이폰 11 이거에 사용 가능한 요금 상품 </t>
  </si>
  <si>
    <t>아이폰 11</t>
  </si>
  <si>
    <t>F08-I01-1_E20_Temp_005</t>
  </si>
  <si>
    <t xml:space="preserve">내 갤럭시 와이드7 어울리는 요금 상품 </t>
  </si>
  <si>
    <t>갤럭시 와이드7</t>
  </si>
  <si>
    <t>F08-I01-1_E20_Temp_006</t>
  </si>
  <si>
    <t xml:space="preserve">요금 서비스중에 갤럭시 Z 폴드4 이거에 가능한거 </t>
  </si>
  <si>
    <t>갤럭시 Z 폴드4</t>
  </si>
  <si>
    <t>F08-I01-1_E20_Temp_007</t>
  </si>
  <si>
    <t xml:space="preserve">구입한게 갤럭시 WIN인데  요금 서비스 가능한거 </t>
  </si>
  <si>
    <t>갤럭시 WIN</t>
  </si>
  <si>
    <t>F08-I01-1_E20_Temp_008</t>
  </si>
  <si>
    <t xml:space="preserve">갤럭시 노트20에 적용되는  요금 플랜 </t>
  </si>
  <si>
    <t>갤럭시 노트20</t>
  </si>
  <si>
    <t>F08-I01-1_E20_Temp_009</t>
  </si>
  <si>
    <t xml:space="preserve">요금제중에 아이폰 15 PRO에 쓸 수 있는거 </t>
  </si>
  <si>
    <t>F08-I01-1_E20_Temp_010</t>
  </si>
  <si>
    <t xml:space="preserve">요금 상품중에 갤럭시 Z 폴드2에 가입 가능한거 </t>
  </si>
  <si>
    <t>갤럭시 Z 폴드2</t>
  </si>
  <si>
    <t>F08-I01-1_E21</t>
  </si>
  <si>
    <t>F08-I01-1_E21_Temp_001</t>
  </si>
  <si>
    <t xml:space="preserve">가입 자격 되면 쓰는 요금제 중에 대학생을 위해서 만든 특정 요금제 설명해줘 </t>
  </si>
  <si>
    <t>대학생</t>
  </si>
  <si>
    <t>F08-I01-1_E21_Temp_002</t>
  </si>
  <si>
    <t xml:space="preserve">특정된 사람만 가능한 요금제 중에 어린이가 가입 가능한 특별 요금제 궁금해 </t>
  </si>
  <si>
    <t>F08-I01-1_E21_Temp_003</t>
  </si>
  <si>
    <t xml:space="preserve">특정 자격만 가능한 요금제 중에 청소년이 가입 되는 특정 요금제 알아봐 </t>
  </si>
  <si>
    <t>청소년</t>
  </si>
  <si>
    <t>F08-I01-1_E21_Temp_004</t>
  </si>
  <si>
    <t xml:space="preserve">나이대에 따라 다른 요금제 중에 가족이 사용 가능한 특정 요금제 알려줘 </t>
  </si>
  <si>
    <t>가족</t>
  </si>
  <si>
    <t>F08-I01-1_E21_Temp_005</t>
  </si>
  <si>
    <t xml:space="preserve">어린 애들 쓰기 좋은 요금제 중에 중학생이 이용이 편한 전용 요금제 찾아줘 </t>
  </si>
  <si>
    <t>F08-I01-1_E21_Temp_006</t>
  </si>
  <si>
    <t xml:space="preserve">특정인 요금제 중에 시니어 전용 요금제 </t>
  </si>
  <si>
    <t>F08-I01-1_E21_Temp_007</t>
  </si>
  <si>
    <t xml:space="preserve">노인이 가입 가능한 요금제 리스트 </t>
  </si>
  <si>
    <t>F08-I01-1_E21_Temp_008</t>
  </si>
  <si>
    <t xml:space="preserve">군인이 선택할 수 있는 요금제 찾기 </t>
  </si>
  <si>
    <t>군인</t>
  </si>
  <si>
    <t>F08-I01-1_E21_Temp_009</t>
  </si>
  <si>
    <t xml:space="preserve">초등학생이 가입할 수 있는 요금제 </t>
  </si>
  <si>
    <t>초등학생</t>
  </si>
  <si>
    <t>F08-I01-1_E21_Temp_010</t>
  </si>
  <si>
    <t xml:space="preserve">고등학생이 가입할 수 있는 요금제 </t>
  </si>
  <si>
    <t>고등학생</t>
  </si>
  <si>
    <t>F08-I01-1_Temp_001</t>
  </si>
  <si>
    <t>데이터가 무제한이고 문자 많이 제공되는 요금제 찾아줘</t>
  </si>
  <si>
    <t>F08-I01-1_Temp_002</t>
  </si>
  <si>
    <t>나 테더링 가능한 데이터가 10기가 있고, 데이터도 기본으로 제공되는 요금 플랜 찾아줘</t>
  </si>
  <si>
    <t>F08-I01-1_Temp_003</t>
  </si>
  <si>
    <t>나한테 리필 가능한 데이터가 5기가 이상이면서 갤럭시 s20에 적용 가능한 요금 플랜 보여줘</t>
  </si>
  <si>
    <t>5기가 이상이면서</t>
  </si>
  <si>
    <t>갤럭시 s20</t>
  </si>
  <si>
    <t>F08-I01-1_Temp_004</t>
  </si>
  <si>
    <t>쿠폰으로 리필할 수 있는 데이터가 3기가 미만이고, 문자가 무제한으로 적용 가능한 요금 서비스 찾아줘</t>
  </si>
  <si>
    <t>3기가 미만</t>
  </si>
  <si>
    <t>F08-I01-1_Temp_005</t>
  </si>
  <si>
    <t>음성 통화가 기본제공되고 공유 가능한 데이터가 포함된 요금제 보여줄래</t>
  </si>
  <si>
    <t>F08-I01-1_Temp_006</t>
  </si>
  <si>
    <t>나 요금제중에 음성통화와 리필 데이터가 20기가 이상인 것 보여줘</t>
  </si>
  <si>
    <t>20기가 이상</t>
  </si>
  <si>
    <t>F08-I01-1_Temp_007</t>
  </si>
  <si>
    <t>월 요금이 35,000원 이상이면서 공유 가능한 데이터가 무제한인 요금 플랜 찾고 싶어</t>
  </si>
  <si>
    <t>35,000원 이상</t>
  </si>
  <si>
    <t>F08-I01-1_Temp_008</t>
  </si>
  <si>
    <t>나한테 한 달 요금이 7만원 미만이면서 공유할 수 있는 데이터가 제공되는 상품 알려줄래?</t>
  </si>
  <si>
    <t>7만원 미만</t>
  </si>
  <si>
    <t>F08-I01-1_Temp_009</t>
  </si>
  <si>
    <t>선물 가능한 데이터가 10기가 이상 제공되는 0청년 요금제 알려줘</t>
  </si>
  <si>
    <t>10기가 이상</t>
  </si>
  <si>
    <t>F08-I01-1_Temp_010</t>
  </si>
  <si>
    <t>요금 상품 중에 음성 통화가 100분, 리필 데이터가 5GB 제공되는 상품을 찾아줄래?</t>
  </si>
  <si>
    <t>5GB</t>
  </si>
  <si>
    <t>F08-I01-1_Temp_011</t>
  </si>
  <si>
    <t>번호 이동으로 가입할 건데, 테더링 데이터가 조금 제공되고 데이터도 기본으로 제공되는 상품 보여줘</t>
  </si>
  <si>
    <t>번호 이동</t>
  </si>
  <si>
    <t>F08-I01-1_Temp_012</t>
  </si>
  <si>
    <t>요금제를 찾고 있는데, 옴션 데이터를 사용 가능한 골든에이지 상품 중에서 데이터를 다 쓰면 느려진 속도로 계속해서 데이터를 쓸 수 있는 상품을 찾아줘</t>
  </si>
  <si>
    <t>골든에이지</t>
  </si>
  <si>
    <t>F08-I01-1_Temp_013</t>
  </si>
  <si>
    <t>나 공유 데이터가 있고, 영상 통화는 300분 이상 가능한, 그러면서 영상통화도 무제한으로 쓸 수 있는 요금 플랜 찾아줄 수 있어?</t>
  </si>
  <si>
    <t>F08-I01-1_Temp_014</t>
  </si>
  <si>
    <t>다른 요금제를 알고싶은데 영상통화를 부족함 없이 사용하면서 월 요금도 적당히 나가는 상품 있을까? 그러면서 문자도 200개 이상은 보낼 수 있으면 좋겠어</t>
  </si>
  <si>
    <t>부족함 없이</t>
  </si>
  <si>
    <t>200개 이상</t>
  </si>
  <si>
    <t>F08-I01-1_Temp_015</t>
  </si>
  <si>
    <t>키즈폰 요금제 중에서 영상 통화가 조금만 가능한데 데이터 소진하면 속도 제한 데이터로 계속 쓸 수 있는 것 보여줘</t>
  </si>
  <si>
    <t>F08-I01-1_Temp_016</t>
  </si>
  <si>
    <t>중학생이 아이폰 13에 가입할 수 있는 영상통화가 제공되는 요금 플랜 보여줘</t>
  </si>
  <si>
    <t>아이폰 13</t>
  </si>
  <si>
    <t>F08-I01-1_Temp_017</t>
  </si>
  <si>
    <t>나에게 엄마와의 지정 통화가 넉넉하게 제공, 옵션 데이터 제공, 선물 가능 데이터 3기가 이상인 요금 서비스 찾아주라</t>
  </si>
  <si>
    <t>3기가 이상</t>
  </si>
  <si>
    <t>F08-I01-1_Temp_018</t>
  </si>
  <si>
    <t>요금 플랜 중에 PC랑 테더링 가능한 데이터가 널널히 제공되고 선물 데이터도 제공되면서 문자도 무제한으로 쓸 수 있는 것 있으면 알려줘</t>
  </si>
  <si>
    <t>널널히</t>
  </si>
  <si>
    <t>F08-I01-1_Temp_019</t>
  </si>
  <si>
    <t>음성 통화가 600분 미만으로 제공되면서 다른 기기와 테더링 할 수 있는 데이터가 제공되는 5G 요금제 보여줄래</t>
  </si>
  <si>
    <t>600분 미만</t>
  </si>
  <si>
    <t>F08-I01-1_Temp_020</t>
  </si>
  <si>
    <t>테더링 데이터 15기가, 가성비 좋은, 스마트폰 전용 요금제 찾아줘</t>
  </si>
  <si>
    <t>15기가</t>
  </si>
  <si>
    <t>가성비 좋은</t>
  </si>
  <si>
    <t>F08-I02-1_E01</t>
  </si>
  <si>
    <t>F08-I02-1_E01_Temp_001</t>
  </si>
  <si>
    <t>팅PLUS29요금 요금제 가입하고 싶은데, 상세내용이 궁금해</t>
  </si>
  <si>
    <t>팅PLUS29요금</t>
  </si>
  <si>
    <t>F08-I02-1_E01_Temp_002</t>
  </si>
  <si>
    <t>표준요금제 요금 상품 신청할거거든. 어떤건지 알려줘</t>
  </si>
  <si>
    <t>표준요금제</t>
  </si>
  <si>
    <t>F08-I02-1_E01_Temp_003</t>
  </si>
  <si>
    <t>다이렉트5G 52 요금제 상세 내용 좀 알려줘. 신청할거거든</t>
  </si>
  <si>
    <t>F08-I02-1_E01_Temp_004</t>
  </si>
  <si>
    <t>요금제를 다이렉트5G 38 가입하고 싶은데, 상세내용이 궁금해</t>
  </si>
  <si>
    <t>F08-I02-1_E01_Temp_005</t>
  </si>
  <si>
    <t>다이렉트5G 27 상세내용이 궁금해 신청할거거든</t>
  </si>
  <si>
    <t>F08-I02-1_E01_Temp_006</t>
  </si>
  <si>
    <t>ZEM플랜 베스트 가입하고 싶은데, 상세내용이 궁금해</t>
  </si>
  <si>
    <t>ZEM플랜 베스트</t>
  </si>
  <si>
    <t>F08-I02-1_E01_Temp_007</t>
  </si>
  <si>
    <t>T플랜 안심4G 궁금해! 요금제 신청허고 싶어.</t>
  </si>
  <si>
    <t>T플랜 안심4G</t>
  </si>
  <si>
    <t>F08-I02-1_E01_Temp_008</t>
  </si>
  <si>
    <t>모바일 요금제를 T플랜 시니어 안심4.5G 가입하고 싶은데, 알려줘바</t>
  </si>
  <si>
    <t>T플랜 시니어 안심4.5G</t>
  </si>
  <si>
    <t>F08-I02-1_E01_Temp_009</t>
  </si>
  <si>
    <t>T플랜 시니어 세이브 알려줘바. 신청하고 싶어.</t>
  </si>
  <si>
    <t>T플랜 시니어 세이브</t>
  </si>
  <si>
    <t>F08-I02-1_E01_Temp_010</t>
  </si>
  <si>
    <t>T플랜 맥스 가입하고 싶은데, 알려줘바</t>
  </si>
  <si>
    <t>T플랜 맥스</t>
  </si>
  <si>
    <t xml:space="preserve">0 청년 다이렉트 69 요금제 가입 가능해? 혜택도 궁금해 </t>
  </si>
  <si>
    <t>0 청년 다이렉트 69</t>
  </si>
  <si>
    <t xml:space="preserve">T끼리 55 요금제로 변경해도 괜찮을까? 특장점 있으면 말해줘 </t>
  </si>
  <si>
    <t>T끼리 55 요금제</t>
  </si>
  <si>
    <t xml:space="preserve">0플랜 히어로 상세 내용 궁금하네, 가입은 가능할까? </t>
  </si>
  <si>
    <t xml:space="preserve">5GX 플래티넘(넷플릭스) 설명 듣고싶은데, 변경도 될라나? </t>
  </si>
  <si>
    <t>5GX 플래티넘(넷플릭스)</t>
  </si>
  <si>
    <t xml:space="preserve">나 5G 행복누리 슬림 요금제 지금 가입할래 </t>
  </si>
  <si>
    <t>5G 행복누리 슬림</t>
  </si>
  <si>
    <t xml:space="preserve">나도 올인원 64 요금 상품으로다가 바로 신청할께 </t>
  </si>
  <si>
    <t>올인원 64</t>
  </si>
  <si>
    <t xml:space="preserve">마이투넘버 가입할래 </t>
  </si>
  <si>
    <t xml:space="preserve">골든에이지15 신청할께 </t>
  </si>
  <si>
    <t>T시그니처 Classic</t>
  </si>
  <si>
    <t xml:space="preserve">변경가능해? PPS레귤러로 </t>
  </si>
  <si>
    <t>PPS레귤러</t>
  </si>
  <si>
    <t xml:space="preserve">바꾸고 싶다 band 팅 3.0G으로 </t>
  </si>
  <si>
    <t>band 팅 3.0G</t>
  </si>
  <si>
    <t>F08-I02-1_E02</t>
  </si>
  <si>
    <t>F08-I02-1_E02_Temp_001</t>
  </si>
  <si>
    <t>나 음성통화 없는 요금제 가입하고 싶은데 뭐 있나 알려줄래?</t>
  </si>
  <si>
    <t>F08-I02-1_E02_Temp_002</t>
  </si>
  <si>
    <t>나 음성 가능한 요금제로 변경하려는데 어느거 있나 찾아줄래?</t>
  </si>
  <si>
    <t>F08-I02-1_E02_Temp_003</t>
  </si>
  <si>
    <t>전화 업무를 많이 하는데, 내가 가입 가능한 통화 무제한으로 이용할 수 있는 요금제 있어?</t>
  </si>
  <si>
    <t>F08-I02-1_E02_Temp_004</t>
  </si>
  <si>
    <t>내가 쓸 수 있는 음성통화 제한 없이 할 수 있는 요금 플랜 볼 수 있을까?</t>
  </si>
  <si>
    <t>F08-I02-1_E02_Temp_005</t>
  </si>
  <si>
    <t>음성 75분 이상 제공되는 요금제 중 내가 가입할 수 있는거 알려줘</t>
  </si>
  <si>
    <t>75분 이상</t>
  </si>
  <si>
    <t>F08-I02-1_E02_Temp_006</t>
  </si>
  <si>
    <t>전화통화 450분 보다 많이 쓸 수 있는 모바일 플랜 중 내가 바꿀 수 있는 거 보여줘</t>
  </si>
  <si>
    <t>450분 보다 많이</t>
  </si>
  <si>
    <t>F08-I02-1_E02_Temp_007</t>
  </si>
  <si>
    <t xml:space="preserve">음성통화제공량 1500분 이상 제공해주는 요금 상품 중 나 가입 가능한거 안내해줘      </t>
  </si>
  <si>
    <t>1500분 이상</t>
  </si>
  <si>
    <t>F08-I02-1_E02_Temp_008</t>
  </si>
  <si>
    <t>내가 가입할 수 있는 음성통화 넉넉하게 제공되는 요금제 알려줄래?</t>
  </si>
  <si>
    <t>F08-I02-1_E02_Temp_009</t>
  </si>
  <si>
    <t>내가 바꾸는게 가능한 통화 조금 이용할 수 있는 모바일 플랜 얘기해줄래?</t>
  </si>
  <si>
    <t>F08-I02-1_E02_Temp_010</t>
  </si>
  <si>
    <t>쓸 수 있는 통화 부족하지 않은 요금 플랜 알려줄래?</t>
  </si>
  <si>
    <t xml:space="preserve">나 음성통화 없는 요금제 가입하고 싶은데 알려줄래? </t>
  </si>
  <si>
    <t xml:space="preserve">나 음성 가능한 요금제로 변경하려는데 찾아줄래? </t>
  </si>
  <si>
    <t xml:space="preserve">전화 업무를 많이 하는데, 나 통화 무제한으로 이용할 수 있는 요금제 가입할래 </t>
  </si>
  <si>
    <t xml:space="preserve">나 음성통화 제한 없이 할 수 있는 요금 플랜 쓸래 </t>
  </si>
  <si>
    <t xml:space="preserve">음성 75분 이상 제공되는 요금제 가입할거야 </t>
  </si>
  <si>
    <t xml:space="preserve">전화통화 450분 보다 많이 쓸 수 있는 모바일 플랜으로 변경할거야 </t>
  </si>
  <si>
    <t>450분 보다 더</t>
  </si>
  <si>
    <t xml:space="preserve">음성통화제공량 1500분 이상 제공해주는 요금 상품 사용할거야 </t>
  </si>
  <si>
    <t xml:space="preserve">음성이 충분한 요금제 </t>
  </si>
  <si>
    <t xml:space="preserve">음성통화 넉넉한 요금 상품 </t>
  </si>
  <si>
    <t xml:space="preserve">전화통화 부족하지 않은 모바일 요금제 </t>
  </si>
  <si>
    <t>F08-I02-1_E03</t>
  </si>
  <si>
    <t>F08-I02-1_E03_Temp_001</t>
  </si>
  <si>
    <t xml:space="preserve">영상통화 제공하는 요금제 가입하고 싶은데 어떤거 있어? </t>
  </si>
  <si>
    <t>F08-I02-1_E03_Temp_002</t>
  </si>
  <si>
    <t>영상통화 요금제 가입하고 싶은데, 내가 쓸 수 있는 걸로 리스트를 뽑아줘</t>
  </si>
  <si>
    <t>F08-I02-1_E03_Temp_003</t>
  </si>
  <si>
    <t xml:space="preserve">내가 쓸 수  있는 영상통화 무제한 요금 상품 말해줘 </t>
  </si>
  <si>
    <t>F08-I02-1_E03_Temp_004</t>
  </si>
  <si>
    <t xml:space="preserve">내가 신청 할 수 있는 영상통화 한도없는 요금 플랜 안내해줘 </t>
  </si>
  <si>
    <t>한도없는</t>
  </si>
  <si>
    <t>F08-I02-1_E03_Temp_005</t>
  </si>
  <si>
    <t>영상통화 300분 이상 무료로 쓸 수 있는 요금제 뭐있는지 찾아줘. 내가 쓸거야</t>
  </si>
  <si>
    <t>F08-I02-1_E03_Temp_006</t>
  </si>
  <si>
    <t>400분 이상 영상통화 제공되는 요금제 내가 가입할 수 있는거 뭐있어?</t>
  </si>
  <si>
    <t>400분 이상</t>
  </si>
  <si>
    <t>F08-I02-1_E03_Temp_007</t>
  </si>
  <si>
    <t>영상통화 부족하지 않은걸로 가입하고 싶은데, 뭐 있는지 알려줘</t>
  </si>
  <si>
    <t>F08-I02-1_E03_Temp_008</t>
  </si>
  <si>
    <t>내가 쓰려고 하는데, 요금상품 중에 영상통화 어느정도 제공하는 걸로 찾아봐줘</t>
  </si>
  <si>
    <t>어느정도</t>
  </si>
  <si>
    <t>F08-I02-1_E03_Temp_009</t>
  </si>
  <si>
    <t>변경하려고 하는데, 영통 모자르지 않은거로 검색해줘</t>
  </si>
  <si>
    <t>모자르지 않은</t>
  </si>
  <si>
    <t>F08-I02-1_E03_Temp_010</t>
  </si>
  <si>
    <t>가입하고 싶은데, 요금제 중에 영상통화 많이 주는걸로 알려줄래?</t>
  </si>
  <si>
    <t xml:space="preserve">영상통화 가능한 요금 플랜 사용하고 싶은데 말해줘 </t>
  </si>
  <si>
    <t xml:space="preserve">400분 넘게 영상통화 공짜로 이용할 수 있는 요금 상품 뭐야? </t>
  </si>
  <si>
    <t>400분 넘게</t>
  </si>
  <si>
    <t xml:space="preserve">돈 안내고 500분 보다 많이 영상통화 주는 요금 서비스 안내해줘 </t>
  </si>
  <si>
    <t>500분 보다 많이</t>
  </si>
  <si>
    <t xml:space="preserve">영상통화 부족하지 않게 주는 요금제 가입하고 싶어 </t>
  </si>
  <si>
    <t xml:space="preserve">영상통화 충분히 주는 요금 서비스 쓰고 싶어 </t>
  </si>
  <si>
    <t>충분히</t>
  </si>
  <si>
    <t xml:space="preserve">영상통화 꽤 주는  요금제 알고 싶어 </t>
  </si>
  <si>
    <t>꽤</t>
  </si>
  <si>
    <t xml:space="preserve">영상통화  많은  요금 서비스 쓰고 싶어 </t>
  </si>
  <si>
    <t>F08-I02-1_E04</t>
  </si>
  <si>
    <t>F08-I02-1_E04_Temp_001</t>
  </si>
  <si>
    <t xml:space="preserve">부모님이랑 통화 무제한으로 할 수 있는 요금제 나도 가입하고 싶은데 찾아줘      </t>
  </si>
  <si>
    <t>F08-I02-1_E04_Temp_002</t>
  </si>
  <si>
    <t xml:space="preserve">내가 등록한 사람 전화 통화 한도 없이 해도 되는 요금제 나도 변경 되는 거 알 수 있어?      </t>
  </si>
  <si>
    <t>F08-I02-1_E04_Temp_003</t>
  </si>
  <si>
    <t>특정인이랑 제한없이 200분 이상 통화해도 되는 요금제중에 나도 가입할 수 있는게 있을까?</t>
  </si>
  <si>
    <t>F08-I02-1_E04_Temp_004</t>
  </si>
  <si>
    <t>연인과 과금 없이 2시간 많이 넘게 음성 전화 할 수 있는 요금제로 나도 변경하려는데 검색해줘</t>
  </si>
  <si>
    <t>2시간 많이 넘게</t>
  </si>
  <si>
    <t>F08-I02-1_E04_Temp_005</t>
  </si>
  <si>
    <t>100분 가량 언니랑 통화 되는 요금제 할 수 있는 거 알려줘. 내가 쓸거야</t>
  </si>
  <si>
    <t>100분 가량</t>
  </si>
  <si>
    <t>F08-I02-1_E04_Temp_006</t>
  </si>
  <si>
    <t>남친이랑 넉넉하게 무제한 통화할 수 있는 요금제 나도 가입하고 싶어. 뭐 있는지 알려줘</t>
  </si>
  <si>
    <t>F08-I02-1_E04_Temp_007</t>
  </si>
  <si>
    <t>과금 없이 아빠랑 여유롭게 통화할 수 있는 요금제 나도 가입할래. 어떤 요금제 있는지 찾아줘</t>
  </si>
  <si>
    <t>F08-I02-1_E04_Temp_008</t>
  </si>
  <si>
    <t>남친이랑 충분히 통화할 수 있는 요금제 가입하고 싶어. 요금제 리스트 뽑아줘</t>
  </si>
  <si>
    <t>F08-I02-1_E04_Temp_009</t>
  </si>
  <si>
    <t>아빠랑 안부족하게 통화할 수 있는 요금제 가입할래. 어떤게 있는지 알려줘</t>
  </si>
  <si>
    <t>안부족하게</t>
  </si>
  <si>
    <t>F08-I02-1_E04_Temp_010</t>
  </si>
  <si>
    <t>엄마랑 오랫동안 통화해도 되고, 내가 가입할 수 있는 요금제 찾아봐</t>
  </si>
  <si>
    <t>오랫동안</t>
  </si>
  <si>
    <t xml:space="preserve">부모님이랑 통화 무제한으로 할 수 있는 요금제 나도 가입하고 싶어 </t>
  </si>
  <si>
    <t xml:space="preserve">내가 등록한 사람 전화 통화 한도 없이 해도 되는 요금제 나도 변경되는 거 알려줘 </t>
  </si>
  <si>
    <t xml:space="preserve">특정인이랑 제한없이 200분 이상 통화해도 되는 요금제 나도 가입할 수 있나? </t>
  </si>
  <si>
    <t xml:space="preserve">연인과 과금 없이 2시간 많이 넘게 음성 전화 할 수 있는 요금제 나도 변경할래 </t>
  </si>
  <si>
    <t xml:space="preserve">100분 가량 언니랑 통화 되는 요금제 할 수 있는 거 알려줘 </t>
  </si>
  <si>
    <t xml:space="preserve">남친이랑 넉넉하게 무제한 통화할 수 있는 요금제 나도 가입하고 싶어 </t>
  </si>
  <si>
    <t xml:space="preserve">과금 없이 아빠랑 여유롭게 통화할 수 있는 요금제 나도 가입할래 </t>
  </si>
  <si>
    <t xml:space="preserve">남친이랑 충분히 통화할 수 있는 요금제 가입하고 싶어 </t>
  </si>
  <si>
    <t xml:space="preserve">아빠랑 안부족하게 통화할 수 있는 요금제 가입할래 </t>
  </si>
  <si>
    <t xml:space="preserve">엄마랑 오랫동안 통화해도 되는 요금제 할 수 있는 거 알려줘 </t>
  </si>
  <si>
    <t>F08-I02-1_E05</t>
  </si>
  <si>
    <t>F08-I02-1_E05_Temp_001</t>
  </si>
  <si>
    <t xml:space="preserve">데이터 무제한 요금제인거 찾아줘. 나 가입하고 싶거든~ </t>
  </si>
  <si>
    <t>F08-I02-1_E05_Temp_002</t>
  </si>
  <si>
    <t>기본 제공 데이터가 용량 제한없는 요금 상품 알고싶어. 내가 바꿀 수 있는 걸로</t>
  </si>
  <si>
    <t>F08-I02-1_E05_Temp_003</t>
  </si>
  <si>
    <t>나 데이터 100기가 이상 쓸 수 있는 요금제로 가입 가능할까? 뭐 있는지 알려줘</t>
  </si>
  <si>
    <t>F08-I02-1_E05_Temp_004</t>
  </si>
  <si>
    <t xml:space="preserve">나 기본 제공 데이터가 70GB를 초과하고 내가 쓸 수 있는걸로 요금 플랜으로 변경할래 </t>
  </si>
  <si>
    <t>70GB를 초과하는</t>
  </si>
  <si>
    <t>F08-I02-1_E05_Temp_005</t>
  </si>
  <si>
    <t>나 10GB 이상 사용가능한 요금 상품 가입할건데, 상품들 정보를 알려줘</t>
  </si>
  <si>
    <t>F08-I02-1_E05_Temp_006</t>
  </si>
  <si>
    <t>나 100GB 넘게 있는 요금 플랜으로 바꾸고 싶은데, 리스트를 찾아줘</t>
  </si>
  <si>
    <t>F08-I02-1_E05_Temp_007</t>
  </si>
  <si>
    <t>내게 기본 제공 데이터를 넉넉하게 퍼주는 요금 프로그램으로 가입할거거든, 뭐가 있는지 알려줘</t>
  </si>
  <si>
    <t>F08-I02-1_E05_Temp_008</t>
  </si>
  <si>
    <t xml:space="preserve">이용자에게 데이터를 여유있게 주는 요금 플랜 바꿀거임. 어떤게 좋을지 알고싶어 </t>
  </si>
  <si>
    <t>여유있게</t>
  </si>
  <si>
    <t>F08-I02-1_E05_Temp_009</t>
  </si>
  <si>
    <t xml:space="preserve">내가 가입가능한 요금제 중에서 데이터 많은걸로 뽑아줘 </t>
  </si>
  <si>
    <t>F08-I02-1_E05_Temp_010</t>
  </si>
  <si>
    <t>기본 데이터 부족함없는 요금 상품으로 변경하고 싶어. 어떤게 있는지 알려줘</t>
  </si>
  <si>
    <t>부족함없는</t>
  </si>
  <si>
    <t xml:space="preserve">기본 제공 데이터가 용량 제한없는 요금 상품 알고싶어. 나 바꿔도 돼? </t>
  </si>
  <si>
    <t xml:space="preserve">나 데이터 100기가 이상 쓸 수 있는 요금제로 가입 가능할까? </t>
  </si>
  <si>
    <t xml:space="preserve">나 기본 제공 데이터가 100GB를 초과하는 요금 플랜으로 변경할래 </t>
  </si>
  <si>
    <t>100GB를 초과하는</t>
  </si>
  <si>
    <t xml:space="preserve">나 10GB 이상 사용가능한 요금 상품 가입할건데 정보 좀 줘 </t>
  </si>
  <si>
    <t xml:space="preserve">나 100GB 넘게 있는 요금 플랜으로 바꾸고 싶은데 추천해줄 수 있어? </t>
  </si>
  <si>
    <t xml:space="preserve">내게 기본 제공 데이터를 넉넉하게 퍼주는 요금 프로그램으로 가입할거거든, 뭐가 나을지 추천해줘 </t>
  </si>
  <si>
    <t xml:space="preserve">데이터 많은 요금제 쓰고 싶어 </t>
  </si>
  <si>
    <t xml:space="preserve">기본 데이터 부족함없는 요금 상품으로 변경하고 싶어 </t>
  </si>
  <si>
    <t>F08-I02-1_E06</t>
  </si>
  <si>
    <t>F08-I02-1_E06_Temp_001</t>
  </si>
  <si>
    <t xml:space="preserve">나 테더링 데이터 제공되는 요금제 가입할래. 요금제 리스트 뽑아봐 </t>
  </si>
  <si>
    <t>F08-I02-1_E06_Temp_002</t>
  </si>
  <si>
    <t xml:space="preserve">나 테더링 이용할 수 있는 요금 상품 사용할건데 어떤게 있는지 알려줘 </t>
  </si>
  <si>
    <t>F08-I02-1_E06_Temp_003</t>
  </si>
  <si>
    <t>노트북에 핫스팟해서 데이터 쓸건데, 내가 가입가능한걸로 찾아봐줘</t>
  </si>
  <si>
    <t>F08-I02-1_E06_Temp_004</t>
  </si>
  <si>
    <t>다른 폰에 연결해서 사용하려고 내 스마트폰에서 모바일 데이터 같이 쓸 수 있는 요금제로 변경하고 싶은데, 어떤게 있는지 알려줘</t>
  </si>
  <si>
    <t>F08-I02-1_E06_Temp_005</t>
  </si>
  <si>
    <t>나 테더링 10GB 이상 쓸 수 있는 요금제 가입할래. 내가 가입할 수 있는걸로 찾아봐</t>
  </si>
  <si>
    <t>F08-I02-1_E06_Temp_006</t>
  </si>
  <si>
    <t>나 테더링 데이터 30기가 초과로 이용할 수 있는 모바일 요금제 가입할래, 어떤게 있는지 알아봐</t>
  </si>
  <si>
    <t>F08-I02-1_E06_Temp_007</t>
  </si>
  <si>
    <t>나 테더링 무제한으로 쓸 수 있는 요금제 가입할거야. 어떤게 가능한지 뽑아봐</t>
  </si>
  <si>
    <t>F08-I02-1_E06_Temp_008</t>
  </si>
  <si>
    <t>나 테더링 제한 없이 사용할 수 있는 요금 상품으로 변경할래. 내가 가입가능한거여야 해</t>
  </si>
  <si>
    <t>F08-I02-1_E06_Temp_009</t>
  </si>
  <si>
    <t>노트북이랑 연결해서 데이터 쓰는 요금제 중에 제공량 많은 걸로 가입할래. 내가 사용가능한 요금제로 알려줘</t>
  </si>
  <si>
    <t>F08-I02-1_E06_Temp_010</t>
  </si>
  <si>
    <t>모바일 데이터를 컴퓨터랑 연결해서 사용할건데, 내가 변경가능한 요금제중에서 제공량 넉넉한 걸로 찾아봐</t>
  </si>
  <si>
    <t xml:space="preserve">나 테더링 데이터 제공되는 요금제 가입할래 </t>
  </si>
  <si>
    <t xml:space="preserve">나 테더링 이용할 수 있는 요금 상품 사용할래 </t>
  </si>
  <si>
    <t xml:space="preserve">노트북에 핫스팟해서 데이터 쓸거야.  내 폰에서 데이터 줄 수 있는 요금제 가입할래 </t>
  </si>
  <si>
    <t xml:space="preserve">다른 폰에 연결해서 사용할건데,  내 스마트폰에서 모바일 데이터 같이 쓸 수 있는 요금제로 변경해줘 </t>
  </si>
  <si>
    <t xml:space="preserve">나 테더링 10GB 이상 쓸 수 있는 요금제 가입할래 </t>
  </si>
  <si>
    <t xml:space="preserve">나 테더링 데이터 30기가 초과로 이용할 수 있는 모바일 요금제 가입할래 </t>
  </si>
  <si>
    <t xml:space="preserve">나 테더링 무제한으로 쓸 수 있는 요금제 가입할래 </t>
  </si>
  <si>
    <t xml:space="preserve">나 테더링 제한 없이 사용할 수 있는 요금 상품으로 변경할래 </t>
  </si>
  <si>
    <t xml:space="preserve">노트북이랑 연결해서 데이터 쓰는 요금제 중에 제공량 많은 걸로 가입할래 </t>
  </si>
  <si>
    <t xml:space="preserve">모바일 데이터를 컴퓨터랑 연결해서 사용할건데 제공량 넉넉한 요금 플랜으로 변경해줘 </t>
  </si>
  <si>
    <t>F08-I02-1_E07</t>
  </si>
  <si>
    <t>F08-I02-1_E07_Temp_001</t>
  </si>
  <si>
    <t xml:space="preserve">내가 가입할 수 있는 데이터 공유할 수 있는 요금제 알려줘 </t>
  </si>
  <si>
    <t>F08-I02-1_E07_Temp_002</t>
  </si>
  <si>
    <t xml:space="preserve">내가 사용할 수 있는 데이터 줄 수 있는 요금 서비스 어떤거야? </t>
  </si>
  <si>
    <t>F08-I02-1_E07_Temp_003</t>
  </si>
  <si>
    <t>데이터 공유 무제한인 요금제 가입할래. 어떤게 있는지 알려줘</t>
  </si>
  <si>
    <t>F08-I02-1_E07_Temp_004</t>
  </si>
  <si>
    <t>데이터 쉐어 제한없는걸로 요금 플랜 바꿀래. 뭐 있는지 알려줘.</t>
  </si>
  <si>
    <t>F08-I02-1_E07_Temp_005</t>
  </si>
  <si>
    <t>30GB 이상 데이터 공유할 수 있고, 내가 가입할 수 있는걸로 요금제 찾아봐</t>
  </si>
  <si>
    <t>30GB 이상</t>
  </si>
  <si>
    <t>F08-I02-1_E07_Temp_006</t>
  </si>
  <si>
    <t>60기가 보다 많이 데이터 줄 수 있는 요금 플랜 쓰고 싶어. 뭐가 가능한지 알려줘</t>
  </si>
  <si>
    <t>60기가 보다 많이</t>
  </si>
  <si>
    <t>F08-I02-1_E07_Temp_007</t>
  </si>
  <si>
    <t xml:space="preserve">나 데이터 충분하게 공유할 수 있는 요금제  가입하고 싶은데 뭐가 있어? </t>
  </si>
  <si>
    <t>F08-I02-1_E07_Temp_008</t>
  </si>
  <si>
    <t xml:space="preserve">나 데이터 넉넉하게 공유 되는 모바일 요금제 가입할건데, 요금제 안내해줘 </t>
  </si>
  <si>
    <t>F08-I02-1_E07_Temp_009</t>
  </si>
  <si>
    <t>데이터 많이 줄 수 있는거 가입하려고 해. 어떤 요금제가 있어?</t>
  </si>
  <si>
    <t>F08-I02-1_E07_Temp_010</t>
  </si>
  <si>
    <t>데이터 꽤 보낼 수 있는거 사용하고 싶어. 어떤 요금제가 있는지 알려줘</t>
  </si>
  <si>
    <t xml:space="preserve">데이터 공유 무제한인 요금제 가입할래 </t>
  </si>
  <si>
    <t xml:space="preserve">데이터 쉐어 제한없는걸로 요금 플랜 바꿀래 </t>
  </si>
  <si>
    <t xml:space="preserve">30GB 이상 데이터 공유할 수 있는 요금제 가입하고 싶어 </t>
  </si>
  <si>
    <t xml:space="preserve">60기가 보다 많이 데이터 줄 수 있는 요금 플랜 쓰고 싶어 </t>
  </si>
  <si>
    <t xml:space="preserve">나 데이터 넉넉하게 공유 되는 모바일 요금제 가입할건데 안내해줘 </t>
  </si>
  <si>
    <t xml:space="preserve">데이터 많이 줄 수 있는거 가입하려고 해 </t>
  </si>
  <si>
    <t xml:space="preserve">데이터 꽤 보낼 수 있는거 사용하고 싶어 </t>
  </si>
  <si>
    <t>F08-I02-1_E08</t>
  </si>
  <si>
    <t>F08-I02-1_E08_Temp_001</t>
  </si>
  <si>
    <t>별도 과금 없이 특정 시간에 무제한인 옵션데이터 요금제 가입하고 싶어. 어떤 요금제들이 있는지 알려줘</t>
  </si>
  <si>
    <t>F08-I02-1_E08_Temp_002</t>
  </si>
  <si>
    <t>추가 요금 없이 내가 정한 시간에 무한 제공 되는 옵션데이터 요금제 중에 내가 가입가능한걸로 뽑아줘</t>
  </si>
  <si>
    <t>F08-I02-1_E08_Temp_003</t>
  </si>
  <si>
    <t xml:space="preserve">내가 가입할 수 있고,  추가 데이터  있는 요금제 찾아줘 </t>
  </si>
  <si>
    <t>F08-I02-1_E08_Temp_004</t>
  </si>
  <si>
    <t xml:space="preserve">내가 사용 할 건데,  추가적으로 모바일 데이터 제공되는 모바일 요금제 말해봐 </t>
  </si>
  <si>
    <t>F08-I02-1_E08_Temp_005</t>
  </si>
  <si>
    <t xml:space="preserve">내가 가입거야.  주말에 데이터 무제한인 요금제 찾아줘 </t>
  </si>
  <si>
    <t>F08-I02-1_E08_Temp_006</t>
  </si>
  <si>
    <t xml:space="preserve">내꺼 변경할건데,  일요일에 데이터 계속 쓸 수 있는 모바일 플랜 뭐있어? </t>
  </si>
  <si>
    <t>F08-I02-1_E08_Temp_007</t>
  </si>
  <si>
    <t xml:space="preserve">내가 사용할건데,  심야에 데이터 할인하는 요금제 말해봐 </t>
  </si>
  <si>
    <t>F08-I02-1_E08_Temp_008</t>
  </si>
  <si>
    <t xml:space="preserve">내가 가입 할거야.  새벽에 데이터 부담없는 요금 플랜으로 찾아봐 </t>
  </si>
  <si>
    <t>F08-I02-1_E08_Temp_009</t>
  </si>
  <si>
    <t xml:space="preserve">내꺼 변경할 건데,  매일 3시간 무제한 데이터 옵션이 있는 요금제 찾아줘 </t>
  </si>
  <si>
    <t>F08-I02-1_E08_Temp_010</t>
  </si>
  <si>
    <t xml:space="preserve">내가 쓸 수 있는 걸로 매일 몇시간 무제한 데이터 쓸 수 있는 모바일 상품 안내해줘 </t>
  </si>
  <si>
    <t xml:space="preserve">별도 과금 없이 특정 시간에 무제한인 옵션데이터 요금제 가입하고 싶어 </t>
  </si>
  <si>
    <t xml:space="preserve">추가 요금 없이 내가 정한 시간에 무한 제공 되는 옵션데이터 요금제 가입시켜줘 </t>
  </si>
  <si>
    <t>F08-I02-1_E09</t>
  </si>
  <si>
    <t>F08-I02-1_E09_Temp_001</t>
  </si>
  <si>
    <t xml:space="preserve">지금 데이터 리필을 할 수 있는 요금제를 가입하고 싶은데, 찾아주라 </t>
  </si>
  <si>
    <t>F08-I02-1_E09_Temp_002</t>
  </si>
  <si>
    <t xml:space="preserve">당장 데이터 리필 쿠폰이 발급되는 요금 상품으로 가입할건데, 알아봐줘 </t>
  </si>
  <si>
    <t>F08-I02-1_E09_Temp_003</t>
  </si>
  <si>
    <t>데이터 리필 쿠폰 요금제 쓰고싶어. 내가 가입할 수 있는걸로 찾아봐</t>
  </si>
  <si>
    <t>F08-I02-1_E09_Temp_004</t>
  </si>
  <si>
    <t>데이터 쿠폰 요금 상품으로 가입할라구~ 뭐 있는지 말해줘</t>
  </si>
  <si>
    <t>F08-I02-1_E09_Temp_005</t>
  </si>
  <si>
    <t>데이터 리필 용량이 30GB 이상인 요금제로 변경하고 싶은데, 뭐 있는지 알려줘 용량을 늘려야겠어</t>
  </si>
  <si>
    <t>F08-I02-1_E09_Temp_006</t>
  </si>
  <si>
    <t xml:space="preserve">데이터 리필쿠폰 사용가능량이 십기가 넘는 요금 상품 가입할건데, 어떤게 있는지 알아봐줄래? </t>
  </si>
  <si>
    <t>십기가 넘는</t>
  </si>
  <si>
    <t>F08-I02-1_E09_Temp_007</t>
  </si>
  <si>
    <t xml:space="preserve">현재 데이터 리필 충분하게 할 수 있는 요금제에 가입하고 싶은데, 요금제들을 설명 좀 해줘 </t>
  </si>
  <si>
    <t>F08-I02-1_E09_Temp_008</t>
  </si>
  <si>
    <t xml:space="preserve">지금 바로 데이터 쿠폰이 조금 있는 요금 플랜으로 바꾸고 싶은데, 리스트업해줘 </t>
  </si>
  <si>
    <t>조금 있는</t>
  </si>
  <si>
    <t>F08-I02-1_E09_Temp_009</t>
  </si>
  <si>
    <t>데이터 리필이 여유로운 요금제로 가입하고 싶어. 찾아봐줘</t>
  </si>
  <si>
    <t>F08-I02-1_E09_Temp_010</t>
  </si>
  <si>
    <t>데이터 리필 쿠폰이 꽤 있는 요금 상품을 쓰고 싶어. 목록을 뽑아봐</t>
  </si>
  <si>
    <t>꽤 있는</t>
  </si>
  <si>
    <t xml:space="preserve">지금 데이터 리필을 할 수 있는 요금제를 쓰고싶은데, 찾아주라 </t>
  </si>
  <si>
    <t xml:space="preserve">데이터 리필 쿠폰 요금제 쓰고싶어 </t>
  </si>
  <si>
    <t xml:space="preserve">데이터 쿠폰 요금 상품으로 가입할라구 </t>
  </si>
  <si>
    <t>현재 데이터 리필 용량이 30GB 이상인 요금제 쓰고 싶은데, 뭐 있는지 알려줘 용량을 늘려야겠어</t>
  </si>
  <si>
    <t xml:space="preserve">지금 데이터 리필쿠폰 사용가능량이 십기가 넘는 요금 상품 가입할건데, 어떤건지 알아봐줄래? </t>
  </si>
  <si>
    <t xml:space="preserve">현재 데이터 리필 충분하게 할 수 있는 요금제에 가입하고 싶은데, 설명 좀 해줘 </t>
  </si>
  <si>
    <t xml:space="preserve">지금 바로 데이터 쿠폰이 조금 있는 적용된 요금 플랜 바꾸고 싶은데, 리스트업해줘 </t>
  </si>
  <si>
    <t xml:space="preserve">데이터 리필이 여유로운 요금제로 가입하고 싶어 </t>
  </si>
  <si>
    <t xml:space="preserve">데이터 리필 쿠폰이 꽤 있는 요금 상품을 쓰고 싶어 </t>
  </si>
  <si>
    <t>F08-I02-1_E10</t>
  </si>
  <si>
    <t>F08-I02-1_E10_Temp_001</t>
  </si>
  <si>
    <t xml:space="preserve">나 데이터 선물 할 수 있는 요금제 가입할건데, 요금제들을 알려줘 </t>
  </si>
  <si>
    <t>"maximumAmountForSharing": ""</t>
  </si>
  <si>
    <t/>
  </si>
  <si>
    <t>F08-I02-1_E10_Temp_002</t>
  </si>
  <si>
    <t xml:space="preserve">나 데이터 나눔 하는게 가능한 요금 상품으로 변경할건데, 요금제 리스트를 제공해줘 </t>
  </si>
  <si>
    <t>F08-I02-1_E10_Temp_003</t>
  </si>
  <si>
    <t xml:space="preserve">나 선물하기 할 수 있는 요금제 가입할 건데 뭐 있는지 알려줄래? </t>
  </si>
  <si>
    <t>F08-I02-1_E10_Temp_004</t>
  </si>
  <si>
    <t xml:space="preserve">나 나눠주기 가능한 핸드폰 요금제 사용할 건데 어떤게 있는지 설명해줄래? </t>
  </si>
  <si>
    <t>F08-I02-1_E10_Temp_005</t>
  </si>
  <si>
    <t xml:space="preserve">내가 가입할 수 있는 요금제 중에 데이터 선물 1GB 이상 할 수 있는 거 찾아줘 </t>
  </si>
  <si>
    <t>"maximumAmountForSharing": "1GB 이상"</t>
  </si>
  <si>
    <t>F08-I02-1_E10_Temp_006</t>
  </si>
  <si>
    <t xml:space="preserve">내가 바꿀 수 있는 요금 상품 중 데이터 나눔을 1기가 초과 해도 되는 거 안내해줘 </t>
  </si>
  <si>
    <t>2GB 넘게</t>
  </si>
  <si>
    <t>"maximumAmountForSharing": "2GB 넘게"</t>
  </si>
  <si>
    <t>F08-I02-1_E10_Temp_007</t>
  </si>
  <si>
    <t xml:space="preserve">내가 가입할 수 있는 요금제 중에 데이터를 많이 선물 할 수 있는 거 찾아줘 </t>
  </si>
  <si>
    <t>"maximumAmountForSharing": "많이"</t>
  </si>
  <si>
    <t>F08-I02-1_E10_Temp_008</t>
  </si>
  <si>
    <t xml:space="preserve">나 이용 가능한 요금제 중 데이터를 부족하지 않게 줘도 문제 없는 거 보여줘 </t>
  </si>
  <si>
    <t>"maximumAmountForSharing": "부족하지 않게"</t>
  </si>
  <si>
    <t>F08-I02-1_E10_Temp_009</t>
  </si>
  <si>
    <t>요금 플랜 중에서 데이터 넉넉하게 나눠주기 가능한 걸로 바꿀래. 리스트를 뽑아봐</t>
  </si>
  <si>
    <t>"maximumAmountForSharing": "넉넉하게"</t>
  </si>
  <si>
    <t>F08-I02-1_E10_Temp_010</t>
  </si>
  <si>
    <t>모바일 플랜 중 데이터 충분하게 나눔 해도 문제없는 거 쓸래. 어떤게 있는지 찾아봐</t>
  </si>
  <si>
    <t>"maximumAmountForSharing": "충분하게"</t>
  </si>
  <si>
    <t xml:space="preserve">나 데이터 선물 할 수 있는 요금제 가입할건데 알려줘 </t>
  </si>
  <si>
    <t xml:space="preserve">나 데이터 나눔 하는게 가능한 요금 상품으로 변경할건데 제공해줘 </t>
  </si>
  <si>
    <t xml:space="preserve">나 선물하기 할 수 있는 요금제 가입할 건데 알려줄래? </t>
  </si>
  <si>
    <t xml:space="preserve">나 나눠주기 가능한 핸드폰 요금제 사용할 건데 설명해줄래? </t>
  </si>
  <si>
    <t xml:space="preserve">요금 플랜 중에서 데이터 넉넉하게 나눠주기 가능한 걸로 바꿀래 </t>
  </si>
  <si>
    <t xml:space="preserve">모바일 플랜 중 데이터 충분하게 나눔 해도 문제없는 거 쓸래 </t>
  </si>
  <si>
    <t>F08-I02-1_E11</t>
  </si>
  <si>
    <t>F08-I02-1_E11_Temp_001</t>
  </si>
  <si>
    <t xml:space="preserve">나 문자 기본제공 있는 요금제 가입하고 싶은데 뭐가 있어? </t>
  </si>
  <si>
    <t>F08-I02-1_E11_Temp_002</t>
  </si>
  <si>
    <t xml:space="preserve">나 기본제공 문자 주는 요금 상품 이용하려고 하는데 어떤거 있어? </t>
  </si>
  <si>
    <t>F08-I02-1_E11_Temp_003</t>
  </si>
  <si>
    <t xml:space="preserve">문자 기본제공 포함된 요금 서비스 쓰고 싶은데, 어떤게 있는지 알려줘 </t>
  </si>
  <si>
    <t>F08-I02-1_E11_Temp_004</t>
  </si>
  <si>
    <t xml:space="preserve">내가 가입할 수 있는 문자 기본제공 요금 상품 쓰고 싶어 </t>
  </si>
  <si>
    <t>F08-I02-1_E11_Temp_005</t>
  </si>
  <si>
    <t>문자 무제한으로 사용할 수 있는 요금제  가입하고 싶어. 요금제 리스트를 만들어줘</t>
  </si>
  <si>
    <t>F08-I02-1_E11_Temp_006</t>
  </si>
  <si>
    <t>문자 한도없이 이용할 수 있는 요금 서비스 이용하고 싶어. 어떤게 있는지 찾아봐</t>
  </si>
  <si>
    <t>한도없이</t>
  </si>
  <si>
    <t>F08-I02-1_E11_Temp_007</t>
  </si>
  <si>
    <t xml:space="preserve">문자 기본제공 400건 넘는 요금 플랜 쓰려고 하는데 어떤게 있어? </t>
  </si>
  <si>
    <t>400건 넘는</t>
  </si>
  <si>
    <t>F08-I02-1_E11_Temp_008</t>
  </si>
  <si>
    <t xml:space="preserve">문자 기본제공 50건 정도 되는 모바일 요금제 쓰고 싶은데, 뭐 있는지 안내해줘 </t>
  </si>
  <si>
    <t>50건 정도</t>
  </si>
  <si>
    <t>F08-I02-1_E11_Temp_009</t>
  </si>
  <si>
    <t xml:space="preserve">기본제공 문자가 충분히 많은 요금제 가입하려고 하는데 뭐가 있어? </t>
  </si>
  <si>
    <t>충분히 많은</t>
  </si>
  <si>
    <t>F08-I02-1_E11_Temp_010</t>
  </si>
  <si>
    <t xml:space="preserve">기본제공 문자가 꽤 있는 요금 플랜 쓰고 싶은데 뭐 있어? </t>
  </si>
  <si>
    <t xml:space="preserve">문자 기본제공 포함된 요금 서비스 쓰고 싶은데 알려줘 </t>
  </si>
  <si>
    <t>"includedText": ""</t>
  </si>
  <si>
    <t xml:space="preserve">문자 기본제공 요금 상품 쓰고 싶어 </t>
  </si>
  <si>
    <t xml:space="preserve">문자 무제한으로 사용할 수 있는 요금제  가입하고 싶어 </t>
  </si>
  <si>
    <t>"includedText": "무제한"</t>
  </si>
  <si>
    <t xml:space="preserve">문자 한도없이 이용할 수 있는 요금 서비스 이용하고 싶어 </t>
  </si>
  <si>
    <t>"includedText": "한도없이"</t>
  </si>
  <si>
    <t xml:space="preserve">문자 기본제공 50건 정도 되는 모바일 요금제 쓰고 싶은데 안내해줘 </t>
  </si>
  <si>
    <t>"includedText": "50건 정도"</t>
  </si>
  <si>
    <t>F08-I02-1_E12</t>
  </si>
  <si>
    <t>F08-I02-1_E12_Temp_001</t>
  </si>
  <si>
    <t>월정액이 3만원 이하인 요금제 가입하고 싶어. 뭐 있는지 찾아봐줘</t>
  </si>
  <si>
    <t>"monthlyPrice": "3만원 이하"</t>
  </si>
  <si>
    <t>F08-I02-1_E12_Temp_002</t>
  </si>
  <si>
    <t>매월 납부할 금액이 5만원 미만인 요금제 가입할거야. 어떤게 있는지 알려줘</t>
  </si>
  <si>
    <t>5만원 미만</t>
  </si>
  <si>
    <t>"monthlyPrice": "5만원 미만"</t>
  </si>
  <si>
    <t>F08-I02-1_E12_Temp_003</t>
  </si>
  <si>
    <t>월정액 별로 안비싼 걸로 요금제 가입하고 싶어. 무슨 요금제들이 있는지 말해봐</t>
  </si>
  <si>
    <t>안비싼</t>
  </si>
  <si>
    <t>"monthlyPrice": "안비싼"</t>
  </si>
  <si>
    <t>F08-I02-1_E12_Temp_004</t>
  </si>
  <si>
    <t>달마다 납부할 요금이 저렴한 요금제로 변경할건데, 요금제 리스트를 뽑아봐</t>
  </si>
  <si>
    <t>"monthlyPrice": "저렴한"</t>
  </si>
  <si>
    <t>F08-I02-1_E12_Temp_005</t>
  </si>
  <si>
    <t xml:space="preserve">5만원 미만인 요금제 중에 내가 가입 할 수 있는 거 알려줘 </t>
  </si>
  <si>
    <t>5만원 미만인</t>
  </si>
  <si>
    <t>"monthlyPrice": "5만원 미만인"</t>
  </si>
  <si>
    <t>F08-I02-1_E12_Temp_006</t>
  </si>
  <si>
    <t>내가 변경가능한걸로 10만원 쯤인 요금제로 찾아봐</t>
  </si>
  <si>
    <t>10만원 쯤인</t>
  </si>
  <si>
    <t>"monthlyPrice": "10만원 쯤인"</t>
  </si>
  <si>
    <t>F08-I02-1_E12_Temp_007</t>
  </si>
  <si>
    <t>돈 많이 안내는 요금제 가입할래. 뭐 있어?</t>
  </si>
  <si>
    <t>"monthlyPrice": "돈 많이 안내는"</t>
  </si>
  <si>
    <t>F08-I02-1_E12_Temp_008</t>
  </si>
  <si>
    <t>가성비 요금제로 가입할래. 어떤게 있어?</t>
  </si>
  <si>
    <t>"monthlyPrice": "가성비"</t>
  </si>
  <si>
    <t>F08-I02-1_E12_Temp_009</t>
  </si>
  <si>
    <t>나도 매월 요금 많이 안드는 걸로 가입할래. 찾아봐줘</t>
  </si>
  <si>
    <t>많이 안드는</t>
  </si>
  <si>
    <t>"monthlyPrice": "많이 안드는"</t>
  </si>
  <si>
    <t>F08-I02-1_E12_Temp_010</t>
  </si>
  <si>
    <t>나 월정액 싼 걸로 옮길래. 뭐 있는지 알려줘</t>
  </si>
  <si>
    <t>가성비인</t>
  </si>
  <si>
    <t>"monthlyPrice": "가성비인"</t>
  </si>
  <si>
    <t xml:space="preserve">월정액이 3만원 이하인 요금제 가입하고 싶어 </t>
  </si>
  <si>
    <t xml:space="preserve">매월 납부할 금액이 5만원 미만인 요금제 가입 돼? </t>
  </si>
  <si>
    <t xml:space="preserve">월정액 별로 안비싼 걸로 요금제 가입하고 싶어 </t>
  </si>
  <si>
    <t xml:space="preserve">달마다 납부할 요금이 저렴한 요금제로 변경할 수 있어? </t>
  </si>
  <si>
    <t xml:space="preserve">5만원 미만인 요금제 할 수 있는 거 알려줘 </t>
  </si>
  <si>
    <t xml:space="preserve">10만원 쯤인 요금제로 가입할래 </t>
  </si>
  <si>
    <t xml:space="preserve">돈 많이 안내는 요금제 가입할래 </t>
  </si>
  <si>
    <t xml:space="preserve">가성비 요금제로 가입할래 </t>
  </si>
  <si>
    <t xml:space="preserve">나도 매월 요금 많이 안드는 걸로 가입할래 </t>
  </si>
  <si>
    <t xml:space="preserve">나 월정액 싼 걸로 옮길래 </t>
  </si>
  <si>
    <t>F08-I02-1_E13</t>
  </si>
  <si>
    <t>F08-I02-1_E13_Temp_001</t>
  </si>
  <si>
    <t xml:space="preserve">요즘 LTE만 쓸 수 있는 요금제로 가입하고 싶은데, 뭐 있는지 알아봐줄래? </t>
  </si>
  <si>
    <t>"generation": "LTE"</t>
  </si>
  <si>
    <t>F08-I02-1_E13_Temp_002</t>
  </si>
  <si>
    <t xml:space="preserve">지금 5G가 가능한 요금 플랜 써보고 싶은데, 어떤게 존재하는지 설명 좀 </t>
  </si>
  <si>
    <t>"generation": "5G"</t>
  </si>
  <si>
    <t>F08-I02-1_E13_Temp_003</t>
  </si>
  <si>
    <t xml:space="preserve">현재 3G만 이용할 수 있는 요금제로 바꾸고 싶은데, 어떤것들이 있는지 확인해줘 </t>
  </si>
  <si>
    <t>"generation": "3G"</t>
  </si>
  <si>
    <t>F08-I02-1_E13_Temp_004</t>
  </si>
  <si>
    <t xml:space="preserve">지금 바로 4G만 가능한 요금 상품으로 변경할거거든, 뭐든 있다면 말해줘바 </t>
  </si>
  <si>
    <t>"generation": "4G"</t>
  </si>
  <si>
    <t>F08-I02-1_E13_Temp_005</t>
  </si>
  <si>
    <t xml:space="preserve">이 시점에 5G에 쓸만한 요금제로 쓰고 싶어. 어떤 종류가 있나 정리해줘 </t>
  </si>
  <si>
    <t>F08-I02-1_E13_Temp_006</t>
  </si>
  <si>
    <t>LTE때부터 사용한 단말기에 가입하고 싶은데, 어느 요금제가 있는지 알려줘</t>
  </si>
  <si>
    <t>F08-I02-1_E13_Temp_007</t>
  </si>
  <si>
    <t xml:space="preserve">LTE 사용했던 기기에 바꿔보려고. 어떤 요금 상품 추천해? </t>
  </si>
  <si>
    <t>F08-I02-1_E13_Temp_008</t>
  </si>
  <si>
    <t>5G 되는 모바일 기기에 사용할라구. 내가 가입가능한걸로 요금제 알려줘봐</t>
  </si>
  <si>
    <t>F08-I02-1_E13_Temp_009</t>
  </si>
  <si>
    <t>내가 가입 가능한걸로 LTE 단말기 요금제 알려줘</t>
  </si>
  <si>
    <t>F08-I02-1_E13_Temp_010</t>
  </si>
  <si>
    <t>3G 기기 요금 상품으로 바꾸고 싶어. 내가 사용가능한걸로 알려줘</t>
  </si>
  <si>
    <t xml:space="preserve">LTE때부터 사용한 단말기에 가입하고 싶은데, 어느 요금제가 적절한 것 같아? </t>
  </si>
  <si>
    <t xml:space="preserve">5G 되는 모바일 기기에 신청할라구. 어떤류의 요급 서비스가 좋음? </t>
  </si>
  <si>
    <t xml:space="preserve">LTE 단말기 요금제로 가입하고 싶어 </t>
  </si>
  <si>
    <t xml:space="preserve">3G 기기 요금 상품으로 바꾸고 싶어 </t>
  </si>
  <si>
    <t>F08-I02-1_E14</t>
  </si>
  <si>
    <t>F08-I02-1_E14_Temp_001</t>
  </si>
  <si>
    <t>데이터를 계속 써도 속도가 느려지지 않는 요금제 가입할래. 어떤게 있는지 알려줘</t>
  </si>
  <si>
    <t>F08-I02-1_E14_Temp_002</t>
  </si>
  <si>
    <t>데이터를 써도 써도 속도가 떨어지지 않는 요금 상품으로 바꿀래. 리스트를 뽑아줘</t>
  </si>
  <si>
    <t>F08-I02-1_E14_Temp_003</t>
  </si>
  <si>
    <t>데이터를 소비해도 속도가 제어 없는 요금제 쓰고 싶어. 뭐가 있는지 말해줘</t>
  </si>
  <si>
    <t>F08-I02-1_E14_Temp_004</t>
  </si>
  <si>
    <t>데이터 속도가 줄지 않는 요금 상품 쓸 수 있어? 내가 가입가능한걸로 찾아봐</t>
  </si>
  <si>
    <t>F08-I02-1_E14_Temp_005</t>
  </si>
  <si>
    <t>데이터 속도가 느려져도 계속 쓸 수 있는 요금제 가입할래. 어떤게 있나 확인해봐</t>
  </si>
  <si>
    <t>F08-I02-1_E14_Temp_006</t>
  </si>
  <si>
    <t>데이터 속도가 줄어도 중단 없이 사용 가능한 요금 플랜 사용할래. 리스트를 보여줘</t>
  </si>
  <si>
    <t>F08-I02-1_E14_Temp_007</t>
  </si>
  <si>
    <t>내가 변경할 수 있는걸로, 기본제공데이터 다 써도 과금 없이 계속 쓸 수 있는 요금제 알려줘</t>
  </si>
  <si>
    <t>F08-I02-1_E14_Temp_008</t>
  </si>
  <si>
    <t>가입가능한 거 중에 월정액 포함 데이터 전부 써도 요금 부과되는 거 없이 계속해서 이용할 수 있는 모바일 플랜으로 차아봐</t>
  </si>
  <si>
    <t>F08-I02-1_E14_Temp_009</t>
  </si>
  <si>
    <t>월정액 데이터 다 사용해도 요금 부과되는 거 없고 끊기지 않는 요금 상품으로 가입하고 싶어. 뭐 있는지 보여줘</t>
  </si>
  <si>
    <t>F08-I02-1_E14_Temp_010</t>
  </si>
  <si>
    <t>요금 플랜 중 정해진 데이터 소진되어도 끊기지 않고 추가 요금 없는 거로 바꿀래. 요금제 리스트 보여줘</t>
  </si>
  <si>
    <t xml:space="preserve">데이터를 계속 써도 속도가 느려지지 않는 요금제 가입할래 </t>
  </si>
  <si>
    <t>"dataQoS": ""</t>
  </si>
  <si>
    <t xml:space="preserve">데이터를 써도 써도 속도가 떨어지지 않는 요금 상품으로 바꿀래 </t>
  </si>
  <si>
    <t xml:space="preserve">데이터를 소비해도 속도가 제어 없는 요금제 쓰고 싶어 </t>
  </si>
  <si>
    <t xml:space="preserve">데이터 속도가 줄지 않는 요금 상품 쓸 수 있어? </t>
  </si>
  <si>
    <t xml:space="preserve">데이터 속도가 느려져도 계속 쓸 수 있는 요금제 가입할래 </t>
  </si>
  <si>
    <t xml:space="preserve">데이터 속도가 줄어도 중단 없이 사용 가능한 요금 플랜 사용할래 </t>
  </si>
  <si>
    <t xml:space="preserve">기본제공데이터 다 써도 과금 없이 계속 쓸 수 있는 요금제 가입할래 </t>
  </si>
  <si>
    <t xml:space="preserve">월정액 포함 데이터 전부 써도 요금 부과되는 거 없이 계속해서 이용할 수 있는 모바일 플랜으로 변경할래 </t>
  </si>
  <si>
    <t xml:space="preserve">월정액 데이터 다 사용해도 요금 부과되는 거 없고 끊기지 않는 요금 상품으로 가입하고 싶어 </t>
  </si>
  <si>
    <t xml:space="preserve">요금 플랜 중 정해진 데이터 소진되어도 끊기지 않고 추가 요금 없는 거로 바꿀래 </t>
  </si>
  <si>
    <t>F08-I02-1_E15</t>
  </si>
  <si>
    <t>F08-I02-1_E15_Temp_001</t>
  </si>
  <si>
    <t xml:space="preserve">내가 사용할 수 있는 넷플릭스 혜택 포함된 요금제 가입할래 </t>
  </si>
  <si>
    <t>"benefit": "넷플릭스"</t>
  </si>
  <si>
    <t>F08-I02-1_E15_Temp_002</t>
  </si>
  <si>
    <t xml:space="preserve">내가 쓸 수 있는 FLO 혜택 들어있는 요금 상품 가입하고 싶어 </t>
  </si>
  <si>
    <t>"benefit": "FLO"</t>
  </si>
  <si>
    <t>F08-I02-1_E15_Temp_003</t>
  </si>
  <si>
    <t xml:space="preserve">내가 이용 가능한 우주패스 혜택 있는 요금 서비스 이용하고 싶어 </t>
  </si>
  <si>
    <t>"benefit": "우주패스"</t>
  </si>
  <si>
    <t>F08-I02-1_E15_Temp_004</t>
  </si>
  <si>
    <t xml:space="preserve">내가 사용 가능한 선택약정 혜택 주는 요금 플랜 사용하고 싶어 </t>
  </si>
  <si>
    <t>선택약정</t>
  </si>
  <si>
    <t>"benefit": "선택약정"</t>
  </si>
  <si>
    <t>F08-I02-1_E15_Temp_005</t>
  </si>
  <si>
    <t xml:space="preserve">내가 변경 할 수 있는 영화 혜택 있는 모바일 요금제 알려줘 </t>
  </si>
  <si>
    <t>"benefit": "영화"</t>
  </si>
  <si>
    <t>F08-I02-1_E15_Temp_006</t>
  </si>
  <si>
    <t xml:space="preserve">내가 가입 가능한 선물 혜택 있는 요금제 나열해봐 </t>
  </si>
  <si>
    <t>선물</t>
  </si>
  <si>
    <t>"benefit": "선물"</t>
  </si>
  <si>
    <t>F08-I02-1_E15_Temp_007</t>
  </si>
  <si>
    <t>커피 혜택 포함된 요금제 가입할래. 어떤게 있는지 찾아줘</t>
  </si>
  <si>
    <t>커피</t>
  </si>
  <si>
    <t>"benefit": "커피"</t>
  </si>
  <si>
    <t>F08-I02-1_E15_Temp_008</t>
  </si>
  <si>
    <t>데이터 혜택 들어있는 요금 상품 쓰고싶어. 요금제들 리스트해줘</t>
  </si>
  <si>
    <t>데이터</t>
  </si>
  <si>
    <t>"benefit": "데이터"</t>
  </si>
  <si>
    <t>F08-I02-1_E15_Temp_009</t>
  </si>
  <si>
    <t>waave 혜택 요금제 가입할래. 요금제 목록을 보여줘</t>
  </si>
  <si>
    <t>waave</t>
  </si>
  <si>
    <t>"benefit": "waave"</t>
  </si>
  <si>
    <t>F08-I02-1_E15_Temp_010</t>
  </si>
  <si>
    <t>리필 혜택 요금플랜 가입할게. 어떤것들이 있는지 알려줘</t>
  </si>
  <si>
    <t>리필</t>
  </si>
  <si>
    <t>"benefit": "리필"</t>
  </si>
  <si>
    <t xml:space="preserve">커피 혜택 포함된 요금제 가입할래 </t>
  </si>
  <si>
    <t xml:space="preserve">데이터 혜택 들어있는 요금 상품 쓰고싶어 </t>
  </si>
  <si>
    <t xml:space="preserve">waave 혜택 요금제 가입할래 </t>
  </si>
  <si>
    <t xml:space="preserve">리필 혜택 요금플랜 가입할게 </t>
  </si>
  <si>
    <t>F08-I02-1_E16</t>
  </si>
  <si>
    <t>F08-I02-1_E16_Temp_001</t>
  </si>
  <si>
    <t>0청년 요금제로 적용 괜찮을까? 어떤 요금제들이 있는지 알려줘</t>
  </si>
  <si>
    <t>"lineup": "0청년"</t>
  </si>
  <si>
    <t>F08-I02-1_E16_Temp_002</t>
  </si>
  <si>
    <t>T끼리 요금제로 변경하고 싶은데, 요금제 리스트를 보여줘</t>
  </si>
  <si>
    <t>T끼리</t>
  </si>
  <si>
    <t>"lineup": "T끼리"</t>
  </si>
  <si>
    <t>F08-I02-1_E16_Temp_003</t>
  </si>
  <si>
    <t>T시그니처 요금제로 바꾸고 싶어. 해당하는 요금제들을 찾아봐</t>
  </si>
  <si>
    <t>T시그니처</t>
  </si>
  <si>
    <t>"lineup": "T시그니처"</t>
  </si>
  <si>
    <t>F08-I02-1_E16_Temp_004</t>
  </si>
  <si>
    <t>나 넘버원 요금제 지금 가입할래. 뭐 있는지 알려줘</t>
  </si>
  <si>
    <t>넘버원</t>
  </si>
  <si>
    <t>"lineup": "넘버원"</t>
  </si>
  <si>
    <t>F08-I02-1_E16_Temp_005</t>
  </si>
  <si>
    <t>나는 뉴 T끼리 맞춤형 요금제로 지금 바로 적용하고 싶어. 요금제들을 보여줘</t>
  </si>
  <si>
    <t>"lineup": "뉴 T끼리 맞춤형"</t>
  </si>
  <si>
    <t>F08-I02-1_E16_Temp_006</t>
  </si>
  <si>
    <t>나 지금 무료음성 요금제 가입할래. 뭐 있는지 보여줘</t>
  </si>
  <si>
    <t>"lineup": "무료음성"</t>
  </si>
  <si>
    <t>F08-I02-1_E16_Temp_007</t>
  </si>
  <si>
    <t>band YT 나 가입할래. 요금제 목록을 보여줘</t>
  </si>
  <si>
    <t>band YT</t>
  </si>
  <si>
    <t>"lineup": "band YT"</t>
  </si>
  <si>
    <t>F08-I02-1_E16_Temp_008</t>
  </si>
  <si>
    <t>LTE 커플 가입할래. 어떤게 있는지 찾아줘</t>
  </si>
  <si>
    <t>LTE 커플</t>
  </si>
  <si>
    <t>"lineup": "LTE 커플"</t>
  </si>
  <si>
    <t>F08-I02-1_E16_Temp_009</t>
  </si>
  <si>
    <t>LTE 특수 신청가능? 어떤 요금제들인지 말해줘</t>
  </si>
  <si>
    <t>"lineup": "LTE 특수"</t>
  </si>
  <si>
    <t>F08-I02-1_E16_Temp_010</t>
  </si>
  <si>
    <t>바꾸고 싶다 PPS 요금제로. 요금제들을 찾아줘</t>
  </si>
  <si>
    <t>PPS 요금제</t>
  </si>
  <si>
    <t>"lineup": "PPS 요금제"</t>
  </si>
  <si>
    <t xml:space="preserve">0청년 요금제로 적용 괜찮을까? 설명 좀 듣고싶어 </t>
  </si>
  <si>
    <t xml:space="preserve">T끼리 요금제로 변경하고 싶은데, 특장점 있으면 말해줘 </t>
  </si>
  <si>
    <t xml:space="preserve">T시그니처 요금제로 바꾸고 싶어. 부가설명 좀 해주셈 </t>
  </si>
  <si>
    <t xml:space="preserve">나 넘버원 요금제 지금 가입할래 </t>
  </si>
  <si>
    <t xml:space="preserve">나는 뉴 T끼리 맞춤형 요금제로 지금 바로 적용하고 싶어 </t>
  </si>
  <si>
    <t xml:space="preserve">나 지금 무료음성 요금제 가입할래 </t>
  </si>
  <si>
    <t xml:space="preserve">band YT 나 가입할래 </t>
  </si>
  <si>
    <t xml:space="preserve">LTE 커플 가입할래 </t>
  </si>
  <si>
    <t xml:space="preserve">LTE 특수 신청가능? </t>
  </si>
  <si>
    <t xml:space="preserve">바꾸고 싶다 PPS 요금제 </t>
  </si>
  <si>
    <t>F08-I02-1_E17</t>
  </si>
  <si>
    <t>F08-I02-1_E17_Temp_001</t>
  </si>
  <si>
    <t xml:space="preserve">나는 공식대리점에서 어떤 요금제 가입 할 수 있어? </t>
  </si>
  <si>
    <t>"onboardingChannel": "공식대리점"</t>
  </si>
  <si>
    <t>F08-I02-1_E17_Temp_002</t>
  </si>
  <si>
    <t xml:space="preserve">나는 T다이렉트샵에서 무슨 요금제 가입 돼? </t>
  </si>
  <si>
    <t>T다이렉트샵</t>
  </si>
  <si>
    <t>"onboardingChannel": "T다이렉트샵"</t>
  </si>
  <si>
    <t>F08-I02-1_E17_Temp_003</t>
  </si>
  <si>
    <t xml:space="preserve">나 홈쇼핑에서 실시간 가입 진행할 수 있는 요금제 있어? </t>
  </si>
  <si>
    <t>"onboardingChannel": "홈쇼핑"</t>
  </si>
  <si>
    <t>F08-I02-1_E17_Temp_004</t>
  </si>
  <si>
    <t xml:space="preserve">내가 11번가에서 바로 가입 할 수 있는 요금제 </t>
  </si>
  <si>
    <t>11번가</t>
  </si>
  <si>
    <t>"onboardingChannel": "11번가"</t>
  </si>
  <si>
    <t>F08-I02-1_E17_Temp_005</t>
  </si>
  <si>
    <t xml:space="preserve">나는 온라인에서 어떤 요금제 가입 할 수 있어? </t>
  </si>
  <si>
    <t>"onboardingChannel": "온라인"</t>
  </si>
  <si>
    <t>F08-I02-1_E17_Temp_006</t>
  </si>
  <si>
    <t xml:space="preserve">나는 인터넷에서 어느 요금제 가입 가능해? </t>
  </si>
  <si>
    <t>인터넷</t>
  </si>
  <si>
    <t>"onboardingChannel": "인터넷"</t>
  </si>
  <si>
    <t>F08-I02-1_E17_Temp_007</t>
  </si>
  <si>
    <t xml:space="preserve">나는 다이렉트 샵에서 요금제 어떤 거 가입 되는지 알려줘 </t>
  </si>
  <si>
    <t>다이렉트 샵</t>
  </si>
  <si>
    <t>"onboardingChannel": "다이렉트 샵"</t>
  </si>
  <si>
    <t>F08-I02-1_E17_Temp_008</t>
  </si>
  <si>
    <t xml:space="preserve">나는 쇼핑몰에서 무슨 요금제 가입 될까? </t>
  </si>
  <si>
    <t>"onboardingChannel": "쇼핑몰"</t>
  </si>
  <si>
    <t>F08-I02-1_E17_Temp_009</t>
  </si>
  <si>
    <t xml:space="preserve">나는 티월드에서 어떤 요금제 가입 가능한 거 </t>
  </si>
  <si>
    <t>티월드</t>
  </si>
  <si>
    <t>"onboardingChannel": "티월드"</t>
  </si>
  <si>
    <t>F08-I02-1_E17_Temp_010</t>
  </si>
  <si>
    <t xml:space="preserve">나는 오프라인 매장에서 어느 요금제 가입 할 수 있는 거야? </t>
  </si>
  <si>
    <t>오프라인 매장</t>
  </si>
  <si>
    <t>"onboardingChannel": "오프라인 매장"</t>
  </si>
  <si>
    <t>F08-I02-1_E18</t>
  </si>
  <si>
    <t>F08-I02-1_E18_Temp_001</t>
  </si>
  <si>
    <t xml:space="preserve">티다이렉트샵에서 가입 가능한 유심 전용 요금제 지금 알려줘. 변경하고 싶어. </t>
  </si>
  <si>
    <t>F08-I02-1_E18_Temp_002</t>
  </si>
  <si>
    <t xml:space="preserve">티다샵에서 가입할 수 있는 유심 등록되는 요금 상품 바로 확인 좀~ 바꿔보고 싶어. </t>
  </si>
  <si>
    <t>F08-I02-1_E18_Temp_003</t>
  </si>
  <si>
    <t xml:space="preserve">T-Direct샵에서 가입 가능한 USIM 전용 요금 플랜 지금 당장 조회가능? 써볼라고 </t>
  </si>
  <si>
    <t>F08-I02-1_E18_Temp_004</t>
  </si>
  <si>
    <t xml:space="preserve">티다이렉트에서 가능한 USIM 요금제로 변경해볼래. 당장 뭐가 있는지 알 수 있어? </t>
  </si>
  <si>
    <t>F08-I02-1_E18_Temp_005</t>
  </si>
  <si>
    <t xml:space="preserve">티다이렉트샵에서 가입 가능한 유심 전용 요금제 알려줘. 변경하고 싶어. </t>
  </si>
  <si>
    <t>F08-I02-1_E18_Temp_006</t>
  </si>
  <si>
    <t>유심 전용 요금제로 바꿔보고 싶어. 뭐 있는지 찾아줘</t>
  </si>
  <si>
    <t>F08-I02-1_E18_Temp_007</t>
  </si>
  <si>
    <t>유심 가입되는 요금 상품 쓸거야. 어떤게 있는지 말해봐</t>
  </si>
  <si>
    <t>F08-I02-1_E18_Temp_008</t>
  </si>
  <si>
    <t>유심 개통 휴대폰 요금제로 변경해볼래. 요금제 찾아줘</t>
  </si>
  <si>
    <t>F08-I02-1_E18_Temp_009</t>
  </si>
  <si>
    <t>요금 상품 중 유심으로 가입되는거 쓸거야. 검색해서 보여줘</t>
  </si>
  <si>
    <t>F08-I02-1_E18_Temp_010</t>
  </si>
  <si>
    <t>휴대폰 요금제 중 유심 개통되는거로 변경해볼래. 요금제 리스트를 보여줘</t>
  </si>
  <si>
    <t xml:space="preserve">티다이렉트에서 가능한 USIM 요금제로 변경해볼래. 당장 알 수 있어? </t>
  </si>
  <si>
    <t xml:space="preserve">유심 전용 요금제로 바꿔보고 싶어. </t>
  </si>
  <si>
    <t xml:space="preserve">유심 가입되는 요금 상품 쓸거야. </t>
  </si>
  <si>
    <t xml:space="preserve">유심 개통 휴대폰 요금제로 변경해볼래. </t>
  </si>
  <si>
    <t xml:space="preserve">요금 상품 중 유심으로 가입되는거 쓸거야. </t>
  </si>
  <si>
    <t xml:space="preserve">휴대폰 요금제 중 유심 개통되는거로 변경해볼래. </t>
  </si>
  <si>
    <t>F08-I02-1_E19</t>
  </si>
  <si>
    <t>F08-I02-1_E19_Temp_001</t>
  </si>
  <si>
    <t>나 키즈폰에서 쓸 수 있는 요금제 가입할래. 뭐 있는지 보여줘</t>
  </si>
  <si>
    <t>"onboardingDevice": "키즈폰"</t>
  </si>
  <si>
    <t>F08-I02-1_E19_Temp_002</t>
  </si>
  <si>
    <t>나 어린이폰에서 이용할 수 있는 요금 상품으로 바꿀래. 어떤게 있는지 찾아봐</t>
  </si>
  <si>
    <t>어린이폰</t>
  </si>
  <si>
    <t>"onboardingDevice": "어린이폰"</t>
  </si>
  <si>
    <t>F08-I02-1_E19_Temp_003</t>
  </si>
  <si>
    <t>나 스마트워치에서 쓸 수 있는 요금제 가입할래. 요금제들을 알려줘</t>
  </si>
  <si>
    <t>"onboardingDevice": "스마트워치"</t>
  </si>
  <si>
    <t>F08-I02-1_E19_Temp_004</t>
  </si>
  <si>
    <t>나 웨어러블디바이스에서 사용할 수 있는 요금 플랜 쓸래. 내가 가입가능한걸로 찾아봐줘</t>
  </si>
  <si>
    <t>웨어러블디바이스</t>
  </si>
  <si>
    <t>"onboardingDevice": "웨어러블디바이스"</t>
  </si>
  <si>
    <t>F08-I02-1_E19_Temp_005</t>
  </si>
  <si>
    <t xml:space="preserve">내게 태블릿피씨 용 요금 플랜 중 뭐 뭐 가입 가능한지 말해줘 </t>
  </si>
  <si>
    <t>태블릿피씨</t>
  </si>
  <si>
    <t>"onboardingDevice": "태블릿피씨"</t>
  </si>
  <si>
    <t>F08-I02-1_E19_Temp_006</t>
  </si>
  <si>
    <t xml:space="preserve">나에게 탭에서 사용 가능한 요금 플랜 중에 어느 거 쓰는게 가능한지 보여줘 </t>
  </si>
  <si>
    <t>탭</t>
  </si>
  <si>
    <t>"onboardingDevice": "탭"</t>
  </si>
  <si>
    <t>F08-I02-1_E19_Temp_007</t>
  </si>
  <si>
    <t xml:space="preserve">나 스마트폰에서 쓸 수 있는 요금제 중 어떤 거 가입할 수 있는지 궁금해 </t>
  </si>
  <si>
    <t>"onboardingDevice": "스마트폰"</t>
  </si>
  <si>
    <t>나 스마트폰 전용 핸드폰 요금제 쓰고 싶은데 내가 사용 가능한 걸로 알려줘</t>
  </si>
  <si>
    <t>F08-I02-1_E19_Temp_008</t>
  </si>
  <si>
    <t>피쳐폰 전용 중에 내가 가입할 수 있는 거 뭐 뭐 있나 알려줘</t>
  </si>
  <si>
    <t>"onboardingDevice": "스마트폰 아닌 폰"</t>
  </si>
  <si>
    <t xml:space="preserve">나 피쳐폰에서 사용할 수 있는 요금 플랜을 가입할 수 있는 것만 찾고싶어        </t>
  </si>
  <si>
    <t xml:space="preserve">나 키즈폰에서 쓸 수 있는 요금제 가입할래 </t>
  </si>
  <si>
    <t xml:space="preserve">나 어린이폰에서 이용할 수 있는 요금 상품으로 바꿀래 </t>
  </si>
  <si>
    <t xml:space="preserve">나 스마트워치에서 쓸 수 있는 요금제 가입할래 </t>
  </si>
  <si>
    <t xml:space="preserve">나 웨어러블디바이스에서 사용할 수 있는 요금 플랜 쓸래 </t>
  </si>
  <si>
    <t xml:space="preserve">나 스마트폰 전용 모바일 플랜 중 뭐 쓸 수 있는지 가르쳐줘 </t>
  </si>
  <si>
    <t xml:space="preserve">나 피쳐폰 전용 요금제 어떤 거 가입할 수 있는지 궁금해 </t>
  </si>
  <si>
    <t xml:space="preserve">나 스마트폰 아닌 폰 용 모바일 플랜 뭐 쓸 수 있는지 가르쳐줘 </t>
  </si>
  <si>
    <t>스마트폰 아닌 폰</t>
  </si>
  <si>
    <t>F08-I02-1_E20</t>
  </si>
  <si>
    <t>F08-I02-1_E20_Temp_001</t>
  </si>
  <si>
    <t>지금 갤럭시탭S 사용하는데 내가 가입할 수 있는 요금제 알려줘</t>
  </si>
  <si>
    <t>갤럭시탭S</t>
  </si>
  <si>
    <t>"onboardingDeviceAlias": "갤럭시탭S"</t>
  </si>
  <si>
    <t>F08-I02-1_E20_Temp_002</t>
  </si>
  <si>
    <t xml:space="preserve">지금 갤럭시에이스 사용 하는데 내가 이용 가능한 요금 서비스 뭐야? </t>
  </si>
  <si>
    <t>갤럭시에이스</t>
  </si>
  <si>
    <t>"onboardingDeviceAlias": "갤럭시에이스"</t>
  </si>
  <si>
    <t>F08-I02-1_E20_Temp_003</t>
  </si>
  <si>
    <t xml:space="preserve">아이폰8+_64G 사용하는데 내가 가입할 수 있는 요금제 알려줘 </t>
  </si>
  <si>
    <t>아이폰8+_64G</t>
  </si>
  <si>
    <t>"onboardingDeviceAlias": "아이폰8+_64G"</t>
  </si>
  <si>
    <t>F08-I02-1_E20_Temp_004</t>
  </si>
  <si>
    <t xml:space="preserve">아이폰 11 PRO MAX_256G 쓰고 있는데 내가 쓸 수 있는 요금 상품 뭐야? </t>
  </si>
  <si>
    <t>아이폰 11 PRO MAX_256G</t>
  </si>
  <si>
    <t>"onboardingDeviceAlias": "아이폰 11 PRO MAX_256G"</t>
  </si>
  <si>
    <t>F08-I02-1_E20_Temp_005</t>
  </si>
  <si>
    <t xml:space="preserve">IPHONE 15 PRO MAX 사용하는데 가입할 수 있는 요금제 알려줘 </t>
  </si>
  <si>
    <t>IPHONE 15 PRO MAX</t>
  </si>
  <si>
    <t>"onboardingDeviceAlias": "IPHONE 15 PRO MAX"</t>
  </si>
  <si>
    <t>F08-I02-1_E20_Temp_006</t>
  </si>
  <si>
    <t xml:space="preserve">Apple Watch 5 쓰고 있는데 사용할 수 있는 요금 플랜 말해줘 </t>
  </si>
  <si>
    <t>Apple Watch 5</t>
  </si>
  <si>
    <t>"onboardingDeviceAlias": "Apple Watch 5"</t>
  </si>
  <si>
    <t>F08-I02-1_E20_Temp_007</t>
  </si>
  <si>
    <t>IPAD2 사용하는데 요금제 가입할 수 있는거 리스트 보여줘</t>
  </si>
  <si>
    <t>IPAD2</t>
  </si>
  <si>
    <t>"onboardingDeviceAlias": "IPAD2"</t>
  </si>
  <si>
    <t>F08-I02-1_E20_Temp_008</t>
  </si>
  <si>
    <t>갤럭시 탭 A7IPHONE SE 2022 쓰고 있는데 요금 상품 이용할 수 있는거 찾아줘</t>
  </si>
  <si>
    <t>갤럭시 탭 A7IPHONE SE 2022</t>
  </si>
  <si>
    <t>"onboardingDeviceAlias": "갤럭시 탭 A7IPHONE SE 2022"</t>
  </si>
  <si>
    <t>F08-I02-1_E20_Temp_009</t>
  </si>
  <si>
    <t>JOON인 내가 가입할 수 있는 요금제를 보여줘</t>
  </si>
  <si>
    <t>JOON</t>
  </si>
  <si>
    <t>"onboardingDeviceAlias": "JOON"</t>
  </si>
  <si>
    <t>F08-I02-1_E20_Temp_010</t>
  </si>
  <si>
    <t>LG폴더2인 내가 가입 가능한거 알려줘</t>
  </si>
  <si>
    <t>LG폴더2</t>
  </si>
  <si>
    <t>"onboardingDeviceAlias": "LG폴더2"</t>
  </si>
  <si>
    <t xml:space="preserve">IPAD2 사용하는데 요금제 가입할 수 있는거 </t>
  </si>
  <si>
    <t xml:space="preserve">갤럭시 탭 A7IPHONE SE 2022 쓰고 있는데 요금 상품 이용할 수 있는거 </t>
  </si>
  <si>
    <t xml:space="preserve">JOON인 내가 가입할 수 있는 </t>
  </si>
  <si>
    <t xml:space="preserve">LG폴더2인 내가 가입 가능한거 </t>
  </si>
  <si>
    <t>F08-I02-1_E21</t>
  </si>
  <si>
    <t>F08-I02-1_E21_Temp_001</t>
  </si>
  <si>
    <t>시니어가 쓸 수 있는 요금제 가입할래. 해당하는 요금제를 찾아줘</t>
  </si>
  <si>
    <t>"specialCustomerOnboard": "시니어"</t>
  </si>
  <si>
    <t>F08-I02-1_E21_Temp_002</t>
  </si>
  <si>
    <t>중학생 전용 요금제 가입돼? 뭐 있는지 알려줘봐</t>
  </si>
  <si>
    <t>"specialCustomerOnboard": "중학생"</t>
  </si>
  <si>
    <t>F08-I02-1_E21_Temp_003</t>
  </si>
  <si>
    <t>군인이 사용하는 요금제 가입가능해? 어떤 요금제들이 있는지 보여줘</t>
  </si>
  <si>
    <t>"specialCustomerOnboard": "군인"</t>
  </si>
  <si>
    <t>F08-I02-1_E21_Temp_004</t>
  </si>
  <si>
    <t>대학생 전용 요금제 변경 가능해? 요금제들을 보여줘봐</t>
  </si>
  <si>
    <t>"specialCustomerOnboard": "대학생"</t>
  </si>
  <si>
    <t>F08-I02-1_E21_Temp_005</t>
  </si>
  <si>
    <t>청년 대상 요금제 등록할 수 있나? 어떤게 있는지 찾아서 보여줘</t>
  </si>
  <si>
    <t>"specialCustomerOnboard": "청년"</t>
  </si>
  <si>
    <t>F08-I02-1_E21_Temp_006</t>
  </si>
  <si>
    <t>온라인전용으로 가입할 수 있는 요금제알려줘. 가입하고 싶어</t>
  </si>
  <si>
    <t>온라인전용</t>
  </si>
  <si>
    <t>"specialCustomerOnboard": "온라인전용"</t>
  </si>
  <si>
    <t>F08-I02-1_E21_Temp_007</t>
  </si>
  <si>
    <t>가족이 결합할 수 있는 요금제로 변경할건데, 뭐 있는지 찾아봐</t>
  </si>
  <si>
    <t>"specialCustomerOnboard": "가족"</t>
  </si>
  <si>
    <t>F08-I02-1_E21_Temp_008</t>
  </si>
  <si>
    <t>내가 가입할 수 있는 요금제 중에 청소년 전용 요금제는?</t>
  </si>
  <si>
    <t>"specialCustomerOnboard": "청소년"</t>
  </si>
  <si>
    <t>F08-I02-1_E21_Temp_009</t>
  </si>
  <si>
    <t>내가 쓸 수 있는 노인 전용 요금제 알려줘</t>
  </si>
  <si>
    <t>"specialCustomerOnboard": "노인"</t>
  </si>
  <si>
    <t>F08-I02-1_E21_Temp_010</t>
  </si>
  <si>
    <t>나 요금제 중에 초등학생 전용 요금제 가입할건데 뭐 있는지 알려줘</t>
  </si>
  <si>
    <t>"specialCustomerOnboard": "초등학생"</t>
  </si>
  <si>
    <t xml:space="preserve">시니어가 쓸 수 있는 요금제 가입할래 </t>
  </si>
  <si>
    <t xml:space="preserve">중학생 전용 요금제 가입돼? </t>
  </si>
  <si>
    <t xml:space="preserve">군인이 사용하는 요금제 가입가능해? </t>
  </si>
  <si>
    <t xml:space="preserve">대학생 전용 요금제 변경 가능해? </t>
  </si>
  <si>
    <t xml:space="preserve">청년 대상 요금제 등록할 수 있나 </t>
  </si>
  <si>
    <t xml:space="preserve">온라인전용으로 가입할 수 있는 요금제 가입되나 봐줘 </t>
  </si>
  <si>
    <t xml:space="preserve">가족이 결합할 수 있는 요금제 가입되나 확인해줘 </t>
  </si>
  <si>
    <t xml:space="preserve">내가 선택할 수 있는 요금제 중에 청소년 전용 요금제 변경 가능해? </t>
  </si>
  <si>
    <t xml:space="preserve">나 요금제 중에 노인 전용 요금제 가입하고 싶어 </t>
  </si>
  <si>
    <t xml:space="preserve">나 요금제 중에 초등학생 전용 요금제 가입시켜줘 </t>
  </si>
  <si>
    <t>다회선 조건</t>
  </si>
  <si>
    <t>Multi-turn</t>
  </si>
  <si>
    <t>Multi-turn Data</t>
  </si>
  <si>
    <t>다회선 여부</t>
  </si>
  <si>
    <t>전화번호 1-Turn</t>
  </si>
  <si>
    <t>전화번호 2-Turn</t>
  </si>
  <si>
    <t>다회선</t>
  </si>
  <si>
    <t>전화번호 1-Trun</t>
  </si>
  <si>
    <t>다회선 통합 1-Turn</t>
  </si>
  <si>
    <t>다회선 통합 2-Turn</t>
  </si>
  <si>
    <t>요금제 통합 1-Turn</t>
  </si>
  <si>
    <t>요금제 통합 2-Turn</t>
  </si>
  <si>
    <t>최종 LLM Output 1-Turn</t>
  </si>
  <si>
    <t>최종 LLM Output 2-Turn</t>
  </si>
  <si>
    <t>user 1-turn</t>
  </si>
  <si>
    <t>assistant 1-1 turn</t>
  </si>
  <si>
    <t>assistant 1-2 turn</t>
  </si>
  <si>
    <t>user 2-turn</t>
  </si>
  <si>
    <t>assistant 2-turn</t>
  </si>
  <si>
    <t>최종</t>
  </si>
  <si>
    <t>F14-I01-01</t>
  </si>
  <si>
    <t>F14-I01-01_temp_001</t>
  </si>
  <si>
    <t>내가 지금 쓰고 있는 요금제에서 테더링 데이터가 30기가 이상인 요금제로 변경 가능한가?</t>
  </si>
  <si>
    <t>30기가 이상</t>
  </si>
  <si>
    <t>false</t>
  </si>
  <si>
    <t>X</t>
  </si>
  <si>
    <t>F14-I01-01_temp_002</t>
  </si>
  <si>
    <t>내 원래 요금제에서 문자가 기본제공되는 요금제로 변경하고 싶어</t>
  </si>
  <si>
    <t>F14-I01-01_temp_003</t>
  </si>
  <si>
    <t>아이폰 16 출시했으니까 그걸로 요금제 변경할래</t>
  </si>
  <si>
    <t>아이폰 16</t>
  </si>
  <si>
    <t>F14-I01-01_temp_004</t>
  </si>
  <si>
    <t>나 10만원짜리 요금제로 변경하고 싶어</t>
  </si>
  <si>
    <t>10만원짜리</t>
  </si>
  <si>
    <t>F14-I01-01_temp_005</t>
  </si>
  <si>
    <t>나 한 달 요금이 가격대가 좀 나가더라도 기본으로 데이터가 제공되는 상품으로 옮기고 싶어</t>
  </si>
  <si>
    <t>가격대가 좀</t>
  </si>
  <si>
    <t>F14-I01-01_temp_006</t>
  </si>
  <si>
    <t>지금 요금제에서 요금제를 변경하려고 해. 데이터 기본제공량은 거의 없는 상품이어도 되고 온라인에서 변경할거야</t>
  </si>
  <si>
    <t>거의 없는</t>
  </si>
  <si>
    <t>F14-I01-01_temp_007</t>
  </si>
  <si>
    <t>내 지금 요금제에서 문자는 무제한이고 선물 줄 수 있는 데이터는 5기가 미만으로 제공되는 요금제로 바꿀 수 있어?</t>
  </si>
  <si>
    <t>5기가 미만</t>
  </si>
  <si>
    <t>F14-I01-01_temp_008</t>
  </si>
  <si>
    <t>테더링 할 수 있는 데이터와 리필할 수 있는 데이터가 제공되는 요금 플랜으로 변경하고 싶은데 가능할까?</t>
  </si>
  <si>
    <t>F14-I01-01_temp_009</t>
  </si>
  <si>
    <t>쿠폰으로 데이터 리필할 수 있는 용량은 5기가, 지정통화는 무제한인 요금제 중 갤럭시 z플립4에 적용가능한 걸로 바꿀 수 있을까?</t>
  </si>
  <si>
    <t>갤럭시z플립4</t>
  </si>
  <si>
    <t>F14-I01-01_temp_010</t>
  </si>
  <si>
    <t>오늘 중에 리필 데이터가 제공되면서 속도제한이 있는 요금제인데, pc랑 나눠 쓸 수 있는 데이터는 무제한으로 주는 걸로 바꾸고 싶은데 가능할까?</t>
  </si>
  <si>
    <t>F14-I01-01_temp_011</t>
  </si>
  <si>
    <t>지금 요금제에서 문자를 제한 없이 사용할 수 있고 리필 가능한 용량은 한 10gb 주면서 영상통화도 포함된 요금제로 변경하려고</t>
  </si>
  <si>
    <t>10gb</t>
  </si>
  <si>
    <t>F14-I01-01_temp_012</t>
  </si>
  <si>
    <t>테더링 데이터가 무제한인 0청년 다이렉트 상품 중 중에서 지정통화가 2시간 제공되는 상품이 있다면 그걸로 변경할 수 있어?</t>
  </si>
  <si>
    <t>0청년 다이렉트</t>
  </si>
  <si>
    <t>2시간</t>
  </si>
  <si>
    <t>F14-I01-01_temp_013</t>
  </si>
  <si>
    <t>내 요금제를 다이렉트5G 55이나 다이렉트플랜중에 기본제공데이터가 100기가 넘는 요금제로 변경 가능한지 알려줘</t>
  </si>
  <si>
    <t>F14-I01-01_temp_014</t>
  </si>
  <si>
    <t>지금 쓰고 있는 요금 서비스를 다이렉트LTE 48 또는 LTE 다이렉트플랜 중에서 친구랑 오랫동안 통화할 수 있는걸로 변경할건데 가능해?</t>
  </si>
  <si>
    <t>F14-I01-01_temp_015</t>
  </si>
  <si>
    <t>현재 사용중인 요금제 말고 5GX 플래티넘이나, 0플랜 중에 테더링 제공되는 걸로 갈아타는게 될까?</t>
  </si>
  <si>
    <t>5GX 플래티넘</t>
  </si>
  <si>
    <t>0플랜</t>
  </si>
  <si>
    <t>F14-I01-01_temp_016</t>
  </si>
  <si>
    <t>나 지금 0 청년 59, 0청년 다이렉트플랜 중에서 옵션데이터 있는 요금 상품으로 바꿀 수 있어?</t>
  </si>
  <si>
    <t>0 청년 59</t>
  </si>
  <si>
    <t>F14-I01-01_temp_017</t>
  </si>
  <si>
    <t>데이터 리필 할 수 있는 ZEM플랜이나 가족끼리 데이터 공유할 수 있는 다이렉트플랜 요금제로 바꿀테야</t>
  </si>
  <si>
    <t>ZEM플랜</t>
  </si>
  <si>
    <t>F14-I01-01_temp_018</t>
  </si>
  <si>
    <t>요금 서비스를 T플랜 중에 데이터 넉넉하게 쉐어가능한 거랑 뉴실버 중에 문자 충분히 제공되는 것중에 하나로 변경할까봐</t>
  </si>
  <si>
    <t>T플랜</t>
  </si>
  <si>
    <t>F14-I01-01_temp_019</t>
  </si>
  <si>
    <t>LTE 다이렉트플랜인데 넷플릭스 혜택 있는거 or  band 데이터 요금제인데 음성 무료인 요금제로 바꿀래</t>
  </si>
  <si>
    <t>band 데이터 요금제</t>
  </si>
  <si>
    <t>F14-I01-01_temp_020</t>
  </si>
  <si>
    <t>5GX플랜중에 기본데이터 제공되거나 5G 청소년 요금제중에 음성통화 3시간 넘게 할 수 있는 요금 상품있으면 그거 쓸래</t>
  </si>
  <si>
    <t>5G 청소년 요금제</t>
  </si>
  <si>
    <t>3시간 넘게</t>
  </si>
  <si>
    <t>F14-I01-01_temp_021</t>
  </si>
  <si>
    <t>내 요금제를 5GX 레귤러플러스, 5GX 프라임 그리고 5GX 레귤러로 변경하고 싶어</t>
  </si>
  <si>
    <t>5GX 프라임</t>
  </si>
  <si>
    <t>5GX 레귤러</t>
  </si>
  <si>
    <t>F14-I01-01_temp_022</t>
  </si>
  <si>
    <t>지금 쓰고 있는 요금 상품을 팅문자프리미엄요금제, 온가족 행복플랜72, 소리사랑42로 바꿔도 될까?</t>
  </si>
  <si>
    <t>팅문자프리미엄요금제</t>
  </si>
  <si>
    <t>온가족 행복플랜72</t>
  </si>
  <si>
    <t>소리사랑42</t>
  </si>
  <si>
    <t>F14-I01-01_temp_023</t>
  </si>
  <si>
    <t>요금제를 쓰고있는거 말고, 뉴 T끼리 맞춤형(200분+250MB)이나 투게더표준요금제나 무료문자 2000으로 쓸까봐</t>
  </si>
  <si>
    <t>뉴 T끼리 맞춤형(200분+250MB)</t>
  </si>
  <si>
    <t>투게더표준요금제</t>
  </si>
  <si>
    <t>무료문자 2000</t>
  </si>
  <si>
    <t>F14-I01-01_E02</t>
  </si>
  <si>
    <t>F14-I01-01_E02_Temp_001</t>
  </si>
  <si>
    <t>F14-I01-01_E02_Temp_002</t>
  </si>
  <si>
    <t>F14-I01-01_E02_Temp_003</t>
  </si>
  <si>
    <t>F14-I01-01_E02_Temp_004</t>
  </si>
  <si>
    <t>F14-I01-01_E02_Temp_005</t>
  </si>
  <si>
    <t>F14-I01-01_E02_Temp_006</t>
  </si>
  <si>
    <t>F14-I01-01_E02_Temp_007</t>
  </si>
  <si>
    <t>F14-I01-01_E02_Temp_008</t>
  </si>
  <si>
    <t>F14-I01-01_E02_Temp_009</t>
  </si>
  <si>
    <t>F14-I01-01_E02_Temp_010</t>
  </si>
  <si>
    <t>F14-I01-01_E03</t>
  </si>
  <si>
    <t>F14-I01-01_E03_Temp_001</t>
  </si>
  <si>
    <t>F14-I01-01_E03_Temp_002</t>
  </si>
  <si>
    <t>F14-I01-01_E03_Temp_003</t>
  </si>
  <si>
    <t>F14-I01-01_E03_Temp_004</t>
  </si>
  <si>
    <t>F14-I01-01_E03_Temp_005</t>
  </si>
  <si>
    <t>F14-I01-01_E03_Temp_006</t>
  </si>
  <si>
    <t>F14-I01-01_E03_Temp_007</t>
  </si>
  <si>
    <t>F14-I01-01_E03_Temp_008</t>
  </si>
  <si>
    <t>F14-I01-01_E03_Temp_009</t>
  </si>
  <si>
    <t>F14-I01-01_E03_Temp_010</t>
  </si>
  <si>
    <t>F14-I01-01_E04</t>
  </si>
  <si>
    <t>F14-I01-01_E04_Temp_001</t>
  </si>
  <si>
    <t>F14-I01-01_E04_Temp_002</t>
  </si>
  <si>
    <t>F14-I01-01_E04_Temp_003</t>
  </si>
  <si>
    <t>F14-I01-01_E04_Temp_004</t>
  </si>
  <si>
    <t>F14-I01-01_E04_Temp_005</t>
  </si>
  <si>
    <t>F14-I01-01_E04_Temp_006</t>
  </si>
  <si>
    <t>F14-I01-01_E04_Temp_007</t>
  </si>
  <si>
    <t>F14-I01-01_E04_Temp_008</t>
  </si>
  <si>
    <t>F14-I01-01_E04_Temp_009</t>
  </si>
  <si>
    <t>F14-I01-01_E04_Temp_010</t>
  </si>
  <si>
    <t>F14-I01-01_E05</t>
  </si>
  <si>
    <t>F14-I01-01_E05_Temp_001</t>
  </si>
  <si>
    <t>F14-I01-01_E05_Temp_002</t>
  </si>
  <si>
    <t>F14-I01-01_E05_Temp_003</t>
  </si>
  <si>
    <t>F14-I01-01_E05_Temp_004</t>
  </si>
  <si>
    <t>F14-I01-01_E05_Temp_005</t>
  </si>
  <si>
    <t>F14-I01-01_E05_Temp_006</t>
  </si>
  <si>
    <t>F14-I01-01_E05_Temp_007</t>
  </si>
  <si>
    <t>F14-I01-01_E05_Temp_008</t>
  </si>
  <si>
    <t>F14-I01-01_E05_Temp_009</t>
  </si>
  <si>
    <t>F14-I01-01_E05_Temp_010</t>
  </si>
  <si>
    <t>F14-I01-01_E06</t>
  </si>
  <si>
    <t>F14-I01-01_E06_Temp_001</t>
  </si>
  <si>
    <t>F14-I01-01_E06_Temp_002</t>
  </si>
  <si>
    <t>F14-I01-01_E06_Temp_003</t>
  </si>
  <si>
    <t>F14-I01-01_E06_Temp_004</t>
  </si>
  <si>
    <t>F14-I01-01_E06_Temp_005</t>
  </si>
  <si>
    <t>F14-I01-01_E06_Temp_006</t>
  </si>
  <si>
    <t>F14-I01-01_E06_Temp_007</t>
  </si>
  <si>
    <t>F14-I01-01_E06_Temp_008</t>
  </si>
  <si>
    <t>F14-I01-01_E06_Temp_009</t>
  </si>
  <si>
    <t>F14-I01-01_E06_Temp_010</t>
  </si>
  <si>
    <t>F14-I01-01_E07</t>
  </si>
  <si>
    <t>F14-I01-01_E07_Temp_001</t>
  </si>
  <si>
    <t>F14-I01-01_E07_Temp_002</t>
  </si>
  <si>
    <t>F14-I01-01_E07_Temp_003</t>
  </si>
  <si>
    <t>F14-I01-01_E07_Temp_004</t>
  </si>
  <si>
    <t>F14-I01-01_E07_Temp_005</t>
  </si>
  <si>
    <t>F14-I01-01_E07_Temp_006</t>
  </si>
  <si>
    <t>F14-I01-01_E07_Temp_007</t>
  </si>
  <si>
    <t>F14-I01-01_E07_Temp_008</t>
  </si>
  <si>
    <t>F14-I01-01_E07_Temp_009</t>
  </si>
  <si>
    <t>F14-I01-01_E07_Temp_010</t>
  </si>
  <si>
    <t>F14-I01-01_E08</t>
  </si>
  <si>
    <t>F14-I01-01_E08_Temp_001</t>
  </si>
  <si>
    <t>F14-I01-01_E08_Temp_002</t>
  </si>
  <si>
    <t>F14-I01-01_E08_Temp_003</t>
  </si>
  <si>
    <t>F14-I01-01_E08_Temp_004</t>
  </si>
  <si>
    <t>F14-I01-01_E08_Temp_005</t>
  </si>
  <si>
    <t>F14-I01-01_E08_Temp_006</t>
  </si>
  <si>
    <t>F14-I01-01_E08_Temp_007</t>
  </si>
  <si>
    <t>F14-I01-01_E08_Temp_008</t>
  </si>
  <si>
    <t>F14-I01-01_E08_Temp_009</t>
  </si>
  <si>
    <t>F14-I01-01_E08_Temp_010</t>
  </si>
  <si>
    <t>F14-I01-01_E09</t>
  </si>
  <si>
    <t>F14-I01-01_E09_Temp_001</t>
  </si>
  <si>
    <t>F14-I01-01_E09_Temp_002</t>
  </si>
  <si>
    <t>F14-I01-01_E09_Temp_003</t>
  </si>
  <si>
    <t>F14-I01-01_E09_Temp_004</t>
  </si>
  <si>
    <t>F14-I01-01_E09_Temp_005</t>
  </si>
  <si>
    <t>F14-I01-01_E09_Temp_006</t>
  </si>
  <si>
    <t>F14-I01-01_E09_Temp_007</t>
  </si>
  <si>
    <t>F14-I01-01_E09_Temp_008</t>
  </si>
  <si>
    <t>F14-I01-01_E09_Temp_009</t>
  </si>
  <si>
    <t>F14-I01-01_E09_Temp_010</t>
  </si>
  <si>
    <t>F14-I01-01_E10</t>
  </si>
  <si>
    <t>F14-I01-01_E10_Temp_001</t>
  </si>
  <si>
    <t>F14-I01-01_E10_Temp_002</t>
  </si>
  <si>
    <t>F14-I01-01_E10_Temp_003</t>
  </si>
  <si>
    <t>F14-I01-01_E10_Temp_004</t>
  </si>
  <si>
    <t>F14-I01-01_E10_Temp_005</t>
  </si>
  <si>
    <t>F14-I01-01_E10_Temp_006</t>
  </si>
  <si>
    <t>F14-I01-01_E10_Temp_007</t>
  </si>
  <si>
    <t>F14-I01-01_E10_Temp_008</t>
  </si>
  <si>
    <t>F14-I01-01_E10_Temp_009</t>
  </si>
  <si>
    <t>F14-I01-01_E10_Temp_010</t>
  </si>
  <si>
    <t>F14-I01-01_E11</t>
  </si>
  <si>
    <t>F14-I01-01_E11_Temp_001</t>
  </si>
  <si>
    <t>F14-I01-01_E11_Temp_002</t>
  </si>
  <si>
    <t>F14-I01-01_E11_Temp_003</t>
  </si>
  <si>
    <t>F14-I01-01_E11_Temp_004</t>
  </si>
  <si>
    <t>F14-I01-01_E11_Temp_005</t>
  </si>
  <si>
    <t>F14-I01-01_E11_Temp_006</t>
  </si>
  <si>
    <t>F14-I01-01_E11_Temp_007</t>
  </si>
  <si>
    <t>F14-I01-01_E11_Temp_008</t>
  </si>
  <si>
    <t>F14-I01-01_E11_Temp_009</t>
  </si>
  <si>
    <t>F14-I01-01_E11_Temp_010</t>
  </si>
  <si>
    <t>F14-I01-01_E12</t>
  </si>
  <si>
    <t>F14-I01-01_E12_Temp_001</t>
  </si>
  <si>
    <t>F14-I01-01_E12_Temp_002</t>
  </si>
  <si>
    <t>F14-I01-01_E12_Temp_003</t>
  </si>
  <si>
    <t>F14-I01-01_E12_Temp_004</t>
  </si>
  <si>
    <t>F14-I01-01_E12_Temp_005</t>
  </si>
  <si>
    <t>F14-I01-01_E12_Temp_006</t>
  </si>
  <si>
    <t>F14-I01-01_E12_Temp_007</t>
  </si>
  <si>
    <t>F14-I01-01_E12_Temp_008</t>
  </si>
  <si>
    <t>F14-I01-01_E12_Temp_009</t>
  </si>
  <si>
    <t>F14-I01-01_E12_Temp_010</t>
  </si>
  <si>
    <t>F14-I01-01_E13</t>
  </si>
  <si>
    <t>F14-I01-01_E13_Temp_001</t>
  </si>
  <si>
    <t>F14-I01-01_E13_Temp_002</t>
  </si>
  <si>
    <t>F14-I01-01_E13_Temp_003</t>
  </si>
  <si>
    <t>F14-I01-01_E13_Temp_004</t>
  </si>
  <si>
    <t>F14-I01-01_E13_Temp_005</t>
  </si>
  <si>
    <t>F14-I01-01_E13_Temp_006</t>
  </si>
  <si>
    <t>F14-I01-01_E13_Temp_007</t>
  </si>
  <si>
    <t>F14-I01-01_E13_Temp_008</t>
  </si>
  <si>
    <t>F14-I01-01_E13_Temp_009</t>
  </si>
  <si>
    <t>F14-I01-01_E13_Temp_010</t>
  </si>
  <si>
    <t>F14-I01-01_E14</t>
  </si>
  <si>
    <t>F14-I01-01_E14_Temp_001</t>
  </si>
  <si>
    <t>F14-I01-01_E14_Temp_002</t>
  </si>
  <si>
    <t>F14-I01-01_E14_Temp_003</t>
  </si>
  <si>
    <t>F14-I01-01_E14_Temp_004</t>
  </si>
  <si>
    <t>F14-I01-01_E14_Temp_005</t>
  </si>
  <si>
    <t>F14-I01-01_E14_Temp_006</t>
  </si>
  <si>
    <t>F14-I01-01_E14_Temp_007</t>
  </si>
  <si>
    <t>F14-I01-01_E14_Temp_008</t>
  </si>
  <si>
    <t>F14-I01-01_E14_Temp_009</t>
  </si>
  <si>
    <t>F14-I01-01_E14_Temp_010</t>
  </si>
  <si>
    <t>F14-I01-01_E15</t>
  </si>
  <si>
    <t>F14-I01-01_E15_Temp_001</t>
  </si>
  <si>
    <t>F14-I01-01_E15_Temp_002</t>
  </si>
  <si>
    <t>F14-I01-01_E15_Temp_003</t>
  </si>
  <si>
    <t>F14-I01-01_E15_Temp_004</t>
  </si>
  <si>
    <t>F14-I01-01_E15_Temp_005</t>
  </si>
  <si>
    <t>F14-I01-01_E15_Temp_006</t>
  </si>
  <si>
    <t>F14-I01-01_E15_Temp_007</t>
  </si>
  <si>
    <t>F14-I01-01_E15_Temp_008</t>
  </si>
  <si>
    <t>F14-I01-01_E15_Temp_009</t>
  </si>
  <si>
    <t>F14-I01-01_E15_Temp_010</t>
  </si>
  <si>
    <t>F14-I01-01_E16</t>
  </si>
  <si>
    <t>F14-I01-01_E16_Temp_001</t>
  </si>
  <si>
    <t>F14-I01-01_E16_Temp_002</t>
  </si>
  <si>
    <t>F14-I01-01_E16_Temp_003</t>
  </si>
  <si>
    <t>F14-I01-01_E16_Temp_004</t>
  </si>
  <si>
    <t>F14-I01-01_E16_Temp_005</t>
  </si>
  <si>
    <t>F14-I01-01_E16_Temp_006</t>
  </si>
  <si>
    <t>F14-I01-01_E16_Temp_007</t>
  </si>
  <si>
    <t>F14-I01-01_E16_Temp_008</t>
  </si>
  <si>
    <t>F14-I01-01_E16_Temp_009</t>
  </si>
  <si>
    <t>F14-I01-01_E16_Temp_010</t>
  </si>
  <si>
    <t>F14-I01-01_E17</t>
  </si>
  <si>
    <t>F14-I01-01_E17_Temp_001</t>
  </si>
  <si>
    <t>F14-I01-01_E17_Temp_002</t>
  </si>
  <si>
    <t>F14-I01-01_E17_Temp_003</t>
  </si>
  <si>
    <t>F14-I01-01_E17_Temp_004</t>
  </si>
  <si>
    <t>F14-I01-01_E17_Temp_005</t>
  </si>
  <si>
    <t>F14-I01-01_E17_Temp_006</t>
  </si>
  <si>
    <t>F14-I01-01_E17_Temp_007</t>
  </si>
  <si>
    <t>F14-I01-01_E17_Temp_008</t>
  </si>
  <si>
    <t>F14-I01-01_E17_Temp_009</t>
  </si>
  <si>
    <t>F14-I01-01_E17_Temp_010</t>
  </si>
  <si>
    <t>F14-I01-01_E18</t>
  </si>
  <si>
    <t>F14-I01-01_E18_Temp_001</t>
  </si>
  <si>
    <t>F14-I01-01_E18_Temp_002</t>
  </si>
  <si>
    <t>F14-I01-01_E18_Temp_003</t>
  </si>
  <si>
    <t>F14-I01-01_E18_Temp_004</t>
  </si>
  <si>
    <t>F14-I01-01_E18_Temp_005</t>
  </si>
  <si>
    <t>F14-I01-01_E18_Temp_006</t>
  </si>
  <si>
    <t>F14-I01-01_E18_Temp_007</t>
  </si>
  <si>
    <t>F14-I01-01_E18_Temp_008</t>
  </si>
  <si>
    <t>F14-I01-01_E18_Temp_009</t>
  </si>
  <si>
    <t>F14-I01-01_E18_Temp_010</t>
  </si>
  <si>
    <t>F14-I01-01_E19</t>
  </si>
  <si>
    <t>F14-I01-01_E19_Temp_001</t>
  </si>
  <si>
    <t>F14-I01-01_E19_Temp_002</t>
  </si>
  <si>
    <t>F14-I01-01_E19_Temp_003</t>
  </si>
  <si>
    <t>F14-I01-01_E19_Temp_004</t>
  </si>
  <si>
    <t>F14-I01-01_E19_Temp_005</t>
  </si>
  <si>
    <t>F14-I01-01_E19_Temp_006</t>
  </si>
  <si>
    <t>F14-I01-01_E19_Temp_007</t>
  </si>
  <si>
    <t>F14-I01-01_E19_Temp_008</t>
  </si>
  <si>
    <t>F14-I01-01_E20</t>
  </si>
  <si>
    <t>F14-I01-01_E20_Temp_001</t>
  </si>
  <si>
    <t>F14-I01-01_E20_Temp_002</t>
  </si>
  <si>
    <t>F14-I01-01_E20_Temp_003</t>
  </si>
  <si>
    <t>F14-I01-01_E20_Temp_004</t>
  </si>
  <si>
    <t>F14-I01-01_E20_Temp_005</t>
  </si>
  <si>
    <t>F14-I01-01_E20_Temp_006</t>
  </si>
  <si>
    <t>F14-I01-01_E20_Temp_007</t>
  </si>
  <si>
    <t>F14-I01-01_E20_Temp_008</t>
  </si>
  <si>
    <t>F14-I01-01_E20_Temp_009</t>
  </si>
  <si>
    <t>F14-I01-01_E20_Temp_010</t>
  </si>
  <si>
    <t>F14-I01-01_E21</t>
  </si>
  <si>
    <t>F14-I01-01_E21_Temp_001</t>
  </si>
  <si>
    <t>F14-I01-01_E21_Temp_002</t>
  </si>
  <si>
    <t>F14-I01-01_E21_Temp_003</t>
  </si>
  <si>
    <t>F14-I01-01_E21_Temp_004</t>
  </si>
  <si>
    <t>F14-I01-01_E21_Temp_005</t>
  </si>
  <si>
    <t>F14-I01-01_E21_Temp_006</t>
  </si>
  <si>
    <t>F14-I01-01_E21_Temp_007</t>
  </si>
  <si>
    <t>F14-I01-01_E21_Temp_008</t>
  </si>
  <si>
    <t>F14-I01-01_E21_Temp_009</t>
  </si>
  <si>
    <t>F14-I01-01_E21_Temp_010</t>
  </si>
  <si>
    <t>F14_I01-2</t>
  </si>
  <si>
    <t>F14-I01-02_temp_001</t>
  </si>
  <si>
    <t>나 010-1234-1234 번호에서 T플랜 스페셜 요금제로 바꾸고 싶어.</t>
  </si>
  <si>
    <t>true</t>
  </si>
  <si>
    <t>F14-I01-02_temp_002</t>
  </si>
  <si>
    <t>나 번호가 두개인데, 01012341234에서  0 청년 다이렉트 30 요금 상품으로 바꿀라고. 상관없겠지?</t>
  </si>
  <si>
    <t>0 청년 다이렉트 30</t>
  </si>
  <si>
    <t>F14-I01-02_temp_003</t>
  </si>
  <si>
    <t>지금 번호랑 다른 번호가 있는데, 010-1234-1234에서 5G 행복누리 슬림2 요금 플랜으로 반영하려궁!</t>
  </si>
  <si>
    <t>5G 행복누리 슬림2</t>
  </si>
  <si>
    <t>F14-I01-02_temp_004</t>
  </si>
  <si>
    <t>폰 두대인데,  010-1234-1234번호 폰에서 0틴플랜 라지 요금제 쓰고 싶어</t>
  </si>
  <si>
    <t>0틴플랜 라지</t>
  </si>
  <si>
    <t>F14-I01-02_temp_005</t>
  </si>
  <si>
    <t>내가 010-1234-5678이랑 010-1234-1234 두개인데, 01012341234에서 5GX 플래티넘 요금 플랜으로 변경할건데, 괜찮나?</t>
  </si>
  <si>
    <t>F14-I01-02_temp_006</t>
  </si>
  <si>
    <t>내가 지금 쓰는 번호말고 010-1234-1234가 하나 더 있는데, 거기에서 T플랜 맥스 요금제로 바꿀래.</t>
  </si>
  <si>
    <t>F14-I01-02_temp_200</t>
  </si>
  <si>
    <t>나는 폰이 두개 있는데, 그 중 갤럭시 말고, 아이폰만 0 청년 79  요금제로 바꾸고 싶거든. 가능한지 알고싶어</t>
  </si>
  <si>
    <t>0 청년 79</t>
  </si>
  <si>
    <t>O</t>
  </si>
  <si>
    <t xml:space="preserve">010-1234-1234 </t>
  </si>
  <si>
    <t>F14-I01-02_temp_201</t>
  </si>
  <si>
    <t>나 단말기 2개야. 둘 중에 1234로 끝나는 1234로 끝나는 폰 번호를 온가족 행복플랜58 요금제로 바꾸고 싶은데, 가능할까? 알려줘</t>
  </si>
  <si>
    <t>온가족 행복플랜58</t>
  </si>
  <si>
    <t>F14-I01-02_temp_202</t>
  </si>
  <si>
    <t>나 휴대폰 2개거든. 2개 중에 이 폰말고 또 다른 폰에서 T플랜 맥스 요금 상품으로 써보고 싶은데, 가능한지 확인 좀</t>
  </si>
  <si>
    <t>010-1234-1234야</t>
  </si>
  <si>
    <t>F14-I01-02_temp_203</t>
  </si>
  <si>
    <t>난 휴대폰이 2갠데, 두개 중 이거말고 다른 폰에서 T플랜 에센스 요금 플랜으로 변경하고 싶어. 할 수 있는지 말해줘</t>
  </si>
  <si>
    <t>T플랜 에센스</t>
  </si>
  <si>
    <t>010-1234-1234에서 바꿀꺼야</t>
  </si>
  <si>
    <t>F14-I01-02_temp_204</t>
  </si>
  <si>
    <t>난 폰 번호 두개임. 이 중에 갤럭시 플립을 ZEM플랜 스마트 요금제로 바꿀라고. 되는지 알아봐줘</t>
  </si>
  <si>
    <t>ZEM플랜 스마트</t>
  </si>
  <si>
    <t>010-1234-1234이 번호</t>
  </si>
  <si>
    <t>F14-I01-02_temp_205</t>
  </si>
  <si>
    <t>나 번호가 2개거든? 그 번호 중에 끝자리 1234인 기기를 팀 500 요금 상품으로 체인지하고 싶어. 가능한지 알려줘</t>
  </si>
  <si>
    <t>팀 500</t>
  </si>
  <si>
    <t>010-1234-1234번호에서 변경</t>
  </si>
  <si>
    <t>F14-I01-02_temp_206</t>
  </si>
  <si>
    <t>내가 갖고있는 번호가 여러개임. 갤럭시 울트라만 0틴 5G 요금 상품으로 바꿀 수 있어?</t>
  </si>
  <si>
    <t>0틴 5G</t>
  </si>
  <si>
    <t>010-1234-1234에서 요금제 변경</t>
  </si>
  <si>
    <t>F14-I01-02_temp_207</t>
  </si>
  <si>
    <t>내가 사용중인 폰 번호가 여러갠데, 4321 번호만 5G 시니어 B형 요금제로 변경 가능해?</t>
  </si>
  <si>
    <t>5G 시니어 B형</t>
  </si>
  <si>
    <t>01012341234 에서 5G 시니어 B형</t>
  </si>
  <si>
    <t>F14-I01-02_temp_208</t>
  </si>
  <si>
    <t>난 폰이 여러갠데, 이 중 갤럭시 말고, 아이폰 15만 클럽T 프리미엄 요금 플랜으로 업데이트 할라구. 가능함?</t>
  </si>
  <si>
    <t xml:space="preserve">010-1234-1234 을 클럽T 프리미엄으로 </t>
  </si>
  <si>
    <t>F14-I01-02_temp_209</t>
  </si>
  <si>
    <t>내가 단말기가 좀 많아. 그 중에서 뒷자리가 1234인 뒷자리가 1234인 폰만 올인원커플44 요금 서비스로 바꾸고 싶은데, 되나?</t>
  </si>
  <si>
    <t>올인원커플44</t>
  </si>
  <si>
    <t>올인원커플44요금제를 010-1234-1234에서 쓸거야</t>
  </si>
  <si>
    <t>F14-I01-02_temp_210</t>
  </si>
  <si>
    <t>나 모바일 기기가 여러갠데, 그 중 아이폰 말고, 갤럭시 울트라만 다이렉트LTE 30 요금제로 변경하고 싶어. 할 수 있나?</t>
  </si>
  <si>
    <t>다이렉트LTE 30을 010-1234-1234번호에서 변경</t>
  </si>
  <si>
    <t>F14-I01-02_temp_211</t>
  </si>
  <si>
    <t>나 휴대폰이 다회선이거든. 그 중에 지금 사용중인 이 폰만 5GX 플래티넘 요금 상품으로 쓰고 싶은데, 될까?</t>
  </si>
  <si>
    <t>010-1234-1234 쓰는거를 변경해줘</t>
  </si>
  <si>
    <t>F14-I01-02_temp_212</t>
  </si>
  <si>
    <t>나는 폰이 다회선이야. 이 중 1234로 끝나는  아이폰 기기만 0플랜 슈퍼히어로 휴대폰 요금제로 바꿔보고 싶어. 변경 가능한가?</t>
  </si>
  <si>
    <t>01012341234 번호 요금제</t>
  </si>
  <si>
    <t>F14-I01-02_temp_213</t>
  </si>
  <si>
    <t>나 지금 갤럭시랑 아이폰 2개 있는데, 아이폰 말고, 갤럭시만 0틴플랜 라지 요금제 신청될까?</t>
  </si>
  <si>
    <t>010-1234-1234 의 요금제</t>
  </si>
  <si>
    <t>F14-I01-02_temp_214</t>
  </si>
  <si>
    <t>나 이제 갤럭시 폰만 2갠데, 갤럭시21 말고, 갤럭시22를 band 데이터 3.5G 요금 플랜으로 변경하고 싶네.</t>
  </si>
  <si>
    <t>band 데이터 3.5G</t>
  </si>
  <si>
    <t>번호가 010-1234-1234</t>
  </si>
  <si>
    <t>F14-I01-02_temp_215</t>
  </si>
  <si>
    <t>내 이 폰 말고, 14 Pro 폰에 팅PLUS29 요금 상품으로 바꾸고 싶어. 가능한지 알려줘</t>
  </si>
  <si>
    <t>팅PLUS29</t>
  </si>
  <si>
    <t>폰번호가 010-1234-1234 인거야</t>
  </si>
  <si>
    <t>F14-I01-02_temp_216</t>
  </si>
  <si>
    <t>나 아이폰15 말고, 더 예전폰에 5GX 플래티넘 요금 상품으로 변경하고 싶은데, 되는지 확인 좀~</t>
  </si>
  <si>
    <t>요금제는 010-1234-1234에서 바꿀꺼야</t>
  </si>
  <si>
    <t>F14-I01-02_temp_217</t>
  </si>
  <si>
    <t>내가 이거말고, 다른거 하나 더 갖고 있는데, 그 기기만 band 데이터 3.5G 요금 플랜으로 변경하고 싶네.</t>
  </si>
  <si>
    <t>다른 번호 010-1234-1234에서</t>
  </si>
  <si>
    <t>F17-I01_SS001_b00_c00_v00</t>
  </si>
  <si>
    <t>내가 현재 어떤 요금상품을 이용중인 거야?</t>
  </si>
  <si>
    <t>F17-I01_SS001_m01_c00_v00</t>
  </si>
  <si>
    <t>내가 어떤 요금제 사용하고 있어?</t>
  </si>
  <si>
    <t>F17-I01_SS001_m02_c00_v00</t>
  </si>
  <si>
    <t>내가 어떤 요금제 사용해?</t>
  </si>
  <si>
    <t>F17-I01_SS002_b00_c00_v00</t>
  </si>
  <si>
    <t>내가 현재 가입중인 요금제 뭐야?</t>
  </si>
  <si>
    <t>F17-I01_SS002_m01_c00_v00</t>
  </si>
  <si>
    <t>내가 가입중인 요금제 알려줘</t>
  </si>
  <si>
    <t>F17-I01_SS003_b00_c00_v00</t>
  </si>
  <si>
    <t>가입 중인 요금제 알려줘</t>
  </si>
  <si>
    <t>F17-I01_SS003_m00_c00_v00</t>
  </si>
  <si>
    <t>가입 중인 요금제</t>
  </si>
  <si>
    <t>F17-I01_SS004_b00_c00_v00</t>
  </si>
  <si>
    <t>요금제 뭐 쓰는 중이지?</t>
  </si>
  <si>
    <t>F17-I01_SS004_m01_c00_v00</t>
  </si>
  <si>
    <t>요금제 어떤거 쓰지?</t>
  </si>
  <si>
    <t>F17-I01_SS004_m02_c00_v00</t>
  </si>
  <si>
    <t>요금제 쓰는거</t>
  </si>
  <si>
    <t>F17-I02_SS001_b00_c00_v00</t>
  </si>
  <si>
    <t xml:space="preserve">나 지금 부가서비스 뭐 쓰는지 알려줄래? </t>
  </si>
  <si>
    <t>F17-I02_SS001_m01_c00_v00</t>
  </si>
  <si>
    <t xml:space="preserve">나 부가옵션 뭐 적용 중인지 가르쳐줄래? </t>
  </si>
  <si>
    <t>F17-I02_SS001_m02_c00_v00</t>
  </si>
  <si>
    <t xml:space="preserve">나 지금 부가서비스 가입 중인 거 알려줄래? </t>
  </si>
  <si>
    <t>F17-I02_SS001_m03_c00_v00</t>
  </si>
  <si>
    <t xml:space="preserve">나 지금 부가옵션 뭔지 얘기해줄래? </t>
  </si>
  <si>
    <t>F17-I02_SS001_m04_c00_v00</t>
  </si>
  <si>
    <t xml:space="preserve">나 지금 부가요금제 뭐 이용 중이야? </t>
  </si>
  <si>
    <t>F17-I02_SS002_b00_c00_v00</t>
  </si>
  <si>
    <t xml:space="preserve">지금 부가서비스 어떤 거 이용 중인지 설명해줄래? </t>
  </si>
  <si>
    <t>F17-I02_SS002_m01_c00_v00</t>
  </si>
  <si>
    <t xml:space="preserve">부가요금제 어떤 거 이용 중인지 알려줄래? </t>
  </si>
  <si>
    <t>F17-I02_SS002_m02_c00_v00</t>
  </si>
  <si>
    <t xml:space="preserve">지금 시점에 부가서비스 가입 중인 거 얘기해줄래? </t>
  </si>
  <si>
    <t>F17-I02_SS002_m03_c00_v00</t>
  </si>
  <si>
    <t xml:space="preserve">지금 부가서비스 뭔지 알려줄래? </t>
  </si>
  <si>
    <t>F17-I02_SS002_m04_c00_v00</t>
  </si>
  <si>
    <t xml:space="preserve">지금 시점에 부가옵션 뭐 가입 중이야? </t>
  </si>
  <si>
    <t>F17-I08_SS001_b00_c00_v00</t>
  </si>
  <si>
    <t>바꿀때가 된 것 같은데 내 요금제 쓰는거 변경 가능한 시점이 언제인지 알려줘</t>
  </si>
  <si>
    <t>F17-I08_SS001_b00_c00_v01</t>
  </si>
  <si>
    <t>내 요금상품 사용하는거 이동 가능한 시점이 언제쯤인지 말해줘</t>
  </si>
  <si>
    <t>F17-I08_SS001_m04_c00_v00</t>
  </si>
  <si>
    <t>요금제 변경 언제인지 알려줘</t>
  </si>
  <si>
    <t>F17-I08_SS001_m04_c00_v01</t>
  </si>
  <si>
    <t>요금 상품 바꾸는거 언제일지 말해줘</t>
  </si>
  <si>
    <t>F17-I08_SS001_m06_c00_v01</t>
  </si>
  <si>
    <t>요금 상품 변경 날짜</t>
  </si>
  <si>
    <t>F17-I08_SS001_m06_c00_v02</t>
  </si>
  <si>
    <t>요금서비스 변경날</t>
  </si>
  <si>
    <t>F17-I08_Temp_001</t>
  </si>
  <si>
    <t>주말 데이터 요금제 옵션 변경 지금 가능해?</t>
  </si>
  <si>
    <t>F17-I08_Temp_002</t>
  </si>
  <si>
    <t>심야 데이터 쓰고 있는데 내일 변경 할 수 있어?</t>
  </si>
  <si>
    <t>F17-I08_Temp_003</t>
  </si>
  <si>
    <t>매일 3시간 데이터 혜택에서 주말 데이터 혜택으로 지금 변경하고 싶어</t>
  </si>
  <si>
    <t>F17-I08_Temp_004</t>
  </si>
  <si>
    <t>다른 요금제 옵션으로 지금 변경 가능해?</t>
  </si>
  <si>
    <t>F17-I09_SS001_b00_c00_v00</t>
  </si>
  <si>
    <t>나 지금 요금제 변경 알림 신청이 가능한지 알려줘</t>
  </si>
  <si>
    <t>F17-I09_SS001_b00_c00_v01</t>
  </si>
  <si>
    <t>내가 현재 요금 플랜 변경 알림 요청을 할 수 있는지 가르쳐줘</t>
  </si>
  <si>
    <t>F17-I09_SS001_m03_c00_v00</t>
  </si>
  <si>
    <t>나 요금 플랜 변경 안내 신청이 가능한지 얘기해줘</t>
  </si>
  <si>
    <t>F17-I09_SS001_m03_c00_v01</t>
  </si>
  <si>
    <t>내가 요금제 변경 안내 요청이 할 수 있는지 정보 줘</t>
  </si>
  <si>
    <t>F17-I09_SS001_m08_c00_v01</t>
  </si>
  <si>
    <t>플랜 바꾸기 알림 요청</t>
  </si>
  <si>
    <t>F17-I09_SS001_m08_c00_v02</t>
  </si>
  <si>
    <t>모바일 요금제 변경 안내 신청</t>
  </si>
  <si>
    <t>F17-I09_Temp_001</t>
  </si>
  <si>
    <t>매일3시간 데이터 혜택 변경 알림 설정해줘</t>
  </si>
  <si>
    <t>F17-I09_Temp_002</t>
  </si>
  <si>
    <t>심야 데이터 무제한 변경 할 수 있을 때 알려줘</t>
  </si>
  <si>
    <t>F17-I09_Temp_003</t>
  </si>
  <si>
    <t>요금제 옵션 변경 알림 신청해줘</t>
  </si>
  <si>
    <t>F17-I09_Temp_004</t>
  </si>
  <si>
    <t>요금제 옵션 변경 가능할 때 알려줘.</t>
  </si>
  <si>
    <t>F17-I10_Temp_001</t>
  </si>
  <si>
    <t>지금 요금제 언제까지 쓸 수 있어?</t>
  </si>
  <si>
    <t>F17-I10_Temp_002</t>
  </si>
  <si>
    <t>요금제 언제 끝나?</t>
  </si>
  <si>
    <t>F17-I10_Temp_003</t>
  </si>
  <si>
    <t>지금 쓰는 요금제 몇 살까지 쓸 수 있어?</t>
  </si>
  <si>
    <t>F17-I10_Temp_004</t>
  </si>
  <si>
    <t>나이 지나면 무슨 요금제로 바뀌어?</t>
  </si>
  <si>
    <t>F17-I10_Temp_005</t>
  </si>
  <si>
    <t>중학생되는데 지금 요금제 계속 쓸 수 있어?</t>
  </si>
  <si>
    <t>F17-I10_Temp_006</t>
  </si>
  <si>
    <t>나 군인요금 언제 끝나?</t>
  </si>
  <si>
    <t>F17-I10_Temp_007</t>
  </si>
  <si>
    <t>젬플랜 요금제 언제까지 쓸 수 있어?</t>
  </si>
  <si>
    <t>F17-I10_Temp_008</t>
  </si>
  <si>
    <t>0청년 요금제 사용 가능 기간은?</t>
  </si>
  <si>
    <t>F17-I10_Temp_009</t>
  </si>
  <si>
    <t>학생 요금 언제까지야?</t>
  </si>
  <si>
    <t>F17-I10_Temp_010</t>
  </si>
  <si>
    <t>미취학 요금 언제 끝나?</t>
  </si>
  <si>
    <t>F17-I11_SS001_b00_c00_v00</t>
  </si>
  <si>
    <t xml:space="preserve">나 이번 달 청구 요금 얼마야? </t>
  </si>
  <si>
    <t>F17-I11_SS001_m01_c00_v00</t>
  </si>
  <si>
    <t xml:space="preserve">이번 달 청구 요금 얼마야? </t>
  </si>
  <si>
    <t>F17-I11_SS001_m02_c00_v00</t>
  </si>
  <si>
    <t xml:space="preserve">내 이번 달 청구 요금 </t>
  </si>
  <si>
    <t>F17-I11_SS001_m03_c00_v00</t>
  </si>
  <si>
    <t xml:space="preserve">이번 달 청구 요금 </t>
  </si>
  <si>
    <t>F17-I11_SS002_b00_c00_v00</t>
  </si>
  <si>
    <t xml:space="preserve">지난 달에 나 얼마나 사용했어? 사용 요금 알려줘 </t>
  </si>
  <si>
    <t>F17-I11_SS002_m01_c00_v00</t>
  </si>
  <si>
    <t xml:space="preserve">지난 달에 얼마나 사용했어? 사용 요금 알려줘 </t>
  </si>
  <si>
    <t>F17-I11_SS002_m02_c00_v00</t>
  </si>
  <si>
    <t xml:space="preserve">지난 달에 나 요금 얼만큼 썼어? 사용 요금 좀 </t>
  </si>
  <si>
    <t>F17-I11_SS002_m03_c01_v00</t>
  </si>
  <si>
    <t xml:space="preserve">지난 달에 얼마나 사용했어? 내 사용 요금 좀 </t>
  </si>
  <si>
    <t>F17-I11_SS002_m04_c00_v00</t>
  </si>
  <si>
    <t xml:space="preserve">지난 달에 얼마나 사용했어? 사용 요금 좀 </t>
  </si>
  <si>
    <t>F17-I11_SS002_m06_c00_v00</t>
  </si>
  <si>
    <t xml:space="preserve">지난 달 사용 요금 알려줘 </t>
  </si>
  <si>
    <t>F17-I12_SS001_b00_c00_v00</t>
  </si>
  <si>
    <t xml:space="preserve">많이 쓰면 안되는데,내 실시간 청구 요금 얼만지 알려줘 </t>
  </si>
  <si>
    <t>F17-I12_SS001_m01_c00_v00</t>
  </si>
  <si>
    <t xml:space="preserve">청구된 요금 얼만지 실시간으로 알려줄래? </t>
  </si>
  <si>
    <t>F17-I12_SS001_m02_c00_v00</t>
  </si>
  <si>
    <t xml:space="preserve">나의 요금 얼만지 실시간으로 알려줄래? </t>
  </si>
  <si>
    <t>F17-I12_SS001_m03_c00_v00</t>
  </si>
  <si>
    <t xml:space="preserve">나의 청구된 요금 실시간으로 알려줄래? </t>
  </si>
  <si>
    <t>F17-I12_SS001_m04_c00_v00</t>
  </si>
  <si>
    <t xml:space="preserve">요금 얼만지 실시간으로 알려줄래? </t>
  </si>
  <si>
    <t>F17-I12_SS001_m05_c00_v00</t>
  </si>
  <si>
    <t xml:space="preserve">청구된 요금 실시간으로 알려줄래? </t>
  </si>
  <si>
    <t>F17-I12_SS001_m06_c00_v00</t>
  </si>
  <si>
    <t xml:space="preserve">나의 요금 실시간으로 알려줄래? </t>
  </si>
  <si>
    <t>F17-I12_SS001_m07_c00_v00</t>
  </si>
  <si>
    <t xml:space="preserve">요금 실시간으로 알려줄래? </t>
  </si>
  <si>
    <t>F17-I12_SS001_m08_c00_v00</t>
  </si>
  <si>
    <t xml:space="preserve">지금까지 요금 얼마? </t>
  </si>
  <si>
    <t>F17-I12_SS001_m09_c00_v00</t>
  </si>
  <si>
    <t xml:space="preserve">나의 실시간 요금 </t>
  </si>
  <si>
    <t>F17-I13_SS001_b00_c00_v00</t>
  </si>
  <si>
    <t xml:space="preserve">유튜브 많이 본 거 같은데,나 이번 달 데이터 얼마나 남았어? </t>
  </si>
  <si>
    <t>F17-I13_SS001_b00_c02_v01</t>
  </si>
  <si>
    <t xml:space="preserve">데이터 실시간 나 얼만큼 썼어? </t>
  </si>
  <si>
    <t>F17-I13_SS001_m01_c01_v02</t>
  </si>
  <si>
    <t xml:space="preserve">데이터 현재까지 얼마나 썼어? </t>
  </si>
  <si>
    <t>F17-I13_SS001_m03_c00_v00</t>
  </si>
  <si>
    <t xml:space="preserve">내 이번 달 데이터 사용량 몇 GB </t>
  </si>
  <si>
    <t>F17-I13_SS001_m05_c00_v01</t>
  </si>
  <si>
    <t xml:space="preserve">지금 데이터 다썼어? </t>
  </si>
  <si>
    <t>F17-I13_SS002_b00_c00_v07</t>
  </si>
  <si>
    <t xml:space="preserve">나 지금 써도 되는 데이터 양 있어? </t>
  </si>
  <si>
    <t>F17-I13_SS003_b00_c00_v10</t>
  </si>
  <si>
    <t xml:space="preserve">이제까지 사용하고 남은 데이터는 얼만큼일까? </t>
  </si>
  <si>
    <t>F17-I13_SS004_b00_c00_v03</t>
  </si>
  <si>
    <t xml:space="preserve">내 미사용 데이터 알려줘 </t>
  </si>
  <si>
    <t>F17-I13_SS006_b00_c00_v00</t>
  </si>
  <si>
    <t xml:space="preserve">내가 사용한 데이터 몇 기가야? </t>
  </si>
  <si>
    <t>F17-I13_SS006_m02_c00_v02</t>
  </si>
  <si>
    <t xml:space="preserve">잔여 데이터 </t>
  </si>
  <si>
    <t>F17-I14_SS001_b00_c00_v00</t>
  </si>
  <si>
    <t xml:space="preserve">지금까지 내가 쓴 공유 데이터 사용량이 얼마나 되는지 알려줘 </t>
  </si>
  <si>
    <t>F17-I14_SS001_b00_c02_v00</t>
  </si>
  <si>
    <t xml:space="preserve">내가 사용중인 실시간 테더링 데이터의 잔여량이 얼마나 되는지 확인해줘 </t>
  </si>
  <si>
    <t>F17-I14_SS001_m01_c01_v02</t>
  </si>
  <si>
    <t xml:space="preserve">지금까지 사용한 공유 데이터 이용량 얼마나 남았나 봐바 </t>
  </si>
  <si>
    <t>F17-I14_SS001_m02_c03_v01</t>
  </si>
  <si>
    <t xml:space="preserve">내 선물하기 데이터의 잔여 데이터량은 얼마나 되는지 지금 확인해봐 </t>
  </si>
  <si>
    <t>F17-I14_SS001_m03_c02_v01</t>
  </si>
  <si>
    <t xml:space="preserve">지금까지 내가 사용한 선물하기 데이터 이용량이 어떻게 돼? </t>
  </si>
  <si>
    <t>F17-I14_SS001_m03_c03_v01</t>
  </si>
  <si>
    <t xml:space="preserve">내가 이용중인 실시간 선물하기 데이터 잔여량이 얼마나 남았어? </t>
  </si>
  <si>
    <t>F17-I14_SS001_m07_c00_v00</t>
  </si>
  <si>
    <t xml:space="preserve">내가 지금까지 사용한 공유 데이터 사용량 알려줘 </t>
  </si>
  <si>
    <t>F17-I14_SS002_m01_c00_v00</t>
  </si>
  <si>
    <t xml:space="preserve">나의 공유 데이터 잔여량이 얼마나 되는지 알려줘 </t>
  </si>
  <si>
    <t>F17-I14_SS002_m05_c00_v00</t>
  </si>
  <si>
    <t xml:space="preserve">공유 데이터 얼마나 남음? </t>
  </si>
  <si>
    <t>F17-I14_SS002_m07_c00_v02</t>
  </si>
  <si>
    <t xml:space="preserve">공유 가능 데이터 남아있는 거 </t>
  </si>
  <si>
    <t>F17-I15_SS001_b00_c00_v00</t>
  </si>
  <si>
    <t>나 평균적으로 데이터 어느 정도 사용해?</t>
  </si>
  <si>
    <t>F17-I15_SS001_m01_c00_v00</t>
  </si>
  <si>
    <t>내 평균적인 데이터 사용량은?</t>
  </si>
  <si>
    <t>F17-I15_SS002_b00_c00_v00</t>
  </si>
  <si>
    <t>나 데이터 사용량이 보통 어느 정도 돼?</t>
  </si>
  <si>
    <t>F17-I15_SS002_m01_c00_v00</t>
  </si>
  <si>
    <t>나는 데이터 보통 어느 정도 써?</t>
  </si>
  <si>
    <t>F17-I15_SS003_b00_c00_v00</t>
  </si>
  <si>
    <t>나 일반적으로 어느 정도 데이터 사용해?</t>
  </si>
  <si>
    <t>F17-I15_SS003_m01_c00_v00</t>
  </si>
  <si>
    <t>나의 일반적인 데이터 사용량은?</t>
  </si>
  <si>
    <t>F17-I15_SS004_b00_c00_v00</t>
  </si>
  <si>
    <t>나는 데이터를 어떻게 쓰고있어?</t>
  </si>
  <si>
    <t>F17-I15_SS005_b00_c00_v00</t>
  </si>
  <si>
    <t>나는 데이터 사용량이 어떤 수준이야?</t>
  </si>
  <si>
    <t>F17-I15_SS005_m01_c00_v00</t>
  </si>
  <si>
    <t>나는 데이터 사용량이 어떤 것 같아?</t>
  </si>
  <si>
    <t>F17-I15_SS006_b00_c00_v00</t>
  </si>
  <si>
    <t>내 데이터 사용 패턴 알고 싶어</t>
  </si>
  <si>
    <t>F17-I17_SS001_b00_c00_v00</t>
  </si>
  <si>
    <t xml:space="preserve">내가 지금 보유하고 있는 데이터 쿠폰은 몇개야? </t>
  </si>
  <si>
    <t>F17-I17_SS001_m01_c00_v01</t>
  </si>
  <si>
    <t xml:space="preserve">현재 가지고 있는 데이터 쿠폰 갯수 </t>
  </si>
  <si>
    <t>F17-I17_SS001_m01_c01_v02</t>
  </si>
  <si>
    <t xml:space="preserve">현재 미사용 데이터 쿠폰 조회 </t>
  </si>
  <si>
    <t>F17-I17_SS002_b00_c00_v00</t>
  </si>
  <si>
    <t xml:space="preserve">내가 가진 리필 쿠폰 갯수 궁금해 </t>
  </si>
  <si>
    <t>F17-I17_SS002_m01_c00_v01</t>
  </si>
  <si>
    <t xml:space="preserve">미사용 리필 쿠폰 갯수 궁금해 </t>
  </si>
  <si>
    <t>F17-I17_SS002_m06_c00_v01</t>
  </si>
  <si>
    <t xml:space="preserve">데이터 리필 쿠폰 확인 </t>
  </si>
  <si>
    <t>F17-I17_SS003_m05_c00_v02</t>
  </si>
  <si>
    <t xml:space="preserve">남은 거 있어? 데이터 리필 쿠폰 </t>
  </si>
  <si>
    <t>F17-I17_SS005_b00_c03_v00</t>
  </si>
  <si>
    <t xml:space="preserve">지금 데이터 쿠폰을 내가 얼마나 가지고 있는지 확인해봐 </t>
  </si>
  <si>
    <t>F17-I17_SS006_b00_c00_v07</t>
  </si>
  <si>
    <t xml:space="preserve">사용 전인 데이터 리필 쿠폰 있는 거 몇장인지 가르쳐줘 </t>
  </si>
  <si>
    <t>F17-I17_SS006_m02_c00_v01</t>
  </si>
  <si>
    <t xml:space="preserve">쓸 수 있는 데이터 쿠폰 있으면 몇장이야 </t>
  </si>
  <si>
    <t>F17-I18_SS001_b00_c00_v00</t>
  </si>
  <si>
    <t>나 이번 달 데이터 선물하기 몇 번 남았어?</t>
  </si>
  <si>
    <t>F17-I18_SS002_b00_c00_v00</t>
  </si>
  <si>
    <t>이번 달 데이터 선물 할 수 있는 횟수가 얼마나 남았어?</t>
  </si>
  <si>
    <t>F17-I18_SS002_m01_c01_v01</t>
  </si>
  <si>
    <t>할 수 있는 데이터 선물 개수가 몇 개정도 있니?</t>
  </si>
  <si>
    <t>F17-I18_SS003_b00_c00_v00</t>
  </si>
  <si>
    <t>나 데이터 선물하기 가능해?</t>
  </si>
  <si>
    <t>F17-I18_SS004_b00_c00_v00</t>
  </si>
  <si>
    <t>나 지금 데이터 선물하기 할 수 있어?</t>
  </si>
  <si>
    <t>F17-I18_SS004_m01_c00_v00</t>
  </si>
  <si>
    <t>현재 데이터 선물하기 가능해?</t>
  </si>
  <si>
    <t>F17-I18_SS005_b00_c00_v00</t>
  </si>
  <si>
    <t>나 이번 달 데이터 몇 번 더 선물할 수 있어?</t>
  </si>
  <si>
    <t>F17-I18_SS007_b00_c01_v00</t>
  </si>
  <si>
    <t>이번 달에 내가 데이터 추가로 선물 하려 하는데 가능해?</t>
  </si>
  <si>
    <t>F17-I18_SS007_m01_c00_v01</t>
  </si>
  <si>
    <t>나 데이터 추가로 선물 주려 하는데 돼?</t>
  </si>
  <si>
    <t>F17-I18_SS007_m03_c00_v00</t>
  </si>
  <si>
    <t>데이터를 추가로 선물 하고싶어</t>
  </si>
  <si>
    <t>F17-I19_SS001_b00_c00_v00</t>
  </si>
  <si>
    <t xml:space="preserve">현재 나 T가족모아데이터 얼마나 썼는지 사용량 조회해줘 </t>
  </si>
  <si>
    <t>F17-I19_SS001_m01_c01_v00</t>
  </si>
  <si>
    <t xml:space="preserve">가족모아데이터 얼만큼 썼나 이번 달 사용내역 확인 가능해? </t>
  </si>
  <si>
    <t>F17-I19_SS001_m02_c04_v00</t>
  </si>
  <si>
    <t xml:space="preserve">가족데이터가 어떻게 쓰였는지 내 사용내역 확인해봐 </t>
  </si>
  <si>
    <t>F17-I19_SS001_m04_c00_v01</t>
  </si>
  <si>
    <t xml:space="preserve">T가족데이터를 얼만큼 사용했는지 남은 데이터량이 궁금함 </t>
  </si>
  <si>
    <t>F17-I19_SS001_m05_c01_v01</t>
  </si>
  <si>
    <t xml:space="preserve">T가족공유데이터 얼만큼 사용했는지 지금까지의 사용량 </t>
  </si>
  <si>
    <t>F17-I19_SS001_m07_c02_v00</t>
  </si>
  <si>
    <t xml:space="preserve">나 T가족데이터 남은 데이터량 실시간으로 알려줘 </t>
  </si>
  <si>
    <t>F17-I19_SS001_m08_c01_v00</t>
  </si>
  <si>
    <t xml:space="preserve">가족모아데이터 잔여량 얼만큼 남았나? </t>
  </si>
  <si>
    <t>F17-I19_SS001_m09_c00_v02</t>
  </si>
  <si>
    <t xml:space="preserve">지금까지 가족데이터 쓴 데이터량이 많아? </t>
  </si>
  <si>
    <t>F17-I19_SS001_m11_c04_v01</t>
  </si>
  <si>
    <t xml:space="preserve">가족데이터 현재 내 사용내역 </t>
  </si>
  <si>
    <t>F17-I19_SS001_m14_c01_v01</t>
  </si>
  <si>
    <t xml:space="preserve">잔여 가족공유데이터 </t>
  </si>
  <si>
    <t>F17-I20_SS001_b00_c00_v00</t>
  </si>
  <si>
    <t xml:space="preserve">나 T가족모아데이터 공유데이터 변경 할 수 있는지 알고싶어 </t>
  </si>
  <si>
    <t>F17-I20_SS001_b00_c02_v00</t>
  </si>
  <si>
    <t xml:space="preserve">나 할 수 있을지 궁금해 T가족데이터 공유 설정 </t>
  </si>
  <si>
    <t>F17-I20_SS001_b00_c03_v00</t>
  </si>
  <si>
    <t xml:space="preserve">나 궁금한데, T가족데이터 공유 바꿀 수 없어? </t>
  </si>
  <si>
    <t>F17-I20_SS001_m03_c00_v00</t>
  </si>
  <si>
    <t xml:space="preserve">나 T가족공유용량 변경이 가능해? </t>
  </si>
  <si>
    <t>F17-I20_SS001_m05_c00_v00</t>
  </si>
  <si>
    <t xml:space="preserve">내 가족데이터 공유 변경 </t>
  </si>
  <si>
    <t>F17-I20_SS002_b00_c00_v00</t>
  </si>
  <si>
    <t xml:space="preserve">나 T가족모아데이터로 설정되어 있는 공유량을 변경 할 수 있을까? </t>
  </si>
  <si>
    <t>F17-I20_SS002_m01_c00_v01</t>
  </si>
  <si>
    <t xml:space="preserve">가족공유데이터에 적용되어 있는 공유 설정을 다른 걸로 바꿀 수 있나? </t>
  </si>
  <si>
    <t>F17-I20_SS002_m01_c02_v02</t>
  </si>
  <si>
    <t xml:space="preserve">T가족모아공유데이터에 세팅된 공유 설정을 변경 할 수 없나? </t>
  </si>
  <si>
    <t>F17-I20_SS002_m03_c00_v00</t>
  </si>
  <si>
    <t xml:space="preserve">나 가족데이터에 있는 같이 쓰는 데이터 바꿀래 </t>
  </si>
  <si>
    <t>F17-I20_SS002_m07_c00_v01</t>
  </si>
  <si>
    <t xml:space="preserve">T가족공유데이터에서 공유량 바꾸기 </t>
  </si>
  <si>
    <t>F17-I21_SS001_b00_c00_v00</t>
  </si>
  <si>
    <t xml:space="preserve">지금 내 무약정플랜 잔여 포인트가 얼마나 되는지 확인해볼 수 있어? </t>
  </si>
  <si>
    <t>F17-I21_SS001_m01_c01_v01</t>
  </si>
  <si>
    <t xml:space="preserve">무약정플랜포인트 잔여량 얼마나 있나 내꺼 궁금해 </t>
  </si>
  <si>
    <t>F17-I21_SS001_m02_c02_v00</t>
  </si>
  <si>
    <t xml:space="preserve">무약정 포인트들이 지금까지 얼마만큼 있을지 궁금하네 </t>
  </si>
  <si>
    <t>F17-I21_SS001_m16_c00_v02</t>
  </si>
  <si>
    <t xml:space="preserve">무약정 적립 포인트 지금 알 수 있나? </t>
  </si>
  <si>
    <t>F17-I21_SS001_m19_c00_v00</t>
  </si>
  <si>
    <t xml:space="preserve">무약정플랜 잔여포인트 </t>
  </si>
  <si>
    <t>F17-I21_SS002_b00_c00_v00</t>
  </si>
  <si>
    <t xml:space="preserve">내가 약정없을 때 쌓인 포인트 얼마나 있는지 확인해줘 </t>
  </si>
  <si>
    <t>F17-I21_SS002_b00_c04_v00</t>
  </si>
  <si>
    <t xml:space="preserve">약정 계약안했는데 적립 포인트 나는 얼마 있는지 알아? </t>
  </si>
  <si>
    <t>F17-I21_SS002_m01_c01_v00</t>
  </si>
  <si>
    <t xml:space="preserve">약정없이 얼마나 적립 포인트가 쌓였는지 궁금해 </t>
  </si>
  <si>
    <t>F17-I21_SS002_m02_c02_v00</t>
  </si>
  <si>
    <t xml:space="preserve">선택약정 안했을 때 포인트 쌓이는거 나 얼만큼 있을까 </t>
  </si>
  <si>
    <t>F17-I21_SS002_m04_c00_v01</t>
  </si>
  <si>
    <t xml:space="preserve">약정없이 적립 된 포인트 </t>
  </si>
  <si>
    <t>F17-I16_Temp_001</t>
  </si>
  <si>
    <t>음성 기본 제공되는 요금제 중에 나한테 맞는 걸로 추천해줘</t>
  </si>
  <si>
    <t>F17-I16_Temp_002</t>
  </si>
  <si>
    <t>음성 무제한 요금제 중에 추천</t>
  </si>
  <si>
    <t>F17-I16_Temp_003</t>
  </si>
  <si>
    <t>음성 2시간 이상 무료 제공되는 요금제 중에 나한테 맞는걸로 알려줘</t>
  </si>
  <si>
    <t>F17-I16_Temp_004</t>
  </si>
  <si>
    <t>요금제 중에 음성통화 충분히 지원되는 거를 나한테 적합한걸로 말해줄래?</t>
  </si>
  <si>
    <t>F17-I16_Temp_005</t>
  </si>
  <si>
    <t>영상통화 제공되는 요금제 뭐 있는지 궁금한데 내게 맞는 선택지를 보여줘</t>
  </si>
  <si>
    <t>F17-I16_Temp_006</t>
  </si>
  <si>
    <t>영통 무한대로 주는 요금 플랜 중에 뭐를 추천해줄 수 있니?</t>
  </si>
  <si>
    <t>F17-I16_Temp_007</t>
  </si>
  <si>
    <t>요금제 중에서 영상통화 400분 넘게 제공하는 거 추천해줄 수 있을까?</t>
  </si>
  <si>
    <t>F17-I16_Temp_008</t>
  </si>
  <si>
    <t>부족하지 않게 영상통화 할 수 있는 요금 서비스를 나한테 어울리는 걸로 제공해줄래?</t>
  </si>
  <si>
    <t>F17-I16_Temp_009</t>
  </si>
  <si>
    <t>내 연락처에 있는 사람이랑 통화 제한 없이 할 수 있는 요금제를 나랑 맞는 걸로 안내해줘</t>
  </si>
  <si>
    <t>F17-I16_Temp_010</t>
  </si>
  <si>
    <t>내가 등록한 사람이랑 추가 요금 내지 않고 100분 이상 통화 할 수 있는 요금 상품을 내게 추천해줘</t>
  </si>
  <si>
    <t>F17-I16_Temp_011</t>
  </si>
  <si>
    <t>여자친구랑 별도의 요금 없이 무료로 전화해도 되는 요금 서비스를 내게 추천해줄래?</t>
  </si>
  <si>
    <t>F17-I16_Temp_012</t>
  </si>
  <si>
    <t>기본 제공 데이터가 있는 핸드폰 요금제 어떤게 있는지 나한테 적절한 걸로 보여줘</t>
  </si>
  <si>
    <t>F17-I16_Temp_013</t>
  </si>
  <si>
    <t>요금 상품 중에 데이터 용량 제한없는 거를 내게 맞는 걸로 찾아줘</t>
  </si>
  <si>
    <t>용량 제한없는</t>
  </si>
  <si>
    <t>F17-I16_Temp_014</t>
  </si>
  <si>
    <t>데이터 20기가 이상 쓰는게 가능한 모바일 플랜을 알고싶은데 추천 부탁</t>
  </si>
  <si>
    <t>F17-I16_Temp_015</t>
  </si>
  <si>
    <t>데이터 넉넉하게 주는 요금제를 찾고있는데 내가 쓰기에 뭐가 괜찮을까?</t>
  </si>
  <si>
    <t>F17-I16_Temp_016</t>
  </si>
  <si>
    <t>내가 쓰면 좋을 테더링데이터 가능한 요금 서비스 뭐 있어?</t>
  </si>
  <si>
    <t>F17-I16_Temp_017</t>
  </si>
  <si>
    <t>테더링 데이터 무한으로 사용할 수 있는 요금제를 나에게 잘 맞는 걸로 알려주길 바래</t>
  </si>
  <si>
    <t>F17-I16_Temp_018</t>
  </si>
  <si>
    <t>테더링을 10GB 초과로 써도 되는 모바일 플랜 중에 어떤거 추천해줄 수 있어?</t>
  </si>
  <si>
    <t>10GB 초과</t>
  </si>
  <si>
    <t>F17-I16_Temp_019</t>
  </si>
  <si>
    <t>다른 기기에 핫스팟해서 데이터 쓰려고해. 내 폰에서 줄 수 있는 데이터 제공량이 많은 요금제를 나를 위해 추천해봐</t>
  </si>
  <si>
    <t>F17-I16_Temp_020</t>
  </si>
  <si>
    <t>가족들과 데이터를 주고받을 수 있는 요금 상품 중에 내가 쓰면 좋은 거 뭐가 있을까?</t>
  </si>
  <si>
    <t>F17-I16_Temp_021</t>
  </si>
  <si>
    <t>데이터 공유 무료로 할 수 있는 요금제 알고 싶은데 추천 목록을 보여줄래?</t>
  </si>
  <si>
    <t>F17-I16_Temp_022</t>
  </si>
  <si>
    <t>70GB 보다 더 데이터 쉐어 가능한 요금 서비스 중에 뭐 선택하면 좋을지 추천좀</t>
  </si>
  <si>
    <t>70GB 보다 더</t>
  </si>
  <si>
    <t>F17-I16_Temp_023</t>
  </si>
  <si>
    <t>데이터 공유를 모자라지 않게 할 수 있는 요금 상품을 내게 유용한 걸로 알려주겠니?</t>
  </si>
  <si>
    <t>모자라지 않게</t>
  </si>
  <si>
    <t>F17-I16_Temp_024</t>
  </si>
  <si>
    <t>돈 더 낼 필요없이 특정 시간에 무한으로 쓸 수 있는 옵션데이터 요금제를 나에게 알맞은 걸로 말해줘</t>
  </si>
  <si>
    <t>F17-I16_Temp_025</t>
  </si>
  <si>
    <t>데이터 리필 쿠폰이 발급되는 휴대폰 요금제를 내가 사용하기에 괜찮은 걸로 의견주라</t>
  </si>
  <si>
    <t>F17-I16_Temp_026</t>
  </si>
  <si>
    <t>현재 존재하는 데이터 리필 용량이 20기가 정도인 요금제 중에서 나한테 제안할만한 거 없어?</t>
  </si>
  <si>
    <t>20기가 정도</t>
  </si>
  <si>
    <t>F17-I16_Temp_027</t>
  </si>
  <si>
    <t>데이터 리필 쿠폰이 좀 많이 지원되는 요금 플랜 중에 어떤걸 추천해줄 수 있어?</t>
  </si>
  <si>
    <t>좀 많이</t>
  </si>
  <si>
    <t>F17-I16_Temp_028</t>
  </si>
  <si>
    <t>내가 선택할 만한 모바일 데이터 선물하기 가능한 핸드폰 요금제 뭐 있어?</t>
  </si>
  <si>
    <t>F17-I16_Temp_029</t>
  </si>
  <si>
    <t>데이터 선물 가능한 용량이 300메가를 넘는 요금제를 나에게 권장할만한 거로 알려줄래?</t>
  </si>
  <si>
    <t>300메가</t>
  </si>
  <si>
    <t>F17-I16_Temp_030</t>
  </si>
  <si>
    <t>용량이 큰 데이터를 나눠줄 수 있는 요금 상품 중에 어떤걸로 선택하면 좋을지 궁금해</t>
  </si>
  <si>
    <t>F17-I16_Temp_031</t>
  </si>
  <si>
    <t>나 기본제공 문자가 포함된 요금 서비스를 찾고 있는데, 추천할 만한 요금제가 있을까?</t>
  </si>
  <si>
    <t>F17-I16_Temp_032</t>
  </si>
  <si>
    <t>문자를 무한대로 보낼 수 있는 요금제를 알아보려고 해. 요금제 선택에 도움을 줄 수 있어?</t>
  </si>
  <si>
    <t>F17-I16_Temp_033</t>
  </si>
  <si>
    <t>기본제공 무료 문자가 200건 넘는 휴대폰 요금제 추천 부탁</t>
  </si>
  <si>
    <t>F17-I16_Temp_034</t>
  </si>
  <si>
    <t>요금제 중에 기본제공 무료 문자가 적당히 있는 거 선택하려는데 괜찮은거 몇개 알려줘봐</t>
  </si>
  <si>
    <t>F17-I16_Temp_035</t>
  </si>
  <si>
    <t>매달 나가는 금액이 8만원보다 적은 요금 상품 중에 나한테 어울리는 거 알려줄래?</t>
  </si>
  <si>
    <t>8만원보다 적은</t>
  </si>
  <si>
    <t>F17-I16_Temp_036</t>
  </si>
  <si>
    <t>매월 청구되는 요금이 안비싼 요금제를 고르기 쉽게 내게 맞는 옵션을 주면 좋겠어</t>
  </si>
  <si>
    <t>F17-I16_Temp_037</t>
  </si>
  <si>
    <t>요즘 LTE만 쓸 수 있는 요금제 중에 어떤 게 제일 좋을지 추천해줘</t>
  </si>
  <si>
    <t>F17-I16_Temp_038</t>
  </si>
  <si>
    <t>데이터를 써도 써도 속도가 감소하지 않는 요금 서비스를 내가 쓰기에 마땅한걸로 너가 골라줘</t>
  </si>
  <si>
    <t>F17-I16_Temp_039</t>
  </si>
  <si>
    <t>넷플릭스 혜택이 있는 요금 서비스 이용할까 하는데 내게 맞는걸로 보여줘봐</t>
  </si>
  <si>
    <t>F17-I16_Temp_040</t>
  </si>
  <si>
    <t>5GX플랜 요금제 가입하려고 하는데 나에게 추천할만한 거 있을끼?</t>
  </si>
  <si>
    <t>F17-I16_Temp_041</t>
  </si>
  <si>
    <t>공식대리점에서 가입할 수 있는 요금제 중에 뭐가 좋을지 선택 도와줘</t>
  </si>
  <si>
    <t>F17-I16_Temp_042</t>
  </si>
  <si>
    <t>티다이렉트샵에서 신청 가능한 유심전용 요금 서비스를 나한테 좋은 걸로 추천해줘</t>
  </si>
  <si>
    <t>유심전용</t>
  </si>
  <si>
    <t>F17-I16_Temp_043</t>
  </si>
  <si>
    <t>내가 쓰면 좋을 어린이용 단말기에 적합한 모바일 플랜을 지금 당장 찾아줄래?</t>
  </si>
  <si>
    <t>어린이용 단말기</t>
  </si>
  <si>
    <t>F17-I16_Temp_044</t>
  </si>
  <si>
    <t>나 아이폰 15 PRO 샀는데, 여기에 쓸 수 있는 요금제 뭐가 괜찮은지 추천해주라</t>
  </si>
  <si>
    <t>F17-I16_Temp_045</t>
  </si>
  <si>
    <t>대학생 전용 요금제로 알아보려는데, 나에게 맞는 걸로 보여주면 좋겠어</t>
  </si>
  <si>
    <t>대학생 전용</t>
  </si>
  <si>
    <t>F17-I16_Temp_046</t>
  </si>
  <si>
    <t>기본 제공데이터가 5기가 이상이고 테더링도 가능한 요금제 추천해줘</t>
  </si>
  <si>
    <t>5기가 이상</t>
  </si>
  <si>
    <t>F17-I16_Temp_047</t>
  </si>
  <si>
    <t>50GB 정도 데이터 공유가 가능하면서 테더링 10기가 보다 많이 할 수 있는 요금제를 내게 맞는 걸로 알려줘</t>
  </si>
  <si>
    <t>500GB 정도</t>
  </si>
  <si>
    <t>10기가 보다 많이</t>
  </si>
  <si>
    <t>F17-I16_Temp_048</t>
  </si>
  <si>
    <t>테더링을 무한으로 이용할 수 있고 데이터 리필도 가능한 요금 플랜 중에 내가 쓰면 좋은거 말해봐</t>
  </si>
  <si>
    <t>F17-I16_Temp_049</t>
  </si>
  <si>
    <t>나와 맞는 요금 서비스 중에 티다샵에서 USIM 가입 가능하고 특정인이랑 200분 이상 무료로 통화 가능한거 뭐 있어?</t>
  </si>
  <si>
    <t>USIM</t>
  </si>
  <si>
    <t>F17-I16_Temp_050</t>
  </si>
  <si>
    <t>100기가 전후로 제공되면서 11번가에서 가입할 수 있는 요금제 중에 어떤걸로 선택하면 좋을지 내게 말해줘</t>
  </si>
  <si>
    <t>100기가 전후</t>
  </si>
  <si>
    <t>F17-I16_Temp_051</t>
  </si>
  <si>
    <t>가족과 한도 없이 전화할 수 있고 영상통화 서비스 있는 요금 상품을 고르는 데 도움을 줄래?</t>
  </si>
  <si>
    <t>한도 없이</t>
  </si>
  <si>
    <t>F17-I16_Temp_052</t>
  </si>
  <si>
    <t>데이터 나눔이 가능한데다가 월정액이 착한 요금제를 추천해주길 바래</t>
  </si>
  <si>
    <t>착한</t>
  </si>
  <si>
    <t>F17-I16_Temp_053</t>
  </si>
  <si>
    <t>영통을 무제한으로 주면서 기본제공 문자가 300건인 요금 서비스를 나한테 어울리는걸로 찾아줘</t>
  </si>
  <si>
    <t>F17-I16_Temp_054</t>
  </si>
  <si>
    <t>데이터 공유 가능하면서 전화통화, 테더링 무제한인 요금 상품을 가입하고 싶은데 추천해줄 수 있는 리스트 보여줘</t>
  </si>
  <si>
    <t>F17-I16_Temp_055</t>
  </si>
  <si>
    <t>USIM 등록되고 음성 여유있게 할 수 있으면서 데이터 선물 200메가 넘게 가능한 요금제 가입하고싶은데, 내가 어떤거 쓰면 좋을거같아?</t>
  </si>
  <si>
    <t>200메가 넘게</t>
  </si>
  <si>
    <t>F17-I16_Temp_056</t>
  </si>
  <si>
    <t>PC에 연결해서 데이터 사용 가능한데 데이터 80기가 이상 공유할 수 있고 친구랑 통화 무료로 할 수있는 요금제를 추천해줘봐</t>
  </si>
  <si>
    <t>PC에 연결해서 데이터 사용</t>
  </si>
  <si>
    <t>80기가 이상</t>
  </si>
  <si>
    <t>F17-I16_Temp_057</t>
  </si>
  <si>
    <t>기본 데이터를 제한없이 제공하고 데이터 마음껏 써도 속도 낮아지지 않는 다이렉트플랜 요금제 중에 내가 쓸만한거 뭐야?</t>
  </si>
  <si>
    <t>다이렉트 플랜</t>
  </si>
  <si>
    <t>F17-I16_Temp_058</t>
  </si>
  <si>
    <t>요금제를 찾고 있어. 무한으로 데이터 공유 가능한데 테더링 데이터 되면서 스마트 워치 전용인 것중에 내가 뭐 쓰면 좋을지 말해봐</t>
  </si>
  <si>
    <t>무한으로</t>
  </si>
  <si>
    <t>스마트 워치 전용</t>
  </si>
  <si>
    <t>F17-I16_Temp_059</t>
  </si>
  <si>
    <t>음성통화 충분하게 제공돼서 남친이랑 많은 요금 부담 없이 통화할 수 있고, 데이터 쿠폰까지 넉넉한 요금 서비스를 내게 맞는 걸로 픽해줘</t>
  </si>
  <si>
    <t>많은 요금 부담 없이</t>
  </si>
  <si>
    <t>F17-I16_Temp_060</t>
  </si>
  <si>
    <t>매달 납부 비용이 싼 것 중에 무료 문자가 모자라지 않게 있는 요금제를 쓸건데 부족하지 않게 데이터 공유 가능한 걸로 추천해줘</t>
  </si>
  <si>
    <t>F17-I16_Temp_061</t>
  </si>
  <si>
    <t>대리점에서 가입 할건데 전화 적당히 이용할 수 있으면서 테더링 충분히 쓸 수 있는 요금 상품을 나한테 어울리는 걸로 부탁해</t>
  </si>
  <si>
    <t>대리점</t>
  </si>
  <si>
    <t>F17-I16_Temp_062</t>
  </si>
  <si>
    <t>요금 플랜 중에 시니어가 사용하면 좋은 걸로 알아보려고. 테더링 용량이 무제한이면서 다른 폰에 데이터 연결해서 쓸 수 있는걸로 내게 추천 부탁</t>
  </si>
  <si>
    <t>다른 폰에 데이터 연결해서 쓸 수 있는</t>
  </si>
  <si>
    <t>상품명</t>
  </si>
  <si>
    <t>상품ID</t>
  </si>
  <si>
    <t>template 카테고리</t>
  </si>
  <si>
    <t>요금제 라인업, 혜택 라인업</t>
  </si>
  <si>
    <t>월정액(VAT 제외)</t>
  </si>
  <si>
    <t>세대</t>
  </si>
  <si>
    <t>NA00002594</t>
  </si>
  <si>
    <t>휴대폰 요금제</t>
  </si>
  <si>
    <t>팅PLUS</t>
  </si>
  <si>
    <t>3G/2G</t>
  </si>
  <si>
    <t>NA00002200</t>
  </si>
  <si>
    <t>범용 요금제</t>
  </si>
  <si>
    <t>공통</t>
  </si>
  <si>
    <t>NA00008100</t>
  </si>
  <si>
    <t>5G/LTE</t>
  </si>
  <si>
    <t>NA00008104</t>
  </si>
  <si>
    <t>NA00008099</t>
  </si>
  <si>
    <t>NA00007183</t>
  </si>
  <si>
    <t>다이렉트5G 48</t>
  </si>
  <si>
    <t>NA00008098</t>
  </si>
  <si>
    <t>NA00007625</t>
  </si>
  <si>
    <t>NA00007164</t>
  </si>
  <si>
    <t>다이렉트5G 34</t>
  </si>
  <si>
    <t>NA00007626</t>
  </si>
  <si>
    <t>다이렉트5G 31</t>
  </si>
  <si>
    <t>NA00008684</t>
  </si>
  <si>
    <t>NA00008683</t>
  </si>
  <si>
    <t>NA00000007</t>
  </si>
  <si>
    <t>NA00004891</t>
  </si>
  <si>
    <t>5G/LTE/3G</t>
  </si>
  <si>
    <t>NA00007485</t>
  </si>
  <si>
    <t>NA00005889</t>
  </si>
  <si>
    <t>NA00006537</t>
  </si>
  <si>
    <t>NA00006536</t>
  </si>
  <si>
    <t>T플랜 안심2.5G</t>
  </si>
  <si>
    <t>NA00006535</t>
  </si>
  <si>
    <t>NA00006796</t>
  </si>
  <si>
    <t>NA00006795</t>
  </si>
  <si>
    <t>T플랜 시니어 안심2.8G</t>
  </si>
  <si>
    <t>NA00006794</t>
  </si>
  <si>
    <t>T플랜 시니어 스페셜</t>
  </si>
  <si>
    <t>NA00006797</t>
  </si>
  <si>
    <t>NA00006793</t>
  </si>
  <si>
    <t>NA00006538</t>
  </si>
  <si>
    <t>T플랜 세이브</t>
  </si>
  <si>
    <t>NA00006534</t>
  </si>
  <si>
    <t>NA00006539</t>
  </si>
  <si>
    <t>NA00004934</t>
  </si>
  <si>
    <t>LTE/3G</t>
  </si>
  <si>
    <t>NA00007168</t>
  </si>
  <si>
    <t>다이렉트LTE 35</t>
  </si>
  <si>
    <t>NA00007167</t>
  </si>
  <si>
    <t>NA00008101</t>
  </si>
  <si>
    <t>다이렉트LTE 22</t>
  </si>
  <si>
    <t>NA00007166</t>
  </si>
  <si>
    <t>NA00005134</t>
  </si>
  <si>
    <t>NA00004775</t>
  </si>
  <si>
    <t>band 데이터 세이브</t>
  </si>
  <si>
    <t>NA00004769</t>
  </si>
  <si>
    <t>band 데이터 6.5G</t>
  </si>
  <si>
    <t>NA00004773</t>
  </si>
  <si>
    <t>NA00004772</t>
  </si>
  <si>
    <t>NA00004771</t>
  </si>
  <si>
    <t>NA00004770</t>
  </si>
  <si>
    <t>팅PLUS24요금</t>
  </si>
  <si>
    <t>NA00002593</t>
  </si>
  <si>
    <t>컴팩트플러스</t>
  </si>
  <si>
    <t>NA00008563</t>
  </si>
  <si>
    <t>5G 일반요금제</t>
  </si>
  <si>
    <t>컴팩트</t>
  </si>
  <si>
    <t>NA00008562</t>
  </si>
  <si>
    <t>슬림</t>
  </si>
  <si>
    <t>NA00006402</t>
  </si>
  <si>
    <t>베이직플러스 75GB업</t>
  </si>
  <si>
    <t>NA00008267</t>
  </si>
  <si>
    <t>베이직플러스 50GB업</t>
  </si>
  <si>
    <t>NA00008268</t>
  </si>
  <si>
    <t>베이직플러스 30GB업</t>
  </si>
  <si>
    <t>NA00008269</t>
  </si>
  <si>
    <t>베이직플러스 13GB업</t>
  </si>
  <si>
    <t>NA00008270</t>
  </si>
  <si>
    <t>베이직플러스</t>
  </si>
  <si>
    <t>NA00007621</t>
  </si>
  <si>
    <t>베이직</t>
  </si>
  <si>
    <t>NA00007620</t>
  </si>
  <si>
    <t>미디엄</t>
  </si>
  <si>
    <t>NA00005956</t>
  </si>
  <si>
    <t>NA00006405</t>
  </si>
  <si>
    <t>5GX프라임</t>
  </si>
  <si>
    <t>NA00006404</t>
  </si>
  <si>
    <t>5GX스탠다드</t>
  </si>
  <si>
    <t>NA00006403</t>
  </si>
  <si>
    <t>NA00007789</t>
  </si>
  <si>
    <t>5GX 프리미엄</t>
  </si>
  <si>
    <t>NA00008565</t>
  </si>
  <si>
    <t>5GX 프라임플러스</t>
  </si>
  <si>
    <t>NA00007622</t>
  </si>
  <si>
    <t>NA00007790</t>
  </si>
  <si>
    <t>NA00007301</t>
  </si>
  <si>
    <t>NA00007300</t>
  </si>
  <si>
    <t>NA00006817</t>
  </si>
  <si>
    <t>5G 시니어 C형</t>
  </si>
  <si>
    <t>NA00008235</t>
  </si>
  <si>
    <t>5G 시니어 요금제</t>
  </si>
  <si>
    <t>NA00008234</t>
  </si>
  <si>
    <t>5G 시니어 A형</t>
  </si>
  <si>
    <t>NA00008208</t>
  </si>
  <si>
    <t>5G ZEM플랜 퍼펙트</t>
  </si>
  <si>
    <t>NA00007492</t>
  </si>
  <si>
    <t>5G ZEM 플랜</t>
  </si>
  <si>
    <t>5G ZEM플랜 베스트</t>
  </si>
  <si>
    <t>NA00007493</t>
  </si>
  <si>
    <t>NA00006400</t>
  </si>
  <si>
    <t>5G(자급제)/LTE/3G</t>
  </si>
  <si>
    <t>NA00006401</t>
  </si>
  <si>
    <t>0플랜 스몰</t>
  </si>
  <si>
    <t>NA00006155</t>
  </si>
  <si>
    <t>0플랜 미디엄</t>
  </si>
  <si>
    <t>NA00006156</t>
  </si>
  <si>
    <t>0플랜 라지</t>
  </si>
  <si>
    <t>NA00006157</t>
  </si>
  <si>
    <t>0틴플랜 스몰</t>
  </si>
  <si>
    <t>NA00007491</t>
  </si>
  <si>
    <t>0틴플랜 미디엄플러스</t>
  </si>
  <si>
    <t>NA00007489</t>
  </si>
  <si>
    <t>0틴플랜 미디엄</t>
  </si>
  <si>
    <t>NA00007490</t>
  </si>
  <si>
    <t>NA00007488</t>
  </si>
  <si>
    <t>NA00008154</t>
  </si>
  <si>
    <t>0 청년 다이렉트 62</t>
  </si>
  <si>
    <t>NA00008155</t>
  </si>
  <si>
    <t>0 청년 다이렉트 55</t>
  </si>
  <si>
    <t>NA00008156</t>
  </si>
  <si>
    <t>0 청년 다이렉트 48</t>
  </si>
  <si>
    <t>NA00008157</t>
  </si>
  <si>
    <t>0 청년 다이렉트 42</t>
  </si>
  <si>
    <t>NA00008158</t>
  </si>
  <si>
    <t>0 청년 다이렉트 34</t>
  </si>
  <si>
    <t>NA00008160</t>
  </si>
  <si>
    <t>NA00008285</t>
  </si>
  <si>
    <t>NA00008139</t>
  </si>
  <si>
    <t>0 청년 89</t>
  </si>
  <si>
    <t>NA00008140</t>
  </si>
  <si>
    <t>NA00008141</t>
  </si>
  <si>
    <t>ZEM플랜 워치(문자)</t>
  </si>
  <si>
    <t>NA00004407</t>
  </si>
  <si>
    <t>스마트기기 요금제</t>
  </si>
  <si>
    <t>T아웃도어(공유)</t>
  </si>
  <si>
    <t>NA00004461</t>
  </si>
  <si>
    <t>스마트 워치 3G 요금제</t>
  </si>
  <si>
    <t>T아웃도어(공유)_그룹</t>
  </si>
  <si>
    <t>NA00004470</t>
  </si>
  <si>
    <t>T아웃도어(공유)_그룹(자)</t>
  </si>
  <si>
    <t>NA00004482</t>
  </si>
  <si>
    <t>LTE Watch(공유)</t>
  </si>
  <si>
    <t>NA00004761</t>
  </si>
  <si>
    <t>LTE Watch(그룹)_모</t>
  </si>
  <si>
    <t>NA00004951</t>
  </si>
  <si>
    <t>LTE Watch(그룹)_자</t>
  </si>
  <si>
    <t>NA00004952</t>
  </si>
  <si>
    <t>LTE Watch(단독)</t>
  </si>
  <si>
    <t>NA00004997</t>
  </si>
  <si>
    <t>5G함께쓰기_스마트폰</t>
  </si>
  <si>
    <t>NA00006547</t>
  </si>
  <si>
    <t>5G 함께쓰기 요금제_스마트폰</t>
  </si>
  <si>
    <t>5G함께쓰기_태블릿</t>
  </si>
  <si>
    <t>NA00006548</t>
  </si>
  <si>
    <t>5G함께쓰기_스마트(정지)</t>
  </si>
  <si>
    <t>NA00006549</t>
  </si>
  <si>
    <t>5G함께쓰기_태블릿(정지)</t>
  </si>
  <si>
    <t>NA00006550</t>
  </si>
  <si>
    <t>5G함께쓰기_스마트폰(프로모션)</t>
  </si>
  <si>
    <t>NA00006582</t>
  </si>
  <si>
    <t>5G함께쓰기_태블릿(프로모션)</t>
  </si>
  <si>
    <t>NA00006583</t>
  </si>
  <si>
    <t>NA00008142</t>
  </si>
  <si>
    <t>0 청년 59 60GB업</t>
  </si>
  <si>
    <t>NA00008273</t>
  </si>
  <si>
    <t>0 청년 59 36GB업</t>
  </si>
  <si>
    <t>NA00008274</t>
  </si>
  <si>
    <t>0 청년 59 15GB업</t>
  </si>
  <si>
    <t>NA00008275</t>
  </si>
  <si>
    <t>0 청년 59 100GB업</t>
  </si>
  <si>
    <t>NA00008272</t>
  </si>
  <si>
    <t>NA00008143</t>
  </si>
  <si>
    <t>0 청년 49</t>
  </si>
  <si>
    <t>NA00008145</t>
  </si>
  <si>
    <t>0 청년 43</t>
  </si>
  <si>
    <t>NA00008287</t>
  </si>
  <si>
    <t>0 청년 37</t>
  </si>
  <si>
    <t>NA00008677</t>
  </si>
  <si>
    <t>삼성생명 Biz Data</t>
  </si>
  <si>
    <t>NA00005360</t>
  </si>
  <si>
    <t>골든 온가족36share</t>
  </si>
  <si>
    <t>NA00004786</t>
  </si>
  <si>
    <t>골든에이지 온가족</t>
  </si>
  <si>
    <t>골든 온가족17share</t>
  </si>
  <si>
    <t>NA00004784</t>
  </si>
  <si>
    <t>패밀리</t>
  </si>
  <si>
    <t>NA00005958</t>
  </si>
  <si>
    <t>(구) T플랜</t>
  </si>
  <si>
    <t>골든에이지52 Share</t>
  </si>
  <si>
    <t>NA00004457</t>
  </si>
  <si>
    <t>골든에이지42 Share</t>
  </si>
  <si>
    <t>NA00004456</t>
  </si>
  <si>
    <t>골든에이지34Share</t>
  </si>
  <si>
    <t>NA00003547</t>
  </si>
  <si>
    <t>골든에이지15Share</t>
  </si>
  <si>
    <t>NA00003546</t>
  </si>
  <si>
    <t>스몰</t>
  </si>
  <si>
    <t>NA00005955</t>
  </si>
  <si>
    <t>레귤러</t>
  </si>
  <si>
    <t>NA00006324</t>
  </si>
  <si>
    <t>라지</t>
  </si>
  <si>
    <t>NA00005957</t>
  </si>
  <si>
    <t>Data 인피니티</t>
  </si>
  <si>
    <t>NA00005959</t>
  </si>
  <si>
    <t>다이렉트5G 76</t>
  </si>
  <si>
    <t>NA00008685</t>
  </si>
  <si>
    <t>다이렉트5G 76(넷플릭스)</t>
  </si>
  <si>
    <t>NA00008723</t>
  </si>
  <si>
    <t>다이렉트 넷플릭스 요금제</t>
  </si>
  <si>
    <t>다이렉트5G 69(넷플릭스)</t>
  </si>
  <si>
    <t>NA00008724</t>
  </si>
  <si>
    <t>다이렉트5G 62(넷플릭스)</t>
  </si>
  <si>
    <t>NA00008725</t>
  </si>
  <si>
    <t>NA00008719</t>
  </si>
  <si>
    <t>넷플릭스 요금제</t>
  </si>
  <si>
    <t>5GX 프리미엄(넷플릭스)</t>
  </si>
  <si>
    <t>NA00008720</t>
  </si>
  <si>
    <t>5GX 프라임플러스(넷플릭스)</t>
  </si>
  <si>
    <t>NA00008721</t>
  </si>
  <si>
    <t>5GX 프라임(넷플릭스)</t>
  </si>
  <si>
    <t>NA00008722</t>
  </si>
  <si>
    <t>0 청년 다이렉트 76(넷플릭스)</t>
  </si>
  <si>
    <t>NA00008729</t>
  </si>
  <si>
    <t>0 청년 다이렉트 69(넷플릭스)</t>
  </si>
  <si>
    <t>NA00008730</t>
  </si>
  <si>
    <t>NA00008731</t>
  </si>
  <si>
    <t>0 청년 99(넷플릭스)</t>
  </si>
  <si>
    <t>NA00008727</t>
  </si>
  <si>
    <t>0 청년 89(넷플릭스)</t>
  </si>
  <si>
    <t>NA00008728</t>
  </si>
  <si>
    <t>0 청년 109(넷플릭스)</t>
  </si>
  <si>
    <t>NA00008726</t>
  </si>
  <si>
    <t>0틴 5G 43</t>
  </si>
  <si>
    <t>NA00008354</t>
  </si>
  <si>
    <t>NA00008688</t>
  </si>
  <si>
    <t>5G 행복누리 레귤러</t>
  </si>
  <si>
    <t>NA00007345</t>
  </si>
  <si>
    <t>행복누리</t>
  </si>
  <si>
    <t>NA00007344</t>
  </si>
  <si>
    <t>NA00007251</t>
  </si>
  <si>
    <t>5G B2B</t>
  </si>
  <si>
    <t>NA00007250</t>
  </si>
  <si>
    <t>NA00007165</t>
  </si>
  <si>
    <t>5G 언택트</t>
  </si>
  <si>
    <t>NA00007009</t>
  </si>
  <si>
    <t>T플랜+다이렉트플랜</t>
  </si>
  <si>
    <t>NA00007008</t>
  </si>
  <si>
    <t>T플랜 안심4G+다이렉트플랜</t>
  </si>
  <si>
    <t>NA00007007</t>
  </si>
  <si>
    <t>T플랜 에센스+다이렉트플랜</t>
  </si>
  <si>
    <t>NA00007006</t>
  </si>
  <si>
    <t>NA00007005</t>
  </si>
  <si>
    <t>T플랜 맥스+다이렉트플랜</t>
  </si>
  <si>
    <t>NA00007004</t>
  </si>
  <si>
    <t>핑크커플요금제(자)</t>
  </si>
  <si>
    <t>NA00000063</t>
  </si>
  <si>
    <t>핑크 커플</t>
  </si>
  <si>
    <t>핑크커플요금제(모)</t>
  </si>
  <si>
    <t>NA00000062</t>
  </si>
  <si>
    <t>슬림+다이렉트플랜</t>
  </si>
  <si>
    <t>NA00007003</t>
  </si>
  <si>
    <t>5GX스탠다드+다이렉트플랜</t>
  </si>
  <si>
    <t>NA00007002</t>
  </si>
  <si>
    <t>5GX플랜+다이렉트플랜</t>
  </si>
  <si>
    <t>5GX프라임+다이렉트플랜</t>
  </si>
  <si>
    <t>NA00007001</t>
  </si>
  <si>
    <t>5GX플래티넘+다이렉트플랜</t>
  </si>
  <si>
    <t>NA00006999</t>
  </si>
  <si>
    <t>프리미엄플러스요금제</t>
  </si>
  <si>
    <t>NA00000050</t>
  </si>
  <si>
    <t>프리미엄 요금제</t>
  </si>
  <si>
    <t>프리미엄요금제</t>
  </si>
  <si>
    <t>NA00000049</t>
  </si>
  <si>
    <t>팅프리존34요금</t>
  </si>
  <si>
    <t>NA00002864</t>
  </si>
  <si>
    <t>팅프리존</t>
  </si>
  <si>
    <t>팅프리존29요금</t>
  </si>
  <si>
    <t>NA00002863</t>
  </si>
  <si>
    <t>NA00002862</t>
  </si>
  <si>
    <t>NA00002861</t>
  </si>
  <si>
    <t>NA00001841</t>
  </si>
  <si>
    <t>팅스마트29</t>
  </si>
  <si>
    <t>NA00003161</t>
  </si>
  <si>
    <t>팅스마트</t>
  </si>
  <si>
    <t>팅스마트24</t>
  </si>
  <si>
    <t>NA00003160</t>
  </si>
  <si>
    <t>팅스마트19</t>
  </si>
  <si>
    <t>NA00003146</t>
  </si>
  <si>
    <t>NA00000033</t>
  </si>
  <si>
    <t>NA00001058</t>
  </si>
  <si>
    <t>팅문자무제한무료요금제</t>
  </si>
  <si>
    <t>NA00000034</t>
  </si>
  <si>
    <t>NA00000030</t>
  </si>
  <si>
    <t>NA00000029</t>
  </si>
  <si>
    <t>NA00001745</t>
  </si>
  <si>
    <t>NA00004429</t>
  </si>
  <si>
    <t>클럽T</t>
  </si>
  <si>
    <t>클럽T 스탠다드</t>
  </si>
  <si>
    <t>NA00004428</t>
  </si>
  <si>
    <t>0 청년 109</t>
  </si>
  <si>
    <t>NA00008676</t>
  </si>
  <si>
    <t>NA00003900</t>
  </si>
  <si>
    <t>전국민 무한</t>
  </si>
  <si>
    <t>전국민 무한 75</t>
  </si>
  <si>
    <t>NA00003899</t>
  </si>
  <si>
    <t>전국민 무한 69</t>
  </si>
  <si>
    <t>NA00004084</t>
  </si>
  <si>
    <t>전국민 무한 100</t>
  </si>
  <si>
    <t>NA00003901</t>
  </si>
  <si>
    <t>NA00001461</t>
  </si>
  <si>
    <t>T 글로벌 8.0G</t>
  </si>
  <si>
    <t>NA00005722</t>
  </si>
  <si>
    <t>T 글로벌</t>
  </si>
  <si>
    <t>NA00005642</t>
  </si>
  <si>
    <t>T 글로벌 퍼펙트</t>
  </si>
  <si>
    <t>NA00005641</t>
  </si>
  <si>
    <t>주말엔 팅 5.0G</t>
  </si>
  <si>
    <t>NA00005629</t>
  </si>
  <si>
    <t>주말엔 팅</t>
  </si>
  <si>
    <t>주말엔 팅 3.0G</t>
  </si>
  <si>
    <t>NA00005628</t>
  </si>
  <si>
    <t>올인원커플64</t>
  </si>
  <si>
    <t>NA00002998</t>
  </si>
  <si>
    <t>올인원커플54</t>
  </si>
  <si>
    <t>NA00002997</t>
  </si>
  <si>
    <t>NA00002996</t>
  </si>
  <si>
    <t>올인원소리사랑34</t>
  </si>
  <si>
    <t>NA00003423</t>
  </si>
  <si>
    <t>주말엔 팅 세이브</t>
  </si>
  <si>
    <t>NA00005627</t>
  </si>
  <si>
    <t>뉴 T끼리 맞춤형(200분+6GB)</t>
  </si>
  <si>
    <t>NA00005493</t>
  </si>
  <si>
    <t>뉴 T끼리 맞춤형(200분+3GB)</t>
  </si>
  <si>
    <t>NA00005492</t>
  </si>
  <si>
    <t>뉴 T끼리 맞춤형(200분+1.5GB)</t>
  </si>
  <si>
    <t>NA00005491</t>
  </si>
  <si>
    <t>뉴 T끼리 맞춤형(200분+700MB)</t>
  </si>
  <si>
    <t>NA00005490</t>
  </si>
  <si>
    <t>NA00005489</t>
  </si>
  <si>
    <t>온가족 행복플랜85</t>
  </si>
  <si>
    <t>NA00004736</t>
  </si>
  <si>
    <t>온가족 행복플랜</t>
  </si>
  <si>
    <t>NA00004735</t>
  </si>
  <si>
    <t>NA00004734</t>
  </si>
  <si>
    <t>온가족 행복플랜68</t>
  </si>
  <si>
    <t>NA00004733</t>
  </si>
  <si>
    <t>NA00004732</t>
  </si>
  <si>
    <t>온가족 행복플랜48</t>
  </si>
  <si>
    <t>NA00004731</t>
  </si>
  <si>
    <t>NA00004730</t>
  </si>
  <si>
    <t>온가족 행복플랜100</t>
  </si>
  <si>
    <t>NA00004737</t>
  </si>
  <si>
    <t>온가족 행복플랜 팅57</t>
  </si>
  <si>
    <t>NA00004740</t>
  </si>
  <si>
    <t>온가족 행복플랜 팅</t>
  </si>
  <si>
    <t>온가족 행복플랜 팅47</t>
  </si>
  <si>
    <t>NA00004739</t>
  </si>
  <si>
    <t>온가족 행복플랜 팅37</t>
  </si>
  <si>
    <t>NA00004738</t>
  </si>
  <si>
    <t>안심음성500</t>
  </si>
  <si>
    <t>NA00001465</t>
  </si>
  <si>
    <t>NA00001464</t>
  </si>
  <si>
    <t>NA00000069</t>
  </si>
  <si>
    <t>뉴 T끼리 맞춤형(150분+6GB)</t>
  </si>
  <si>
    <t>NA00005488</t>
  </si>
  <si>
    <t>손사랑52</t>
  </si>
  <si>
    <t>NA00004438</t>
  </si>
  <si>
    <t>손사랑</t>
  </si>
  <si>
    <t>손사랑42</t>
  </si>
  <si>
    <t>NA00004437</t>
  </si>
  <si>
    <t>손사랑34</t>
  </si>
  <si>
    <t>NA00003937</t>
  </si>
  <si>
    <t>손사랑 온가족 55</t>
  </si>
  <si>
    <t>NA00004750</t>
  </si>
  <si>
    <t>NA00005487</t>
  </si>
  <si>
    <t>뉴 T끼리 맞춤형(150분+1.5GB)</t>
  </si>
  <si>
    <t>NA00005486</t>
  </si>
  <si>
    <t>뉴 T끼리 맞춤형(150분+700MB)</t>
  </si>
  <si>
    <t>NA00005485</t>
  </si>
  <si>
    <t>소리사랑52</t>
  </si>
  <si>
    <t>NA00004440</t>
  </si>
  <si>
    <t>소리사랑</t>
  </si>
  <si>
    <t>NA00004439</t>
  </si>
  <si>
    <t>소리사랑34</t>
  </si>
  <si>
    <t>NA00003938</t>
  </si>
  <si>
    <t>뉴 T끼리 맞춤형(150분+250MB)</t>
  </si>
  <si>
    <t>NA00005484</t>
  </si>
  <si>
    <t>뉴 T끼리 맞춤형(100분+6GB)</t>
  </si>
  <si>
    <t>NA00005483</t>
  </si>
  <si>
    <t>뉴 T끼리 맞춤형(100분+3GB)</t>
  </si>
  <si>
    <t>NA00005482</t>
  </si>
  <si>
    <t>복지210요금제</t>
  </si>
  <si>
    <t>NA00001065</t>
  </si>
  <si>
    <t>복지 요금제</t>
  </si>
  <si>
    <t>뉴 T끼리 맞춤형(100분+1.5GB)</t>
  </si>
  <si>
    <t>NA00005481</t>
  </si>
  <si>
    <t>복지150요금제</t>
  </si>
  <si>
    <t>NA00001064</t>
  </si>
  <si>
    <t>뉴 T끼리 맞춤형(100분+700MB)</t>
  </si>
  <si>
    <t>NA00005480</t>
  </si>
  <si>
    <t>무료음성Ⅱ 94</t>
  </si>
  <si>
    <t>NA00002881</t>
  </si>
  <si>
    <t>무료음성 Ⅱ</t>
  </si>
  <si>
    <t>무료음성Ⅱ 79</t>
  </si>
  <si>
    <t>NA00002880</t>
  </si>
  <si>
    <t>무료음성Ⅱ 64</t>
  </si>
  <si>
    <t>NA00002879</t>
  </si>
  <si>
    <t>무료음성Ⅱ 54</t>
  </si>
  <si>
    <t>NA00002878</t>
  </si>
  <si>
    <t>무료음성Ⅱ 44</t>
  </si>
  <si>
    <t>NA00002877</t>
  </si>
  <si>
    <t>무료음성750</t>
  </si>
  <si>
    <t>NA00002318</t>
  </si>
  <si>
    <t>뉴 T끼리 맞춤형(100분+250MB)</t>
  </si>
  <si>
    <t>NA00005479</t>
  </si>
  <si>
    <t>소리누리 3.6G</t>
  </si>
  <si>
    <t>NA00005366</t>
  </si>
  <si>
    <t>소리누리 2.4G</t>
  </si>
  <si>
    <t>NA00005365</t>
  </si>
  <si>
    <t>소리누리 1.2G</t>
  </si>
  <si>
    <t>NA00005364</t>
  </si>
  <si>
    <t>손누리 4.5G</t>
  </si>
  <si>
    <t>NA00005363</t>
  </si>
  <si>
    <t>손누리</t>
  </si>
  <si>
    <t>무료문자3000</t>
  </si>
  <si>
    <t>NA00002621</t>
  </si>
  <si>
    <t>NA00002620</t>
  </si>
  <si>
    <t>무료문자 54</t>
  </si>
  <si>
    <t>NA00002498</t>
  </si>
  <si>
    <t>무료문자 44</t>
  </si>
  <si>
    <t>NA00002497</t>
  </si>
  <si>
    <t>NA00002499</t>
  </si>
  <si>
    <t>무료60시간요금제</t>
  </si>
  <si>
    <t>NA00000713</t>
  </si>
  <si>
    <t>무료30시간요금제</t>
  </si>
  <si>
    <t>NA00000038</t>
  </si>
  <si>
    <t>무료2시간요금제</t>
  </si>
  <si>
    <t>NA00000035</t>
  </si>
  <si>
    <t>무료20시간요금제</t>
  </si>
  <si>
    <t>NA00000037</t>
  </si>
  <si>
    <t>무료10시간요금제</t>
  </si>
  <si>
    <t>NA00000036</t>
  </si>
  <si>
    <t>스마트 어르신팩</t>
  </si>
  <si>
    <t>NA00004880</t>
  </si>
  <si>
    <t>마이투넘버(정지)</t>
  </si>
  <si>
    <t>NA00008076</t>
  </si>
  <si>
    <t>SIM only 요금제</t>
  </si>
  <si>
    <t>마이투넘버</t>
  </si>
  <si>
    <t>NA00008075</t>
  </si>
  <si>
    <t>손누리 3.0G</t>
  </si>
  <si>
    <t>NA00005362</t>
  </si>
  <si>
    <t>손누리 1.5G</t>
  </si>
  <si>
    <t>NA00005361</t>
  </si>
  <si>
    <t>LTE 복지210+</t>
  </si>
  <si>
    <t>NA00005214</t>
  </si>
  <si>
    <t>NA00005213</t>
  </si>
  <si>
    <t>NA00001997</t>
  </si>
  <si>
    <t>다다익선400요금제</t>
  </si>
  <si>
    <t>NA00001687</t>
  </si>
  <si>
    <t>NA00004927</t>
  </si>
  <si>
    <t>T케어</t>
  </si>
  <si>
    <t>PPS스마트폰 프리미엄</t>
  </si>
  <si>
    <t>NA00004267</t>
  </si>
  <si>
    <t>PPS스마트폰 레귤러</t>
  </si>
  <si>
    <t>NA00004266</t>
  </si>
  <si>
    <t>NA00004265</t>
  </si>
  <si>
    <t>PPS스마트폰 프랜즈</t>
  </si>
  <si>
    <t>NA00004264</t>
  </si>
  <si>
    <t>PPS스마트폰 라이트</t>
  </si>
  <si>
    <t>NA00004263</t>
  </si>
  <si>
    <t>넘버원(무제한형)</t>
  </si>
  <si>
    <t>NA00002691</t>
  </si>
  <si>
    <t>넘버원(더블할인형)</t>
  </si>
  <si>
    <t>NA00002690</t>
  </si>
  <si>
    <t>골든에이지52</t>
  </si>
  <si>
    <t>NA00004442</t>
  </si>
  <si>
    <t>골든에이지42</t>
  </si>
  <si>
    <t>NA00004441</t>
  </si>
  <si>
    <t>NA00003495</t>
  </si>
  <si>
    <t>NA00003494</t>
  </si>
  <si>
    <t>골든에이지 온가족44</t>
  </si>
  <si>
    <t>NA00004743</t>
  </si>
  <si>
    <t>NA00004742</t>
  </si>
  <si>
    <t>골든에이지 온가족17</t>
  </si>
  <si>
    <t>NA00004741</t>
  </si>
  <si>
    <t>T시그니처 Master</t>
  </si>
  <si>
    <t>NA00005292</t>
  </si>
  <si>
    <t>NA00005293</t>
  </si>
  <si>
    <t>ZEM플랜 워치</t>
  </si>
  <si>
    <t>NA00004484</t>
  </si>
  <si>
    <t>PPS스마트폰 일반</t>
  </si>
  <si>
    <t>NA00004252</t>
  </si>
  <si>
    <t>PPS 충전데이터</t>
  </si>
  <si>
    <t>NA00003806</t>
  </si>
  <si>
    <t>LTE특수 100</t>
  </si>
  <si>
    <t>NA00003479</t>
  </si>
  <si>
    <t>T끼리맞춤형75~84</t>
  </si>
  <si>
    <t>NA00004102</t>
  </si>
  <si>
    <t>T끼리 맞춤형</t>
  </si>
  <si>
    <t>T끼리맞춤형69~74</t>
  </si>
  <si>
    <t>NA00004145</t>
  </si>
  <si>
    <t>T끼리맞춤형65~68</t>
  </si>
  <si>
    <t>NA00004101</t>
  </si>
  <si>
    <t>T끼리맞춤형55~64</t>
  </si>
  <si>
    <t>NA00004100</t>
  </si>
  <si>
    <t>T끼리맞춤형45~54</t>
  </si>
  <si>
    <t>NA00004099</t>
  </si>
  <si>
    <t>T끼리맞춤형32~44</t>
  </si>
  <si>
    <t>NA00004098</t>
  </si>
  <si>
    <t>T끼리 85</t>
  </si>
  <si>
    <t>NA00004129</t>
  </si>
  <si>
    <t>T끼리 75</t>
  </si>
  <si>
    <t>NA00004128</t>
  </si>
  <si>
    <t>T끼리 65</t>
  </si>
  <si>
    <t>NA00003898</t>
  </si>
  <si>
    <t>T끼리 55</t>
  </si>
  <si>
    <t>NA00003897</t>
  </si>
  <si>
    <t>NA00003896</t>
  </si>
  <si>
    <t>T끼리 35</t>
  </si>
  <si>
    <t>NA00003895</t>
  </si>
  <si>
    <t>T끼리 100</t>
  </si>
  <si>
    <t>NA00004130</t>
  </si>
  <si>
    <t>TTL핑크커플요금제(자)</t>
  </si>
  <si>
    <t>NA00000061</t>
  </si>
  <si>
    <t>TTL 핑크커플</t>
  </si>
  <si>
    <t>TTL핑크커플요금제(모)</t>
  </si>
  <si>
    <t>NA00000060</t>
  </si>
  <si>
    <t>TTL핑크커플+요금(B)</t>
  </si>
  <si>
    <t>NA00002561</t>
  </si>
  <si>
    <t>TTL핑크커플+요금(A)</t>
  </si>
  <si>
    <t>NA00002562</t>
  </si>
  <si>
    <t>TTL커플요금제(자)</t>
  </si>
  <si>
    <t>NA00000011</t>
  </si>
  <si>
    <t>TTL 커플</t>
  </si>
  <si>
    <t>TTL커플요금제(모)</t>
  </si>
  <si>
    <t>NA00000010</t>
  </si>
  <si>
    <t>LTE특수 85</t>
  </si>
  <si>
    <t>NA00003478</t>
  </si>
  <si>
    <t>T 클래스 프리미엄</t>
  </si>
  <si>
    <t>NA00004705</t>
  </si>
  <si>
    <t>T클래스</t>
  </si>
  <si>
    <t>T 클래스 스탠다드</t>
  </si>
  <si>
    <t>NA00004704</t>
  </si>
  <si>
    <t>LTE특수 72</t>
  </si>
  <si>
    <t>NA00003477</t>
  </si>
  <si>
    <t>T 시그니처 Master(구)</t>
  </si>
  <si>
    <t>NA00004777</t>
  </si>
  <si>
    <t>T 시그니처 Classic(구)</t>
  </si>
  <si>
    <t>NA00004776</t>
  </si>
  <si>
    <t>LTE특수 62</t>
  </si>
  <si>
    <t>NA00003476</t>
  </si>
  <si>
    <t>LTE특수 52</t>
  </si>
  <si>
    <t>NA00003475</t>
  </si>
  <si>
    <t>T 글로벌 세이브</t>
  </si>
  <si>
    <t>NA00005639</t>
  </si>
  <si>
    <t>LTE특수 42</t>
  </si>
  <si>
    <t>NA00003474</t>
  </si>
  <si>
    <t>NA00005721</t>
  </si>
  <si>
    <t>T 글로벌 2.5G</t>
  </si>
  <si>
    <t>NA00005720</t>
  </si>
  <si>
    <t>T 글로벌 1.5G</t>
  </si>
  <si>
    <t>NA00005640</t>
  </si>
  <si>
    <t>PPS플러스</t>
  </si>
  <si>
    <t>NA00002520</t>
  </si>
  <si>
    <t>PPS프리미엄</t>
  </si>
  <si>
    <t>NA00003387</t>
  </si>
  <si>
    <t>PPS프랜즈</t>
  </si>
  <si>
    <t>NA00002519</t>
  </si>
  <si>
    <t>PPS일반요금제</t>
  </si>
  <si>
    <t>NA00002521</t>
  </si>
  <si>
    <t>NA00003386</t>
  </si>
  <si>
    <t>PPS라이트</t>
  </si>
  <si>
    <t>NA00002518</t>
  </si>
  <si>
    <t>NICE요금제</t>
  </si>
  <si>
    <t>NA00000101</t>
  </si>
  <si>
    <t>NICE 요금제</t>
  </si>
  <si>
    <t>LTE팅52</t>
  </si>
  <si>
    <t>NA00003407</t>
  </si>
  <si>
    <t>LTE 팅</t>
  </si>
  <si>
    <t>LTE팅42</t>
  </si>
  <si>
    <t>NA00003406</t>
  </si>
  <si>
    <t>LTE팅34</t>
  </si>
  <si>
    <t>NA00003405</t>
  </si>
  <si>
    <t>LTE팅24</t>
  </si>
  <si>
    <t>NA00003408</t>
  </si>
  <si>
    <t>NA00003514</t>
  </si>
  <si>
    <t>LTE커플62</t>
  </si>
  <si>
    <t>NA00003513</t>
  </si>
  <si>
    <t>LTE커플52</t>
  </si>
  <si>
    <t>NA00003512</t>
  </si>
  <si>
    <t>LTE커플100</t>
  </si>
  <si>
    <t>NA00003516</t>
  </si>
  <si>
    <t>LTE 청춘팩</t>
  </si>
  <si>
    <t>NA00004717</t>
  </si>
  <si>
    <t>LTE특수 34</t>
  </si>
  <si>
    <t>NA00003473</t>
  </si>
  <si>
    <t>올인원특수94</t>
  </si>
  <si>
    <t>NA00003128</t>
  </si>
  <si>
    <t>올인원 특수</t>
  </si>
  <si>
    <t>LTE 맞춤형 62~71</t>
  </si>
  <si>
    <t>NA00003521</t>
  </si>
  <si>
    <t>LTE 맞춤형</t>
  </si>
  <si>
    <t>LTE 맞춤형 52~61</t>
  </si>
  <si>
    <t>NA00003520</t>
  </si>
  <si>
    <t>LTE 맞춤형 42~51</t>
  </si>
  <si>
    <t>NA00003519</t>
  </si>
  <si>
    <t>LTE 맞춤형 34~41</t>
  </si>
  <si>
    <t>NA00003518</t>
  </si>
  <si>
    <t>LTE 맞춤형 24~33</t>
  </si>
  <si>
    <t>NA00003517</t>
  </si>
  <si>
    <t>LTE T끼리팅55</t>
  </si>
  <si>
    <t>NA00004294</t>
  </si>
  <si>
    <t>LTE T끼리 팅</t>
  </si>
  <si>
    <t>LTE T끼리팅45</t>
  </si>
  <si>
    <t>NA00004293</t>
  </si>
  <si>
    <t>LTE T끼리팅35</t>
  </si>
  <si>
    <t>NA00004292</t>
  </si>
  <si>
    <t>LTE 85 요금제</t>
  </si>
  <si>
    <t>NA00003384</t>
  </si>
  <si>
    <t>LTE 요금제</t>
  </si>
  <si>
    <t>LTE 72 요금제</t>
  </si>
  <si>
    <t>NA00003383</t>
  </si>
  <si>
    <t>LTE 62 요금제</t>
  </si>
  <si>
    <t>NA00003382</t>
  </si>
  <si>
    <t>LTE 52 요금제</t>
  </si>
  <si>
    <t>NA00003381</t>
  </si>
  <si>
    <t>LTE 42 요금제</t>
  </si>
  <si>
    <t>NA00003380</t>
  </si>
  <si>
    <t>LTE 34 요금제</t>
  </si>
  <si>
    <t>NA00003379</t>
  </si>
  <si>
    <t>LTE 100 요금제</t>
  </si>
  <si>
    <t>NA00003385</t>
  </si>
  <si>
    <t>band 팅 세이브</t>
  </si>
  <si>
    <t>NA00004825</t>
  </si>
  <si>
    <t>band 팅</t>
  </si>
  <si>
    <t>NA00004827</t>
  </si>
  <si>
    <t>band 팅 2.0G</t>
  </si>
  <si>
    <t>NA00004826</t>
  </si>
  <si>
    <t>band 어르신 세이브</t>
  </si>
  <si>
    <t>NA00004808</t>
  </si>
  <si>
    <t>band 어르신</t>
  </si>
  <si>
    <t>band 어르신 2.2G</t>
  </si>
  <si>
    <t>NA00004810</t>
  </si>
  <si>
    <t>band 어르신 1.2G</t>
  </si>
  <si>
    <t>NA00004809</t>
  </si>
  <si>
    <t>NA00005017</t>
  </si>
  <si>
    <t>band YT 세이브</t>
  </si>
  <si>
    <t>NA00005012</t>
  </si>
  <si>
    <t>band YT 7G</t>
  </si>
  <si>
    <t>NA00005016</t>
  </si>
  <si>
    <t>band YT 3G</t>
  </si>
  <si>
    <t>NA00005014</t>
  </si>
  <si>
    <t>band YT 1G</t>
  </si>
  <si>
    <t>NA00005013</t>
  </si>
  <si>
    <t>올인원특수79</t>
  </si>
  <si>
    <t>NA00003127</t>
  </si>
  <si>
    <t>올인원특수64</t>
  </si>
  <si>
    <t>NA00003126</t>
  </si>
  <si>
    <t>올인원특수54</t>
  </si>
  <si>
    <t>NA00003125</t>
  </si>
  <si>
    <t>올인원특수44</t>
  </si>
  <si>
    <t>NA00003124</t>
  </si>
  <si>
    <t>올인원특수34</t>
  </si>
  <si>
    <t>NA00003123</t>
  </si>
  <si>
    <t>올인원팅44</t>
  </si>
  <si>
    <t>NA00003048</t>
  </si>
  <si>
    <t>올인원 팅</t>
  </si>
  <si>
    <t>NA00003929</t>
  </si>
  <si>
    <t>3G 전국민 무한</t>
  </si>
  <si>
    <t>3G 전국민 무한 75</t>
  </si>
  <si>
    <t>NA00003928</t>
  </si>
  <si>
    <t>3G 전국민 무한 69</t>
  </si>
  <si>
    <t>NA00004085</t>
  </si>
  <si>
    <t>3G 전국민 무한 100</t>
  </si>
  <si>
    <t>NA00003931</t>
  </si>
  <si>
    <t>NA00004291</t>
  </si>
  <si>
    <t>3G T끼리팅45</t>
  </si>
  <si>
    <t>NA00004290</t>
  </si>
  <si>
    <t>3G T끼리팅35</t>
  </si>
  <si>
    <t>NA00004289</t>
  </si>
  <si>
    <t>3G T끼리맞춤형75~84</t>
  </si>
  <si>
    <t>NA00004158</t>
  </si>
  <si>
    <t>3G T끼리 맞춤형</t>
  </si>
  <si>
    <t>3G T끼리맞춤형69~74</t>
  </si>
  <si>
    <t>NA00004157</t>
  </si>
  <si>
    <t>3G T끼리맞춤형65~68</t>
  </si>
  <si>
    <t>NA00004156</t>
  </si>
  <si>
    <t>3G T끼리맞춤형55~64</t>
  </si>
  <si>
    <t>NA00004155</t>
  </si>
  <si>
    <t>3G T끼리맞춤형45~54</t>
  </si>
  <si>
    <t>NA00004154</t>
  </si>
  <si>
    <t>3G T끼리맞춤형32~44</t>
  </si>
  <si>
    <t>NA00004153</t>
  </si>
  <si>
    <t>3G T끼리 85</t>
  </si>
  <si>
    <t>NA00004132</t>
  </si>
  <si>
    <t>3G T끼리</t>
  </si>
  <si>
    <t>3G T끼리 75</t>
  </si>
  <si>
    <t>NA00004131</t>
  </si>
  <si>
    <t>3G T끼리 65</t>
  </si>
  <si>
    <t>NA00003927</t>
  </si>
  <si>
    <t>3G T끼리 55</t>
  </si>
  <si>
    <t>NA00003926</t>
  </si>
  <si>
    <t>3G T끼리 45</t>
  </si>
  <si>
    <t>NA00003925</t>
  </si>
  <si>
    <t>3G T끼리 35</t>
  </si>
  <si>
    <t>NA00003924</t>
  </si>
  <si>
    <t>3G T끼리 100</t>
  </si>
  <si>
    <t>NA00004133</t>
  </si>
  <si>
    <t>3G T 시그니처 Master(구)</t>
  </si>
  <si>
    <t>NA00004798</t>
  </si>
  <si>
    <t>3G T 시그니처 Classic(구)</t>
  </si>
  <si>
    <t>NA00004797</t>
  </si>
  <si>
    <t>3G band어르신 세이브</t>
  </si>
  <si>
    <t>NA00004811</t>
  </si>
  <si>
    <t>3G band어르신 2.2G</t>
  </si>
  <si>
    <t>NA00004813</t>
  </si>
  <si>
    <t>3G band어르신 1.2G</t>
  </si>
  <si>
    <t>NA00004812</t>
  </si>
  <si>
    <t>3G band 팅 세이브</t>
  </si>
  <si>
    <t>NA00004828</t>
  </si>
  <si>
    <t>3G band 팅</t>
  </si>
  <si>
    <t>3G band 팅 3.0G</t>
  </si>
  <si>
    <t>NA00004830</t>
  </si>
  <si>
    <t>3G band 팅 2.0G</t>
  </si>
  <si>
    <t>NA00004829</t>
  </si>
  <si>
    <t>3G band 데이터 퍼펙트</t>
  </si>
  <si>
    <t>NA00004796</t>
  </si>
  <si>
    <t>3G band 데이터</t>
  </si>
  <si>
    <t>3G band 데이터 세이브</t>
  </si>
  <si>
    <t>NA00004790</t>
  </si>
  <si>
    <t>3G band 데이터 6.5G</t>
  </si>
  <si>
    <t>NA00004794</t>
  </si>
  <si>
    <t>3G band 데이터 3.5G</t>
  </si>
  <si>
    <t>NA00004793</t>
  </si>
  <si>
    <t>3G band 데이터 2.2G</t>
  </si>
  <si>
    <t>NA00004792</t>
  </si>
  <si>
    <t>3G band 데이터 1.2G</t>
  </si>
  <si>
    <t>NA00004791</t>
  </si>
  <si>
    <t>올인원팅34</t>
  </si>
  <si>
    <t>NA00003011</t>
  </si>
  <si>
    <t>올인원 34</t>
  </si>
  <si>
    <t>NA00002817</t>
  </si>
  <si>
    <t>017패밀리표준요금제</t>
  </si>
  <si>
    <t>NA00000091</t>
  </si>
  <si>
    <t>017 요금제</t>
  </si>
  <si>
    <t>017패밀리표준2001요금제</t>
  </si>
  <si>
    <t>NA00000092</t>
  </si>
  <si>
    <t>017패밀리비즈니스요금제</t>
  </si>
  <si>
    <t>NA00000094</t>
  </si>
  <si>
    <t>017패밀리로얄요금제</t>
  </si>
  <si>
    <t>NA00000093</t>
  </si>
  <si>
    <t>017택시일반요금제</t>
  </si>
  <si>
    <t>NA00000096</t>
  </si>
  <si>
    <t>017택시공중전화요금제</t>
  </si>
  <si>
    <t>NA00000095</t>
  </si>
  <si>
    <t>017아이니플러스요금제</t>
  </si>
  <si>
    <t>NA00000087</t>
  </si>
  <si>
    <t>017아이니요금제</t>
  </si>
  <si>
    <t>NA00000086</t>
  </si>
  <si>
    <t>017법인요금제</t>
  </si>
  <si>
    <t>NA00000088</t>
  </si>
  <si>
    <t>017로얄요금제</t>
  </si>
  <si>
    <t>NA00000083</t>
  </si>
  <si>
    <t>NA00002708</t>
  </si>
  <si>
    <t>올인원 44</t>
  </si>
  <si>
    <t>NA00002707</t>
  </si>
  <si>
    <t>(신)무료문자2000</t>
  </si>
  <si>
    <t>NA00002619</t>
  </si>
  <si>
    <t>복지210+요금</t>
  </si>
  <si>
    <t>NA00002671</t>
  </si>
  <si>
    <t>복지요금</t>
  </si>
  <si>
    <t>복지150+요금</t>
  </si>
  <si>
    <t>NA00002670</t>
  </si>
  <si>
    <t>팅주니어표준+요금</t>
  </si>
  <si>
    <t>NA00002669</t>
  </si>
  <si>
    <t>팅 요금제</t>
  </si>
  <si>
    <t>무료음성 94</t>
  </si>
  <si>
    <t>NA00002618</t>
  </si>
  <si>
    <t>무료음성 79</t>
  </si>
  <si>
    <t>NA00002617</t>
  </si>
  <si>
    <t>무료음성 64</t>
  </si>
  <si>
    <t>NA00002616</t>
  </si>
  <si>
    <t>팅PLUS19요금</t>
  </si>
  <si>
    <t>NA00002592</t>
  </si>
  <si>
    <t>팅PLUS14요금</t>
  </si>
  <si>
    <t>NA00002591</t>
  </si>
  <si>
    <t>올인원 94</t>
  </si>
  <si>
    <t>NA00002502</t>
  </si>
  <si>
    <t>올인원 79</t>
  </si>
  <si>
    <t>NA00002501</t>
  </si>
  <si>
    <t>올인원 54</t>
  </si>
  <si>
    <t>NA00002500</t>
  </si>
  <si>
    <t>무료음성 54</t>
  </si>
  <si>
    <t>NA00002317</t>
  </si>
  <si>
    <t>무료음성 44</t>
  </si>
  <si>
    <t>NA00002316</t>
  </si>
  <si>
    <t>요금제(혜택/요금제옵션) 변경 가능일 알림 신청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</si>
</sst>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0000000000"/>
  </numFmts>
  <fonts count="22">
    <font>
      <sz val="10"/>
      <color rgb="FF000000"/>
      <name val="Arial"/>
      <scheme val="minor"/>
    </font>
    <font>
      <b/>
      <sz val="10"/>
      <color theme="1"/>
      <name val="JetBrains Mono"/>
    </font>
    <font>
      <b/>
      <sz val="10"/>
      <color theme="1"/>
      <name val="JetBrains Mono"/>
    </font>
    <font>
      <b/>
      <sz val="10"/>
      <color rgb="FF000000"/>
      <name val="JetBrains Mono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JetBrains Mono"/>
    </font>
    <font>
      <sz val="10"/>
      <color theme="1"/>
      <name val="JetBrains Mono"/>
    </font>
    <font>
      <i/>
      <sz val="10"/>
      <color rgb="FF000000"/>
      <name val="JetBrains Mono"/>
    </font>
    <font>
      <sz val="10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b/>
      <sz val="10"/>
      <color rgb="FFFFFFFF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&quot;맑은 고딕&quot;"/>
    </font>
    <font>
      <b/>
      <sz val="10"/>
      <color rgb="FFFFFFFF"/>
      <name val="&quot;맑은 고딕&quot;"/>
    </font>
    <font>
      <sz val="10"/>
      <color rgb="FFFFFFFF"/>
      <name val="&quot;맑은 고딕&quot;"/>
    </font>
    <font>
      <sz val="11"/>
      <color rgb="FF000000"/>
      <name val="&quot;맑은 고딕&quot;"/>
    </font>
    <font>
      <sz val="10"/>
      <color rgb="FF000000"/>
      <name val="&quot;맑은 고딕&quot;"/>
    </font>
    <font>
      <sz val="10"/>
      <color rgb="FF000000"/>
      <name val="Arial"/>
    </font>
    <font>
      <sz val="10"/>
      <color rgb="FF00000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E06666"/>
        <bgColor rgb="FFE06666"/>
      </patternFill>
    </fill>
    <fill>
      <patternFill patternType="solid">
        <fgColor rgb="FF674EA7"/>
        <bgColor rgb="FF674EA7"/>
      </patternFill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B8D3EF"/>
        <bgColor rgb="FFB8D3EF"/>
      </patternFill>
    </fill>
    <fill>
      <patternFill patternType="solid">
        <fgColor rgb="FF0B1D2F"/>
        <bgColor rgb="FF0B1D2F"/>
      </patternFill>
    </fill>
    <fill>
      <patternFill patternType="solid">
        <fgColor rgb="FF0B3040"/>
        <bgColor rgb="FF0B3040"/>
      </patternFill>
    </fill>
    <fill>
      <patternFill patternType="solid">
        <fgColor rgb="FF0E2841"/>
        <bgColor rgb="FF0E2841"/>
      </patternFill>
    </fill>
    <fill>
      <patternFill patternType="solid">
        <fgColor rgb="FFFBE2D5"/>
        <bgColor rgb="FFFBE2D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41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4" fillId="0" borderId="0" xfId="0" applyFont="1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/>
    </xf>
    <xf numFmtId="0" fontId="6" fillId="4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6" fillId="4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4" fillId="0" borderId="3" xfId="0" applyFont="1" applyBorder="1" applyAlignment="1">
      <alignment vertical="top"/>
    </xf>
    <xf numFmtId="0" fontId="4" fillId="0" borderId="2" xfId="0" applyFont="1" applyBorder="1" applyAlignment="1">
      <alignment wrapText="1"/>
    </xf>
    <xf numFmtId="0" fontId="4" fillId="0" borderId="2" xfId="0" applyFont="1" applyBorder="1"/>
    <xf numFmtId="0" fontId="6" fillId="4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4" fillId="4" borderId="4" xfId="0" applyFont="1" applyFill="1" applyBorder="1" applyAlignment="1">
      <alignment wrapText="1"/>
    </xf>
    <xf numFmtId="0" fontId="4" fillId="0" borderId="4" xfId="0" applyFont="1" applyBorder="1"/>
    <xf numFmtId="0" fontId="4" fillId="4" borderId="2" xfId="0" applyFont="1" applyFill="1" applyBorder="1" applyAlignment="1">
      <alignment wrapText="1"/>
    </xf>
    <xf numFmtId="0" fontId="6" fillId="4" borderId="5" xfId="0" applyFont="1" applyFill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6" fillId="5" borderId="6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top" wrapText="1"/>
    </xf>
    <xf numFmtId="0" fontId="4" fillId="5" borderId="0" xfId="0" applyFont="1" applyFill="1"/>
    <xf numFmtId="0" fontId="4" fillId="5" borderId="6" xfId="0" applyFont="1" applyFill="1" applyBorder="1" applyAlignment="1">
      <alignment wrapText="1"/>
    </xf>
    <xf numFmtId="0" fontId="4" fillId="5" borderId="6" xfId="0" applyFont="1" applyFill="1" applyBorder="1"/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4" fillId="0" borderId="8" xfId="0" applyFont="1" applyBorder="1"/>
    <xf numFmtId="0" fontId="4" fillId="0" borderId="7" xfId="0" applyFont="1" applyBorder="1" applyAlignment="1">
      <alignment wrapText="1"/>
    </xf>
    <xf numFmtId="0" fontId="4" fillId="0" borderId="7" xfId="0" applyFont="1" applyBorder="1"/>
    <xf numFmtId="0" fontId="6" fillId="4" borderId="1" xfId="0" applyFont="1" applyFill="1" applyBorder="1"/>
    <xf numFmtId="0" fontId="4" fillId="4" borderId="1" xfId="0" applyFont="1" applyFill="1" applyBorder="1" applyAlignment="1">
      <alignment wrapText="1"/>
    </xf>
    <xf numFmtId="0" fontId="7" fillId="0" borderId="1" xfId="0" applyFont="1" applyBorder="1"/>
    <xf numFmtId="0" fontId="6" fillId="0" borderId="1" xfId="0" applyFont="1" applyBorder="1"/>
    <xf numFmtId="0" fontId="8" fillId="0" borderId="1" xfId="0" applyFont="1" applyBorder="1" applyAlignment="1">
      <alignment wrapText="1"/>
    </xf>
    <xf numFmtId="0" fontId="4" fillId="0" borderId="0" xfId="0" applyFont="1"/>
    <xf numFmtId="0" fontId="6" fillId="0" borderId="1" xfId="0" applyFont="1" applyBorder="1" applyAlignment="1">
      <alignment wrapText="1"/>
    </xf>
    <xf numFmtId="0" fontId="6" fillId="4" borderId="1" xfId="0" applyFont="1" applyFill="1" applyBorder="1" applyAlignment="1">
      <alignment vertical="top"/>
    </xf>
    <xf numFmtId="0" fontId="6" fillId="4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0" fontId="6" fillId="4" borderId="0" xfId="0" applyFont="1" applyFill="1"/>
    <xf numFmtId="0" fontId="6" fillId="4" borderId="2" xfId="0" applyFont="1" applyFill="1" applyBorder="1"/>
    <xf numFmtId="0" fontId="6" fillId="0" borderId="2" xfId="0" applyFont="1" applyBorder="1" applyAlignment="1">
      <alignment wrapText="1"/>
    </xf>
    <xf numFmtId="0" fontId="6" fillId="0" borderId="2" xfId="0" applyFont="1" applyBorder="1"/>
    <xf numFmtId="0" fontId="8" fillId="0" borderId="2" xfId="0" applyFont="1" applyBorder="1" applyAlignment="1">
      <alignment wrapText="1"/>
    </xf>
    <xf numFmtId="0" fontId="4" fillId="0" borderId="3" xfId="0" applyFont="1" applyBorder="1"/>
    <xf numFmtId="0" fontId="4" fillId="0" borderId="4" xfId="0" applyFont="1" applyBorder="1" applyAlignment="1">
      <alignment vertical="top"/>
    </xf>
    <xf numFmtId="0" fontId="6" fillId="4" borderId="5" xfId="0" applyFont="1" applyFill="1" applyBorder="1" applyAlignment="1">
      <alignment vertical="center"/>
    </xf>
    <xf numFmtId="0" fontId="4" fillId="4" borderId="0" xfId="0" applyFont="1" applyFill="1" applyAlignment="1">
      <alignment vertical="top"/>
    </xf>
    <xf numFmtId="0" fontId="4" fillId="4" borderId="5" xfId="0" applyFont="1" applyFill="1" applyBorder="1" applyAlignment="1">
      <alignment vertical="top"/>
    </xf>
    <xf numFmtId="0" fontId="6" fillId="6" borderId="2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vertical="top"/>
    </xf>
    <xf numFmtId="0" fontId="7" fillId="6" borderId="2" xfId="0" applyFont="1" applyFill="1" applyBorder="1" applyAlignment="1">
      <alignment vertical="top" wrapText="1"/>
    </xf>
    <xf numFmtId="0" fontId="4" fillId="6" borderId="9" xfId="0" applyFont="1" applyFill="1" applyBorder="1" applyAlignment="1">
      <alignment wrapText="1"/>
    </xf>
    <xf numFmtId="0" fontId="4" fillId="6" borderId="3" xfId="0" applyFont="1" applyFill="1" applyBorder="1" applyAlignment="1">
      <alignment vertical="top"/>
    </xf>
    <xf numFmtId="0" fontId="4" fillId="6" borderId="2" xfId="0" applyFont="1" applyFill="1" applyBorder="1" applyAlignment="1">
      <alignment wrapText="1"/>
    </xf>
    <xf numFmtId="0" fontId="4" fillId="6" borderId="2" xfId="0" applyFont="1" applyFill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7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0" xfId="0" applyFont="1" applyBorder="1" applyAlignment="1">
      <alignment vertical="top"/>
    </xf>
    <xf numFmtId="0" fontId="5" fillId="2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 applyAlignment="1">
      <alignment vertical="center"/>
    </xf>
    <xf numFmtId="0" fontId="4" fillId="0" borderId="13" xfId="0" applyFont="1" applyBorder="1"/>
    <xf numFmtId="164" fontId="4" fillId="0" borderId="5" xfId="0" applyNumberFormat="1" applyFont="1" applyBorder="1"/>
    <xf numFmtId="0" fontId="4" fillId="0" borderId="14" xfId="0" applyFont="1" applyBorder="1"/>
    <xf numFmtId="164" fontId="4" fillId="0" borderId="4" xfId="0" applyNumberFormat="1" applyFont="1" applyBorder="1"/>
    <xf numFmtId="0" fontId="4" fillId="0" borderId="15" xfId="0" applyFont="1" applyBorder="1"/>
    <xf numFmtId="0" fontId="4" fillId="0" borderId="5" xfId="0" applyFont="1" applyBorder="1"/>
    <xf numFmtId="0" fontId="5" fillId="2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5" fillId="7" borderId="13" xfId="0" applyFont="1" applyFill="1" applyBorder="1" applyAlignment="1">
      <alignment horizontal="center" vertical="top"/>
    </xf>
    <xf numFmtId="0" fontId="11" fillId="9" borderId="0" xfId="0" applyFont="1" applyFill="1" applyAlignment="1">
      <alignment horizontal="center" vertical="top"/>
    </xf>
    <xf numFmtId="0" fontId="11" fillId="10" borderId="0" xfId="0" applyFont="1" applyFill="1" applyAlignment="1">
      <alignment horizontal="center" vertical="top"/>
    </xf>
    <xf numFmtId="0" fontId="11" fillId="11" borderId="0" xfId="0" applyFont="1" applyFill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1" fillId="9" borderId="16" xfId="0" applyFont="1" applyFill="1" applyBorder="1" applyAlignment="1">
      <alignment horizontal="center" vertical="top"/>
    </xf>
    <xf numFmtId="0" fontId="11" fillId="4" borderId="0" xfId="0" applyFont="1" applyFill="1" applyAlignment="1">
      <alignment horizontal="center" vertical="top"/>
    </xf>
    <xf numFmtId="0" fontId="11" fillId="11" borderId="13" xfId="0" applyFont="1" applyFill="1" applyBorder="1" applyAlignment="1">
      <alignment horizontal="center" vertical="top"/>
    </xf>
    <xf numFmtId="0" fontId="12" fillId="12" borderId="5" xfId="0" applyFont="1" applyFill="1" applyBorder="1" applyAlignment="1">
      <alignment horizontal="center" vertical="top"/>
    </xf>
    <xf numFmtId="0" fontId="12" fillId="4" borderId="0" xfId="0" applyFont="1" applyFill="1" applyAlignment="1">
      <alignment horizontal="center" vertical="top"/>
    </xf>
    <xf numFmtId="0" fontId="12" fillId="13" borderId="5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5" fillId="7" borderId="1" xfId="0" applyFont="1" applyFill="1" applyBorder="1" applyAlignment="1">
      <alignment horizontal="center" vertical="top"/>
    </xf>
    <xf numFmtId="0" fontId="2" fillId="14" borderId="17" xfId="0" applyFont="1" applyFill="1" applyBorder="1" applyAlignment="1">
      <alignment horizontal="center" vertical="top" wrapText="1"/>
    </xf>
    <xf numFmtId="0" fontId="2" fillId="14" borderId="18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 wrapText="1"/>
    </xf>
    <xf numFmtId="0" fontId="2" fillId="15" borderId="17" xfId="0" applyFont="1" applyFill="1" applyBorder="1" applyAlignment="1">
      <alignment horizontal="center" vertical="top" wrapText="1"/>
    </xf>
    <xf numFmtId="0" fontId="2" fillId="15" borderId="18" xfId="0" applyFont="1" applyFill="1" applyBorder="1" applyAlignment="1">
      <alignment horizontal="center" vertical="top" wrapText="1"/>
    </xf>
    <xf numFmtId="0" fontId="2" fillId="7" borderId="17" xfId="0" applyFont="1" applyFill="1" applyBorder="1" applyAlignment="1">
      <alignment horizontal="center" vertical="top" wrapText="1"/>
    </xf>
    <xf numFmtId="0" fontId="2" fillId="7" borderId="18" xfId="0" applyFont="1" applyFill="1" applyBorder="1" applyAlignment="1">
      <alignment horizontal="center" vertical="top" wrapText="1"/>
    </xf>
    <xf numFmtId="0" fontId="2" fillId="8" borderId="17" xfId="0" applyFont="1" applyFill="1" applyBorder="1" applyAlignment="1">
      <alignment horizontal="center" vertical="top" wrapText="1"/>
    </xf>
    <xf numFmtId="0" fontId="2" fillId="8" borderId="18" xfId="0" applyFont="1" applyFill="1" applyBorder="1" applyAlignment="1">
      <alignment horizontal="center" vertical="top" wrapText="1"/>
    </xf>
    <xf numFmtId="0" fontId="11" fillId="16" borderId="17" xfId="0" applyFont="1" applyFill="1" applyBorder="1" applyAlignment="1">
      <alignment horizontal="center" vertical="top" wrapText="1"/>
    </xf>
    <xf numFmtId="0" fontId="2" fillId="17" borderId="17" xfId="0" applyFont="1" applyFill="1" applyBorder="1" applyAlignment="1">
      <alignment horizontal="center" vertical="top" wrapText="1"/>
    </xf>
    <xf numFmtId="0" fontId="2" fillId="17" borderId="18" xfId="0" applyFont="1" applyFill="1" applyBorder="1" applyAlignment="1">
      <alignment horizontal="center" vertical="top" wrapText="1"/>
    </xf>
    <xf numFmtId="0" fontId="2" fillId="18" borderId="17" xfId="0" applyFont="1" applyFill="1" applyBorder="1" applyAlignment="1">
      <alignment horizontal="center" vertical="top" wrapText="1"/>
    </xf>
    <xf numFmtId="0" fontId="2" fillId="18" borderId="18" xfId="0" applyFont="1" applyFill="1" applyBorder="1" applyAlignment="1">
      <alignment horizontal="center" vertical="top" wrapText="1"/>
    </xf>
    <xf numFmtId="0" fontId="1" fillId="4" borderId="18" xfId="0" applyFont="1" applyFill="1" applyBorder="1" applyAlignment="1">
      <alignment horizontal="center" vertical="top"/>
    </xf>
    <xf numFmtId="0" fontId="11" fillId="14" borderId="19" xfId="0" applyFont="1" applyFill="1" applyBorder="1" applyAlignment="1">
      <alignment horizontal="center" vertical="top"/>
    </xf>
    <xf numFmtId="0" fontId="11" fillId="2" borderId="17" xfId="0" applyFont="1" applyFill="1" applyBorder="1" applyAlignment="1">
      <alignment horizontal="center" vertical="top"/>
    </xf>
    <xf numFmtId="0" fontId="11" fillId="14" borderId="18" xfId="0" applyFont="1" applyFill="1" applyBorder="1" applyAlignment="1">
      <alignment horizontal="center" vertical="top"/>
    </xf>
    <xf numFmtId="0" fontId="11" fillId="15" borderId="17" xfId="0" applyFont="1" applyFill="1" applyBorder="1" applyAlignment="1">
      <alignment horizontal="center" vertical="top"/>
    </xf>
    <xf numFmtId="0" fontId="11" fillId="7" borderId="17" xfId="0" applyFont="1" applyFill="1" applyBorder="1" applyAlignment="1">
      <alignment horizontal="center" vertical="top"/>
    </xf>
    <xf numFmtId="0" fontId="11" fillId="8" borderId="18" xfId="0" applyFont="1" applyFill="1" applyBorder="1" applyAlignment="1">
      <alignment horizontal="center" vertical="top"/>
    </xf>
    <xf numFmtId="0" fontId="11" fillId="16" borderId="17" xfId="0" applyFont="1" applyFill="1" applyBorder="1" applyAlignment="1">
      <alignment horizontal="center" vertical="top"/>
    </xf>
    <xf numFmtId="0" fontId="11" fillId="17" borderId="17" xfId="0" applyFont="1" applyFill="1" applyBorder="1" applyAlignment="1">
      <alignment horizontal="center" vertical="top"/>
    </xf>
    <xf numFmtId="0" fontId="11" fillId="18" borderId="17" xfId="0" applyFont="1" applyFill="1" applyBorder="1" applyAlignment="1">
      <alignment horizontal="center" vertical="top"/>
    </xf>
    <xf numFmtId="0" fontId="11" fillId="4" borderId="17" xfId="0" applyFont="1" applyFill="1" applyBorder="1" applyAlignment="1">
      <alignment horizontal="center" vertical="top"/>
    </xf>
    <xf numFmtId="0" fontId="11" fillId="9" borderId="17" xfId="0" applyFont="1" applyFill="1" applyBorder="1" applyAlignment="1">
      <alignment horizontal="center" vertical="top"/>
    </xf>
    <xf numFmtId="0" fontId="11" fillId="10" borderId="17" xfId="0" applyFont="1" applyFill="1" applyBorder="1" applyAlignment="1">
      <alignment horizontal="center" vertical="top"/>
    </xf>
    <xf numFmtId="0" fontId="11" fillId="11" borderId="18" xfId="0" applyFont="1" applyFill="1" applyBorder="1" applyAlignment="1">
      <alignment horizontal="center" vertical="top"/>
    </xf>
    <xf numFmtId="0" fontId="12" fillId="12" borderId="1" xfId="0" applyFont="1" applyFill="1" applyBorder="1" applyAlignment="1">
      <alignment horizontal="center" vertical="top"/>
    </xf>
    <xf numFmtId="0" fontId="12" fillId="4" borderId="17" xfId="0" applyFont="1" applyFill="1" applyBorder="1" applyAlignment="1">
      <alignment horizontal="center" vertical="top"/>
    </xf>
    <xf numFmtId="0" fontId="12" fillId="13" borderId="1" xfId="0" applyFont="1" applyFill="1" applyBorder="1" applyAlignment="1">
      <alignment horizontal="center" vertical="top"/>
    </xf>
    <xf numFmtId="0" fontId="4" fillId="0" borderId="17" xfId="0" applyFont="1" applyBorder="1" applyAlignment="1">
      <alignment vertical="top"/>
    </xf>
    <xf numFmtId="0" fontId="13" fillId="0" borderId="13" xfId="0" applyFont="1" applyBorder="1" applyAlignment="1">
      <alignment vertical="center"/>
    </xf>
    <xf numFmtId="0" fontId="4" fillId="0" borderId="20" xfId="0" applyFont="1" applyBorder="1"/>
    <xf numFmtId="0" fontId="4" fillId="0" borderId="21" xfId="0" applyFont="1" applyBorder="1"/>
    <xf numFmtId="0" fontId="4" fillId="0" borderId="16" xfId="0" applyFont="1" applyBorder="1"/>
    <xf numFmtId="0" fontId="4" fillId="4" borderId="13" xfId="0" applyFont="1" applyFill="1" applyBorder="1"/>
    <xf numFmtId="0" fontId="14" fillId="0" borderId="5" xfId="0" applyFont="1" applyBorder="1"/>
    <xf numFmtId="0" fontId="14" fillId="0" borderId="13" xfId="0" applyFont="1" applyBorder="1"/>
    <xf numFmtId="0" fontId="14" fillId="4" borderId="13" xfId="0" applyFont="1" applyFill="1" applyBorder="1"/>
    <xf numFmtId="0" fontId="14" fillId="4" borderId="0" xfId="0" applyFont="1" applyFill="1"/>
    <xf numFmtId="0" fontId="4" fillId="0" borderId="0" xfId="0" applyFont="1" applyAlignment="1">
      <alignment horizontal="left"/>
    </xf>
    <xf numFmtId="0" fontId="13" fillId="0" borderId="14" xfId="0" applyFont="1" applyBorder="1" applyAlignment="1">
      <alignment vertical="center"/>
    </xf>
    <xf numFmtId="0" fontId="4" fillId="4" borderId="14" xfId="0" applyFont="1" applyFill="1" applyBorder="1"/>
    <xf numFmtId="0" fontId="13" fillId="8" borderId="21" xfId="0" applyFont="1" applyFill="1" applyBorder="1" applyAlignment="1">
      <alignment vertical="center"/>
    </xf>
    <xf numFmtId="0" fontId="4" fillId="0" borderId="6" xfId="0" applyFont="1" applyBorder="1"/>
    <xf numFmtId="0" fontId="4" fillId="4" borderId="12" xfId="0" applyFont="1" applyFill="1" applyBorder="1"/>
    <xf numFmtId="0" fontId="14" fillId="4" borderId="21" xfId="0" applyFont="1" applyFill="1" applyBorder="1"/>
    <xf numFmtId="0" fontId="13" fillId="8" borderId="0" xfId="0" applyFont="1" applyFill="1" applyAlignment="1">
      <alignment vertical="center"/>
    </xf>
    <xf numFmtId="0" fontId="13" fillId="0" borderId="12" xfId="0" applyFont="1" applyBorder="1" applyAlignment="1">
      <alignment vertical="center"/>
    </xf>
    <xf numFmtId="0" fontId="14" fillId="4" borderId="15" xfId="0" applyFont="1" applyFill="1" applyBorder="1"/>
    <xf numFmtId="0" fontId="13" fillId="8" borderId="12" xfId="0" applyFont="1" applyFill="1" applyBorder="1" applyAlignment="1">
      <alignment vertical="center"/>
    </xf>
    <xf numFmtId="0" fontId="13" fillId="8" borderId="13" xfId="0" applyFont="1" applyFill="1" applyBorder="1" applyAlignment="1">
      <alignment vertical="center"/>
    </xf>
    <xf numFmtId="0" fontId="13" fillId="8" borderId="14" xfId="0" applyFont="1" applyFill="1" applyBorder="1" applyAlignment="1">
      <alignment vertical="center"/>
    </xf>
    <xf numFmtId="0" fontId="4" fillId="0" borderId="22" xfId="0" applyFont="1" applyBorder="1"/>
    <xf numFmtId="0" fontId="4" fillId="4" borderId="0" xfId="0" applyFont="1" applyFill="1"/>
    <xf numFmtId="0" fontId="14" fillId="2" borderId="13" xfId="0" applyFont="1" applyFill="1" applyBorder="1" applyAlignment="1">
      <alignment vertical="top"/>
    </xf>
    <xf numFmtId="0" fontId="14" fillId="3" borderId="0" xfId="0" applyFont="1" applyFill="1" applyAlignment="1">
      <alignment vertical="top"/>
    </xf>
    <xf numFmtId="0" fontId="5" fillId="7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4" fillId="9" borderId="0" xfId="0" applyFont="1" applyFill="1" applyAlignment="1">
      <alignment vertical="top"/>
    </xf>
    <xf numFmtId="0" fontId="14" fillId="9" borderId="13" xfId="0" applyFont="1" applyFill="1" applyBorder="1" applyAlignment="1">
      <alignment vertical="top"/>
    </xf>
    <xf numFmtId="0" fontId="14" fillId="10" borderId="0" xfId="0" applyFont="1" applyFill="1" applyAlignment="1">
      <alignment vertical="top"/>
    </xf>
    <xf numFmtId="0" fontId="14" fillId="10" borderId="13" xfId="0" applyFont="1" applyFill="1" applyBorder="1" applyAlignment="1">
      <alignment vertical="top"/>
    </xf>
    <xf numFmtId="0" fontId="14" fillId="11" borderId="0" xfId="0" applyFont="1" applyFill="1" applyAlignment="1">
      <alignment vertical="top"/>
    </xf>
    <xf numFmtId="0" fontId="14" fillId="11" borderId="13" xfId="0" applyFont="1" applyFill="1" applyBorder="1" applyAlignment="1">
      <alignment vertical="top"/>
    </xf>
    <xf numFmtId="0" fontId="14" fillId="13" borderId="5" xfId="0" applyFont="1" applyFill="1" applyBorder="1" applyAlignment="1">
      <alignment vertical="top"/>
    </xf>
    <xf numFmtId="0" fontId="14" fillId="4" borderId="0" xfId="0" applyFont="1" applyFill="1" applyAlignment="1">
      <alignment vertical="top"/>
    </xf>
    <xf numFmtId="0" fontId="10" fillId="8" borderId="5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5" fillId="7" borderId="1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1" fillId="14" borderId="20" xfId="0" applyFont="1" applyFill="1" applyBorder="1" applyAlignment="1">
      <alignment horizontal="center" vertical="top"/>
    </xf>
    <xf numFmtId="0" fontId="11" fillId="2" borderId="21" xfId="0" applyFont="1" applyFill="1" applyBorder="1" applyAlignment="1">
      <alignment horizontal="center" vertical="top"/>
    </xf>
    <xf numFmtId="0" fontId="11" fillId="14" borderId="12" xfId="0" applyFont="1" applyFill="1" applyBorder="1" applyAlignment="1">
      <alignment horizontal="center" vertical="top"/>
    </xf>
    <xf numFmtId="0" fontId="11" fillId="15" borderId="21" xfId="0" applyFont="1" applyFill="1" applyBorder="1" applyAlignment="1">
      <alignment horizontal="center" vertical="top"/>
    </xf>
    <xf numFmtId="0" fontId="11" fillId="7" borderId="21" xfId="0" applyFont="1" applyFill="1" applyBorder="1" applyAlignment="1">
      <alignment horizontal="center" vertical="top"/>
    </xf>
    <xf numFmtId="0" fontId="11" fillId="8" borderId="12" xfId="0" applyFont="1" applyFill="1" applyBorder="1" applyAlignment="1">
      <alignment horizontal="center" vertical="top"/>
    </xf>
    <xf numFmtId="0" fontId="11" fillId="16" borderId="21" xfId="0" applyFont="1" applyFill="1" applyBorder="1" applyAlignment="1">
      <alignment horizontal="center" vertical="top"/>
    </xf>
    <xf numFmtId="0" fontId="11" fillId="17" borderId="21" xfId="0" applyFont="1" applyFill="1" applyBorder="1" applyAlignment="1">
      <alignment horizontal="center" vertical="top"/>
    </xf>
    <xf numFmtId="0" fontId="11" fillId="18" borderId="12" xfId="0" applyFont="1" applyFill="1" applyBorder="1" applyAlignment="1">
      <alignment horizontal="center" vertical="top"/>
    </xf>
    <xf numFmtId="0" fontId="11" fillId="9" borderId="19" xfId="0" applyFont="1" applyFill="1" applyBorder="1" applyAlignment="1">
      <alignment horizontal="center" vertical="top"/>
    </xf>
    <xf numFmtId="0" fontId="11" fillId="11" borderId="17" xfId="0" applyFont="1" applyFill="1" applyBorder="1" applyAlignment="1">
      <alignment horizontal="center" vertical="top"/>
    </xf>
    <xf numFmtId="0" fontId="12" fillId="4" borderId="15" xfId="0" applyFont="1" applyFill="1" applyBorder="1" applyAlignment="1">
      <alignment horizontal="center" vertical="top"/>
    </xf>
    <xf numFmtId="0" fontId="10" fillId="8" borderId="4" xfId="0" applyFont="1" applyFill="1" applyBorder="1" applyAlignment="1">
      <alignment horizontal="center"/>
    </xf>
    <xf numFmtId="0" fontId="14" fillId="0" borderId="16" xfId="0" applyFont="1" applyBorder="1"/>
    <xf numFmtId="0" fontId="14" fillId="0" borderId="0" xfId="0" applyFont="1"/>
    <xf numFmtId="164" fontId="14" fillId="0" borderId="5" xfId="0" applyNumberFormat="1" applyFont="1" applyBorder="1"/>
    <xf numFmtId="0" fontId="4" fillId="0" borderId="14" xfId="0" applyFont="1" applyBorder="1" applyAlignment="1">
      <alignment vertical="center"/>
    </xf>
    <xf numFmtId="0" fontId="4" fillId="4" borderId="15" xfId="0" applyFont="1" applyFill="1" applyBorder="1"/>
    <xf numFmtId="0" fontId="4" fillId="4" borderId="16" xfId="0" applyFont="1" applyFill="1" applyBorder="1"/>
    <xf numFmtId="0" fontId="1" fillId="3" borderId="0" xfId="0" applyFont="1" applyFill="1" applyAlignment="1">
      <alignment horizontal="center" vertical="center"/>
    </xf>
    <xf numFmtId="0" fontId="11" fillId="14" borderId="16" xfId="0" applyFont="1" applyFill="1" applyBorder="1" applyAlignment="1">
      <alignment horizontal="center" vertical="top"/>
    </xf>
    <xf numFmtId="0" fontId="14" fillId="2" borderId="0" xfId="0" applyFont="1" applyFill="1" applyAlignment="1">
      <alignment vertical="top"/>
    </xf>
    <xf numFmtId="0" fontId="14" fillId="14" borderId="0" xfId="0" applyFont="1" applyFill="1" applyAlignment="1">
      <alignment vertical="top"/>
    </xf>
    <xf numFmtId="0" fontId="14" fillId="15" borderId="0" xfId="0" applyFont="1" applyFill="1" applyAlignment="1">
      <alignment vertical="top"/>
    </xf>
    <xf numFmtId="0" fontId="14" fillId="7" borderId="0" xfId="0" applyFont="1" applyFill="1" applyAlignment="1">
      <alignment vertical="top"/>
    </xf>
    <xf numFmtId="0" fontId="14" fillId="8" borderId="0" xfId="0" applyFont="1" applyFill="1" applyAlignment="1">
      <alignment vertical="top"/>
    </xf>
    <xf numFmtId="0" fontId="14" fillId="16" borderId="0" xfId="0" applyFont="1" applyFill="1" applyAlignment="1">
      <alignment vertical="top"/>
    </xf>
    <xf numFmtId="0" fontId="14" fillId="17" borderId="0" xfId="0" applyFont="1" applyFill="1" applyAlignment="1">
      <alignment vertical="top"/>
    </xf>
    <xf numFmtId="0" fontId="14" fillId="18" borderId="13" xfId="0" applyFont="1" applyFill="1" applyBorder="1" applyAlignment="1">
      <alignment vertical="top"/>
    </xf>
    <xf numFmtId="0" fontId="12" fillId="12" borderId="13" xfId="0" applyFont="1" applyFill="1" applyBorder="1" applyAlignment="1">
      <alignment horizontal="center" vertical="top"/>
    </xf>
    <xf numFmtId="0" fontId="5" fillId="4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vertical="top"/>
    </xf>
    <xf numFmtId="0" fontId="11" fillId="14" borderId="22" xfId="0" applyFont="1" applyFill="1" applyBorder="1" applyAlignment="1">
      <alignment horizontal="center" vertical="top"/>
    </xf>
    <xf numFmtId="0" fontId="11" fillId="2" borderId="15" xfId="0" applyFont="1" applyFill="1" applyBorder="1" applyAlignment="1">
      <alignment horizontal="center" vertical="top"/>
    </xf>
    <xf numFmtId="0" fontId="11" fillId="14" borderId="14" xfId="0" applyFont="1" applyFill="1" applyBorder="1" applyAlignment="1">
      <alignment horizontal="center" vertical="top"/>
    </xf>
    <xf numFmtId="0" fontId="11" fillId="15" borderId="15" xfId="0" applyFont="1" applyFill="1" applyBorder="1" applyAlignment="1">
      <alignment horizontal="center" vertical="top"/>
    </xf>
    <xf numFmtId="0" fontId="11" fillId="7" borderId="15" xfId="0" applyFont="1" applyFill="1" applyBorder="1" applyAlignment="1">
      <alignment horizontal="center" vertical="top"/>
    </xf>
    <xf numFmtId="0" fontId="11" fillId="8" borderId="14" xfId="0" applyFont="1" applyFill="1" applyBorder="1" applyAlignment="1">
      <alignment horizontal="center" vertical="top"/>
    </xf>
    <xf numFmtId="0" fontId="11" fillId="16" borderId="15" xfId="0" applyFont="1" applyFill="1" applyBorder="1" applyAlignment="1">
      <alignment horizontal="center" vertical="top"/>
    </xf>
    <xf numFmtId="0" fontId="11" fillId="17" borderId="15" xfId="0" applyFont="1" applyFill="1" applyBorder="1" applyAlignment="1">
      <alignment horizontal="center" vertical="top"/>
    </xf>
    <xf numFmtId="0" fontId="11" fillId="18" borderId="14" xfId="0" applyFont="1" applyFill="1" applyBorder="1" applyAlignment="1">
      <alignment horizontal="center" vertical="top"/>
    </xf>
    <xf numFmtId="0" fontId="14" fillId="4" borderId="15" xfId="0" applyFont="1" applyFill="1" applyBorder="1" applyAlignment="1">
      <alignment vertical="top"/>
    </xf>
    <xf numFmtId="0" fontId="11" fillId="9" borderId="15" xfId="0" applyFont="1" applyFill="1" applyBorder="1" applyAlignment="1">
      <alignment horizontal="center" vertical="top"/>
    </xf>
    <xf numFmtId="0" fontId="11" fillId="10" borderId="15" xfId="0" applyFont="1" applyFill="1" applyBorder="1" applyAlignment="1">
      <alignment horizontal="center" vertical="top"/>
    </xf>
    <xf numFmtId="0" fontId="11" fillId="11" borderId="14" xfId="0" applyFont="1" applyFill="1" applyBorder="1" applyAlignment="1">
      <alignment horizontal="center" vertical="top"/>
    </xf>
    <xf numFmtId="0" fontId="12" fillId="12" borderId="14" xfId="0" applyFont="1" applyFill="1" applyBorder="1" applyAlignment="1">
      <alignment horizontal="center" vertical="top"/>
    </xf>
    <xf numFmtId="0" fontId="12" fillId="13" borderId="4" xfId="0" applyFont="1" applyFill="1" applyBorder="1" applyAlignment="1">
      <alignment horizontal="center" vertical="top"/>
    </xf>
    <xf numFmtId="0" fontId="5" fillId="4" borderId="14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20" xfId="0" applyFont="1" applyBorder="1" applyAlignment="1">
      <alignment vertical="center"/>
    </xf>
    <xf numFmtId="0" fontId="14" fillId="0" borderId="21" xfId="0" applyFont="1" applyBorder="1"/>
    <xf numFmtId="0" fontId="4" fillId="0" borderId="12" xfId="0" applyFont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0" fontId="4" fillId="19" borderId="13" xfId="0" applyFont="1" applyFill="1" applyBorder="1"/>
    <xf numFmtId="164" fontId="4" fillId="19" borderId="5" xfId="0" applyNumberFormat="1" applyFont="1" applyFill="1" applyBorder="1"/>
    <xf numFmtId="0" fontId="4" fillId="20" borderId="13" xfId="0" applyFont="1" applyFill="1" applyBorder="1"/>
    <xf numFmtId="0" fontId="4" fillId="0" borderId="16" xfId="0" applyFont="1" applyBorder="1" applyAlignment="1">
      <alignment vertical="center"/>
    </xf>
    <xf numFmtId="0" fontId="4" fillId="4" borderId="5" xfId="0" applyFont="1" applyFill="1" applyBorder="1"/>
    <xf numFmtId="164" fontId="4" fillId="4" borderId="5" xfId="0" applyNumberFormat="1" applyFont="1" applyFill="1" applyBorder="1"/>
    <xf numFmtId="0" fontId="4" fillId="20" borderId="14" xfId="0" applyFont="1" applyFill="1" applyBorder="1"/>
    <xf numFmtId="0" fontId="4" fillId="0" borderId="22" xfId="0" applyFont="1" applyBorder="1" applyAlignment="1">
      <alignment vertical="center"/>
    </xf>
    <xf numFmtId="0" fontId="14" fillId="0" borderId="15" xfId="0" applyFont="1" applyBorder="1"/>
    <xf numFmtId="0" fontId="4" fillId="4" borderId="4" xfId="0" applyFont="1" applyFill="1" applyBorder="1"/>
    <xf numFmtId="164" fontId="4" fillId="4" borderId="4" xfId="0" applyNumberFormat="1" applyFont="1" applyFill="1" applyBorder="1"/>
    <xf numFmtId="0" fontId="4" fillId="12" borderId="12" xfId="0" applyFont="1" applyFill="1" applyBorder="1"/>
    <xf numFmtId="0" fontId="4" fillId="12" borderId="20" xfId="0" applyFont="1" applyFill="1" applyBorder="1" applyAlignment="1">
      <alignment vertical="center"/>
    </xf>
    <xf numFmtId="0" fontId="14" fillId="12" borderId="21" xfId="0" applyFont="1" applyFill="1" applyBorder="1"/>
    <xf numFmtId="0" fontId="4" fillId="12" borderId="12" xfId="0" applyFont="1" applyFill="1" applyBorder="1" applyAlignment="1">
      <alignment vertical="center"/>
    </xf>
    <xf numFmtId="0" fontId="4" fillId="12" borderId="6" xfId="0" applyFont="1" applyFill="1" applyBorder="1"/>
    <xf numFmtId="164" fontId="4" fillId="12" borderId="6" xfId="0" applyNumberFormat="1" applyFont="1" applyFill="1" applyBorder="1"/>
    <xf numFmtId="0" fontId="4" fillId="12" borderId="13" xfId="0" applyFont="1" applyFill="1" applyBorder="1"/>
    <xf numFmtId="0" fontId="4" fillId="12" borderId="16" xfId="0" applyFont="1" applyFill="1" applyBorder="1" applyAlignment="1">
      <alignment vertical="center"/>
    </xf>
    <xf numFmtId="0" fontId="14" fillId="12" borderId="0" xfId="0" applyFont="1" applyFill="1"/>
    <xf numFmtId="0" fontId="4" fillId="12" borderId="13" xfId="0" applyFont="1" applyFill="1" applyBorder="1" applyAlignment="1">
      <alignment vertical="center"/>
    </xf>
    <xf numFmtId="0" fontId="4" fillId="12" borderId="5" xfId="0" applyFont="1" applyFill="1" applyBorder="1"/>
    <xf numFmtId="164" fontId="4" fillId="12" borderId="5" xfId="0" applyNumberFormat="1" applyFont="1" applyFill="1" applyBorder="1"/>
    <xf numFmtId="0" fontId="4" fillId="12" borderId="0" xfId="0" applyFont="1" applyFill="1"/>
    <xf numFmtId="0" fontId="4" fillId="12" borderId="16" xfId="0" applyFont="1" applyFill="1" applyBorder="1"/>
    <xf numFmtId="0" fontId="4" fillId="12" borderId="14" xfId="0" applyFont="1" applyFill="1" applyBorder="1"/>
    <xf numFmtId="0" fontId="4" fillId="12" borderId="22" xfId="0" applyFont="1" applyFill="1" applyBorder="1"/>
    <xf numFmtId="0" fontId="4" fillId="12" borderId="15" xfId="0" applyFont="1" applyFill="1" applyBorder="1"/>
    <xf numFmtId="0" fontId="4" fillId="12" borderId="4" xfId="0" applyFont="1" applyFill="1" applyBorder="1"/>
    <xf numFmtId="164" fontId="4" fillId="12" borderId="4" xfId="0" applyNumberFormat="1" applyFont="1" applyFill="1" applyBorder="1"/>
    <xf numFmtId="0" fontId="4" fillId="12" borderId="22" xfId="0" applyFont="1" applyFill="1" applyBorder="1" applyAlignment="1">
      <alignment vertical="center"/>
    </xf>
    <xf numFmtId="0" fontId="14" fillId="12" borderId="15" xfId="0" applyFont="1" applyFill="1" applyBorder="1"/>
    <xf numFmtId="0" fontId="4" fillId="12" borderId="14" xfId="0" applyFont="1" applyFill="1" applyBorder="1" applyAlignment="1">
      <alignment vertical="center"/>
    </xf>
    <xf numFmtId="0" fontId="14" fillId="3" borderId="13" xfId="0" applyFont="1" applyFill="1" applyBorder="1" applyAlignment="1">
      <alignment vertical="top"/>
    </xf>
    <xf numFmtId="0" fontId="11" fillId="21" borderId="15" xfId="0" applyFont="1" applyFill="1" applyBorder="1" applyAlignment="1">
      <alignment horizontal="center"/>
    </xf>
    <xf numFmtId="0" fontId="11" fillId="21" borderId="14" xfId="0" applyFont="1" applyFill="1" applyBorder="1" applyAlignment="1">
      <alignment horizontal="center"/>
    </xf>
    <xf numFmtId="0" fontId="1" fillId="22" borderId="13" xfId="0" applyFont="1" applyFill="1" applyBorder="1" applyAlignment="1">
      <alignment horizontal="center" vertical="center"/>
    </xf>
    <xf numFmtId="0" fontId="11" fillId="21" borderId="13" xfId="0" applyFont="1" applyFill="1" applyBorder="1" applyAlignment="1">
      <alignment horizontal="center"/>
    </xf>
    <xf numFmtId="0" fontId="14" fillId="13" borderId="13" xfId="0" applyFont="1" applyFill="1" applyBorder="1" applyAlignment="1">
      <alignment vertical="top"/>
    </xf>
    <xf numFmtId="0" fontId="14" fillId="4" borderId="13" xfId="0" applyFont="1" applyFill="1" applyBorder="1" applyAlignment="1">
      <alignment vertical="top"/>
    </xf>
    <xf numFmtId="0" fontId="2" fillId="23" borderId="17" xfId="0" applyFont="1" applyFill="1" applyBorder="1" applyAlignment="1">
      <alignment horizontal="center" vertical="top" wrapText="1"/>
    </xf>
    <xf numFmtId="0" fontId="2" fillId="23" borderId="15" xfId="0" applyFont="1" applyFill="1" applyBorder="1" applyAlignment="1">
      <alignment horizontal="center" vertical="top" wrapText="1"/>
    </xf>
    <xf numFmtId="0" fontId="2" fillId="23" borderId="18" xfId="0" applyFont="1" applyFill="1" applyBorder="1" applyAlignment="1">
      <alignment horizontal="center" vertical="top" wrapText="1"/>
    </xf>
    <xf numFmtId="0" fontId="1" fillId="24" borderId="18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top"/>
    </xf>
    <xf numFmtId="0" fontId="4" fillId="0" borderId="15" xfId="0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165" fontId="4" fillId="0" borderId="0" xfId="0" applyNumberFormat="1" applyFont="1"/>
    <xf numFmtId="165" fontId="4" fillId="0" borderId="13" xfId="0" applyNumberFormat="1" applyFont="1" applyBorder="1"/>
    <xf numFmtId="0" fontId="4" fillId="4" borderId="13" xfId="0" applyFont="1" applyFill="1" applyBorder="1" applyAlignment="1">
      <alignment horizontal="center"/>
    </xf>
    <xf numFmtId="164" fontId="14" fillId="0" borderId="13" xfId="0" applyNumberFormat="1" applyFont="1" applyBorder="1"/>
    <xf numFmtId="0" fontId="4" fillId="0" borderId="15" xfId="0" quotePrefix="1" applyFont="1" applyBorder="1" applyAlignment="1">
      <alignment horizontal="center"/>
    </xf>
    <xf numFmtId="165" fontId="4" fillId="0" borderId="15" xfId="0" applyNumberFormat="1" applyFont="1" applyBorder="1"/>
    <xf numFmtId="165" fontId="4" fillId="0" borderId="14" xfId="0" applyNumberFormat="1" applyFont="1" applyBorder="1"/>
    <xf numFmtId="0" fontId="4" fillId="4" borderId="14" xfId="0" applyFont="1" applyFill="1" applyBorder="1" applyAlignment="1">
      <alignment horizontal="center"/>
    </xf>
    <xf numFmtId="0" fontId="14" fillId="0" borderId="22" xfId="0" applyFont="1" applyBorder="1"/>
    <xf numFmtId="0" fontId="14" fillId="0" borderId="14" xfId="0" applyFont="1" applyBorder="1"/>
    <xf numFmtId="0" fontId="14" fillId="4" borderId="14" xfId="0" applyFont="1" applyFill="1" applyBorder="1"/>
    <xf numFmtId="0" fontId="14" fillId="0" borderId="4" xfId="0" applyFont="1" applyBorder="1"/>
    <xf numFmtId="0" fontId="4" fillId="0" borderId="15" xfId="0" applyFont="1" applyBorder="1" applyAlignment="1">
      <alignment horizontal="left"/>
    </xf>
    <xf numFmtId="0" fontId="14" fillId="20" borderId="13" xfId="0" applyFont="1" applyFill="1" applyBorder="1"/>
    <xf numFmtId="0" fontId="4" fillId="0" borderId="0" xfId="0" applyFont="1" applyAlignment="1">
      <alignment horizontal="center"/>
    </xf>
    <xf numFmtId="0" fontId="4" fillId="0" borderId="21" xfId="0" quotePrefix="1" applyFont="1" applyBorder="1" applyAlignment="1">
      <alignment horizontal="center"/>
    </xf>
    <xf numFmtId="165" fontId="4" fillId="0" borderId="21" xfId="0" applyNumberFormat="1" applyFont="1" applyBorder="1"/>
    <xf numFmtId="165" fontId="4" fillId="0" borderId="12" xfId="0" applyNumberFormat="1" applyFont="1" applyBorder="1"/>
    <xf numFmtId="0" fontId="4" fillId="4" borderId="12" xfId="0" applyFont="1" applyFill="1" applyBorder="1" applyAlignment="1">
      <alignment horizontal="center"/>
    </xf>
    <xf numFmtId="0" fontId="4" fillId="4" borderId="21" xfId="0" applyFont="1" applyFill="1" applyBorder="1"/>
    <xf numFmtId="0" fontId="14" fillId="0" borderId="20" xfId="0" applyFont="1" applyBorder="1"/>
    <xf numFmtId="0" fontId="14" fillId="0" borderId="12" xfId="0" applyFont="1" applyBorder="1"/>
    <xf numFmtId="0" fontId="14" fillId="4" borderId="12" xfId="0" applyFont="1" applyFill="1" applyBorder="1"/>
    <xf numFmtId="0" fontId="14" fillId="0" borderId="6" xfId="0" applyFont="1" applyBorder="1"/>
    <xf numFmtId="164" fontId="14" fillId="0" borderId="6" xfId="0" applyNumberFormat="1" applyFont="1" applyBorder="1"/>
    <xf numFmtId="164" fontId="14" fillId="0" borderId="12" xfId="0" applyNumberFormat="1" applyFont="1" applyBorder="1"/>
    <xf numFmtId="0" fontId="4" fillId="0" borderId="21" xfId="0" applyFont="1" applyBorder="1" applyAlignment="1">
      <alignment horizontal="left"/>
    </xf>
    <xf numFmtId="164" fontId="4" fillId="0" borderId="6" xfId="0" applyNumberFormat="1" applyFont="1" applyBorder="1"/>
    <xf numFmtId="0" fontId="4" fillId="0" borderId="12" xfId="0" applyFont="1" applyBorder="1" applyAlignment="1">
      <alignment vertical="top"/>
    </xf>
    <xf numFmtId="0" fontId="4" fillId="0" borderId="21" xfId="0" applyFont="1" applyBorder="1" applyAlignment="1">
      <alignment vertical="top"/>
    </xf>
    <xf numFmtId="0" fontId="4" fillId="0" borderId="21" xfId="0" quotePrefix="1" applyFont="1" applyBorder="1" applyAlignment="1">
      <alignment horizontal="center" vertical="top"/>
    </xf>
    <xf numFmtId="165" fontId="4" fillId="0" borderId="21" xfId="0" applyNumberFormat="1" applyFont="1" applyBorder="1" applyAlignment="1">
      <alignment vertical="top"/>
    </xf>
    <xf numFmtId="165" fontId="4" fillId="0" borderId="12" xfId="0" applyNumberFormat="1" applyFont="1" applyBorder="1" applyAlignment="1">
      <alignment vertical="top"/>
    </xf>
    <xf numFmtId="0" fontId="4" fillId="4" borderId="12" xfId="0" applyFont="1" applyFill="1" applyBorder="1" applyAlignment="1">
      <alignment horizontal="center" vertical="top"/>
    </xf>
    <xf numFmtId="0" fontId="4" fillId="4" borderId="21" xfId="0" applyFont="1" applyFill="1" applyBorder="1" applyAlignment="1">
      <alignment vertical="top"/>
    </xf>
    <xf numFmtId="0" fontId="14" fillId="0" borderId="20" xfId="0" applyFont="1" applyBorder="1" applyAlignment="1">
      <alignment vertical="top"/>
    </xf>
    <xf numFmtId="0" fontId="14" fillId="0" borderId="21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4" fillId="4" borderId="12" xfId="0" applyFont="1" applyFill="1" applyBorder="1" applyAlignment="1">
      <alignment vertical="top"/>
    </xf>
    <xf numFmtId="0" fontId="14" fillId="0" borderId="6" xfId="0" applyFont="1" applyBorder="1" applyAlignment="1">
      <alignment vertical="top"/>
    </xf>
    <xf numFmtId="0" fontId="14" fillId="4" borderId="21" xfId="0" applyFont="1" applyFill="1" applyBorder="1" applyAlignment="1">
      <alignment vertical="top"/>
    </xf>
    <xf numFmtId="0" fontId="4" fillId="4" borderId="12" xfId="0" applyFont="1" applyFill="1" applyBorder="1" applyAlignment="1">
      <alignment vertical="top"/>
    </xf>
    <xf numFmtId="0" fontId="4" fillId="0" borderId="21" xfId="0" applyFont="1" applyBorder="1" applyAlignment="1">
      <alignment horizontal="left" vertical="top"/>
    </xf>
    <xf numFmtId="164" fontId="4" fillId="0" borderId="6" xfId="0" applyNumberFormat="1" applyFont="1" applyBorder="1" applyAlignment="1">
      <alignment vertical="top"/>
    </xf>
    <xf numFmtId="0" fontId="13" fillId="0" borderId="13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0" fontId="4" fillId="0" borderId="0" xfId="0" quotePrefix="1" applyFont="1" applyAlignment="1">
      <alignment horizontal="center" vertical="top"/>
    </xf>
    <xf numFmtId="165" fontId="4" fillId="0" borderId="0" xfId="0" applyNumberFormat="1" applyFont="1" applyAlignment="1">
      <alignment vertical="top"/>
    </xf>
    <xf numFmtId="165" fontId="4" fillId="0" borderId="13" xfId="0" applyNumberFormat="1" applyFont="1" applyBorder="1" applyAlignment="1">
      <alignment vertical="top"/>
    </xf>
    <xf numFmtId="0" fontId="4" fillId="4" borderId="13" xfId="0" applyFont="1" applyFill="1" applyBorder="1" applyAlignment="1">
      <alignment horizontal="center" vertical="top"/>
    </xf>
    <xf numFmtId="0" fontId="14" fillId="0" borderId="16" xfId="0" applyFont="1" applyBorder="1" applyAlignment="1">
      <alignment vertical="top"/>
    </xf>
    <xf numFmtId="0" fontId="14" fillId="0" borderId="0" xfId="0" applyFont="1" applyAlignment="1">
      <alignment vertical="top"/>
    </xf>
    <xf numFmtId="0" fontId="14" fillId="0" borderId="13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4" fillId="4" borderId="13" xfId="0" applyFont="1" applyFill="1" applyBorder="1" applyAlignment="1">
      <alignment vertical="top"/>
    </xf>
    <xf numFmtId="165" fontId="4" fillId="0" borderId="0" xfId="0" applyNumberFormat="1" applyFont="1" applyAlignment="1">
      <alignment horizontal="left" vertical="top"/>
    </xf>
    <xf numFmtId="164" fontId="4" fillId="0" borderId="5" xfId="0" applyNumberFormat="1" applyFont="1" applyBorder="1" applyAlignment="1">
      <alignment vertical="top"/>
    </xf>
    <xf numFmtId="164" fontId="14" fillId="0" borderId="5" xfId="0" applyNumberFormat="1" applyFont="1" applyBorder="1" applyAlignment="1">
      <alignment vertical="top"/>
    </xf>
    <xf numFmtId="164" fontId="14" fillId="0" borderId="13" xfId="0" applyNumberFormat="1" applyFont="1" applyBorder="1" applyAlignment="1">
      <alignment vertical="top"/>
    </xf>
    <xf numFmtId="164" fontId="4" fillId="0" borderId="0" xfId="0" applyNumberFormat="1" applyFont="1" applyAlignment="1">
      <alignment vertical="top"/>
    </xf>
    <xf numFmtId="0" fontId="4" fillId="0" borderId="0" xfId="0" applyFont="1" applyAlignment="1">
      <alignment horizontal="left" vertical="top"/>
    </xf>
    <xf numFmtId="0" fontId="13" fillId="0" borderId="14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15" xfId="0" quotePrefix="1" applyFont="1" applyBorder="1" applyAlignment="1">
      <alignment horizontal="center" vertical="top"/>
    </xf>
    <xf numFmtId="165" fontId="4" fillId="0" borderId="14" xfId="0" applyNumberFormat="1" applyFont="1" applyBorder="1" applyAlignment="1">
      <alignment vertical="top"/>
    </xf>
    <xf numFmtId="0" fontId="4" fillId="4" borderId="14" xfId="0" applyFont="1" applyFill="1" applyBorder="1" applyAlignment="1">
      <alignment horizontal="center" vertical="top"/>
    </xf>
    <xf numFmtId="0" fontId="4" fillId="4" borderId="15" xfId="0" applyFont="1" applyFill="1" applyBorder="1" applyAlignment="1">
      <alignment vertical="top"/>
    </xf>
    <xf numFmtId="0" fontId="14" fillId="0" borderId="22" xfId="0" applyFont="1" applyBorder="1" applyAlignment="1">
      <alignment vertical="top"/>
    </xf>
    <xf numFmtId="0" fontId="14" fillId="0" borderId="15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14" fillId="0" borderId="4" xfId="0" applyFont="1" applyBorder="1" applyAlignment="1">
      <alignment vertical="top"/>
    </xf>
    <xf numFmtId="164" fontId="14" fillId="0" borderId="4" xfId="0" applyNumberFormat="1" applyFont="1" applyBorder="1" applyAlignment="1">
      <alignment vertical="top"/>
    </xf>
    <xf numFmtId="164" fontId="14" fillId="0" borderId="14" xfId="0" applyNumberFormat="1" applyFont="1" applyBorder="1" applyAlignment="1">
      <alignment vertical="top"/>
    </xf>
    <xf numFmtId="0" fontId="4" fillId="4" borderId="14" xfId="0" applyFont="1" applyFill="1" applyBorder="1" applyAlignment="1">
      <alignment vertical="top"/>
    </xf>
    <xf numFmtId="164" fontId="4" fillId="0" borderId="15" xfId="0" applyNumberFormat="1" applyFont="1" applyBorder="1" applyAlignment="1">
      <alignment vertical="top"/>
    </xf>
    <xf numFmtId="0" fontId="4" fillId="0" borderId="15" xfId="0" applyFont="1" applyBorder="1" applyAlignment="1">
      <alignment horizontal="left" vertical="top"/>
    </xf>
    <xf numFmtId="164" fontId="4" fillId="0" borderId="4" xfId="0" applyNumberFormat="1" applyFont="1" applyBorder="1" applyAlignment="1">
      <alignment vertical="top"/>
    </xf>
    <xf numFmtId="0" fontId="1" fillId="3" borderId="23" xfId="0" applyFont="1" applyFill="1" applyBorder="1" applyAlignment="1">
      <alignment horizontal="center" vertical="center"/>
    </xf>
    <xf numFmtId="0" fontId="13" fillId="20" borderId="13" xfId="0" applyFont="1" applyFill="1" applyBorder="1" applyAlignment="1">
      <alignment vertical="center"/>
    </xf>
    <xf numFmtId="164" fontId="4" fillId="20" borderId="6" xfId="0" applyNumberFormat="1" applyFont="1" applyFill="1" applyBorder="1"/>
    <xf numFmtId="164" fontId="4" fillId="20" borderId="5" xfId="0" applyNumberFormat="1" applyFont="1" applyFill="1" applyBorder="1"/>
    <xf numFmtId="0" fontId="13" fillId="20" borderId="14" xfId="0" applyFont="1" applyFill="1" applyBorder="1" applyAlignment="1">
      <alignment vertical="center"/>
    </xf>
    <xf numFmtId="0" fontId="13" fillId="20" borderId="12" xfId="0" applyFont="1" applyFill="1" applyBorder="1" applyAlignment="1">
      <alignment vertical="center"/>
    </xf>
    <xf numFmtId="164" fontId="14" fillId="0" borderId="4" xfId="0" applyNumberFormat="1" applyFont="1" applyBorder="1"/>
    <xf numFmtId="0" fontId="15" fillId="25" borderId="1" xfId="0" applyFont="1" applyFill="1" applyBorder="1" applyAlignment="1">
      <alignment horizontal="center"/>
    </xf>
    <xf numFmtId="0" fontId="15" fillId="25" borderId="18" xfId="0" applyFont="1" applyFill="1" applyBorder="1" applyAlignment="1">
      <alignment horizontal="center"/>
    </xf>
    <xf numFmtId="0" fontId="16" fillId="26" borderId="18" xfId="0" applyFont="1" applyFill="1" applyBorder="1" applyAlignment="1">
      <alignment horizontal="center"/>
    </xf>
    <xf numFmtId="0" fontId="17" fillId="27" borderId="18" xfId="0" applyFont="1" applyFill="1" applyBorder="1" applyAlignment="1">
      <alignment horizontal="center"/>
    </xf>
    <xf numFmtId="0" fontId="17" fillId="28" borderId="18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left"/>
    </xf>
    <xf numFmtId="0" fontId="15" fillId="4" borderId="14" xfId="0" applyFont="1" applyFill="1" applyBorder="1"/>
    <xf numFmtId="0" fontId="15" fillId="4" borderId="14" xfId="0" applyFont="1" applyFill="1" applyBorder="1" applyAlignment="1">
      <alignment horizontal="right"/>
    </xf>
    <xf numFmtId="0" fontId="15" fillId="4" borderId="14" xfId="0" applyFont="1" applyFill="1" applyBorder="1" applyAlignment="1">
      <alignment horizontal="left"/>
    </xf>
    <xf numFmtId="0" fontId="15" fillId="19" borderId="4" xfId="0" applyFont="1" applyFill="1" applyBorder="1" applyAlignment="1">
      <alignment horizontal="left"/>
    </xf>
    <xf numFmtId="0" fontId="15" fillId="19" borderId="14" xfId="0" applyFont="1" applyFill="1" applyBorder="1"/>
    <xf numFmtId="0" fontId="15" fillId="29" borderId="4" xfId="0" applyFont="1" applyFill="1" applyBorder="1" applyAlignment="1">
      <alignment horizontal="left"/>
    </xf>
    <xf numFmtId="0" fontId="15" fillId="29" borderId="14" xfId="0" applyFont="1" applyFill="1" applyBorder="1"/>
    <xf numFmtId="0" fontId="15" fillId="0" borderId="4" xfId="0" applyFont="1" applyBorder="1" applyAlignment="1">
      <alignment horizontal="left"/>
    </xf>
    <xf numFmtId="0" fontId="18" fillId="0" borderId="14" xfId="0" applyFont="1" applyBorder="1"/>
    <xf numFmtId="0" fontId="19" fillId="0" borderId="4" xfId="0" applyFont="1" applyBorder="1" applyAlignment="1">
      <alignment vertical="top"/>
    </xf>
    <xf numFmtId="0" fontId="19" fillId="0" borderId="14" xfId="0" applyFont="1" applyBorder="1" applyAlignment="1">
      <alignment vertical="top"/>
    </xf>
    <xf numFmtId="0" fontId="4" fillId="30" borderId="13" xfId="0" applyFont="1" applyFill="1" applyBorder="1"/>
    <xf numFmtId="0" fontId="4" fillId="30" borderId="14" xfId="0" applyFont="1" applyFill="1" applyBorder="1"/>
    <xf numFmtId="0" fontId="4" fillId="31" borderId="13" xfId="0" applyFont="1" applyFill="1" applyBorder="1"/>
    <xf numFmtId="0" fontId="4" fillId="31" borderId="14" xfId="0" applyFont="1" applyFill="1" applyBorder="1"/>
    <xf numFmtId="0" fontId="4" fillId="30" borderId="13" xfId="0" applyFont="1" applyFill="1" applyBorder="1" applyAlignment="1">
      <alignment vertical="top"/>
    </xf>
    <xf numFmtId="0" fontId="4" fillId="30" borderId="13" xfId="0" applyFont="1" applyFill="1" applyBorder="1" applyAlignment="1">
      <alignment vertical="center"/>
    </xf>
    <xf numFmtId="0" fontId="4" fillId="30" borderId="12" xfId="0" applyFont="1" applyFill="1" applyBorder="1"/>
    <xf numFmtId="0" fontId="21" fillId="0" borderId="0" xfId="0" applyFont="1"/>
    <xf numFmtId="0" fontId="4" fillId="31" borderId="12" xfId="0" applyFont="1" applyFill="1" applyBorder="1"/>
    <xf numFmtId="0" fontId="4" fillId="32" borderId="12" xfId="0" applyFont="1" applyFill="1" applyBorder="1" applyAlignment="1">
      <alignment vertical="top"/>
    </xf>
    <xf numFmtId="0" fontId="4" fillId="32" borderId="13" xfId="0" applyFont="1" applyFill="1" applyBorder="1" applyAlignment="1">
      <alignment vertical="top"/>
    </xf>
    <xf numFmtId="0" fontId="4" fillId="32" borderId="14" xfId="0" applyFont="1" applyFill="1" applyBorder="1" applyAlignment="1">
      <alignment vertical="top"/>
    </xf>
    <xf numFmtId="0" fontId="4" fillId="33" borderId="13" xfId="0" applyFont="1" applyFill="1" applyBorder="1"/>
    <xf numFmtId="0" fontId="4" fillId="33" borderId="14" xfId="0" applyFont="1" applyFill="1" applyBorder="1"/>
    <xf numFmtId="0" fontId="9" fillId="0" borderId="4" xfId="0" applyFont="1" applyBorder="1"/>
    <xf numFmtId="0" fontId="7" fillId="0" borderId="5" xfId="0" applyFont="1" applyBorder="1" applyAlignment="1">
      <alignment vertical="top" wrapText="1"/>
    </xf>
    <xf numFmtId="0" fontId="4" fillId="0" borderId="5" xfId="0" applyFont="1" applyBorder="1" applyAlignment="1">
      <alignment wrapText="1"/>
    </xf>
    <xf numFmtId="0" fontId="11" fillId="9" borderId="0" xfId="0" applyFont="1" applyFill="1" applyAlignment="1">
      <alignment horizontal="center" vertical="top"/>
    </xf>
    <xf numFmtId="0" fontId="0" fillId="0" borderId="0" xfId="0"/>
    <xf numFmtId="0" fontId="11" fillId="10" borderId="0" xfId="0" applyFont="1" applyFill="1" applyAlignment="1">
      <alignment horizontal="center" vertical="top"/>
    </xf>
    <xf numFmtId="0" fontId="11" fillId="11" borderId="0" xfId="0" applyFont="1" applyFill="1" applyAlignment="1">
      <alignment horizontal="center" vertical="top"/>
    </xf>
    <xf numFmtId="0" fontId="11" fillId="9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6" fillId="33" borderId="4" xfId="0" applyFont="1" applyFill="1" applyBorder="1" applyAlignment="1">
      <alignment vertical="center" wrapText="1"/>
    </xf>
    <xf numFmtId="0" fontId="6" fillId="33" borderId="4" xfId="0" applyFont="1" applyFill="1" applyBorder="1" applyAlignment="1">
      <alignment vertical="center"/>
    </xf>
    <xf numFmtId="0" fontId="6" fillId="33" borderId="2" xfId="0" applyFont="1" applyFill="1" applyBorder="1" applyAlignment="1">
      <alignment vertical="center" wrapText="1"/>
    </xf>
    <xf numFmtId="0" fontId="6" fillId="33" borderId="2" xfId="0" applyFont="1" applyFill="1" applyBorder="1" applyAlignment="1">
      <alignment vertical="center"/>
    </xf>
    <xf numFmtId="0" fontId="7" fillId="33" borderId="5" xfId="0" applyFont="1" applyFill="1" applyBorder="1" applyAlignment="1">
      <alignment vertical="top"/>
    </xf>
    <xf numFmtId="0" fontId="6" fillId="34" borderId="5" xfId="0" applyFont="1" applyFill="1" applyBorder="1" applyAlignment="1">
      <alignment vertical="center" wrapText="1"/>
    </xf>
    <xf numFmtId="0" fontId="9" fillId="33" borderId="4" xfId="0" applyFont="1" applyFill="1" applyBorder="1"/>
    <xf numFmtId="0" fontId="7" fillId="33" borderId="5" xfId="0" applyFont="1" applyFill="1" applyBorder="1" applyAlignment="1">
      <alignment vertical="top" wrapText="1"/>
    </xf>
    <xf numFmtId="0" fontId="6" fillId="34" borderId="10" xfId="0" applyFont="1" applyFill="1" applyBorder="1" applyAlignment="1">
      <alignment vertical="top" wrapText="1"/>
    </xf>
    <xf numFmtId="0" fontId="7" fillId="34" borderId="10" xfId="0" applyFont="1" applyFill="1" applyBorder="1" applyAlignment="1">
      <alignment vertical="top"/>
    </xf>
    <xf numFmtId="0" fontId="7" fillId="34" borderId="10" xfId="0" applyFont="1" applyFill="1" applyBorder="1" applyAlignment="1">
      <alignment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8"/>
  <sheetViews>
    <sheetView tabSelected="1" zoomScale="85" zoomScaleNormal="85" workbookViewId="0">
      <pane ySplit="1" topLeftCell="A2" activePane="bottomLeft" state="frozen"/>
      <selection pane="bottomLeft" activeCell="A19" sqref="A19"/>
    </sheetView>
  </sheetViews>
  <sheetFormatPr defaultColWidth="12.6640625" defaultRowHeight="15.75" customHeight="1"/>
  <cols>
    <col min="1" max="1" width="14" customWidth="1"/>
    <col min="2" max="2" width="49.109375" customWidth="1"/>
    <col min="3" max="3" width="37.21875" customWidth="1"/>
    <col min="4" max="4" width="58" customWidth="1"/>
    <col min="5" max="5" width="89.77734375" customWidth="1"/>
    <col min="6" max="6" width="1.44140625" customWidth="1"/>
    <col min="7" max="7" width="123.6640625" customWidth="1"/>
    <col min="8" max="8" width="36.44140625" customWidth="1"/>
    <col min="9" max="9" width="2.33203125" customWidth="1"/>
  </cols>
  <sheetData>
    <row r="1" spans="1:8" ht="14.2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/>
      <c r="G1" s="6" t="s">
        <v>5</v>
      </c>
      <c r="H1" s="7" t="s">
        <v>6</v>
      </c>
    </row>
    <row r="2" spans="1:8" ht="14.25" customHeight="1">
      <c r="A2" s="8" t="s">
        <v>7</v>
      </c>
      <c r="B2" s="9" t="s">
        <v>8</v>
      </c>
      <c r="C2" s="10" t="s">
        <v>9</v>
      </c>
      <c r="D2" s="9" t="s">
        <v>10</v>
      </c>
      <c r="E2" s="9" t="s">
        <v>11</v>
      </c>
      <c r="F2" s="5"/>
      <c r="G2" s="11" t="s">
        <v>12</v>
      </c>
      <c r="H2" s="12"/>
    </row>
    <row r="3" spans="1:8" ht="14.25" customHeight="1">
      <c r="A3" s="8" t="s">
        <v>13</v>
      </c>
      <c r="B3" s="9" t="s">
        <v>14</v>
      </c>
      <c r="C3" s="10" t="s">
        <v>15</v>
      </c>
      <c r="D3" s="9" t="s">
        <v>16</v>
      </c>
      <c r="E3" s="9" t="s">
        <v>11</v>
      </c>
      <c r="F3" s="5"/>
      <c r="G3" s="11" t="s">
        <v>17</v>
      </c>
      <c r="H3" s="12"/>
    </row>
    <row r="4" spans="1:8" ht="14.25" customHeight="1">
      <c r="A4" s="13" t="s">
        <v>18</v>
      </c>
      <c r="B4" s="14" t="s">
        <v>19</v>
      </c>
      <c r="C4" s="15" t="s">
        <v>20</v>
      </c>
      <c r="D4" s="14" t="s">
        <v>21</v>
      </c>
      <c r="E4" s="14" t="s">
        <v>11</v>
      </c>
      <c r="F4" s="16"/>
      <c r="G4" s="17" t="s">
        <v>22</v>
      </c>
      <c r="H4" s="18"/>
    </row>
    <row r="5" spans="1:8" ht="14.25" customHeight="1">
      <c r="A5" s="19" t="s">
        <v>23</v>
      </c>
      <c r="B5" s="403" t="s">
        <v>24</v>
      </c>
      <c r="C5" s="404" t="s">
        <v>25</v>
      </c>
      <c r="D5" s="403" t="s">
        <v>26</v>
      </c>
      <c r="E5" s="20" t="s">
        <v>27</v>
      </c>
      <c r="F5" s="5"/>
      <c r="G5" s="22" t="s">
        <v>28</v>
      </c>
      <c r="H5" s="23" t="s">
        <v>29</v>
      </c>
    </row>
    <row r="6" spans="1:8" ht="14.25" customHeight="1">
      <c r="A6" s="13" t="s">
        <v>30</v>
      </c>
      <c r="B6" s="405" t="s">
        <v>31</v>
      </c>
      <c r="C6" s="406" t="s">
        <v>32</v>
      </c>
      <c r="D6" s="405" t="s">
        <v>33</v>
      </c>
      <c r="E6" s="14" t="s">
        <v>34</v>
      </c>
      <c r="F6" s="16"/>
      <c r="G6" s="24" t="s">
        <v>35</v>
      </c>
      <c r="H6" s="18" t="s">
        <v>36</v>
      </c>
    </row>
    <row r="7" spans="1:8" ht="29.25" customHeight="1">
      <c r="A7" s="21" t="s">
        <v>37</v>
      </c>
      <c r="B7" s="403" t="s">
        <v>38</v>
      </c>
      <c r="C7" s="404" t="s">
        <v>39</v>
      </c>
      <c r="D7" s="403" t="s">
        <v>40</v>
      </c>
      <c r="E7" s="25" t="s">
        <v>41</v>
      </c>
      <c r="G7" s="26" t="s">
        <v>42</v>
      </c>
      <c r="H7" s="23"/>
    </row>
    <row r="8" spans="1:8" ht="29.25" customHeight="1">
      <c r="A8" s="27" t="s">
        <v>43</v>
      </c>
      <c r="B8" s="28" t="s">
        <v>44</v>
      </c>
      <c r="C8" s="27" t="s">
        <v>45</v>
      </c>
      <c r="D8" s="28" t="s">
        <v>46</v>
      </c>
      <c r="E8" s="29"/>
      <c r="F8" s="30"/>
      <c r="G8" s="31" t="s">
        <v>47</v>
      </c>
      <c r="H8" s="32"/>
    </row>
    <row r="9" spans="1:8" ht="14.25" customHeight="1">
      <c r="A9" s="33" t="s">
        <v>48</v>
      </c>
      <c r="B9" s="34" t="s">
        <v>49</v>
      </c>
      <c r="C9" s="35" t="s">
        <v>50</v>
      </c>
      <c r="D9" s="34" t="s">
        <v>51</v>
      </c>
      <c r="E9" s="20" t="s">
        <v>11</v>
      </c>
      <c r="F9" s="36"/>
      <c r="G9" s="37" t="s">
        <v>52</v>
      </c>
      <c r="H9" s="38"/>
    </row>
    <row r="10" spans="1:8" ht="14.25" customHeight="1">
      <c r="A10" s="39" t="s">
        <v>53</v>
      </c>
      <c r="B10" s="9" t="s">
        <v>54</v>
      </c>
      <c r="C10" s="10" t="s">
        <v>55</v>
      </c>
      <c r="D10" s="9" t="s">
        <v>56</v>
      </c>
      <c r="E10" s="9" t="s">
        <v>11</v>
      </c>
      <c r="G10" s="40" t="s">
        <v>57</v>
      </c>
      <c r="H10" s="12"/>
    </row>
    <row r="11" spans="1:8" ht="14.25" customHeight="1">
      <c r="A11" s="39" t="s">
        <v>58</v>
      </c>
      <c r="B11" s="41" t="s">
        <v>59</v>
      </c>
      <c r="C11" s="42" t="s">
        <v>60</v>
      </c>
      <c r="D11" s="43" t="s">
        <v>61</v>
      </c>
      <c r="E11" s="9" t="s">
        <v>11</v>
      </c>
      <c r="G11" s="40" t="s">
        <v>62</v>
      </c>
      <c r="H11" s="12"/>
    </row>
    <row r="12" spans="1:8" ht="14.25" customHeight="1">
      <c r="A12" s="39" t="s">
        <v>63</v>
      </c>
      <c r="B12" s="386" t="s">
        <v>3768</v>
      </c>
      <c r="C12" s="42" t="s">
        <v>65</v>
      </c>
      <c r="D12" s="43" t="s">
        <v>66</v>
      </c>
      <c r="E12" s="9" t="s">
        <v>11</v>
      </c>
      <c r="G12" s="40" t="s">
        <v>67</v>
      </c>
      <c r="H12" s="12"/>
    </row>
    <row r="13" spans="1:8" ht="14.25" customHeight="1">
      <c r="A13" s="39" t="s">
        <v>68</v>
      </c>
      <c r="B13" s="41" t="s">
        <v>69</v>
      </c>
      <c r="C13" s="42" t="s">
        <v>70</v>
      </c>
      <c r="D13" s="43" t="s">
        <v>71</v>
      </c>
      <c r="E13" s="9" t="s">
        <v>11</v>
      </c>
      <c r="G13" s="40" t="s">
        <v>72</v>
      </c>
      <c r="H13" s="12"/>
    </row>
    <row r="14" spans="1:8" ht="14.25" customHeight="1">
      <c r="A14" s="39" t="s">
        <v>73</v>
      </c>
      <c r="B14" s="45" t="s">
        <v>74</v>
      </c>
      <c r="C14" s="42" t="s">
        <v>75</v>
      </c>
      <c r="D14" s="43" t="s">
        <v>76</v>
      </c>
      <c r="E14" s="9" t="s">
        <v>11</v>
      </c>
      <c r="G14" s="40" t="s">
        <v>77</v>
      </c>
      <c r="H14" s="12"/>
    </row>
    <row r="15" spans="1:8" ht="14.25" customHeight="1">
      <c r="A15" s="39" t="s">
        <v>78</v>
      </c>
      <c r="B15" s="45" t="s">
        <v>79</v>
      </c>
      <c r="C15" s="42" t="s">
        <v>80</v>
      </c>
      <c r="D15" s="43" t="s">
        <v>81</v>
      </c>
      <c r="E15" s="9" t="s">
        <v>11</v>
      </c>
      <c r="G15" s="40" t="s">
        <v>82</v>
      </c>
      <c r="H15" s="12"/>
    </row>
    <row r="16" spans="1:8" ht="14.25" customHeight="1">
      <c r="A16" s="39" t="s">
        <v>83</v>
      </c>
      <c r="B16" s="45" t="s">
        <v>84</v>
      </c>
      <c r="C16" s="42" t="s">
        <v>85</v>
      </c>
      <c r="D16" s="43" t="s">
        <v>86</v>
      </c>
      <c r="E16" s="9" t="s">
        <v>11</v>
      </c>
      <c r="G16" s="40" t="s">
        <v>87</v>
      </c>
      <c r="H16" s="12"/>
    </row>
    <row r="17" spans="1:8" ht="14.25" customHeight="1">
      <c r="A17" s="39" t="s">
        <v>88</v>
      </c>
      <c r="B17" s="45" t="s">
        <v>89</v>
      </c>
      <c r="C17" s="42" t="s">
        <v>90</v>
      </c>
      <c r="D17" s="43" t="s">
        <v>91</v>
      </c>
      <c r="E17" s="9" t="s">
        <v>11</v>
      </c>
      <c r="G17" s="40" t="s">
        <v>92</v>
      </c>
      <c r="H17" s="12"/>
    </row>
    <row r="18" spans="1:8" ht="14.25" customHeight="1">
      <c r="A18" s="39" t="s">
        <v>93</v>
      </c>
      <c r="B18" s="45" t="s">
        <v>94</v>
      </c>
      <c r="C18" s="42" t="s">
        <v>95</v>
      </c>
      <c r="D18" s="43" t="s">
        <v>96</v>
      </c>
      <c r="E18" s="9" t="s">
        <v>11</v>
      </c>
      <c r="G18" s="11" t="s">
        <v>97</v>
      </c>
      <c r="H18" s="12"/>
    </row>
    <row r="19" spans="1:8" ht="14.25" customHeight="1">
      <c r="A19" s="46" t="s">
        <v>98</v>
      </c>
      <c r="B19" s="47" t="s">
        <v>99</v>
      </c>
      <c r="C19" s="46" t="s">
        <v>100</v>
      </c>
      <c r="D19" s="48" t="s">
        <v>101</v>
      </c>
      <c r="E19" s="9" t="s">
        <v>102</v>
      </c>
      <c r="G19" s="11"/>
      <c r="H19" s="12"/>
    </row>
    <row r="20" spans="1:8" ht="14.25" customHeight="1">
      <c r="A20" s="39" t="s">
        <v>103</v>
      </c>
      <c r="B20" s="45" t="s">
        <v>104</v>
      </c>
      <c r="C20" s="42" t="s">
        <v>105</v>
      </c>
      <c r="D20" s="43" t="s">
        <v>106</v>
      </c>
      <c r="E20" s="9" t="s">
        <v>11</v>
      </c>
      <c r="G20" s="11" t="s">
        <v>107</v>
      </c>
      <c r="H20" s="12"/>
    </row>
    <row r="21" spans="1:8" ht="14.25" customHeight="1">
      <c r="A21" s="39" t="s">
        <v>108</v>
      </c>
      <c r="B21" s="45" t="s">
        <v>109</v>
      </c>
      <c r="C21" s="42" t="s">
        <v>110</v>
      </c>
      <c r="D21" s="43" t="s">
        <v>111</v>
      </c>
      <c r="E21" s="9" t="s">
        <v>11</v>
      </c>
      <c r="G21" s="11" t="s">
        <v>112</v>
      </c>
      <c r="H21" s="12"/>
    </row>
    <row r="22" spans="1:8" ht="14.25" customHeight="1">
      <c r="A22" s="39" t="s">
        <v>113</v>
      </c>
      <c r="B22" s="45" t="s">
        <v>114</v>
      </c>
      <c r="C22" s="42" t="s">
        <v>115</v>
      </c>
      <c r="D22" s="43" t="s">
        <v>116</v>
      </c>
      <c r="E22" s="9" t="s">
        <v>11</v>
      </c>
      <c r="G22" s="11" t="s">
        <v>117</v>
      </c>
      <c r="H22" s="12"/>
    </row>
    <row r="23" spans="1:8" ht="14.25" customHeight="1">
      <c r="A23" s="49" t="s">
        <v>118</v>
      </c>
      <c r="B23" s="45" t="s">
        <v>119</v>
      </c>
      <c r="C23" s="42" t="s">
        <v>120</v>
      </c>
      <c r="D23" s="43" t="s">
        <v>121</v>
      </c>
      <c r="E23" s="9" t="s">
        <v>11</v>
      </c>
      <c r="G23" s="11" t="s">
        <v>122</v>
      </c>
      <c r="H23" s="12"/>
    </row>
    <row r="24" spans="1:8" ht="14.25" customHeight="1">
      <c r="A24" s="50" t="s">
        <v>123</v>
      </c>
      <c r="B24" s="51" t="s">
        <v>124</v>
      </c>
      <c r="C24" s="52" t="s">
        <v>125</v>
      </c>
      <c r="D24" s="53" t="s">
        <v>126</v>
      </c>
      <c r="E24" s="14" t="s">
        <v>11</v>
      </c>
      <c r="F24" s="54"/>
      <c r="G24" s="17" t="s">
        <v>127</v>
      </c>
      <c r="H24" s="18"/>
    </row>
    <row r="25" spans="1:8" ht="17.25" customHeight="1">
      <c r="A25" s="21" t="s">
        <v>128</v>
      </c>
      <c r="B25" s="403" t="s">
        <v>129</v>
      </c>
      <c r="C25" s="407" t="s">
        <v>130</v>
      </c>
      <c r="D25" s="410" t="s">
        <v>131</v>
      </c>
      <c r="E25" s="394" t="s">
        <v>41</v>
      </c>
      <c r="F25" s="5"/>
      <c r="G25" s="395" t="s">
        <v>132</v>
      </c>
      <c r="H25" s="55"/>
    </row>
    <row r="26" spans="1:8" ht="17.25" customHeight="1">
      <c r="A26" s="56" t="s">
        <v>133</v>
      </c>
      <c r="B26" s="408" t="s">
        <v>134</v>
      </c>
      <c r="C26" s="409"/>
      <c r="D26" s="409"/>
      <c r="E26" s="393"/>
      <c r="F26" s="57"/>
      <c r="G26" s="393"/>
      <c r="H26" s="58"/>
    </row>
    <row r="27" spans="1:8" ht="14.25" customHeight="1">
      <c r="A27" s="59" t="s">
        <v>135</v>
      </c>
      <c r="B27" s="60" t="s">
        <v>136</v>
      </c>
      <c r="C27" s="61" t="s">
        <v>137</v>
      </c>
      <c r="D27" s="62" t="s">
        <v>138</v>
      </c>
      <c r="E27" s="63" t="s">
        <v>139</v>
      </c>
      <c r="F27" s="64"/>
      <c r="G27" s="65" t="s">
        <v>140</v>
      </c>
      <c r="H27" s="66"/>
    </row>
    <row r="28" spans="1:8" ht="16.2" customHeight="1">
      <c r="A28" s="67" t="s">
        <v>141</v>
      </c>
      <c r="B28" s="411" t="s">
        <v>142</v>
      </c>
      <c r="C28" s="412" t="s">
        <v>64</v>
      </c>
      <c r="D28" s="413" t="s">
        <v>46</v>
      </c>
      <c r="E28" s="68" t="s">
        <v>143</v>
      </c>
      <c r="F28" s="16"/>
      <c r="G28" s="69"/>
      <c r="H28" s="70"/>
    </row>
  </sheetData>
  <mergeCells count="4">
    <mergeCell ref="C25:C26"/>
    <mergeCell ref="D25:D26"/>
    <mergeCell ref="E25:E26"/>
    <mergeCell ref="G25:G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83"/>
  <sheetViews>
    <sheetView topLeftCell="B1" zoomScale="85" zoomScaleNormal="85" workbookViewId="0">
      <pane ySplit="1" topLeftCell="A2" activePane="bottomLeft" state="frozen"/>
      <selection pane="bottomLeft" activeCell="D25" sqref="D25"/>
    </sheetView>
  </sheetViews>
  <sheetFormatPr defaultColWidth="12.6640625" defaultRowHeight="15.75" customHeight="1"/>
  <cols>
    <col min="1" max="1" width="16.6640625" customWidth="1"/>
    <col min="2" max="2" width="25.77734375" customWidth="1"/>
    <col min="3" max="3" width="26.77734375" customWidth="1"/>
    <col min="4" max="4" width="69.6640625" customWidth="1"/>
    <col min="5" max="5" width="75.44140625" customWidth="1"/>
    <col min="6" max="6" width="41.33203125" customWidth="1"/>
  </cols>
  <sheetData>
    <row r="1" spans="1:7">
      <c r="A1" s="71" t="s">
        <v>0</v>
      </c>
      <c r="B1" s="71" t="s">
        <v>144</v>
      </c>
      <c r="C1" s="72" t="s">
        <v>2</v>
      </c>
      <c r="D1" s="73" t="s">
        <v>145</v>
      </c>
      <c r="E1" s="73" t="s">
        <v>146</v>
      </c>
      <c r="F1" s="74" t="s">
        <v>5</v>
      </c>
      <c r="G1" s="75" t="s">
        <v>147</v>
      </c>
    </row>
    <row r="2" spans="1:7">
      <c r="A2" s="76" t="s">
        <v>7</v>
      </c>
      <c r="B2" s="77" t="s">
        <v>148</v>
      </c>
      <c r="C2" s="78" t="str">
        <f>IF(A2=0,"", VLOOKUP(A2,Functions!$A:$C,3,0))</f>
        <v>billing_charge_analyze_summary</v>
      </c>
      <c r="D2" s="384" t="s">
        <v>149</v>
      </c>
      <c r="E2" s="77" t="str">
        <f t="shared" ref="E2:E256" si="0">IF(OR(C2="",F2=""),"",SUBSTITUTE(F2,"FUNCTION_NAME",C2))</f>
        <v>{"arguments": "{}", "name": "billing_charge_analyze_summary"}</v>
      </c>
      <c r="F2" s="78" t="str">
        <f>IF(A2=0,"", VLOOKUP(A2,Functions!$A:$G,7,0))</f>
        <v>{"arguments": "{}", "name": "billing_charge_analyze_summary"}</v>
      </c>
      <c r="G2" s="79">
        <v>45544</v>
      </c>
    </row>
    <row r="3" spans="1:7">
      <c r="A3" s="78" t="s">
        <v>7</v>
      </c>
      <c r="B3" s="78" t="s">
        <v>150</v>
      </c>
      <c r="C3" s="78" t="str">
        <f>IF(A3=0,"", VLOOKUP(A3,Functions!$A:$C,3,0))</f>
        <v>billing_charge_analyze_summary</v>
      </c>
      <c r="D3" s="379" t="s">
        <v>151</v>
      </c>
      <c r="E3" s="78" t="str">
        <f t="shared" si="0"/>
        <v>{"arguments": "{}", "name": "billing_charge_analyze_summary"}</v>
      </c>
      <c r="F3" s="78" t="str">
        <f>IF(A3=0,"", VLOOKUP(A3,Functions!$A:$G,7,0))</f>
        <v>{"arguments": "{}", "name": "billing_charge_analyze_summary"}</v>
      </c>
      <c r="G3" s="79">
        <v>45544</v>
      </c>
    </row>
    <row r="4" spans="1:7">
      <c r="A4" s="78" t="s">
        <v>7</v>
      </c>
      <c r="B4" s="78" t="s">
        <v>152</v>
      </c>
      <c r="C4" s="78" t="str">
        <f>IF(A4=0,"", VLOOKUP(A4,Functions!$A:$C,3,0))</f>
        <v>billing_charge_analyze_summary</v>
      </c>
      <c r="D4" s="379" t="s">
        <v>153</v>
      </c>
      <c r="E4" s="78" t="str">
        <f t="shared" si="0"/>
        <v>{"arguments": "{}", "name": "billing_charge_analyze_summary"}</v>
      </c>
      <c r="F4" s="78" t="str">
        <f>IF(A4=0,"", VLOOKUP(A4,Functions!$A:$G,7,0))</f>
        <v>{"arguments": "{}", "name": "billing_charge_analyze_summary"}</v>
      </c>
      <c r="G4" s="79">
        <v>45544</v>
      </c>
    </row>
    <row r="5" spans="1:7">
      <c r="A5" s="78" t="s">
        <v>7</v>
      </c>
      <c r="B5" s="78" t="s">
        <v>154</v>
      </c>
      <c r="C5" s="78" t="str">
        <f>IF(A5=0,"", VLOOKUP(A5,Functions!$A:$C,3,0))</f>
        <v>billing_charge_analyze_summary</v>
      </c>
      <c r="D5" s="379" t="s">
        <v>155</v>
      </c>
      <c r="E5" s="78" t="str">
        <f t="shared" si="0"/>
        <v>{"arguments": "{}", "name": "billing_charge_analyze_summary"}</v>
      </c>
      <c r="F5" s="78" t="str">
        <f>IF(A5=0,"", VLOOKUP(A5,Functions!$A:$G,7,0))</f>
        <v>{"arguments": "{}", "name": "billing_charge_analyze_summary"}</v>
      </c>
      <c r="G5" s="79">
        <v>45544</v>
      </c>
    </row>
    <row r="6" spans="1:7">
      <c r="A6" s="78" t="s">
        <v>7</v>
      </c>
      <c r="B6" s="78" t="s">
        <v>156</v>
      </c>
      <c r="C6" s="78" t="str">
        <f>IF(A6=0,"", VLOOKUP(A6,Functions!$A:$C,3,0))</f>
        <v>billing_charge_analyze_summary</v>
      </c>
      <c r="D6" s="379" t="s">
        <v>157</v>
      </c>
      <c r="E6" s="78" t="str">
        <f t="shared" si="0"/>
        <v>{"arguments": "{}", "name": "billing_charge_analyze_summary"}</v>
      </c>
      <c r="F6" s="78" t="str">
        <f>IF(A6=0,"", VLOOKUP(A6,Functions!$A:$G,7,0))</f>
        <v>{"arguments": "{}", "name": "billing_charge_analyze_summary"}</v>
      </c>
      <c r="G6" s="79">
        <v>45544</v>
      </c>
    </row>
    <row r="7" spans="1:7">
      <c r="A7" s="78" t="s">
        <v>7</v>
      </c>
      <c r="B7" s="78" t="s">
        <v>158</v>
      </c>
      <c r="C7" s="78" t="str">
        <f>IF(A7=0,"", VLOOKUP(A7,Functions!$A:$C,3,0))</f>
        <v>billing_charge_analyze_summary</v>
      </c>
      <c r="D7" s="379" t="s">
        <v>159</v>
      </c>
      <c r="E7" s="78" t="str">
        <f t="shared" si="0"/>
        <v>{"arguments": "{}", "name": "billing_charge_analyze_summary"}</v>
      </c>
      <c r="F7" s="78" t="str">
        <f>IF(A7=0,"", VLOOKUP(A7,Functions!$A:$G,7,0))</f>
        <v>{"arguments": "{}", "name": "billing_charge_analyze_summary"}</v>
      </c>
      <c r="G7" s="79">
        <v>45544</v>
      </c>
    </row>
    <row r="8" spans="1:7">
      <c r="A8" s="78" t="s">
        <v>7</v>
      </c>
      <c r="B8" s="78" t="s">
        <v>160</v>
      </c>
      <c r="C8" s="78" t="str">
        <f>IF(A8=0,"", VLOOKUP(A8,Functions!$A:$C,3,0))</f>
        <v>billing_charge_analyze_summary</v>
      </c>
      <c r="D8" s="379" t="s">
        <v>161</v>
      </c>
      <c r="E8" s="78" t="str">
        <f t="shared" si="0"/>
        <v>{"arguments": "{}", "name": "billing_charge_analyze_summary"}</v>
      </c>
      <c r="F8" s="78" t="str">
        <f>IF(A8=0,"", VLOOKUP(A8,Functions!$A:$G,7,0))</f>
        <v>{"arguments": "{}", "name": "billing_charge_analyze_summary"}</v>
      </c>
      <c r="G8" s="79">
        <v>45544</v>
      </c>
    </row>
    <row r="9" spans="1:7">
      <c r="A9" s="78" t="s">
        <v>7</v>
      </c>
      <c r="B9" s="78" t="s">
        <v>162</v>
      </c>
      <c r="C9" s="78" t="str">
        <f>IF(A9=0,"", VLOOKUP(A9,Functions!$A:$C,3,0))</f>
        <v>billing_charge_analyze_summary</v>
      </c>
      <c r="D9" s="379" t="s">
        <v>163</v>
      </c>
      <c r="E9" s="78" t="str">
        <f t="shared" si="0"/>
        <v>{"arguments": "{}", "name": "billing_charge_analyze_summary"}</v>
      </c>
      <c r="F9" s="78" t="str">
        <f>IF(A9=0,"", VLOOKUP(A9,Functions!$A:$G,7,0))</f>
        <v>{"arguments": "{}", "name": "billing_charge_analyze_summary"}</v>
      </c>
      <c r="G9" s="79">
        <v>45544</v>
      </c>
    </row>
    <row r="10" spans="1:7">
      <c r="A10" s="78" t="s">
        <v>7</v>
      </c>
      <c r="B10" s="78" t="s">
        <v>164</v>
      </c>
      <c r="C10" s="78" t="str">
        <f>IF(A10=0,"", VLOOKUP(A10,Functions!$A:$C,3,0))</f>
        <v>billing_charge_analyze_summary</v>
      </c>
      <c r="D10" s="379" t="s">
        <v>165</v>
      </c>
      <c r="E10" s="78" t="str">
        <f t="shared" si="0"/>
        <v>{"arguments": "{}", "name": "billing_charge_analyze_summary"}</v>
      </c>
      <c r="F10" s="78" t="str">
        <f>IF(A10=0,"", VLOOKUP(A10,Functions!$A:$G,7,0))</f>
        <v>{"arguments": "{}", "name": "billing_charge_analyze_summary"}</v>
      </c>
      <c r="G10" s="79">
        <v>45544</v>
      </c>
    </row>
    <row r="11" spans="1:7">
      <c r="A11" s="80" t="s">
        <v>7</v>
      </c>
      <c r="B11" s="80" t="s">
        <v>166</v>
      </c>
      <c r="C11" s="80" t="str">
        <f>IF(A11=0,"", VLOOKUP(A11,Functions!$A:$C,3,0))</f>
        <v>billing_charge_analyze_summary</v>
      </c>
      <c r="D11" s="380" t="s">
        <v>167</v>
      </c>
      <c r="E11" s="80" t="str">
        <f t="shared" si="0"/>
        <v>{"arguments": "{}", "name": "billing_charge_analyze_summary"}</v>
      </c>
      <c r="F11" s="80" t="str">
        <f>IF(A11=0,"", VLOOKUP(A11,Functions!$A:$G,7,0))</f>
        <v>{"arguments": "{}", "name": "billing_charge_analyze_summary"}</v>
      </c>
      <c r="G11" s="81">
        <v>45544</v>
      </c>
    </row>
    <row r="12" spans="1:7">
      <c r="A12" s="78" t="s">
        <v>13</v>
      </c>
      <c r="B12" s="78" t="s">
        <v>168</v>
      </c>
      <c r="C12" s="78" t="str">
        <f>IF(A12=0,"", VLOOKUP(A12,Functions!$A:$C,3,0))</f>
        <v>billing_charge_analyze_discount</v>
      </c>
      <c r="D12" s="379" t="s">
        <v>169</v>
      </c>
      <c r="E12" s="78" t="str">
        <f t="shared" si="0"/>
        <v>{"arguments": "{}", "name": "billing_charge_analyze_discount"}</v>
      </c>
      <c r="F12" s="78" t="str">
        <f>IF(A12=0,"", VLOOKUP(A12,Functions!$A:$G,7,0))</f>
        <v>{"arguments": "{}", "name": "billing_charge_analyze_discount"}</v>
      </c>
      <c r="G12" s="79">
        <v>45544</v>
      </c>
    </row>
    <row r="13" spans="1:7">
      <c r="A13" s="78" t="s">
        <v>13</v>
      </c>
      <c r="B13" s="78" t="s">
        <v>170</v>
      </c>
      <c r="C13" s="78" t="str">
        <f>IF(A13=0,"", VLOOKUP(A13,Functions!$A:$C,3,0))</f>
        <v>billing_charge_analyze_discount</v>
      </c>
      <c r="D13" s="379" t="s">
        <v>171</v>
      </c>
      <c r="E13" s="78" t="str">
        <f t="shared" si="0"/>
        <v>{"arguments": "{}", "name": "billing_charge_analyze_discount"}</v>
      </c>
      <c r="F13" s="78" t="str">
        <f>IF(A13=0,"", VLOOKUP(A13,Functions!$A:$G,7,0))</f>
        <v>{"arguments": "{}", "name": "billing_charge_analyze_discount"}</v>
      </c>
      <c r="G13" s="79">
        <v>45544</v>
      </c>
    </row>
    <row r="14" spans="1:7">
      <c r="A14" s="78" t="s">
        <v>13</v>
      </c>
      <c r="B14" s="78" t="s">
        <v>172</v>
      </c>
      <c r="C14" s="78" t="str">
        <f>IF(A14=0,"", VLOOKUP(A14,Functions!$A:$C,3,0))</f>
        <v>billing_charge_analyze_discount</v>
      </c>
      <c r="D14" s="379" t="s">
        <v>173</v>
      </c>
      <c r="E14" s="78" t="str">
        <f t="shared" si="0"/>
        <v>{"arguments": "{}", "name": "billing_charge_analyze_discount"}</v>
      </c>
      <c r="F14" s="78" t="str">
        <f>IF(A14=0,"", VLOOKUP(A14,Functions!$A:$G,7,0))</f>
        <v>{"arguments": "{}", "name": "billing_charge_analyze_discount"}</v>
      </c>
      <c r="G14" s="79">
        <v>45544</v>
      </c>
    </row>
    <row r="15" spans="1:7">
      <c r="A15" s="78" t="s">
        <v>13</v>
      </c>
      <c r="B15" s="78" t="s">
        <v>174</v>
      </c>
      <c r="C15" s="78" t="str">
        <f>IF(A15=0,"", VLOOKUP(A15,Functions!$A:$C,3,0))</f>
        <v>billing_charge_analyze_discount</v>
      </c>
      <c r="D15" s="379" t="s">
        <v>175</v>
      </c>
      <c r="E15" s="78" t="str">
        <f t="shared" si="0"/>
        <v>{"arguments": "{}", "name": "billing_charge_analyze_discount"}</v>
      </c>
      <c r="F15" s="78" t="str">
        <f>IF(A15=0,"", VLOOKUP(A15,Functions!$A:$G,7,0))</f>
        <v>{"arguments": "{}", "name": "billing_charge_analyze_discount"}</v>
      </c>
      <c r="G15" s="79">
        <v>45544</v>
      </c>
    </row>
    <row r="16" spans="1:7">
      <c r="A16" s="78" t="s">
        <v>13</v>
      </c>
      <c r="B16" s="78" t="s">
        <v>176</v>
      </c>
      <c r="C16" s="78" t="str">
        <f>IF(A16=0,"", VLOOKUP(A16,Functions!$A:$C,3,0))</f>
        <v>billing_charge_analyze_discount</v>
      </c>
      <c r="D16" s="379" t="s">
        <v>177</v>
      </c>
      <c r="E16" s="78" t="str">
        <f t="shared" si="0"/>
        <v>{"arguments": "{}", "name": "billing_charge_analyze_discount"}</v>
      </c>
      <c r="F16" s="78" t="str">
        <f>IF(A16=0,"", VLOOKUP(A16,Functions!$A:$G,7,0))</f>
        <v>{"arguments": "{}", "name": "billing_charge_analyze_discount"}</v>
      </c>
      <c r="G16" s="79">
        <v>45544</v>
      </c>
    </row>
    <row r="17" spans="1:7">
      <c r="A17" s="78" t="s">
        <v>13</v>
      </c>
      <c r="B17" s="78" t="s">
        <v>178</v>
      </c>
      <c r="C17" s="78" t="str">
        <f>IF(A17=0,"", VLOOKUP(A17,Functions!$A:$C,3,0))</f>
        <v>billing_charge_analyze_discount</v>
      </c>
      <c r="D17" s="379" t="s">
        <v>179</v>
      </c>
      <c r="E17" s="78" t="str">
        <f t="shared" si="0"/>
        <v>{"arguments": "{}", "name": "billing_charge_analyze_discount"}</v>
      </c>
      <c r="F17" s="78" t="str">
        <f>IF(A17=0,"", VLOOKUP(A17,Functions!$A:$G,7,0))</f>
        <v>{"arguments": "{}", "name": "billing_charge_analyze_discount"}</v>
      </c>
      <c r="G17" s="79">
        <v>45544</v>
      </c>
    </row>
    <row r="18" spans="1:7">
      <c r="A18" s="78" t="s">
        <v>13</v>
      </c>
      <c r="B18" s="78" t="s">
        <v>180</v>
      </c>
      <c r="C18" s="78" t="str">
        <f>IF(A18=0,"", VLOOKUP(A18,Functions!$A:$C,3,0))</f>
        <v>billing_charge_analyze_discount</v>
      </c>
      <c r="D18" s="379" t="s">
        <v>181</v>
      </c>
      <c r="E18" s="78" t="str">
        <f t="shared" si="0"/>
        <v>{"arguments": "{}", "name": "billing_charge_analyze_discount"}</v>
      </c>
      <c r="F18" s="78" t="str">
        <f>IF(A18=0,"", VLOOKUP(A18,Functions!$A:$G,7,0))</f>
        <v>{"arguments": "{}", "name": "billing_charge_analyze_discount"}</v>
      </c>
      <c r="G18" s="79">
        <v>45544</v>
      </c>
    </row>
    <row r="19" spans="1:7">
      <c r="A19" s="78" t="s">
        <v>13</v>
      </c>
      <c r="B19" s="78" t="s">
        <v>182</v>
      </c>
      <c r="C19" s="78" t="str">
        <f>IF(A19=0,"", VLOOKUP(A19,Functions!$A:$C,3,0))</f>
        <v>billing_charge_analyze_discount</v>
      </c>
      <c r="D19" s="379" t="s">
        <v>183</v>
      </c>
      <c r="E19" s="78" t="str">
        <f t="shared" si="0"/>
        <v>{"arguments": "{}", "name": "billing_charge_analyze_discount"}</v>
      </c>
      <c r="F19" s="78" t="str">
        <f>IF(A19=0,"", VLOOKUP(A19,Functions!$A:$G,7,0))</f>
        <v>{"arguments": "{}", "name": "billing_charge_analyze_discount"}</v>
      </c>
      <c r="G19" s="79">
        <v>45544</v>
      </c>
    </row>
    <row r="20" spans="1:7">
      <c r="A20" s="78" t="s">
        <v>13</v>
      </c>
      <c r="B20" s="78" t="s">
        <v>184</v>
      </c>
      <c r="C20" s="78" t="str">
        <f>IF(A20=0,"", VLOOKUP(A20,Functions!$A:$C,3,0))</f>
        <v>billing_charge_analyze_discount</v>
      </c>
      <c r="D20" s="379" t="s">
        <v>185</v>
      </c>
      <c r="E20" s="78" t="str">
        <f t="shared" si="0"/>
        <v>{"arguments": "{}", "name": "billing_charge_analyze_discount"}</v>
      </c>
      <c r="F20" s="78" t="str">
        <f>IF(A20=0,"", VLOOKUP(A20,Functions!$A:$G,7,0))</f>
        <v>{"arguments": "{}", "name": "billing_charge_analyze_discount"}</v>
      </c>
      <c r="G20" s="79">
        <v>45544</v>
      </c>
    </row>
    <row r="21" spans="1:7">
      <c r="A21" s="80" t="s">
        <v>13</v>
      </c>
      <c r="B21" s="80" t="s">
        <v>186</v>
      </c>
      <c r="C21" s="80" t="str">
        <f>IF(A21=0,"", VLOOKUP(A21,Functions!$A:$C,3,0))</f>
        <v>billing_charge_analyze_discount</v>
      </c>
      <c r="D21" s="380" t="s">
        <v>187</v>
      </c>
      <c r="E21" s="80" t="str">
        <f t="shared" si="0"/>
        <v>{"arguments": "{}", "name": "billing_charge_analyze_discount"}</v>
      </c>
      <c r="F21" s="80" t="str">
        <f>IF(A21=0,"", VLOOKUP(A21,Functions!$A:$G,7,0))</f>
        <v>{"arguments": "{}", "name": "billing_charge_analyze_discount"}</v>
      </c>
      <c r="G21" s="81">
        <v>45544</v>
      </c>
    </row>
    <row r="22" spans="1:7">
      <c r="A22" s="78" t="s">
        <v>18</v>
      </c>
      <c r="B22" s="78" t="s">
        <v>188</v>
      </c>
      <c r="C22" s="78" t="str">
        <f>IF(A22=0,"", VLOOKUP(A22,Functions!$A:$C,3,0))</f>
        <v>billing_charge_data_usage</v>
      </c>
      <c r="D22" s="379" t="s">
        <v>189</v>
      </c>
      <c r="E22" s="78" t="str">
        <f t="shared" si="0"/>
        <v>{"arguments": "{}", "name": "billing_charge_data_usage"}</v>
      </c>
      <c r="F22" s="78" t="str">
        <f>IF(A22=0,"", VLOOKUP(A22,Functions!$A:$G,7,0))</f>
        <v>{"arguments": "{}", "name": "billing_charge_data_usage"}</v>
      </c>
      <c r="G22" s="79">
        <v>45547</v>
      </c>
    </row>
    <row r="23" spans="1:7">
      <c r="A23" s="78" t="s">
        <v>18</v>
      </c>
      <c r="B23" s="78" t="s">
        <v>190</v>
      </c>
      <c r="C23" s="78" t="str">
        <f>IF(A23=0,"", VLOOKUP(A23,Functions!$A:$C,3,0))</f>
        <v>billing_charge_data_usage</v>
      </c>
      <c r="D23" s="379" t="s">
        <v>191</v>
      </c>
      <c r="E23" s="78" t="str">
        <f t="shared" si="0"/>
        <v>{"arguments": "{}", "name": "billing_charge_data_usage"}</v>
      </c>
      <c r="F23" s="78" t="str">
        <f>IF(A23=0,"", VLOOKUP(A23,Functions!$A:$G,7,0))</f>
        <v>{"arguments": "{}", "name": "billing_charge_data_usage"}</v>
      </c>
      <c r="G23" s="79">
        <v>45547</v>
      </c>
    </row>
    <row r="24" spans="1:7">
      <c r="A24" s="78" t="s">
        <v>18</v>
      </c>
      <c r="B24" s="78" t="s">
        <v>192</v>
      </c>
      <c r="C24" s="78" t="str">
        <f>IF(A24=0,"", VLOOKUP(A24,Functions!$A:$C,3,0))</f>
        <v>billing_charge_data_usage</v>
      </c>
      <c r="D24" s="379" t="s">
        <v>193</v>
      </c>
      <c r="E24" s="78" t="str">
        <f t="shared" si="0"/>
        <v>{"arguments": "{}", "name": "billing_charge_data_usage"}</v>
      </c>
      <c r="F24" s="78" t="str">
        <f>IF(A24=0,"", VLOOKUP(A24,Functions!$A:$G,7,0))</f>
        <v>{"arguments": "{}", "name": "billing_charge_data_usage"}</v>
      </c>
      <c r="G24" s="79">
        <v>45547</v>
      </c>
    </row>
    <row r="25" spans="1:7">
      <c r="A25" s="78" t="s">
        <v>18</v>
      </c>
      <c r="B25" s="78" t="s">
        <v>194</v>
      </c>
      <c r="C25" s="78" t="str">
        <f>IF(A25=0,"", VLOOKUP(A25,Functions!$A:$C,3,0))</f>
        <v>billing_charge_data_usage</v>
      </c>
      <c r="D25" s="379" t="s">
        <v>195</v>
      </c>
      <c r="E25" s="78" t="str">
        <f t="shared" si="0"/>
        <v>{"arguments": "{}", "name": "billing_charge_data_usage"}</v>
      </c>
      <c r="F25" s="78" t="str">
        <f>IF(A25=0,"", VLOOKUP(A25,Functions!$A:$G,7,0))</f>
        <v>{"arguments": "{}", "name": "billing_charge_data_usage"}</v>
      </c>
      <c r="G25" s="79">
        <v>45547</v>
      </c>
    </row>
    <row r="26" spans="1:7">
      <c r="A26" s="78" t="s">
        <v>18</v>
      </c>
      <c r="B26" s="78" t="s">
        <v>196</v>
      </c>
      <c r="C26" s="78" t="str">
        <f>IF(A26=0,"", VLOOKUP(A26,Functions!$A:$C,3,0))</f>
        <v>billing_charge_data_usage</v>
      </c>
      <c r="D26" s="379" t="s">
        <v>197</v>
      </c>
      <c r="E26" s="78" t="str">
        <f t="shared" si="0"/>
        <v>{"arguments": "{}", "name": "billing_charge_data_usage"}</v>
      </c>
      <c r="F26" s="78" t="str">
        <f>IF(A26=0,"", VLOOKUP(A26,Functions!$A:$G,7,0))</f>
        <v>{"arguments": "{}", "name": "billing_charge_data_usage"}</v>
      </c>
      <c r="G26" s="79">
        <v>45547</v>
      </c>
    </row>
    <row r="27" spans="1:7">
      <c r="A27" s="78" t="s">
        <v>18</v>
      </c>
      <c r="B27" s="78" t="s">
        <v>198</v>
      </c>
      <c r="C27" s="78" t="str">
        <f>IF(A27=0,"", VLOOKUP(A27,Functions!$A:$C,3,0))</f>
        <v>billing_charge_data_usage</v>
      </c>
      <c r="D27" s="379" t="s">
        <v>199</v>
      </c>
      <c r="E27" s="78" t="str">
        <f t="shared" si="0"/>
        <v>{"arguments": "{}", "name": "billing_charge_data_usage"}</v>
      </c>
      <c r="F27" s="78" t="str">
        <f>IF(A27=0,"", VLOOKUP(A27,Functions!$A:$G,7,0))</f>
        <v>{"arguments": "{}", "name": "billing_charge_data_usage"}</v>
      </c>
      <c r="G27" s="79">
        <v>45547</v>
      </c>
    </row>
    <row r="28" spans="1:7">
      <c r="A28" s="78" t="s">
        <v>18</v>
      </c>
      <c r="B28" s="78" t="s">
        <v>200</v>
      </c>
      <c r="C28" s="78" t="str">
        <f>IF(A28=0,"", VLOOKUP(A28,Functions!$A:$C,3,0))</f>
        <v>billing_charge_data_usage</v>
      </c>
      <c r="D28" s="379" t="s">
        <v>201</v>
      </c>
      <c r="E28" s="78" t="str">
        <f t="shared" si="0"/>
        <v>{"arguments": "{}", "name": "billing_charge_data_usage"}</v>
      </c>
      <c r="F28" s="78" t="str">
        <f>IF(A28=0,"", VLOOKUP(A28,Functions!$A:$G,7,0))</f>
        <v>{"arguments": "{}", "name": "billing_charge_data_usage"}</v>
      </c>
      <c r="G28" s="79">
        <v>45547</v>
      </c>
    </row>
    <row r="29" spans="1:7">
      <c r="A29" s="78" t="s">
        <v>18</v>
      </c>
      <c r="B29" s="78" t="s">
        <v>202</v>
      </c>
      <c r="C29" s="78" t="str">
        <f>IF(A29=0,"", VLOOKUP(A29,Functions!$A:$C,3,0))</f>
        <v>billing_charge_data_usage</v>
      </c>
      <c r="D29" s="379" t="s">
        <v>203</v>
      </c>
      <c r="E29" s="78" t="str">
        <f t="shared" si="0"/>
        <v>{"arguments": "{}", "name": "billing_charge_data_usage"}</v>
      </c>
      <c r="F29" s="78" t="str">
        <f>IF(A29=0,"", VLOOKUP(A29,Functions!$A:$G,7,0))</f>
        <v>{"arguments": "{}", "name": "billing_charge_data_usage"}</v>
      </c>
      <c r="G29" s="79">
        <v>45547</v>
      </c>
    </row>
    <row r="30" spans="1:7">
      <c r="A30" s="78" t="s">
        <v>18</v>
      </c>
      <c r="B30" s="78" t="s">
        <v>204</v>
      </c>
      <c r="C30" s="78" t="str">
        <f>IF(A30=0,"", VLOOKUP(A30,Functions!$A:$C,3,0))</f>
        <v>billing_charge_data_usage</v>
      </c>
      <c r="D30" s="379" t="s">
        <v>205</v>
      </c>
      <c r="E30" s="78" t="str">
        <f t="shared" si="0"/>
        <v>{"arguments": "{}", "name": "billing_charge_data_usage"}</v>
      </c>
      <c r="F30" s="78" t="str">
        <f>IF(A30=0,"", VLOOKUP(A30,Functions!$A:$G,7,0))</f>
        <v>{"arguments": "{}", "name": "billing_charge_data_usage"}</v>
      </c>
      <c r="G30" s="79">
        <v>45547</v>
      </c>
    </row>
    <row r="31" spans="1:7">
      <c r="A31" s="80" t="s">
        <v>18</v>
      </c>
      <c r="B31" s="80" t="s">
        <v>206</v>
      </c>
      <c r="C31" s="80" t="str">
        <f>IF(A31=0,"", VLOOKUP(A31,Functions!$A:$C,3,0))</f>
        <v>billing_charge_data_usage</v>
      </c>
      <c r="D31" s="380" t="s">
        <v>207</v>
      </c>
      <c r="E31" s="80" t="str">
        <f t="shared" si="0"/>
        <v>{"arguments": "{}", "name": "billing_charge_data_usage"}</v>
      </c>
      <c r="F31" s="80" t="str">
        <f>IF(A31=0,"", VLOOKUP(A31,Functions!$A:$G,7,0))</f>
        <v>{"arguments": "{}", "name": "billing_charge_data_usage"}</v>
      </c>
      <c r="G31" s="81">
        <v>45547</v>
      </c>
    </row>
    <row r="32" spans="1:7">
      <c r="A32" s="78"/>
      <c r="B32" s="78"/>
      <c r="C32" s="78" t="s">
        <v>1662</v>
      </c>
      <c r="D32" s="78"/>
      <c r="E32" s="78" t="str">
        <f t="shared" si="0"/>
        <v/>
      </c>
      <c r="F32" s="78" t="s">
        <v>1662</v>
      </c>
      <c r="G32" s="83"/>
    </row>
    <row r="33" spans="1:7">
      <c r="A33" s="78"/>
      <c r="B33" s="78"/>
      <c r="C33" s="78" t="s">
        <v>1662</v>
      </c>
      <c r="D33" s="78"/>
      <c r="E33" s="78" t="str">
        <f t="shared" si="0"/>
        <v/>
      </c>
      <c r="F33" s="78" t="s">
        <v>1662</v>
      </c>
      <c r="G33" s="83"/>
    </row>
    <row r="34" spans="1:7">
      <c r="A34" s="78"/>
      <c r="B34" s="78"/>
      <c r="C34" s="78" t="s">
        <v>1662</v>
      </c>
      <c r="D34" s="78"/>
      <c r="E34" s="78" t="str">
        <f t="shared" si="0"/>
        <v/>
      </c>
      <c r="F34" s="78" t="s">
        <v>1662</v>
      </c>
      <c r="G34" s="83"/>
    </row>
    <row r="35" spans="1:7">
      <c r="A35" s="78"/>
      <c r="B35" s="78"/>
      <c r="C35" s="78" t="s">
        <v>1662</v>
      </c>
      <c r="D35" s="78"/>
      <c r="E35" s="78" t="str">
        <f t="shared" si="0"/>
        <v/>
      </c>
      <c r="F35" s="78" t="s">
        <v>1662</v>
      </c>
      <c r="G35" s="83"/>
    </row>
    <row r="36" spans="1:7">
      <c r="A36" s="78"/>
      <c r="B36" s="78"/>
      <c r="C36" s="78" t="s">
        <v>1662</v>
      </c>
      <c r="D36" s="78"/>
      <c r="E36" s="78" t="str">
        <f t="shared" si="0"/>
        <v/>
      </c>
      <c r="F36" s="78" t="s">
        <v>1662</v>
      </c>
      <c r="G36" s="83"/>
    </row>
    <row r="37" spans="1:7">
      <c r="A37" s="78"/>
      <c r="B37" s="78"/>
      <c r="C37" s="78" t="s">
        <v>1662</v>
      </c>
      <c r="D37" s="78"/>
      <c r="E37" s="78" t="str">
        <f t="shared" si="0"/>
        <v/>
      </c>
      <c r="F37" s="78" t="s">
        <v>1662</v>
      </c>
      <c r="G37" s="83"/>
    </row>
    <row r="38" spans="1:7">
      <c r="A38" s="78"/>
      <c r="B38" s="78"/>
      <c r="C38" s="78" t="s">
        <v>1662</v>
      </c>
      <c r="D38" s="78"/>
      <c r="E38" s="78" t="str">
        <f t="shared" si="0"/>
        <v/>
      </c>
      <c r="F38" s="78" t="s">
        <v>1662</v>
      </c>
      <c r="G38" s="83"/>
    </row>
    <row r="39" spans="1:7">
      <c r="A39" s="78"/>
      <c r="B39" s="78"/>
      <c r="C39" s="78" t="s">
        <v>1662</v>
      </c>
      <c r="D39" s="78"/>
      <c r="E39" s="78" t="str">
        <f t="shared" si="0"/>
        <v/>
      </c>
      <c r="F39" s="78" t="s">
        <v>1662</v>
      </c>
      <c r="G39" s="83"/>
    </row>
    <row r="40" spans="1:7">
      <c r="A40" s="78"/>
      <c r="B40" s="78"/>
      <c r="C40" s="78" t="s">
        <v>1662</v>
      </c>
      <c r="D40" s="78"/>
      <c r="E40" s="78" t="str">
        <f t="shared" si="0"/>
        <v/>
      </c>
      <c r="F40" s="78" t="s">
        <v>1662</v>
      </c>
      <c r="G40" s="83"/>
    </row>
    <row r="41" spans="1:7">
      <c r="A41" s="78"/>
      <c r="B41" s="78"/>
      <c r="C41" s="78" t="s">
        <v>1662</v>
      </c>
      <c r="D41" s="78"/>
      <c r="E41" s="78" t="str">
        <f t="shared" si="0"/>
        <v/>
      </c>
      <c r="F41" s="78" t="s">
        <v>1662</v>
      </c>
      <c r="G41" s="83"/>
    </row>
    <row r="42" spans="1:7">
      <c r="A42" s="78"/>
      <c r="B42" s="78"/>
      <c r="C42" s="78" t="s">
        <v>1662</v>
      </c>
      <c r="D42" s="78"/>
      <c r="E42" s="78" t="str">
        <f t="shared" si="0"/>
        <v/>
      </c>
      <c r="F42" s="78" t="s">
        <v>1662</v>
      </c>
      <c r="G42" s="83"/>
    </row>
    <row r="43" spans="1:7">
      <c r="A43" s="78"/>
      <c r="B43" s="78"/>
      <c r="C43" s="78" t="s">
        <v>1662</v>
      </c>
      <c r="D43" s="78"/>
      <c r="E43" s="78" t="str">
        <f t="shared" si="0"/>
        <v/>
      </c>
      <c r="F43" s="78" t="s">
        <v>1662</v>
      </c>
      <c r="G43" s="83"/>
    </row>
    <row r="44" spans="1:7">
      <c r="A44" s="78"/>
      <c r="B44" s="78"/>
      <c r="C44" s="78" t="s">
        <v>1662</v>
      </c>
      <c r="D44" s="78"/>
      <c r="E44" s="78" t="str">
        <f t="shared" si="0"/>
        <v/>
      </c>
      <c r="F44" s="78" t="s">
        <v>1662</v>
      </c>
      <c r="G44" s="83"/>
    </row>
    <row r="45" spans="1:7">
      <c r="A45" s="78"/>
      <c r="B45" s="78"/>
      <c r="C45" s="78" t="s">
        <v>1662</v>
      </c>
      <c r="D45" s="78"/>
      <c r="E45" s="78" t="str">
        <f t="shared" si="0"/>
        <v/>
      </c>
      <c r="F45" s="78" t="s">
        <v>1662</v>
      </c>
      <c r="G45" s="83"/>
    </row>
    <row r="46" spans="1:7">
      <c r="A46" s="78"/>
      <c r="B46" s="78"/>
      <c r="C46" s="78" t="s">
        <v>1662</v>
      </c>
      <c r="D46" s="78"/>
      <c r="E46" s="78" t="str">
        <f t="shared" si="0"/>
        <v/>
      </c>
      <c r="F46" s="78" t="s">
        <v>1662</v>
      </c>
      <c r="G46" s="83"/>
    </row>
    <row r="47" spans="1:7">
      <c r="A47" s="78"/>
      <c r="B47" s="78"/>
      <c r="C47" s="78" t="s">
        <v>1662</v>
      </c>
      <c r="D47" s="78"/>
      <c r="E47" s="78" t="str">
        <f t="shared" si="0"/>
        <v/>
      </c>
      <c r="F47" s="78" t="s">
        <v>1662</v>
      </c>
      <c r="G47" s="83"/>
    </row>
    <row r="48" spans="1:7">
      <c r="A48" s="78"/>
      <c r="B48" s="78"/>
      <c r="C48" s="78" t="s">
        <v>1662</v>
      </c>
      <c r="D48" s="78"/>
      <c r="E48" s="78" t="str">
        <f t="shared" si="0"/>
        <v/>
      </c>
      <c r="F48" s="78" t="s">
        <v>1662</v>
      </c>
      <c r="G48" s="83"/>
    </row>
    <row r="49" spans="1:7">
      <c r="A49" s="78"/>
      <c r="B49" s="78"/>
      <c r="C49" s="78" t="s">
        <v>1662</v>
      </c>
      <c r="D49" s="78"/>
      <c r="E49" s="78" t="str">
        <f t="shared" si="0"/>
        <v/>
      </c>
      <c r="F49" s="78" t="s">
        <v>1662</v>
      </c>
      <c r="G49" s="83"/>
    </row>
    <row r="50" spans="1:7">
      <c r="A50" s="78"/>
      <c r="B50" s="78"/>
      <c r="C50" s="78" t="s">
        <v>1662</v>
      </c>
      <c r="D50" s="78"/>
      <c r="E50" s="78" t="str">
        <f t="shared" si="0"/>
        <v/>
      </c>
      <c r="F50" s="78" t="s">
        <v>1662</v>
      </c>
      <c r="G50" s="83"/>
    </row>
    <row r="51" spans="1:7">
      <c r="A51" s="78"/>
      <c r="B51" s="78"/>
      <c r="C51" s="78" t="s">
        <v>1662</v>
      </c>
      <c r="D51" s="78"/>
      <c r="E51" s="78" t="str">
        <f t="shared" si="0"/>
        <v/>
      </c>
      <c r="F51" s="78" t="s">
        <v>1662</v>
      </c>
      <c r="G51" s="83"/>
    </row>
    <row r="52" spans="1:7">
      <c r="A52" s="78"/>
      <c r="B52" s="78"/>
      <c r="C52" s="78" t="s">
        <v>1662</v>
      </c>
      <c r="D52" s="78"/>
      <c r="E52" s="78" t="str">
        <f t="shared" si="0"/>
        <v/>
      </c>
      <c r="F52" s="78" t="s">
        <v>1662</v>
      </c>
      <c r="G52" s="83"/>
    </row>
    <row r="53" spans="1:7">
      <c r="A53" s="78"/>
      <c r="B53" s="78"/>
      <c r="C53" s="78" t="s">
        <v>1662</v>
      </c>
      <c r="D53" s="78"/>
      <c r="E53" s="78" t="str">
        <f t="shared" si="0"/>
        <v/>
      </c>
      <c r="F53" s="78" t="s">
        <v>1662</v>
      </c>
      <c r="G53" s="83"/>
    </row>
    <row r="54" spans="1:7">
      <c r="A54" s="78"/>
      <c r="B54" s="78"/>
      <c r="C54" s="78" t="s">
        <v>1662</v>
      </c>
      <c r="D54" s="78"/>
      <c r="E54" s="78" t="str">
        <f t="shared" si="0"/>
        <v/>
      </c>
      <c r="F54" s="78" t="s">
        <v>1662</v>
      </c>
      <c r="G54" s="83"/>
    </row>
    <row r="55" spans="1:7">
      <c r="A55" s="78"/>
      <c r="B55" s="78"/>
      <c r="C55" s="78" t="s">
        <v>1662</v>
      </c>
      <c r="D55" s="78"/>
      <c r="E55" s="78" t="str">
        <f t="shared" si="0"/>
        <v/>
      </c>
      <c r="F55" s="78" t="s">
        <v>1662</v>
      </c>
      <c r="G55" s="83"/>
    </row>
    <row r="56" spans="1:7">
      <c r="A56" s="78"/>
      <c r="B56" s="78"/>
      <c r="C56" s="78" t="s">
        <v>1662</v>
      </c>
      <c r="D56" s="78"/>
      <c r="E56" s="78" t="str">
        <f t="shared" si="0"/>
        <v/>
      </c>
      <c r="F56" s="78" t="s">
        <v>1662</v>
      </c>
      <c r="G56" s="83"/>
    </row>
    <row r="57" spans="1:7">
      <c r="A57" s="78"/>
      <c r="B57" s="78"/>
      <c r="C57" s="78" t="s">
        <v>1662</v>
      </c>
      <c r="D57" s="78"/>
      <c r="E57" s="78" t="str">
        <f t="shared" si="0"/>
        <v/>
      </c>
      <c r="F57" s="78" t="s">
        <v>1662</v>
      </c>
      <c r="G57" s="83"/>
    </row>
    <row r="58" spans="1:7">
      <c r="A58" s="78"/>
      <c r="B58" s="78"/>
      <c r="C58" s="78" t="s">
        <v>1662</v>
      </c>
      <c r="D58" s="78"/>
      <c r="E58" s="78" t="str">
        <f t="shared" si="0"/>
        <v/>
      </c>
      <c r="F58" s="78" t="s">
        <v>1662</v>
      </c>
      <c r="G58" s="83"/>
    </row>
    <row r="59" spans="1:7">
      <c r="A59" s="78"/>
      <c r="B59" s="78"/>
      <c r="C59" s="78" t="s">
        <v>1662</v>
      </c>
      <c r="D59" s="78"/>
      <c r="E59" s="78" t="str">
        <f t="shared" si="0"/>
        <v/>
      </c>
      <c r="F59" s="78" t="s">
        <v>1662</v>
      </c>
      <c r="G59" s="83"/>
    </row>
    <row r="60" spans="1:7">
      <c r="A60" s="78"/>
      <c r="B60" s="78"/>
      <c r="C60" s="78" t="s">
        <v>1662</v>
      </c>
      <c r="D60" s="78"/>
      <c r="E60" s="78" t="str">
        <f t="shared" si="0"/>
        <v/>
      </c>
      <c r="F60" s="78" t="s">
        <v>1662</v>
      </c>
      <c r="G60" s="83"/>
    </row>
    <row r="61" spans="1:7">
      <c r="A61" s="78"/>
      <c r="B61" s="78"/>
      <c r="C61" s="78" t="s">
        <v>1662</v>
      </c>
      <c r="D61" s="78"/>
      <c r="E61" s="78" t="str">
        <f t="shared" si="0"/>
        <v/>
      </c>
      <c r="F61" s="78" t="s">
        <v>1662</v>
      </c>
      <c r="G61" s="83"/>
    </row>
    <row r="62" spans="1:7">
      <c r="A62" s="78"/>
      <c r="B62" s="78"/>
      <c r="C62" s="78" t="s">
        <v>1662</v>
      </c>
      <c r="D62" s="78"/>
      <c r="E62" s="78" t="str">
        <f t="shared" si="0"/>
        <v/>
      </c>
      <c r="F62" s="78" t="s">
        <v>1662</v>
      </c>
      <c r="G62" s="83"/>
    </row>
    <row r="63" spans="1:7">
      <c r="A63" s="78"/>
      <c r="B63" s="78"/>
      <c r="C63" s="78" t="s">
        <v>1662</v>
      </c>
      <c r="D63" s="78"/>
      <c r="E63" s="78" t="str">
        <f t="shared" si="0"/>
        <v/>
      </c>
      <c r="F63" s="78" t="s">
        <v>1662</v>
      </c>
      <c r="G63" s="83"/>
    </row>
    <row r="64" spans="1:7">
      <c r="A64" s="78"/>
      <c r="B64" s="78"/>
      <c r="C64" s="78" t="s">
        <v>1662</v>
      </c>
      <c r="D64" s="78"/>
      <c r="E64" s="78" t="str">
        <f t="shared" si="0"/>
        <v/>
      </c>
      <c r="F64" s="78" t="s">
        <v>1662</v>
      </c>
      <c r="G64" s="83"/>
    </row>
    <row r="65" spans="1:7">
      <c r="A65" s="78"/>
      <c r="B65" s="78"/>
      <c r="C65" s="78" t="s">
        <v>1662</v>
      </c>
      <c r="D65" s="78"/>
      <c r="E65" s="78" t="str">
        <f t="shared" si="0"/>
        <v/>
      </c>
      <c r="F65" s="78" t="s">
        <v>1662</v>
      </c>
      <c r="G65" s="83"/>
    </row>
    <row r="66" spans="1:7">
      <c r="A66" s="78"/>
      <c r="B66" s="78"/>
      <c r="C66" s="78" t="s">
        <v>1662</v>
      </c>
      <c r="D66" s="78"/>
      <c r="E66" s="78" t="str">
        <f t="shared" si="0"/>
        <v/>
      </c>
      <c r="F66" s="78" t="s">
        <v>1662</v>
      </c>
      <c r="G66" s="83"/>
    </row>
    <row r="67" spans="1:7">
      <c r="A67" s="78"/>
      <c r="B67" s="78"/>
      <c r="C67" s="78" t="s">
        <v>1662</v>
      </c>
      <c r="D67" s="78"/>
      <c r="E67" s="78" t="str">
        <f t="shared" si="0"/>
        <v/>
      </c>
      <c r="F67" s="78" t="s">
        <v>1662</v>
      </c>
      <c r="G67" s="83"/>
    </row>
    <row r="68" spans="1:7">
      <c r="A68" s="78"/>
      <c r="B68" s="78"/>
      <c r="C68" s="78" t="s">
        <v>1662</v>
      </c>
      <c r="D68" s="78"/>
      <c r="E68" s="78" t="str">
        <f t="shared" si="0"/>
        <v/>
      </c>
      <c r="F68" s="78" t="s">
        <v>1662</v>
      </c>
      <c r="G68" s="83"/>
    </row>
    <row r="69" spans="1:7">
      <c r="A69" s="78"/>
      <c r="B69" s="78"/>
      <c r="C69" s="78" t="s">
        <v>1662</v>
      </c>
      <c r="D69" s="78"/>
      <c r="E69" s="78" t="str">
        <f t="shared" si="0"/>
        <v/>
      </c>
      <c r="F69" s="78" t="s">
        <v>1662</v>
      </c>
      <c r="G69" s="83"/>
    </row>
    <row r="70" spans="1:7">
      <c r="A70" s="78"/>
      <c r="B70" s="78"/>
      <c r="C70" s="78" t="s">
        <v>1662</v>
      </c>
      <c r="D70" s="78"/>
      <c r="E70" s="78" t="str">
        <f t="shared" si="0"/>
        <v/>
      </c>
      <c r="F70" s="78" t="s">
        <v>1662</v>
      </c>
      <c r="G70" s="83"/>
    </row>
    <row r="71" spans="1:7">
      <c r="A71" s="78"/>
      <c r="B71" s="78"/>
      <c r="C71" s="78" t="s">
        <v>1662</v>
      </c>
      <c r="D71" s="78"/>
      <c r="E71" s="78" t="str">
        <f t="shared" si="0"/>
        <v/>
      </c>
      <c r="F71" s="78" t="s">
        <v>1662</v>
      </c>
      <c r="G71" s="83"/>
    </row>
    <row r="72" spans="1:7">
      <c r="A72" s="78"/>
      <c r="B72" s="78"/>
      <c r="C72" s="78" t="s">
        <v>1662</v>
      </c>
      <c r="D72" s="78"/>
      <c r="E72" s="78" t="str">
        <f t="shared" si="0"/>
        <v/>
      </c>
      <c r="F72" s="78" t="s">
        <v>1662</v>
      </c>
      <c r="G72" s="83"/>
    </row>
    <row r="73" spans="1:7">
      <c r="A73" s="78"/>
      <c r="B73" s="78"/>
      <c r="C73" s="78" t="s">
        <v>1662</v>
      </c>
      <c r="D73" s="78"/>
      <c r="E73" s="78" t="str">
        <f t="shared" si="0"/>
        <v/>
      </c>
      <c r="F73" s="78" t="s">
        <v>1662</v>
      </c>
      <c r="G73" s="83"/>
    </row>
    <row r="74" spans="1:7">
      <c r="A74" s="78"/>
      <c r="B74" s="78"/>
      <c r="C74" s="78" t="s">
        <v>1662</v>
      </c>
      <c r="D74" s="78"/>
      <c r="E74" s="78" t="str">
        <f t="shared" si="0"/>
        <v/>
      </c>
      <c r="F74" s="78" t="s">
        <v>1662</v>
      </c>
      <c r="G74" s="83"/>
    </row>
    <row r="75" spans="1:7">
      <c r="A75" s="78"/>
      <c r="B75" s="78"/>
      <c r="C75" s="78" t="s">
        <v>1662</v>
      </c>
      <c r="D75" s="78"/>
      <c r="E75" s="78" t="str">
        <f t="shared" si="0"/>
        <v/>
      </c>
      <c r="F75" s="78" t="s">
        <v>1662</v>
      </c>
      <c r="G75" s="83"/>
    </row>
    <row r="76" spans="1:7">
      <c r="A76" s="78"/>
      <c r="B76" s="78"/>
      <c r="C76" s="78" t="s">
        <v>1662</v>
      </c>
      <c r="D76" s="78"/>
      <c r="E76" s="78" t="str">
        <f t="shared" si="0"/>
        <v/>
      </c>
      <c r="F76" s="78" t="s">
        <v>1662</v>
      </c>
      <c r="G76" s="83"/>
    </row>
    <row r="77" spans="1:7">
      <c r="A77" s="78"/>
      <c r="B77" s="78"/>
      <c r="C77" s="78" t="s">
        <v>1662</v>
      </c>
      <c r="D77" s="78"/>
      <c r="E77" s="78" t="str">
        <f t="shared" si="0"/>
        <v/>
      </c>
      <c r="F77" s="78" t="s">
        <v>1662</v>
      </c>
      <c r="G77" s="83"/>
    </row>
    <row r="78" spans="1:7">
      <c r="A78" s="78"/>
      <c r="B78" s="78"/>
      <c r="C78" s="78" t="s">
        <v>1662</v>
      </c>
      <c r="D78" s="78"/>
      <c r="E78" s="78" t="str">
        <f t="shared" si="0"/>
        <v/>
      </c>
      <c r="F78" s="78" t="s">
        <v>1662</v>
      </c>
      <c r="G78" s="83"/>
    </row>
    <row r="79" spans="1:7">
      <c r="A79" s="78"/>
      <c r="B79" s="78"/>
      <c r="C79" s="78" t="s">
        <v>1662</v>
      </c>
      <c r="D79" s="78"/>
      <c r="E79" s="78" t="str">
        <f t="shared" si="0"/>
        <v/>
      </c>
      <c r="F79" s="78" t="s">
        <v>1662</v>
      </c>
      <c r="G79" s="83"/>
    </row>
    <row r="80" spans="1:7">
      <c r="A80" s="78"/>
      <c r="B80" s="78"/>
      <c r="C80" s="78" t="s">
        <v>1662</v>
      </c>
      <c r="D80" s="78"/>
      <c r="E80" s="78" t="str">
        <f t="shared" si="0"/>
        <v/>
      </c>
      <c r="F80" s="78" t="s">
        <v>1662</v>
      </c>
      <c r="G80" s="83"/>
    </row>
    <row r="81" spans="1:7">
      <c r="A81" s="78"/>
      <c r="B81" s="78"/>
      <c r="C81" s="78" t="s">
        <v>1662</v>
      </c>
      <c r="D81" s="78"/>
      <c r="E81" s="78" t="str">
        <f t="shared" si="0"/>
        <v/>
      </c>
      <c r="F81" s="78" t="s">
        <v>1662</v>
      </c>
      <c r="G81" s="83"/>
    </row>
    <row r="82" spans="1:7">
      <c r="A82" s="78"/>
      <c r="B82" s="78"/>
      <c r="C82" s="78" t="s">
        <v>1662</v>
      </c>
      <c r="D82" s="78"/>
      <c r="E82" s="78" t="str">
        <f t="shared" si="0"/>
        <v/>
      </c>
      <c r="F82" s="78" t="s">
        <v>1662</v>
      </c>
      <c r="G82" s="83"/>
    </row>
    <row r="83" spans="1:7">
      <c r="A83" s="78"/>
      <c r="B83" s="78"/>
      <c r="C83" s="78" t="s">
        <v>1662</v>
      </c>
      <c r="D83" s="78"/>
      <c r="E83" s="78" t="str">
        <f t="shared" si="0"/>
        <v/>
      </c>
      <c r="F83" s="78" t="s">
        <v>1662</v>
      </c>
      <c r="G83" s="83"/>
    </row>
    <row r="84" spans="1:7">
      <c r="A84" s="78"/>
      <c r="B84" s="78"/>
      <c r="C84" s="78" t="s">
        <v>1662</v>
      </c>
      <c r="D84" s="78"/>
      <c r="E84" s="78" t="str">
        <f t="shared" si="0"/>
        <v/>
      </c>
      <c r="F84" s="78" t="s">
        <v>1662</v>
      </c>
      <c r="G84" s="83"/>
    </row>
    <row r="85" spans="1:7">
      <c r="A85" s="78"/>
      <c r="B85" s="78"/>
      <c r="C85" s="78" t="s">
        <v>1662</v>
      </c>
      <c r="D85" s="78"/>
      <c r="E85" s="78" t="str">
        <f t="shared" si="0"/>
        <v/>
      </c>
      <c r="F85" s="78" t="s">
        <v>1662</v>
      </c>
      <c r="G85" s="83"/>
    </row>
    <row r="86" spans="1:7">
      <c r="A86" s="78"/>
      <c r="B86" s="78"/>
      <c r="C86" s="78" t="s">
        <v>1662</v>
      </c>
      <c r="D86" s="78"/>
      <c r="E86" s="78" t="str">
        <f t="shared" si="0"/>
        <v/>
      </c>
      <c r="F86" s="78" t="s">
        <v>1662</v>
      </c>
      <c r="G86" s="83"/>
    </row>
    <row r="87" spans="1:7">
      <c r="A87" s="78"/>
      <c r="B87" s="78"/>
      <c r="C87" s="78" t="s">
        <v>1662</v>
      </c>
      <c r="D87" s="78"/>
      <c r="E87" s="78" t="str">
        <f t="shared" si="0"/>
        <v/>
      </c>
      <c r="F87" s="78" t="s">
        <v>1662</v>
      </c>
      <c r="G87" s="83"/>
    </row>
    <row r="88" spans="1:7">
      <c r="A88" s="78"/>
      <c r="B88" s="78"/>
      <c r="C88" s="78" t="s">
        <v>1662</v>
      </c>
      <c r="D88" s="78"/>
      <c r="E88" s="78" t="str">
        <f t="shared" si="0"/>
        <v/>
      </c>
      <c r="F88" s="78" t="s">
        <v>1662</v>
      </c>
      <c r="G88" s="83"/>
    </row>
    <row r="89" spans="1:7">
      <c r="A89" s="78"/>
      <c r="B89" s="78"/>
      <c r="C89" s="78" t="s">
        <v>1662</v>
      </c>
      <c r="D89" s="78"/>
      <c r="E89" s="78" t="str">
        <f t="shared" si="0"/>
        <v/>
      </c>
      <c r="F89" s="78" t="s">
        <v>1662</v>
      </c>
      <c r="G89" s="83"/>
    </row>
    <row r="90" spans="1:7">
      <c r="A90" s="78"/>
      <c r="B90" s="78"/>
      <c r="C90" s="78" t="s">
        <v>1662</v>
      </c>
      <c r="D90" s="78"/>
      <c r="E90" s="78" t="str">
        <f t="shared" si="0"/>
        <v/>
      </c>
      <c r="F90" s="78" t="s">
        <v>1662</v>
      </c>
      <c r="G90" s="83"/>
    </row>
    <row r="91" spans="1:7">
      <c r="A91" s="78"/>
      <c r="B91" s="78"/>
      <c r="C91" s="78" t="s">
        <v>1662</v>
      </c>
      <c r="D91" s="78"/>
      <c r="E91" s="78" t="str">
        <f t="shared" si="0"/>
        <v/>
      </c>
      <c r="F91" s="78" t="s">
        <v>1662</v>
      </c>
      <c r="G91" s="83"/>
    </row>
    <row r="92" spans="1:7">
      <c r="A92" s="78"/>
      <c r="B92" s="78"/>
      <c r="C92" s="78" t="s">
        <v>1662</v>
      </c>
      <c r="D92" s="78"/>
      <c r="E92" s="78" t="str">
        <f t="shared" si="0"/>
        <v/>
      </c>
      <c r="F92" s="78" t="s">
        <v>1662</v>
      </c>
      <c r="G92" s="83"/>
    </row>
    <row r="93" spans="1:7">
      <c r="A93" s="78"/>
      <c r="B93" s="78"/>
      <c r="C93" s="78" t="s">
        <v>1662</v>
      </c>
      <c r="D93" s="78"/>
      <c r="E93" s="78" t="str">
        <f t="shared" si="0"/>
        <v/>
      </c>
      <c r="F93" s="78" t="s">
        <v>1662</v>
      </c>
      <c r="G93" s="83"/>
    </row>
    <row r="94" spans="1:7">
      <c r="A94" s="78"/>
      <c r="B94" s="78"/>
      <c r="C94" s="78" t="s">
        <v>1662</v>
      </c>
      <c r="D94" s="78"/>
      <c r="E94" s="78" t="str">
        <f t="shared" si="0"/>
        <v/>
      </c>
      <c r="F94" s="78" t="s">
        <v>1662</v>
      </c>
      <c r="G94" s="83"/>
    </row>
    <row r="95" spans="1:7">
      <c r="A95" s="78"/>
      <c r="B95" s="78"/>
      <c r="C95" s="78" t="s">
        <v>1662</v>
      </c>
      <c r="D95" s="78"/>
      <c r="E95" s="78" t="str">
        <f t="shared" si="0"/>
        <v/>
      </c>
      <c r="F95" s="78" t="s">
        <v>1662</v>
      </c>
      <c r="G95" s="83"/>
    </row>
    <row r="96" spans="1:7">
      <c r="A96" s="78"/>
      <c r="B96" s="78"/>
      <c r="C96" s="78" t="s">
        <v>1662</v>
      </c>
      <c r="D96" s="78"/>
      <c r="E96" s="78" t="str">
        <f t="shared" si="0"/>
        <v/>
      </c>
      <c r="F96" s="78" t="s">
        <v>1662</v>
      </c>
      <c r="G96" s="83"/>
    </row>
    <row r="97" spans="1:7">
      <c r="A97" s="78"/>
      <c r="B97" s="78"/>
      <c r="C97" s="78" t="s">
        <v>1662</v>
      </c>
      <c r="D97" s="78"/>
      <c r="E97" s="78" t="str">
        <f t="shared" si="0"/>
        <v/>
      </c>
      <c r="F97" s="78" t="s">
        <v>1662</v>
      </c>
      <c r="G97" s="83"/>
    </row>
    <row r="98" spans="1:7">
      <c r="A98" s="78"/>
      <c r="B98" s="78"/>
      <c r="C98" s="78" t="s">
        <v>1662</v>
      </c>
      <c r="D98" s="78"/>
      <c r="E98" s="78" t="str">
        <f t="shared" si="0"/>
        <v/>
      </c>
      <c r="F98" s="78" t="s">
        <v>1662</v>
      </c>
      <c r="G98" s="83"/>
    </row>
    <row r="99" spans="1:7">
      <c r="A99" s="78"/>
      <c r="B99" s="78"/>
      <c r="C99" s="78" t="s">
        <v>1662</v>
      </c>
      <c r="D99" s="78"/>
      <c r="E99" s="78" t="str">
        <f t="shared" si="0"/>
        <v/>
      </c>
      <c r="F99" s="78" t="s">
        <v>1662</v>
      </c>
      <c r="G99" s="83"/>
    </row>
    <row r="100" spans="1:7">
      <c r="A100" s="78"/>
      <c r="B100" s="78"/>
      <c r="C100" s="78" t="s">
        <v>1662</v>
      </c>
      <c r="D100" s="78"/>
      <c r="E100" s="78" t="str">
        <f t="shared" si="0"/>
        <v/>
      </c>
      <c r="F100" s="78" t="s">
        <v>1662</v>
      </c>
      <c r="G100" s="83"/>
    </row>
    <row r="101" spans="1:7">
      <c r="A101" s="78"/>
      <c r="B101" s="78"/>
      <c r="C101" s="78" t="s">
        <v>1662</v>
      </c>
      <c r="D101" s="78"/>
      <c r="E101" s="78" t="str">
        <f t="shared" si="0"/>
        <v/>
      </c>
      <c r="F101" s="78" t="s">
        <v>1662</v>
      </c>
      <c r="G101" s="83"/>
    </row>
    <row r="102" spans="1:7">
      <c r="A102" s="78"/>
      <c r="B102" s="78"/>
      <c r="C102" s="78" t="s">
        <v>1662</v>
      </c>
      <c r="D102" s="78"/>
      <c r="E102" s="78" t="str">
        <f t="shared" si="0"/>
        <v/>
      </c>
      <c r="F102" s="78" t="s">
        <v>1662</v>
      </c>
      <c r="G102" s="83"/>
    </row>
    <row r="103" spans="1:7">
      <c r="A103" s="78"/>
      <c r="B103" s="78"/>
      <c r="C103" s="78" t="s">
        <v>1662</v>
      </c>
      <c r="D103" s="78"/>
      <c r="E103" s="78" t="str">
        <f t="shared" si="0"/>
        <v/>
      </c>
      <c r="F103" s="78" t="s">
        <v>1662</v>
      </c>
      <c r="G103" s="83"/>
    </row>
    <row r="104" spans="1:7">
      <c r="A104" s="78"/>
      <c r="B104" s="78"/>
      <c r="C104" s="78" t="s">
        <v>1662</v>
      </c>
      <c r="D104" s="78"/>
      <c r="E104" s="78" t="str">
        <f t="shared" si="0"/>
        <v/>
      </c>
      <c r="F104" s="78" t="s">
        <v>1662</v>
      </c>
      <c r="G104" s="83"/>
    </row>
    <row r="105" spans="1:7">
      <c r="A105" s="78"/>
      <c r="B105" s="78"/>
      <c r="C105" s="78" t="s">
        <v>1662</v>
      </c>
      <c r="D105" s="78"/>
      <c r="E105" s="78" t="str">
        <f t="shared" si="0"/>
        <v/>
      </c>
      <c r="F105" s="78" t="s">
        <v>1662</v>
      </c>
      <c r="G105" s="83"/>
    </row>
    <row r="106" spans="1:7">
      <c r="A106" s="78"/>
      <c r="B106" s="78"/>
      <c r="C106" s="78" t="s">
        <v>1662</v>
      </c>
      <c r="D106" s="78"/>
      <c r="E106" s="78" t="str">
        <f t="shared" si="0"/>
        <v/>
      </c>
      <c r="F106" s="78" t="s">
        <v>1662</v>
      </c>
      <c r="G106" s="83"/>
    </row>
    <row r="107" spans="1:7">
      <c r="A107" s="78"/>
      <c r="B107" s="78"/>
      <c r="C107" s="78" t="s">
        <v>1662</v>
      </c>
      <c r="D107" s="78"/>
      <c r="E107" s="78" t="str">
        <f t="shared" si="0"/>
        <v/>
      </c>
      <c r="F107" s="78" t="s">
        <v>1662</v>
      </c>
      <c r="G107" s="83"/>
    </row>
    <row r="108" spans="1:7">
      <c r="A108" s="78"/>
      <c r="B108" s="78"/>
      <c r="C108" s="78" t="s">
        <v>1662</v>
      </c>
      <c r="D108" s="78"/>
      <c r="E108" s="78" t="str">
        <f t="shared" si="0"/>
        <v/>
      </c>
      <c r="F108" s="78" t="s">
        <v>1662</v>
      </c>
      <c r="G108" s="83"/>
    </row>
    <row r="109" spans="1:7">
      <c r="A109" s="78"/>
      <c r="B109" s="78"/>
      <c r="C109" s="78" t="s">
        <v>1662</v>
      </c>
      <c r="D109" s="78"/>
      <c r="E109" s="78" t="str">
        <f t="shared" si="0"/>
        <v/>
      </c>
      <c r="F109" s="78" t="s">
        <v>1662</v>
      </c>
      <c r="G109" s="83"/>
    </row>
    <row r="110" spans="1:7">
      <c r="A110" s="78"/>
      <c r="B110" s="78"/>
      <c r="C110" s="78" t="s">
        <v>1662</v>
      </c>
      <c r="D110" s="78"/>
      <c r="E110" s="78" t="str">
        <f t="shared" si="0"/>
        <v/>
      </c>
      <c r="F110" s="78" t="s">
        <v>1662</v>
      </c>
      <c r="G110" s="83"/>
    </row>
    <row r="111" spans="1:7">
      <c r="A111" s="78"/>
      <c r="B111" s="78"/>
      <c r="C111" s="78" t="s">
        <v>1662</v>
      </c>
      <c r="D111" s="78"/>
      <c r="E111" s="78" t="str">
        <f t="shared" si="0"/>
        <v/>
      </c>
      <c r="F111" s="78" t="s">
        <v>1662</v>
      </c>
      <c r="G111" s="83"/>
    </row>
    <row r="112" spans="1:7">
      <c r="A112" s="78"/>
      <c r="B112" s="78"/>
      <c r="C112" s="78" t="s">
        <v>1662</v>
      </c>
      <c r="D112" s="78"/>
      <c r="E112" s="78" t="str">
        <f t="shared" si="0"/>
        <v/>
      </c>
      <c r="F112" s="78" t="s">
        <v>1662</v>
      </c>
      <c r="G112" s="83"/>
    </row>
    <row r="113" spans="1:7">
      <c r="A113" s="78"/>
      <c r="B113" s="78"/>
      <c r="C113" s="78" t="s">
        <v>1662</v>
      </c>
      <c r="D113" s="78"/>
      <c r="E113" s="78" t="str">
        <f t="shared" si="0"/>
        <v/>
      </c>
      <c r="F113" s="78" t="s">
        <v>1662</v>
      </c>
      <c r="G113" s="83"/>
    </row>
    <row r="114" spans="1:7">
      <c r="A114" s="78"/>
      <c r="B114" s="78"/>
      <c r="C114" s="78" t="s">
        <v>1662</v>
      </c>
      <c r="D114" s="78"/>
      <c r="E114" s="78" t="str">
        <f t="shared" si="0"/>
        <v/>
      </c>
      <c r="F114" s="78" t="s">
        <v>1662</v>
      </c>
      <c r="G114" s="83"/>
    </row>
    <row r="115" spans="1:7">
      <c r="A115" s="78"/>
      <c r="B115" s="78"/>
      <c r="C115" s="78" t="s">
        <v>1662</v>
      </c>
      <c r="D115" s="78"/>
      <c r="E115" s="78" t="str">
        <f t="shared" si="0"/>
        <v/>
      </c>
      <c r="F115" s="78" t="s">
        <v>1662</v>
      </c>
      <c r="G115" s="83"/>
    </row>
    <row r="116" spans="1:7">
      <c r="A116" s="78"/>
      <c r="B116" s="78"/>
      <c r="C116" s="78" t="s">
        <v>1662</v>
      </c>
      <c r="D116" s="78"/>
      <c r="E116" s="78" t="str">
        <f t="shared" si="0"/>
        <v/>
      </c>
      <c r="F116" s="78" t="s">
        <v>1662</v>
      </c>
      <c r="G116" s="83"/>
    </row>
    <row r="117" spans="1:7">
      <c r="A117" s="78"/>
      <c r="B117" s="78"/>
      <c r="C117" s="78" t="s">
        <v>1662</v>
      </c>
      <c r="D117" s="78"/>
      <c r="E117" s="78" t="str">
        <f t="shared" si="0"/>
        <v/>
      </c>
      <c r="F117" s="78" t="s">
        <v>1662</v>
      </c>
      <c r="G117" s="83"/>
    </row>
    <row r="118" spans="1:7">
      <c r="A118" s="78"/>
      <c r="B118" s="78"/>
      <c r="C118" s="78" t="s">
        <v>1662</v>
      </c>
      <c r="D118" s="78"/>
      <c r="E118" s="78" t="str">
        <f t="shared" si="0"/>
        <v/>
      </c>
      <c r="F118" s="78" t="s">
        <v>1662</v>
      </c>
      <c r="G118" s="83"/>
    </row>
    <row r="119" spans="1:7">
      <c r="A119" s="78"/>
      <c r="B119" s="78"/>
      <c r="C119" s="78" t="s">
        <v>1662</v>
      </c>
      <c r="D119" s="78"/>
      <c r="E119" s="78" t="str">
        <f t="shared" si="0"/>
        <v/>
      </c>
      <c r="F119" s="78" t="s">
        <v>1662</v>
      </c>
      <c r="G119" s="83"/>
    </row>
    <row r="120" spans="1:7">
      <c r="A120" s="78"/>
      <c r="B120" s="78"/>
      <c r="C120" s="78" t="s">
        <v>1662</v>
      </c>
      <c r="D120" s="78"/>
      <c r="E120" s="78" t="str">
        <f t="shared" si="0"/>
        <v/>
      </c>
      <c r="F120" s="78" t="s">
        <v>1662</v>
      </c>
      <c r="G120" s="83"/>
    </row>
    <row r="121" spans="1:7">
      <c r="A121" s="78"/>
      <c r="B121" s="78"/>
      <c r="C121" s="78" t="s">
        <v>1662</v>
      </c>
      <c r="D121" s="78"/>
      <c r="E121" s="78" t="str">
        <f t="shared" si="0"/>
        <v/>
      </c>
      <c r="F121" s="78" t="s">
        <v>1662</v>
      </c>
      <c r="G121" s="83"/>
    </row>
    <row r="122" spans="1:7">
      <c r="A122" s="78"/>
      <c r="B122" s="78"/>
      <c r="C122" s="78" t="s">
        <v>1662</v>
      </c>
      <c r="D122" s="78"/>
      <c r="E122" s="78" t="str">
        <f t="shared" si="0"/>
        <v/>
      </c>
      <c r="F122" s="78" t="s">
        <v>1662</v>
      </c>
      <c r="G122" s="83"/>
    </row>
    <row r="123" spans="1:7">
      <c r="A123" s="78"/>
      <c r="B123" s="78"/>
      <c r="C123" s="78" t="s">
        <v>1662</v>
      </c>
      <c r="D123" s="78"/>
      <c r="E123" s="78" t="str">
        <f t="shared" si="0"/>
        <v/>
      </c>
      <c r="F123" s="78" t="s">
        <v>1662</v>
      </c>
      <c r="G123" s="83"/>
    </row>
    <row r="124" spans="1:7">
      <c r="A124" s="78"/>
      <c r="B124" s="78"/>
      <c r="C124" s="78" t="s">
        <v>1662</v>
      </c>
      <c r="D124" s="78"/>
      <c r="E124" s="78" t="str">
        <f t="shared" si="0"/>
        <v/>
      </c>
      <c r="F124" s="78" t="s">
        <v>1662</v>
      </c>
      <c r="G124" s="83"/>
    </row>
    <row r="125" spans="1:7">
      <c r="A125" s="78"/>
      <c r="B125" s="78"/>
      <c r="C125" s="78" t="s">
        <v>1662</v>
      </c>
      <c r="D125" s="78"/>
      <c r="E125" s="78" t="str">
        <f t="shared" si="0"/>
        <v/>
      </c>
      <c r="F125" s="78" t="s">
        <v>1662</v>
      </c>
      <c r="G125" s="83"/>
    </row>
    <row r="126" spans="1:7">
      <c r="A126" s="78"/>
      <c r="B126" s="78"/>
      <c r="C126" s="78" t="s">
        <v>1662</v>
      </c>
      <c r="D126" s="78"/>
      <c r="E126" s="78" t="str">
        <f t="shared" si="0"/>
        <v/>
      </c>
      <c r="F126" s="78" t="s">
        <v>1662</v>
      </c>
      <c r="G126" s="83"/>
    </row>
    <row r="127" spans="1:7">
      <c r="A127" s="78"/>
      <c r="B127" s="78"/>
      <c r="C127" s="78" t="s">
        <v>1662</v>
      </c>
      <c r="D127" s="78"/>
      <c r="E127" s="78" t="str">
        <f t="shared" si="0"/>
        <v/>
      </c>
      <c r="F127" s="78" t="s">
        <v>1662</v>
      </c>
      <c r="G127" s="83"/>
    </row>
    <row r="128" spans="1:7">
      <c r="A128" s="78"/>
      <c r="B128" s="78"/>
      <c r="C128" s="78" t="s">
        <v>1662</v>
      </c>
      <c r="D128" s="78"/>
      <c r="E128" s="78" t="str">
        <f t="shared" si="0"/>
        <v/>
      </c>
      <c r="F128" s="78" t="s">
        <v>1662</v>
      </c>
      <c r="G128" s="83"/>
    </row>
    <row r="129" spans="1:7">
      <c r="A129" s="78"/>
      <c r="B129" s="78"/>
      <c r="C129" s="78" t="s">
        <v>1662</v>
      </c>
      <c r="D129" s="78"/>
      <c r="E129" s="78" t="str">
        <f t="shared" si="0"/>
        <v/>
      </c>
      <c r="F129" s="78" t="s">
        <v>1662</v>
      </c>
      <c r="G129" s="83"/>
    </row>
    <row r="130" spans="1:7">
      <c r="A130" s="78"/>
      <c r="B130" s="78"/>
      <c r="C130" s="78" t="s">
        <v>1662</v>
      </c>
      <c r="D130" s="78"/>
      <c r="E130" s="78" t="str">
        <f t="shared" si="0"/>
        <v/>
      </c>
      <c r="F130" s="78" t="s">
        <v>1662</v>
      </c>
      <c r="G130" s="83"/>
    </row>
    <row r="131" spans="1:7">
      <c r="A131" s="78"/>
      <c r="B131" s="78"/>
      <c r="C131" s="78" t="s">
        <v>1662</v>
      </c>
      <c r="D131" s="78"/>
      <c r="E131" s="78" t="str">
        <f t="shared" si="0"/>
        <v/>
      </c>
      <c r="F131" s="78" t="s">
        <v>1662</v>
      </c>
      <c r="G131" s="83"/>
    </row>
    <row r="132" spans="1:7">
      <c r="A132" s="78"/>
      <c r="B132" s="78"/>
      <c r="C132" s="78" t="s">
        <v>1662</v>
      </c>
      <c r="D132" s="78"/>
      <c r="E132" s="78" t="str">
        <f t="shared" si="0"/>
        <v/>
      </c>
      <c r="F132" s="78" t="s">
        <v>1662</v>
      </c>
      <c r="G132" s="83"/>
    </row>
    <row r="133" spans="1:7">
      <c r="A133" s="78"/>
      <c r="B133" s="78"/>
      <c r="C133" s="78" t="s">
        <v>1662</v>
      </c>
      <c r="D133" s="78"/>
      <c r="E133" s="78" t="str">
        <f t="shared" si="0"/>
        <v/>
      </c>
      <c r="F133" s="78" t="s">
        <v>1662</v>
      </c>
      <c r="G133" s="83"/>
    </row>
    <row r="134" spans="1:7">
      <c r="A134" s="78"/>
      <c r="B134" s="78"/>
      <c r="C134" s="78" t="s">
        <v>1662</v>
      </c>
      <c r="D134" s="78"/>
      <c r="E134" s="78" t="str">
        <f t="shared" si="0"/>
        <v/>
      </c>
      <c r="F134" s="78" t="s">
        <v>1662</v>
      </c>
      <c r="G134" s="83"/>
    </row>
    <row r="135" spans="1:7">
      <c r="A135" s="78"/>
      <c r="B135" s="78"/>
      <c r="C135" s="78" t="s">
        <v>1662</v>
      </c>
      <c r="D135" s="78"/>
      <c r="E135" s="78" t="str">
        <f t="shared" si="0"/>
        <v/>
      </c>
      <c r="F135" s="78" t="s">
        <v>1662</v>
      </c>
      <c r="G135" s="83"/>
    </row>
    <row r="136" spans="1:7">
      <c r="A136" s="78"/>
      <c r="B136" s="78"/>
      <c r="C136" s="78" t="s">
        <v>1662</v>
      </c>
      <c r="D136" s="78"/>
      <c r="E136" s="78" t="str">
        <f t="shared" si="0"/>
        <v/>
      </c>
      <c r="F136" s="78" t="s">
        <v>1662</v>
      </c>
      <c r="G136" s="83"/>
    </row>
    <row r="137" spans="1:7">
      <c r="A137" s="78"/>
      <c r="B137" s="78"/>
      <c r="C137" s="78" t="s">
        <v>1662</v>
      </c>
      <c r="D137" s="78"/>
      <c r="E137" s="78" t="str">
        <f t="shared" si="0"/>
        <v/>
      </c>
      <c r="F137" s="78" t="s">
        <v>1662</v>
      </c>
      <c r="G137" s="83"/>
    </row>
    <row r="138" spans="1:7">
      <c r="A138" s="78"/>
      <c r="B138" s="78"/>
      <c r="C138" s="78" t="s">
        <v>1662</v>
      </c>
      <c r="D138" s="78"/>
      <c r="E138" s="78" t="str">
        <f t="shared" si="0"/>
        <v/>
      </c>
      <c r="F138" s="78" t="s">
        <v>1662</v>
      </c>
      <c r="G138" s="83"/>
    </row>
    <row r="139" spans="1:7">
      <c r="A139" s="78"/>
      <c r="B139" s="78"/>
      <c r="C139" s="78" t="s">
        <v>1662</v>
      </c>
      <c r="D139" s="78"/>
      <c r="E139" s="78" t="str">
        <f t="shared" si="0"/>
        <v/>
      </c>
      <c r="F139" s="78" t="s">
        <v>1662</v>
      </c>
      <c r="G139" s="83"/>
    </row>
    <row r="140" spans="1:7">
      <c r="A140" s="78"/>
      <c r="B140" s="78"/>
      <c r="C140" s="78" t="s">
        <v>1662</v>
      </c>
      <c r="D140" s="78"/>
      <c r="E140" s="78" t="str">
        <f t="shared" si="0"/>
        <v/>
      </c>
      <c r="F140" s="78" t="s">
        <v>1662</v>
      </c>
      <c r="G140" s="83"/>
    </row>
    <row r="141" spans="1:7">
      <c r="A141" s="78"/>
      <c r="B141" s="78"/>
      <c r="C141" s="78" t="s">
        <v>1662</v>
      </c>
      <c r="D141" s="78"/>
      <c r="E141" s="78" t="str">
        <f t="shared" si="0"/>
        <v/>
      </c>
      <c r="F141" s="78" t="s">
        <v>1662</v>
      </c>
      <c r="G141" s="83"/>
    </row>
    <row r="142" spans="1:7">
      <c r="A142" s="78"/>
      <c r="B142" s="78"/>
      <c r="C142" s="78" t="s">
        <v>1662</v>
      </c>
      <c r="D142" s="78"/>
      <c r="E142" s="78" t="str">
        <f t="shared" si="0"/>
        <v/>
      </c>
      <c r="F142" s="78" t="s">
        <v>1662</v>
      </c>
      <c r="G142" s="83"/>
    </row>
    <row r="143" spans="1:7">
      <c r="A143" s="78"/>
      <c r="B143" s="78"/>
      <c r="C143" s="78" t="s">
        <v>1662</v>
      </c>
      <c r="D143" s="78"/>
      <c r="E143" s="78" t="str">
        <f t="shared" si="0"/>
        <v/>
      </c>
      <c r="F143" s="78" t="s">
        <v>1662</v>
      </c>
      <c r="G143" s="83"/>
    </row>
    <row r="144" spans="1:7">
      <c r="A144" s="78"/>
      <c r="B144" s="78"/>
      <c r="C144" s="78" t="s">
        <v>1662</v>
      </c>
      <c r="D144" s="78"/>
      <c r="E144" s="78" t="str">
        <f t="shared" si="0"/>
        <v/>
      </c>
      <c r="F144" s="78" t="s">
        <v>1662</v>
      </c>
      <c r="G144" s="83"/>
    </row>
    <row r="145" spans="1:7">
      <c r="A145" s="78"/>
      <c r="B145" s="78"/>
      <c r="C145" s="78" t="s">
        <v>1662</v>
      </c>
      <c r="D145" s="78"/>
      <c r="E145" s="78" t="str">
        <f t="shared" si="0"/>
        <v/>
      </c>
      <c r="F145" s="78" t="s">
        <v>1662</v>
      </c>
      <c r="G145" s="83"/>
    </row>
    <row r="146" spans="1:7">
      <c r="A146" s="78"/>
      <c r="B146" s="78"/>
      <c r="C146" s="78" t="s">
        <v>1662</v>
      </c>
      <c r="D146" s="78"/>
      <c r="E146" s="78" t="str">
        <f t="shared" si="0"/>
        <v/>
      </c>
      <c r="F146" s="78" t="s">
        <v>1662</v>
      </c>
      <c r="G146" s="83"/>
    </row>
    <row r="147" spans="1:7">
      <c r="A147" s="78"/>
      <c r="B147" s="78"/>
      <c r="C147" s="78" t="s">
        <v>1662</v>
      </c>
      <c r="D147" s="78"/>
      <c r="E147" s="78" t="str">
        <f t="shared" si="0"/>
        <v/>
      </c>
      <c r="F147" s="78" t="s">
        <v>1662</v>
      </c>
      <c r="G147" s="83"/>
    </row>
    <row r="148" spans="1:7">
      <c r="A148" s="78"/>
      <c r="B148" s="78"/>
      <c r="C148" s="78" t="s">
        <v>1662</v>
      </c>
      <c r="D148" s="78"/>
      <c r="E148" s="78" t="str">
        <f t="shared" si="0"/>
        <v/>
      </c>
      <c r="F148" s="78" t="s">
        <v>1662</v>
      </c>
      <c r="G148" s="83"/>
    </row>
    <row r="149" spans="1:7">
      <c r="A149" s="78"/>
      <c r="B149" s="78"/>
      <c r="C149" s="78" t="s">
        <v>1662</v>
      </c>
      <c r="D149" s="78"/>
      <c r="E149" s="78" t="str">
        <f t="shared" si="0"/>
        <v/>
      </c>
      <c r="F149" s="78" t="s">
        <v>1662</v>
      </c>
      <c r="G149" s="83"/>
    </row>
    <row r="150" spans="1:7">
      <c r="A150" s="78"/>
      <c r="B150" s="78"/>
      <c r="C150" s="78" t="s">
        <v>1662</v>
      </c>
      <c r="D150" s="78"/>
      <c r="E150" s="78" t="str">
        <f t="shared" si="0"/>
        <v/>
      </c>
      <c r="F150" s="78" t="s">
        <v>1662</v>
      </c>
      <c r="G150" s="83"/>
    </row>
    <row r="151" spans="1:7">
      <c r="A151" s="78"/>
      <c r="B151" s="78"/>
      <c r="C151" s="78" t="s">
        <v>1662</v>
      </c>
      <c r="D151" s="78"/>
      <c r="E151" s="78" t="str">
        <f t="shared" si="0"/>
        <v/>
      </c>
      <c r="F151" s="78" t="s">
        <v>1662</v>
      </c>
      <c r="G151" s="83"/>
    </row>
    <row r="152" spans="1:7">
      <c r="A152" s="78"/>
      <c r="B152" s="78"/>
      <c r="C152" s="78" t="s">
        <v>1662</v>
      </c>
      <c r="D152" s="78"/>
      <c r="E152" s="78" t="str">
        <f t="shared" si="0"/>
        <v/>
      </c>
      <c r="F152" s="78" t="s">
        <v>1662</v>
      </c>
      <c r="G152" s="83"/>
    </row>
    <row r="153" spans="1:7">
      <c r="A153" s="78"/>
      <c r="B153" s="78"/>
      <c r="C153" s="78" t="s">
        <v>1662</v>
      </c>
      <c r="D153" s="78"/>
      <c r="E153" s="78" t="str">
        <f t="shared" si="0"/>
        <v/>
      </c>
      <c r="F153" s="78" t="s">
        <v>1662</v>
      </c>
      <c r="G153" s="83"/>
    </row>
    <row r="154" spans="1:7">
      <c r="A154" s="78"/>
      <c r="B154" s="78"/>
      <c r="C154" s="78" t="s">
        <v>1662</v>
      </c>
      <c r="D154" s="78"/>
      <c r="E154" s="78" t="str">
        <f t="shared" si="0"/>
        <v/>
      </c>
      <c r="F154" s="78" t="s">
        <v>1662</v>
      </c>
      <c r="G154" s="83"/>
    </row>
    <row r="155" spans="1:7">
      <c r="A155" s="78"/>
      <c r="B155" s="78"/>
      <c r="C155" s="78" t="s">
        <v>1662</v>
      </c>
      <c r="D155" s="78"/>
      <c r="E155" s="78" t="str">
        <f t="shared" si="0"/>
        <v/>
      </c>
      <c r="F155" s="78" t="s">
        <v>1662</v>
      </c>
      <c r="G155" s="83"/>
    </row>
    <row r="156" spans="1:7">
      <c r="A156" s="78"/>
      <c r="B156" s="78"/>
      <c r="C156" s="78" t="s">
        <v>1662</v>
      </c>
      <c r="D156" s="78"/>
      <c r="E156" s="78" t="str">
        <f t="shared" si="0"/>
        <v/>
      </c>
      <c r="F156" s="78" t="s">
        <v>1662</v>
      </c>
      <c r="G156" s="83"/>
    </row>
    <row r="157" spans="1:7">
      <c r="A157" s="78"/>
      <c r="B157" s="78"/>
      <c r="C157" s="78" t="s">
        <v>1662</v>
      </c>
      <c r="D157" s="78"/>
      <c r="E157" s="78" t="str">
        <f t="shared" si="0"/>
        <v/>
      </c>
      <c r="F157" s="78" t="s">
        <v>1662</v>
      </c>
      <c r="G157" s="83"/>
    </row>
    <row r="158" spans="1:7">
      <c r="A158" s="78"/>
      <c r="B158" s="78"/>
      <c r="C158" s="78" t="s">
        <v>1662</v>
      </c>
      <c r="D158" s="78"/>
      <c r="E158" s="78" t="str">
        <f t="shared" si="0"/>
        <v/>
      </c>
      <c r="F158" s="78" t="s">
        <v>1662</v>
      </c>
      <c r="G158" s="83"/>
    </row>
    <row r="159" spans="1:7">
      <c r="A159" s="78"/>
      <c r="B159" s="78"/>
      <c r="C159" s="78" t="s">
        <v>1662</v>
      </c>
      <c r="D159" s="78"/>
      <c r="E159" s="78" t="str">
        <f t="shared" si="0"/>
        <v/>
      </c>
      <c r="F159" s="78" t="s">
        <v>1662</v>
      </c>
      <c r="G159" s="83"/>
    </row>
    <row r="160" spans="1:7">
      <c r="A160" s="78"/>
      <c r="B160" s="78"/>
      <c r="C160" s="78" t="s">
        <v>1662</v>
      </c>
      <c r="D160" s="78"/>
      <c r="E160" s="78" t="str">
        <f t="shared" si="0"/>
        <v/>
      </c>
      <c r="F160" s="78" t="s">
        <v>1662</v>
      </c>
      <c r="G160" s="83"/>
    </row>
    <row r="161" spans="1:7">
      <c r="A161" s="78"/>
      <c r="B161" s="78"/>
      <c r="C161" s="78" t="s">
        <v>1662</v>
      </c>
      <c r="D161" s="78"/>
      <c r="E161" s="78" t="str">
        <f t="shared" si="0"/>
        <v/>
      </c>
      <c r="F161" s="78" t="s">
        <v>1662</v>
      </c>
      <c r="G161" s="83"/>
    </row>
    <row r="162" spans="1:7">
      <c r="A162" s="78"/>
      <c r="B162" s="78"/>
      <c r="C162" s="78" t="s">
        <v>1662</v>
      </c>
      <c r="D162" s="78"/>
      <c r="E162" s="78" t="str">
        <f t="shared" si="0"/>
        <v/>
      </c>
      <c r="F162" s="78" t="s">
        <v>1662</v>
      </c>
      <c r="G162" s="83"/>
    </row>
    <row r="163" spans="1:7">
      <c r="A163" s="78"/>
      <c r="B163" s="78"/>
      <c r="C163" s="78" t="s">
        <v>1662</v>
      </c>
      <c r="D163" s="78"/>
      <c r="E163" s="78" t="str">
        <f t="shared" si="0"/>
        <v/>
      </c>
      <c r="F163" s="78" t="s">
        <v>1662</v>
      </c>
      <c r="G163" s="83"/>
    </row>
    <row r="164" spans="1:7">
      <c r="A164" s="78"/>
      <c r="B164" s="78"/>
      <c r="C164" s="78" t="s">
        <v>1662</v>
      </c>
      <c r="D164" s="78"/>
      <c r="E164" s="78" t="str">
        <f t="shared" si="0"/>
        <v/>
      </c>
      <c r="F164" s="78" t="s">
        <v>1662</v>
      </c>
      <c r="G164" s="83"/>
    </row>
    <row r="165" spans="1:7">
      <c r="A165" s="78"/>
      <c r="B165" s="78"/>
      <c r="C165" s="78" t="s">
        <v>1662</v>
      </c>
      <c r="D165" s="78"/>
      <c r="E165" s="78" t="str">
        <f t="shared" si="0"/>
        <v/>
      </c>
      <c r="F165" s="78" t="s">
        <v>1662</v>
      </c>
      <c r="G165" s="83"/>
    </row>
    <row r="166" spans="1:7">
      <c r="A166" s="78"/>
      <c r="B166" s="78"/>
      <c r="C166" s="78" t="s">
        <v>1662</v>
      </c>
      <c r="D166" s="78"/>
      <c r="E166" s="78" t="str">
        <f t="shared" si="0"/>
        <v/>
      </c>
      <c r="F166" s="78" t="s">
        <v>1662</v>
      </c>
      <c r="G166" s="83"/>
    </row>
    <row r="167" spans="1:7">
      <c r="A167" s="78"/>
      <c r="B167" s="78"/>
      <c r="C167" s="78" t="s">
        <v>1662</v>
      </c>
      <c r="D167" s="78"/>
      <c r="E167" s="78" t="str">
        <f t="shared" si="0"/>
        <v/>
      </c>
      <c r="F167" s="78" t="s">
        <v>1662</v>
      </c>
      <c r="G167" s="83"/>
    </row>
    <row r="168" spans="1:7">
      <c r="A168" s="78"/>
      <c r="B168" s="78"/>
      <c r="C168" s="78" t="s">
        <v>1662</v>
      </c>
      <c r="D168" s="78"/>
      <c r="E168" s="78" t="str">
        <f t="shared" si="0"/>
        <v/>
      </c>
      <c r="F168" s="78" t="s">
        <v>1662</v>
      </c>
      <c r="G168" s="83"/>
    </row>
    <row r="169" spans="1:7">
      <c r="A169" s="78"/>
      <c r="B169" s="78"/>
      <c r="C169" s="78" t="s">
        <v>1662</v>
      </c>
      <c r="D169" s="78"/>
      <c r="E169" s="78" t="str">
        <f t="shared" si="0"/>
        <v/>
      </c>
      <c r="F169" s="78" t="s">
        <v>1662</v>
      </c>
      <c r="G169" s="83"/>
    </row>
    <row r="170" spans="1:7">
      <c r="A170" s="78"/>
      <c r="B170" s="78"/>
      <c r="C170" s="78" t="s">
        <v>1662</v>
      </c>
      <c r="D170" s="78"/>
      <c r="E170" s="78" t="str">
        <f t="shared" si="0"/>
        <v/>
      </c>
      <c r="F170" s="78" t="s">
        <v>1662</v>
      </c>
      <c r="G170" s="83"/>
    </row>
    <row r="171" spans="1:7">
      <c r="A171" s="78"/>
      <c r="B171" s="78"/>
      <c r="C171" s="78" t="s">
        <v>1662</v>
      </c>
      <c r="D171" s="78"/>
      <c r="E171" s="78" t="str">
        <f t="shared" si="0"/>
        <v/>
      </c>
      <c r="F171" s="78" t="s">
        <v>1662</v>
      </c>
      <c r="G171" s="83"/>
    </row>
    <row r="172" spans="1:7">
      <c r="A172" s="78"/>
      <c r="B172" s="78"/>
      <c r="C172" s="78" t="s">
        <v>1662</v>
      </c>
      <c r="D172" s="78"/>
      <c r="E172" s="78" t="str">
        <f t="shared" si="0"/>
        <v/>
      </c>
      <c r="F172" s="78" t="s">
        <v>1662</v>
      </c>
      <c r="G172" s="83"/>
    </row>
    <row r="173" spans="1:7">
      <c r="A173" s="78"/>
      <c r="B173" s="78"/>
      <c r="C173" s="78" t="s">
        <v>1662</v>
      </c>
      <c r="D173" s="78"/>
      <c r="E173" s="78" t="str">
        <f t="shared" si="0"/>
        <v/>
      </c>
      <c r="F173" s="78" t="s">
        <v>1662</v>
      </c>
      <c r="G173" s="83"/>
    </row>
    <row r="174" spans="1:7">
      <c r="A174" s="78"/>
      <c r="B174" s="78"/>
      <c r="C174" s="78" t="s">
        <v>1662</v>
      </c>
      <c r="D174" s="78"/>
      <c r="E174" s="78" t="str">
        <f t="shared" si="0"/>
        <v/>
      </c>
      <c r="F174" s="78" t="s">
        <v>1662</v>
      </c>
      <c r="G174" s="83"/>
    </row>
    <row r="175" spans="1:7">
      <c r="A175" s="78"/>
      <c r="B175" s="78"/>
      <c r="C175" s="78" t="s">
        <v>1662</v>
      </c>
      <c r="D175" s="78"/>
      <c r="E175" s="78" t="str">
        <f t="shared" si="0"/>
        <v/>
      </c>
      <c r="F175" s="78" t="s">
        <v>1662</v>
      </c>
      <c r="G175" s="83"/>
    </row>
    <row r="176" spans="1:7">
      <c r="A176" s="78"/>
      <c r="B176" s="78"/>
      <c r="C176" s="78" t="s">
        <v>1662</v>
      </c>
      <c r="D176" s="78"/>
      <c r="E176" s="78" t="str">
        <f t="shared" si="0"/>
        <v/>
      </c>
      <c r="F176" s="78" t="s">
        <v>1662</v>
      </c>
      <c r="G176" s="83"/>
    </row>
    <row r="177" spans="1:7">
      <c r="A177" s="78"/>
      <c r="B177" s="78"/>
      <c r="C177" s="78" t="s">
        <v>1662</v>
      </c>
      <c r="D177" s="78"/>
      <c r="E177" s="78" t="str">
        <f t="shared" si="0"/>
        <v/>
      </c>
      <c r="F177" s="78" t="s">
        <v>1662</v>
      </c>
      <c r="G177" s="83"/>
    </row>
    <row r="178" spans="1:7">
      <c r="A178" s="78"/>
      <c r="B178" s="78"/>
      <c r="C178" s="78" t="s">
        <v>1662</v>
      </c>
      <c r="D178" s="78"/>
      <c r="E178" s="78" t="str">
        <f t="shared" si="0"/>
        <v/>
      </c>
      <c r="F178" s="78" t="s">
        <v>1662</v>
      </c>
      <c r="G178" s="83"/>
    </row>
    <row r="179" spans="1:7">
      <c r="A179" s="78"/>
      <c r="B179" s="78"/>
      <c r="C179" s="78" t="s">
        <v>1662</v>
      </c>
      <c r="D179" s="78"/>
      <c r="E179" s="78" t="str">
        <f t="shared" si="0"/>
        <v/>
      </c>
      <c r="F179" s="78" t="s">
        <v>1662</v>
      </c>
      <c r="G179" s="83"/>
    </row>
    <row r="180" spans="1:7">
      <c r="A180" s="78"/>
      <c r="B180" s="78"/>
      <c r="C180" s="78" t="s">
        <v>1662</v>
      </c>
      <c r="D180" s="78"/>
      <c r="E180" s="78" t="str">
        <f t="shared" si="0"/>
        <v/>
      </c>
      <c r="F180" s="78" t="s">
        <v>1662</v>
      </c>
      <c r="G180" s="83"/>
    </row>
    <row r="181" spans="1:7">
      <c r="A181" s="78"/>
      <c r="B181" s="78"/>
      <c r="C181" s="78" t="s">
        <v>1662</v>
      </c>
      <c r="D181" s="78"/>
      <c r="E181" s="78" t="str">
        <f t="shared" si="0"/>
        <v/>
      </c>
      <c r="F181" s="78" t="s">
        <v>1662</v>
      </c>
      <c r="G181" s="83"/>
    </row>
    <row r="182" spans="1:7">
      <c r="A182" s="78"/>
      <c r="B182" s="78"/>
      <c r="C182" s="78" t="s">
        <v>1662</v>
      </c>
      <c r="D182" s="78"/>
      <c r="E182" s="78" t="str">
        <f t="shared" si="0"/>
        <v/>
      </c>
      <c r="F182" s="78" t="s">
        <v>1662</v>
      </c>
      <c r="G182" s="83"/>
    </row>
    <row r="183" spans="1:7">
      <c r="A183" s="78"/>
      <c r="B183" s="78"/>
      <c r="C183" s="78" t="s">
        <v>1662</v>
      </c>
      <c r="D183" s="78"/>
      <c r="E183" s="78" t="str">
        <f t="shared" si="0"/>
        <v/>
      </c>
      <c r="F183" s="78" t="s">
        <v>1662</v>
      </c>
      <c r="G183" s="83"/>
    </row>
    <row r="184" spans="1:7">
      <c r="A184" s="78"/>
      <c r="B184" s="78"/>
      <c r="C184" s="78" t="s">
        <v>1662</v>
      </c>
      <c r="D184" s="78"/>
      <c r="E184" s="78" t="str">
        <f t="shared" si="0"/>
        <v/>
      </c>
      <c r="F184" s="78" t="s">
        <v>1662</v>
      </c>
      <c r="G184" s="83"/>
    </row>
    <row r="185" spans="1:7">
      <c r="A185" s="78"/>
      <c r="B185" s="78"/>
      <c r="C185" s="78" t="s">
        <v>1662</v>
      </c>
      <c r="D185" s="78"/>
      <c r="E185" s="78" t="str">
        <f t="shared" si="0"/>
        <v/>
      </c>
      <c r="F185" s="78" t="s">
        <v>1662</v>
      </c>
      <c r="G185" s="83"/>
    </row>
    <row r="186" spans="1:7">
      <c r="A186" s="78"/>
      <c r="B186" s="78"/>
      <c r="C186" s="78" t="s">
        <v>1662</v>
      </c>
      <c r="D186" s="78"/>
      <c r="E186" s="78" t="str">
        <f t="shared" si="0"/>
        <v/>
      </c>
      <c r="F186" s="78" t="s">
        <v>1662</v>
      </c>
      <c r="G186" s="83"/>
    </row>
    <row r="187" spans="1:7">
      <c r="A187" s="78"/>
      <c r="B187" s="78"/>
      <c r="C187" s="78" t="s">
        <v>1662</v>
      </c>
      <c r="D187" s="78"/>
      <c r="E187" s="78" t="str">
        <f t="shared" si="0"/>
        <v/>
      </c>
      <c r="F187" s="78" t="s">
        <v>1662</v>
      </c>
      <c r="G187" s="83"/>
    </row>
    <row r="188" spans="1:7">
      <c r="A188" s="78"/>
      <c r="B188" s="78"/>
      <c r="C188" s="78" t="s">
        <v>1662</v>
      </c>
      <c r="D188" s="78"/>
      <c r="E188" s="78" t="str">
        <f t="shared" si="0"/>
        <v/>
      </c>
      <c r="F188" s="78" t="s">
        <v>1662</v>
      </c>
      <c r="G188" s="83"/>
    </row>
    <row r="189" spans="1:7">
      <c r="A189" s="78"/>
      <c r="B189" s="78"/>
      <c r="C189" s="78" t="s">
        <v>1662</v>
      </c>
      <c r="D189" s="78"/>
      <c r="E189" s="78" t="str">
        <f t="shared" si="0"/>
        <v/>
      </c>
      <c r="F189" s="78" t="s">
        <v>1662</v>
      </c>
      <c r="G189" s="83"/>
    </row>
    <row r="190" spans="1:7">
      <c r="A190" s="78"/>
      <c r="B190" s="78"/>
      <c r="C190" s="78" t="s">
        <v>1662</v>
      </c>
      <c r="D190" s="78"/>
      <c r="E190" s="78" t="str">
        <f t="shared" si="0"/>
        <v/>
      </c>
      <c r="F190" s="78" t="s">
        <v>1662</v>
      </c>
      <c r="G190" s="83"/>
    </row>
    <row r="191" spans="1:7">
      <c r="A191" s="78"/>
      <c r="B191" s="78"/>
      <c r="C191" s="78" t="s">
        <v>1662</v>
      </c>
      <c r="D191" s="78"/>
      <c r="E191" s="78" t="str">
        <f t="shared" si="0"/>
        <v/>
      </c>
      <c r="F191" s="78" t="s">
        <v>1662</v>
      </c>
      <c r="G191" s="83"/>
    </row>
    <row r="192" spans="1:7">
      <c r="A192" s="78"/>
      <c r="B192" s="78"/>
      <c r="C192" s="78" t="s">
        <v>1662</v>
      </c>
      <c r="D192" s="78"/>
      <c r="E192" s="78" t="str">
        <f t="shared" si="0"/>
        <v/>
      </c>
      <c r="F192" s="78" t="s">
        <v>1662</v>
      </c>
      <c r="G192" s="83"/>
    </row>
    <row r="193" spans="1:7">
      <c r="A193" s="78"/>
      <c r="B193" s="78"/>
      <c r="C193" s="78" t="s">
        <v>1662</v>
      </c>
      <c r="D193" s="78"/>
      <c r="E193" s="78" t="str">
        <f t="shared" si="0"/>
        <v/>
      </c>
      <c r="F193" s="78" t="s">
        <v>1662</v>
      </c>
      <c r="G193" s="83"/>
    </row>
    <row r="194" spans="1:7">
      <c r="A194" s="78"/>
      <c r="B194" s="78"/>
      <c r="C194" s="78" t="s">
        <v>1662</v>
      </c>
      <c r="D194" s="78"/>
      <c r="E194" s="78" t="str">
        <f t="shared" si="0"/>
        <v/>
      </c>
      <c r="F194" s="78" t="s">
        <v>1662</v>
      </c>
      <c r="G194" s="83"/>
    </row>
    <row r="195" spans="1:7">
      <c r="A195" s="78"/>
      <c r="B195" s="78"/>
      <c r="C195" s="78" t="s">
        <v>1662</v>
      </c>
      <c r="D195" s="78"/>
      <c r="E195" s="78" t="str">
        <f t="shared" si="0"/>
        <v/>
      </c>
      <c r="F195" s="78" t="s">
        <v>1662</v>
      </c>
      <c r="G195" s="83"/>
    </row>
    <row r="196" spans="1:7">
      <c r="A196" s="78"/>
      <c r="B196" s="78"/>
      <c r="C196" s="78" t="s">
        <v>1662</v>
      </c>
      <c r="D196" s="78"/>
      <c r="E196" s="78" t="str">
        <f t="shared" si="0"/>
        <v/>
      </c>
      <c r="F196" s="78" t="s">
        <v>1662</v>
      </c>
      <c r="G196" s="83"/>
    </row>
    <row r="197" spans="1:7">
      <c r="A197" s="78"/>
      <c r="B197" s="78"/>
      <c r="C197" s="78" t="s">
        <v>1662</v>
      </c>
      <c r="D197" s="78"/>
      <c r="E197" s="78" t="str">
        <f t="shared" si="0"/>
        <v/>
      </c>
      <c r="F197" s="78" t="s">
        <v>1662</v>
      </c>
      <c r="G197" s="83"/>
    </row>
    <row r="198" spans="1:7">
      <c r="A198" s="78"/>
      <c r="B198" s="78"/>
      <c r="C198" s="78" t="s">
        <v>1662</v>
      </c>
      <c r="D198" s="78"/>
      <c r="E198" s="78" t="str">
        <f t="shared" si="0"/>
        <v/>
      </c>
      <c r="F198" s="78" t="s">
        <v>1662</v>
      </c>
      <c r="G198" s="83"/>
    </row>
    <row r="199" spans="1:7">
      <c r="A199" s="78"/>
      <c r="B199" s="78"/>
      <c r="C199" s="78" t="s">
        <v>1662</v>
      </c>
      <c r="D199" s="78"/>
      <c r="E199" s="78" t="str">
        <f t="shared" si="0"/>
        <v/>
      </c>
      <c r="F199" s="78" t="s">
        <v>1662</v>
      </c>
      <c r="G199" s="83"/>
    </row>
    <row r="200" spans="1:7">
      <c r="A200" s="78"/>
      <c r="B200" s="78"/>
      <c r="C200" s="78" t="s">
        <v>1662</v>
      </c>
      <c r="D200" s="78"/>
      <c r="E200" s="78" t="str">
        <f t="shared" si="0"/>
        <v/>
      </c>
      <c r="F200" s="78" t="s">
        <v>1662</v>
      </c>
      <c r="G200" s="83"/>
    </row>
    <row r="201" spans="1:7">
      <c r="A201" s="78"/>
      <c r="B201" s="78"/>
      <c r="C201" s="78" t="s">
        <v>1662</v>
      </c>
      <c r="D201" s="78"/>
      <c r="E201" s="78" t="str">
        <f t="shared" si="0"/>
        <v/>
      </c>
      <c r="F201" s="78" t="s">
        <v>1662</v>
      </c>
      <c r="G201" s="83"/>
    </row>
    <row r="202" spans="1:7">
      <c r="A202" s="78"/>
      <c r="B202" s="78"/>
      <c r="C202" s="78" t="s">
        <v>1662</v>
      </c>
      <c r="D202" s="78"/>
      <c r="E202" s="78" t="str">
        <f t="shared" si="0"/>
        <v/>
      </c>
      <c r="F202" s="78" t="s">
        <v>1662</v>
      </c>
      <c r="G202" s="83"/>
    </row>
    <row r="203" spans="1:7">
      <c r="A203" s="78"/>
      <c r="B203" s="78"/>
      <c r="C203" s="78" t="s">
        <v>1662</v>
      </c>
      <c r="D203" s="78"/>
      <c r="E203" s="78" t="str">
        <f t="shared" si="0"/>
        <v/>
      </c>
      <c r="F203" s="78" t="s">
        <v>1662</v>
      </c>
      <c r="G203" s="83"/>
    </row>
    <row r="204" spans="1:7">
      <c r="A204" s="78"/>
      <c r="B204" s="78"/>
      <c r="C204" s="78" t="s">
        <v>1662</v>
      </c>
      <c r="D204" s="78"/>
      <c r="E204" s="78" t="str">
        <f t="shared" si="0"/>
        <v/>
      </c>
      <c r="F204" s="78" t="s">
        <v>1662</v>
      </c>
      <c r="G204" s="83"/>
    </row>
    <row r="205" spans="1:7">
      <c r="A205" s="78"/>
      <c r="B205" s="78"/>
      <c r="C205" s="78" t="s">
        <v>1662</v>
      </c>
      <c r="D205" s="78"/>
      <c r="E205" s="78" t="str">
        <f t="shared" si="0"/>
        <v/>
      </c>
      <c r="F205" s="78" t="s">
        <v>1662</v>
      </c>
      <c r="G205" s="83"/>
    </row>
    <row r="206" spans="1:7">
      <c r="A206" s="78"/>
      <c r="B206" s="78"/>
      <c r="C206" s="78" t="s">
        <v>1662</v>
      </c>
      <c r="D206" s="78"/>
      <c r="E206" s="78" t="str">
        <f t="shared" si="0"/>
        <v/>
      </c>
      <c r="F206" s="78" t="s">
        <v>1662</v>
      </c>
      <c r="G206" s="83"/>
    </row>
    <row r="207" spans="1:7">
      <c r="A207" s="78"/>
      <c r="B207" s="78"/>
      <c r="C207" s="78" t="s">
        <v>1662</v>
      </c>
      <c r="D207" s="78"/>
      <c r="E207" s="78" t="str">
        <f t="shared" si="0"/>
        <v/>
      </c>
      <c r="F207" s="78" t="s">
        <v>1662</v>
      </c>
      <c r="G207" s="83"/>
    </row>
    <row r="208" spans="1:7">
      <c r="A208" s="78"/>
      <c r="B208" s="78"/>
      <c r="C208" s="78" t="s">
        <v>1662</v>
      </c>
      <c r="D208" s="78"/>
      <c r="E208" s="78" t="str">
        <f t="shared" si="0"/>
        <v/>
      </c>
      <c r="F208" s="78" t="s">
        <v>1662</v>
      </c>
      <c r="G208" s="83"/>
    </row>
    <row r="209" spans="1:7">
      <c r="A209" s="78"/>
      <c r="B209" s="78"/>
      <c r="C209" s="78" t="s">
        <v>1662</v>
      </c>
      <c r="D209" s="78"/>
      <c r="E209" s="78" t="str">
        <f t="shared" si="0"/>
        <v/>
      </c>
      <c r="F209" s="78" t="s">
        <v>1662</v>
      </c>
      <c r="G209" s="83"/>
    </row>
    <row r="210" spans="1:7">
      <c r="A210" s="78"/>
      <c r="B210" s="78"/>
      <c r="C210" s="78" t="s">
        <v>1662</v>
      </c>
      <c r="D210" s="78"/>
      <c r="E210" s="78" t="str">
        <f t="shared" si="0"/>
        <v/>
      </c>
      <c r="F210" s="78" t="s">
        <v>1662</v>
      </c>
      <c r="G210" s="83"/>
    </row>
    <row r="211" spans="1:7">
      <c r="A211" s="78"/>
      <c r="B211" s="78"/>
      <c r="C211" s="78" t="s">
        <v>1662</v>
      </c>
      <c r="D211" s="78"/>
      <c r="E211" s="78" t="str">
        <f t="shared" si="0"/>
        <v/>
      </c>
      <c r="F211" s="78" t="s">
        <v>1662</v>
      </c>
      <c r="G211" s="83"/>
    </row>
    <row r="212" spans="1:7">
      <c r="A212" s="78"/>
      <c r="B212" s="78"/>
      <c r="C212" s="78" t="s">
        <v>1662</v>
      </c>
      <c r="D212" s="78"/>
      <c r="E212" s="78" t="str">
        <f t="shared" si="0"/>
        <v/>
      </c>
      <c r="F212" s="78" t="s">
        <v>1662</v>
      </c>
      <c r="G212" s="83"/>
    </row>
    <row r="213" spans="1:7">
      <c r="A213" s="78"/>
      <c r="B213" s="78"/>
      <c r="C213" s="78" t="s">
        <v>1662</v>
      </c>
      <c r="D213" s="78"/>
      <c r="E213" s="78" t="str">
        <f t="shared" si="0"/>
        <v/>
      </c>
      <c r="F213" s="78" t="s">
        <v>1662</v>
      </c>
      <c r="G213" s="83"/>
    </row>
    <row r="214" spans="1:7">
      <c r="A214" s="78"/>
      <c r="B214" s="78"/>
      <c r="C214" s="78" t="s">
        <v>1662</v>
      </c>
      <c r="D214" s="78"/>
      <c r="E214" s="78" t="str">
        <f t="shared" si="0"/>
        <v/>
      </c>
      <c r="F214" s="78" t="s">
        <v>1662</v>
      </c>
      <c r="G214" s="83"/>
    </row>
    <row r="215" spans="1:7">
      <c r="A215" s="78"/>
      <c r="B215" s="78"/>
      <c r="C215" s="78" t="s">
        <v>1662</v>
      </c>
      <c r="D215" s="78"/>
      <c r="E215" s="78" t="str">
        <f t="shared" si="0"/>
        <v/>
      </c>
      <c r="F215" s="78" t="s">
        <v>1662</v>
      </c>
      <c r="G215" s="83"/>
    </row>
    <row r="216" spans="1:7">
      <c r="A216" s="78"/>
      <c r="B216" s="78"/>
      <c r="C216" s="78" t="s">
        <v>1662</v>
      </c>
      <c r="D216" s="78"/>
      <c r="E216" s="78" t="str">
        <f t="shared" si="0"/>
        <v/>
      </c>
      <c r="F216" s="78" t="s">
        <v>1662</v>
      </c>
      <c r="G216" s="83"/>
    </row>
    <row r="217" spans="1:7">
      <c r="A217" s="78"/>
      <c r="B217" s="78"/>
      <c r="C217" s="78" t="s">
        <v>1662</v>
      </c>
      <c r="D217" s="78"/>
      <c r="E217" s="78" t="str">
        <f t="shared" si="0"/>
        <v/>
      </c>
      <c r="F217" s="78" t="s">
        <v>1662</v>
      </c>
      <c r="G217" s="83"/>
    </row>
    <row r="218" spans="1:7">
      <c r="A218" s="78"/>
      <c r="B218" s="78"/>
      <c r="C218" s="78" t="s">
        <v>1662</v>
      </c>
      <c r="D218" s="78"/>
      <c r="E218" s="78" t="str">
        <f t="shared" si="0"/>
        <v/>
      </c>
      <c r="F218" s="78" t="s">
        <v>1662</v>
      </c>
      <c r="G218" s="83"/>
    </row>
    <row r="219" spans="1:7">
      <c r="A219" s="78"/>
      <c r="B219" s="78"/>
      <c r="C219" s="78" t="s">
        <v>1662</v>
      </c>
      <c r="D219" s="78"/>
      <c r="E219" s="78" t="str">
        <f t="shared" si="0"/>
        <v/>
      </c>
      <c r="F219" s="78" t="s">
        <v>1662</v>
      </c>
      <c r="G219" s="83"/>
    </row>
    <row r="220" spans="1:7">
      <c r="A220" s="78"/>
      <c r="B220" s="78"/>
      <c r="C220" s="78" t="s">
        <v>1662</v>
      </c>
      <c r="D220" s="78"/>
      <c r="E220" s="78" t="str">
        <f t="shared" si="0"/>
        <v/>
      </c>
      <c r="F220" s="78" t="s">
        <v>1662</v>
      </c>
      <c r="G220" s="83"/>
    </row>
    <row r="221" spans="1:7">
      <c r="A221" s="78"/>
      <c r="B221" s="78"/>
      <c r="C221" s="78" t="s">
        <v>1662</v>
      </c>
      <c r="D221" s="78"/>
      <c r="E221" s="78" t="str">
        <f t="shared" si="0"/>
        <v/>
      </c>
      <c r="F221" s="78" t="s">
        <v>1662</v>
      </c>
      <c r="G221" s="83"/>
    </row>
    <row r="222" spans="1:7">
      <c r="A222" s="78"/>
      <c r="B222" s="78"/>
      <c r="C222" s="78" t="s">
        <v>1662</v>
      </c>
      <c r="D222" s="78"/>
      <c r="E222" s="78" t="str">
        <f t="shared" si="0"/>
        <v/>
      </c>
      <c r="F222" s="78" t="s">
        <v>1662</v>
      </c>
      <c r="G222" s="83"/>
    </row>
    <row r="223" spans="1:7">
      <c r="A223" s="78"/>
      <c r="B223" s="78"/>
      <c r="C223" s="78" t="s">
        <v>1662</v>
      </c>
      <c r="D223" s="78"/>
      <c r="E223" s="78" t="str">
        <f t="shared" si="0"/>
        <v/>
      </c>
      <c r="F223" s="78" t="s">
        <v>1662</v>
      </c>
      <c r="G223" s="83"/>
    </row>
    <row r="224" spans="1:7">
      <c r="A224" s="78"/>
      <c r="B224" s="78"/>
      <c r="C224" s="78" t="s">
        <v>1662</v>
      </c>
      <c r="D224" s="78"/>
      <c r="E224" s="78" t="str">
        <f t="shared" si="0"/>
        <v/>
      </c>
      <c r="F224" s="78" t="s">
        <v>1662</v>
      </c>
      <c r="G224" s="83"/>
    </row>
    <row r="225" spans="1:7">
      <c r="A225" s="78"/>
      <c r="B225" s="78"/>
      <c r="C225" s="78" t="s">
        <v>1662</v>
      </c>
      <c r="D225" s="78"/>
      <c r="E225" s="78" t="str">
        <f t="shared" si="0"/>
        <v/>
      </c>
      <c r="F225" s="78" t="s">
        <v>1662</v>
      </c>
      <c r="G225" s="83"/>
    </row>
    <row r="226" spans="1:7">
      <c r="A226" s="78"/>
      <c r="B226" s="78"/>
      <c r="C226" s="78" t="s">
        <v>1662</v>
      </c>
      <c r="D226" s="78"/>
      <c r="E226" s="78" t="str">
        <f t="shared" si="0"/>
        <v/>
      </c>
      <c r="F226" s="78" t="s">
        <v>1662</v>
      </c>
      <c r="G226" s="83"/>
    </row>
    <row r="227" spans="1:7">
      <c r="A227" s="78"/>
      <c r="B227" s="78"/>
      <c r="C227" s="78" t="s">
        <v>1662</v>
      </c>
      <c r="D227" s="78"/>
      <c r="E227" s="78" t="str">
        <f t="shared" si="0"/>
        <v/>
      </c>
      <c r="F227" s="78" t="s">
        <v>1662</v>
      </c>
      <c r="G227" s="83"/>
    </row>
    <row r="228" spans="1:7">
      <c r="A228" s="78"/>
      <c r="B228" s="78"/>
      <c r="C228" s="78" t="s">
        <v>1662</v>
      </c>
      <c r="D228" s="78"/>
      <c r="E228" s="78" t="str">
        <f t="shared" si="0"/>
        <v/>
      </c>
      <c r="F228" s="78" t="s">
        <v>1662</v>
      </c>
      <c r="G228" s="83"/>
    </row>
    <row r="229" spans="1:7">
      <c r="A229" s="78"/>
      <c r="B229" s="78"/>
      <c r="C229" s="78" t="s">
        <v>1662</v>
      </c>
      <c r="D229" s="78"/>
      <c r="E229" s="78" t="str">
        <f t="shared" si="0"/>
        <v/>
      </c>
      <c r="F229" s="78" t="s">
        <v>1662</v>
      </c>
      <c r="G229" s="83"/>
    </row>
    <row r="230" spans="1:7">
      <c r="A230" s="78"/>
      <c r="B230" s="78"/>
      <c r="C230" s="78" t="s">
        <v>1662</v>
      </c>
      <c r="D230" s="78"/>
      <c r="E230" s="78" t="str">
        <f t="shared" si="0"/>
        <v/>
      </c>
      <c r="F230" s="78" t="s">
        <v>1662</v>
      </c>
      <c r="G230" s="83"/>
    </row>
    <row r="231" spans="1:7">
      <c r="A231" s="78"/>
      <c r="B231" s="78"/>
      <c r="C231" s="78" t="s">
        <v>1662</v>
      </c>
      <c r="D231" s="78"/>
      <c r="E231" s="78" t="str">
        <f t="shared" si="0"/>
        <v/>
      </c>
      <c r="F231" s="78" t="s">
        <v>1662</v>
      </c>
      <c r="G231" s="83"/>
    </row>
    <row r="232" spans="1:7">
      <c r="A232" s="78"/>
      <c r="B232" s="78"/>
      <c r="C232" s="78" t="s">
        <v>1662</v>
      </c>
      <c r="D232" s="78"/>
      <c r="E232" s="78" t="str">
        <f t="shared" si="0"/>
        <v/>
      </c>
      <c r="F232" s="78" t="s">
        <v>1662</v>
      </c>
      <c r="G232" s="83"/>
    </row>
    <row r="233" spans="1:7">
      <c r="A233" s="78"/>
      <c r="B233" s="78"/>
      <c r="C233" s="78" t="s">
        <v>1662</v>
      </c>
      <c r="D233" s="78"/>
      <c r="E233" s="78" t="str">
        <f t="shared" si="0"/>
        <v/>
      </c>
      <c r="F233" s="78" t="s">
        <v>1662</v>
      </c>
      <c r="G233" s="83"/>
    </row>
    <row r="234" spans="1:7">
      <c r="A234" s="78"/>
      <c r="B234" s="78"/>
      <c r="C234" s="78" t="s">
        <v>1662</v>
      </c>
      <c r="D234" s="78"/>
      <c r="E234" s="78" t="str">
        <f t="shared" si="0"/>
        <v/>
      </c>
      <c r="F234" s="78" t="s">
        <v>1662</v>
      </c>
      <c r="G234" s="83"/>
    </row>
    <row r="235" spans="1:7">
      <c r="A235" s="78"/>
      <c r="B235" s="78"/>
      <c r="C235" s="78" t="s">
        <v>1662</v>
      </c>
      <c r="D235" s="78"/>
      <c r="E235" s="78" t="str">
        <f t="shared" si="0"/>
        <v/>
      </c>
      <c r="F235" s="78" t="s">
        <v>1662</v>
      </c>
      <c r="G235" s="83"/>
    </row>
    <row r="236" spans="1:7">
      <c r="A236" s="78"/>
      <c r="B236" s="78"/>
      <c r="C236" s="78" t="s">
        <v>1662</v>
      </c>
      <c r="D236" s="78"/>
      <c r="E236" s="78" t="str">
        <f t="shared" si="0"/>
        <v/>
      </c>
      <c r="F236" s="78" t="s">
        <v>1662</v>
      </c>
      <c r="G236" s="83"/>
    </row>
    <row r="237" spans="1:7">
      <c r="A237" s="78"/>
      <c r="B237" s="78"/>
      <c r="C237" s="78" t="s">
        <v>1662</v>
      </c>
      <c r="D237" s="78"/>
      <c r="E237" s="78" t="str">
        <f t="shared" si="0"/>
        <v/>
      </c>
      <c r="F237" s="78" t="s">
        <v>1662</v>
      </c>
      <c r="G237" s="83"/>
    </row>
    <row r="238" spans="1:7">
      <c r="A238" s="78"/>
      <c r="B238" s="78"/>
      <c r="C238" s="78" t="s">
        <v>1662</v>
      </c>
      <c r="D238" s="78"/>
      <c r="E238" s="78" t="str">
        <f t="shared" si="0"/>
        <v/>
      </c>
      <c r="F238" s="78" t="s">
        <v>1662</v>
      </c>
      <c r="G238" s="83"/>
    </row>
    <row r="239" spans="1:7">
      <c r="A239" s="78"/>
      <c r="B239" s="78"/>
      <c r="C239" s="78" t="s">
        <v>1662</v>
      </c>
      <c r="D239" s="78"/>
      <c r="E239" s="78" t="str">
        <f t="shared" si="0"/>
        <v/>
      </c>
      <c r="F239" s="78" t="s">
        <v>1662</v>
      </c>
      <c r="G239" s="83"/>
    </row>
    <row r="240" spans="1:7">
      <c r="A240" s="78"/>
      <c r="B240" s="78"/>
      <c r="C240" s="78" t="s">
        <v>1662</v>
      </c>
      <c r="D240" s="78"/>
      <c r="E240" s="78" t="str">
        <f t="shared" si="0"/>
        <v/>
      </c>
      <c r="F240" s="78" t="s">
        <v>1662</v>
      </c>
      <c r="G240" s="83"/>
    </row>
    <row r="241" spans="1:7">
      <c r="A241" s="78"/>
      <c r="B241" s="78"/>
      <c r="C241" s="78" t="s">
        <v>1662</v>
      </c>
      <c r="D241" s="78"/>
      <c r="E241" s="78" t="str">
        <f t="shared" si="0"/>
        <v/>
      </c>
      <c r="F241" s="78" t="s">
        <v>1662</v>
      </c>
      <c r="G241" s="83"/>
    </row>
    <row r="242" spans="1:7">
      <c r="A242" s="78"/>
      <c r="B242" s="78"/>
      <c r="C242" s="78" t="s">
        <v>1662</v>
      </c>
      <c r="D242" s="78"/>
      <c r="E242" s="78" t="str">
        <f t="shared" si="0"/>
        <v/>
      </c>
      <c r="F242" s="78" t="s">
        <v>1662</v>
      </c>
      <c r="G242" s="83"/>
    </row>
    <row r="243" spans="1:7">
      <c r="A243" s="78"/>
      <c r="B243" s="78"/>
      <c r="C243" s="78" t="s">
        <v>1662</v>
      </c>
      <c r="D243" s="78"/>
      <c r="E243" s="78" t="str">
        <f t="shared" si="0"/>
        <v/>
      </c>
      <c r="F243" s="78" t="s">
        <v>1662</v>
      </c>
      <c r="G243" s="83"/>
    </row>
    <row r="244" spans="1:7">
      <c r="A244" s="78"/>
      <c r="B244" s="78"/>
      <c r="C244" s="78" t="s">
        <v>1662</v>
      </c>
      <c r="D244" s="78"/>
      <c r="E244" s="78" t="str">
        <f t="shared" si="0"/>
        <v/>
      </c>
      <c r="F244" s="78" t="s">
        <v>1662</v>
      </c>
      <c r="G244" s="83"/>
    </row>
    <row r="245" spans="1:7">
      <c r="A245" s="78"/>
      <c r="B245" s="78"/>
      <c r="C245" s="78" t="s">
        <v>1662</v>
      </c>
      <c r="D245" s="78"/>
      <c r="E245" s="78" t="str">
        <f t="shared" si="0"/>
        <v/>
      </c>
      <c r="F245" s="78" t="s">
        <v>1662</v>
      </c>
      <c r="G245" s="83"/>
    </row>
    <row r="246" spans="1:7">
      <c r="A246" s="78"/>
      <c r="B246" s="78"/>
      <c r="C246" s="78" t="s">
        <v>1662</v>
      </c>
      <c r="D246" s="78"/>
      <c r="E246" s="78" t="str">
        <f t="shared" si="0"/>
        <v/>
      </c>
      <c r="F246" s="78" t="s">
        <v>1662</v>
      </c>
      <c r="G246" s="83"/>
    </row>
    <row r="247" spans="1:7">
      <c r="A247" s="78"/>
      <c r="B247" s="78"/>
      <c r="C247" s="78" t="s">
        <v>1662</v>
      </c>
      <c r="D247" s="78"/>
      <c r="E247" s="78" t="str">
        <f t="shared" si="0"/>
        <v/>
      </c>
      <c r="F247" s="78" t="s">
        <v>1662</v>
      </c>
      <c r="G247" s="83"/>
    </row>
    <row r="248" spans="1:7">
      <c r="A248" s="78"/>
      <c r="B248" s="78"/>
      <c r="C248" s="78" t="s">
        <v>1662</v>
      </c>
      <c r="D248" s="78"/>
      <c r="E248" s="78" t="str">
        <f t="shared" si="0"/>
        <v/>
      </c>
      <c r="F248" s="78" t="s">
        <v>1662</v>
      </c>
      <c r="G248" s="83"/>
    </row>
    <row r="249" spans="1:7">
      <c r="A249" s="78"/>
      <c r="B249" s="78"/>
      <c r="C249" s="78" t="s">
        <v>1662</v>
      </c>
      <c r="D249" s="78"/>
      <c r="E249" s="78" t="str">
        <f t="shared" si="0"/>
        <v/>
      </c>
      <c r="F249" s="78" t="s">
        <v>1662</v>
      </c>
      <c r="G249" s="83"/>
    </row>
    <row r="250" spans="1:7">
      <c r="A250" s="78"/>
      <c r="B250" s="78"/>
      <c r="C250" s="78" t="s">
        <v>1662</v>
      </c>
      <c r="D250" s="78"/>
      <c r="E250" s="78" t="str">
        <f t="shared" si="0"/>
        <v/>
      </c>
      <c r="F250" s="78" t="s">
        <v>1662</v>
      </c>
      <c r="G250" s="83"/>
    </row>
    <row r="251" spans="1:7">
      <c r="A251" s="78"/>
      <c r="B251" s="78"/>
      <c r="C251" s="78" t="s">
        <v>1662</v>
      </c>
      <c r="D251" s="78"/>
      <c r="E251" s="78" t="str">
        <f t="shared" si="0"/>
        <v/>
      </c>
      <c r="F251" s="78" t="s">
        <v>1662</v>
      </c>
      <c r="G251" s="83"/>
    </row>
    <row r="252" spans="1:7">
      <c r="A252" s="78"/>
      <c r="B252" s="78"/>
      <c r="C252" s="78" t="s">
        <v>1662</v>
      </c>
      <c r="D252" s="78"/>
      <c r="E252" s="78" t="str">
        <f t="shared" si="0"/>
        <v/>
      </c>
      <c r="F252" s="78" t="s">
        <v>1662</v>
      </c>
      <c r="G252" s="83"/>
    </row>
    <row r="253" spans="1:7">
      <c r="A253" s="78"/>
      <c r="B253" s="78"/>
      <c r="C253" s="78" t="s">
        <v>1662</v>
      </c>
      <c r="D253" s="78"/>
      <c r="E253" s="78" t="str">
        <f t="shared" si="0"/>
        <v/>
      </c>
      <c r="F253" s="78" t="s">
        <v>1662</v>
      </c>
      <c r="G253" s="83"/>
    </row>
    <row r="254" spans="1:7">
      <c r="A254" s="78"/>
      <c r="B254" s="78"/>
      <c r="C254" s="78" t="s">
        <v>1662</v>
      </c>
      <c r="D254" s="78"/>
      <c r="E254" s="78" t="str">
        <f t="shared" si="0"/>
        <v/>
      </c>
      <c r="F254" s="78" t="s">
        <v>1662</v>
      </c>
      <c r="G254" s="83"/>
    </row>
    <row r="255" spans="1:7">
      <c r="A255" s="78"/>
      <c r="B255" s="78"/>
      <c r="C255" s="78" t="s">
        <v>1662</v>
      </c>
      <c r="D255" s="78"/>
      <c r="E255" s="78" t="str">
        <f t="shared" si="0"/>
        <v/>
      </c>
      <c r="F255" s="78" t="s">
        <v>1662</v>
      </c>
      <c r="G255" s="83"/>
    </row>
    <row r="256" spans="1:7">
      <c r="A256" s="78"/>
      <c r="B256" s="78"/>
      <c r="C256" s="78" t="s">
        <v>1662</v>
      </c>
      <c r="D256" s="78"/>
      <c r="E256" s="78" t="str">
        <f t="shared" si="0"/>
        <v/>
      </c>
      <c r="F256" s="78" t="s">
        <v>1662</v>
      </c>
      <c r="G256" s="83"/>
    </row>
    <row r="257" spans="1:7">
      <c r="A257" s="78"/>
      <c r="B257" s="78"/>
      <c r="C257" s="78" t="s">
        <v>1662</v>
      </c>
      <c r="D257" s="78"/>
      <c r="E257" s="78" t="str">
        <f t="shared" ref="E257:E511" si="1">IF(OR(C257="",F257=""),"",SUBSTITUTE(F257,"FUNCTION_NAME",C257))</f>
        <v/>
      </c>
      <c r="F257" s="78" t="s">
        <v>1662</v>
      </c>
      <c r="G257" s="83"/>
    </row>
    <row r="258" spans="1:7">
      <c r="A258" s="78"/>
      <c r="B258" s="78"/>
      <c r="C258" s="78" t="s">
        <v>1662</v>
      </c>
      <c r="D258" s="78"/>
      <c r="E258" s="78" t="str">
        <f t="shared" si="1"/>
        <v/>
      </c>
      <c r="F258" s="78" t="s">
        <v>1662</v>
      </c>
      <c r="G258" s="83"/>
    </row>
    <row r="259" spans="1:7">
      <c r="A259" s="78"/>
      <c r="B259" s="78"/>
      <c r="C259" s="78" t="s">
        <v>1662</v>
      </c>
      <c r="D259" s="78"/>
      <c r="E259" s="78" t="str">
        <f t="shared" si="1"/>
        <v/>
      </c>
      <c r="F259" s="78" t="s">
        <v>1662</v>
      </c>
      <c r="G259" s="83"/>
    </row>
    <row r="260" spans="1:7">
      <c r="A260" s="78"/>
      <c r="B260" s="78"/>
      <c r="C260" s="78" t="s">
        <v>1662</v>
      </c>
      <c r="D260" s="78"/>
      <c r="E260" s="78" t="str">
        <f t="shared" si="1"/>
        <v/>
      </c>
      <c r="F260" s="78" t="s">
        <v>1662</v>
      </c>
      <c r="G260" s="83"/>
    </row>
    <row r="261" spans="1:7">
      <c r="A261" s="78"/>
      <c r="B261" s="78"/>
      <c r="C261" s="78" t="s">
        <v>1662</v>
      </c>
      <c r="D261" s="78"/>
      <c r="E261" s="78" t="str">
        <f t="shared" si="1"/>
        <v/>
      </c>
      <c r="F261" s="78" t="s">
        <v>1662</v>
      </c>
      <c r="G261" s="83"/>
    </row>
    <row r="262" spans="1:7">
      <c r="A262" s="78"/>
      <c r="B262" s="78"/>
      <c r="C262" s="78" t="s">
        <v>1662</v>
      </c>
      <c r="D262" s="78"/>
      <c r="E262" s="78" t="str">
        <f t="shared" si="1"/>
        <v/>
      </c>
      <c r="F262" s="78" t="s">
        <v>1662</v>
      </c>
      <c r="G262" s="83"/>
    </row>
    <row r="263" spans="1:7">
      <c r="A263" s="78"/>
      <c r="B263" s="78"/>
      <c r="C263" s="78" t="s">
        <v>1662</v>
      </c>
      <c r="D263" s="78"/>
      <c r="E263" s="78" t="str">
        <f t="shared" si="1"/>
        <v/>
      </c>
      <c r="F263" s="78" t="s">
        <v>1662</v>
      </c>
      <c r="G263" s="83"/>
    </row>
    <row r="264" spans="1:7">
      <c r="A264" s="78"/>
      <c r="B264" s="78"/>
      <c r="C264" s="78" t="s">
        <v>1662</v>
      </c>
      <c r="D264" s="78"/>
      <c r="E264" s="78" t="str">
        <f t="shared" si="1"/>
        <v/>
      </c>
      <c r="F264" s="78" t="s">
        <v>1662</v>
      </c>
      <c r="G264" s="83"/>
    </row>
    <row r="265" spans="1:7">
      <c r="A265" s="78"/>
      <c r="B265" s="78"/>
      <c r="C265" s="78" t="s">
        <v>1662</v>
      </c>
      <c r="D265" s="78"/>
      <c r="E265" s="78" t="str">
        <f t="shared" si="1"/>
        <v/>
      </c>
      <c r="F265" s="78" t="s">
        <v>1662</v>
      </c>
      <c r="G265" s="83"/>
    </row>
    <row r="266" spans="1:7">
      <c r="A266" s="78"/>
      <c r="B266" s="78"/>
      <c r="C266" s="78" t="s">
        <v>1662</v>
      </c>
      <c r="D266" s="78"/>
      <c r="E266" s="78" t="str">
        <f t="shared" si="1"/>
        <v/>
      </c>
      <c r="F266" s="78" t="s">
        <v>1662</v>
      </c>
      <c r="G266" s="83"/>
    </row>
    <row r="267" spans="1:7">
      <c r="A267" s="78"/>
      <c r="B267" s="78"/>
      <c r="C267" s="78" t="s">
        <v>1662</v>
      </c>
      <c r="D267" s="78"/>
      <c r="E267" s="78" t="str">
        <f t="shared" si="1"/>
        <v/>
      </c>
      <c r="F267" s="78" t="s">
        <v>1662</v>
      </c>
      <c r="G267" s="83"/>
    </row>
    <row r="268" spans="1:7">
      <c r="A268" s="78"/>
      <c r="B268" s="78"/>
      <c r="C268" s="78" t="s">
        <v>1662</v>
      </c>
      <c r="D268" s="78"/>
      <c r="E268" s="78" t="str">
        <f t="shared" si="1"/>
        <v/>
      </c>
      <c r="F268" s="78" t="s">
        <v>1662</v>
      </c>
      <c r="G268" s="83"/>
    </row>
    <row r="269" spans="1:7">
      <c r="A269" s="78"/>
      <c r="B269" s="78"/>
      <c r="C269" s="78" t="s">
        <v>1662</v>
      </c>
      <c r="D269" s="78"/>
      <c r="E269" s="78" t="str">
        <f t="shared" si="1"/>
        <v/>
      </c>
      <c r="F269" s="78" t="s">
        <v>1662</v>
      </c>
      <c r="G269" s="83"/>
    </row>
    <row r="270" spans="1:7">
      <c r="A270" s="78"/>
      <c r="B270" s="78"/>
      <c r="C270" s="78" t="s">
        <v>1662</v>
      </c>
      <c r="D270" s="78"/>
      <c r="E270" s="78" t="str">
        <f t="shared" si="1"/>
        <v/>
      </c>
      <c r="F270" s="78" t="s">
        <v>1662</v>
      </c>
      <c r="G270" s="83"/>
    </row>
    <row r="271" spans="1:7">
      <c r="A271" s="78"/>
      <c r="B271" s="78"/>
      <c r="C271" s="78" t="s">
        <v>1662</v>
      </c>
      <c r="D271" s="78"/>
      <c r="E271" s="78" t="str">
        <f t="shared" si="1"/>
        <v/>
      </c>
      <c r="F271" s="78" t="s">
        <v>1662</v>
      </c>
      <c r="G271" s="83"/>
    </row>
    <row r="272" spans="1:7">
      <c r="A272" s="78"/>
      <c r="B272" s="78"/>
      <c r="C272" s="78" t="s">
        <v>1662</v>
      </c>
      <c r="D272" s="78"/>
      <c r="E272" s="78" t="str">
        <f t="shared" si="1"/>
        <v/>
      </c>
      <c r="F272" s="78" t="s">
        <v>1662</v>
      </c>
      <c r="G272" s="83"/>
    </row>
    <row r="273" spans="1:7">
      <c r="A273" s="78"/>
      <c r="B273" s="78"/>
      <c r="C273" s="78" t="s">
        <v>1662</v>
      </c>
      <c r="D273" s="78"/>
      <c r="E273" s="78" t="str">
        <f t="shared" si="1"/>
        <v/>
      </c>
      <c r="F273" s="78" t="s">
        <v>1662</v>
      </c>
      <c r="G273" s="83"/>
    </row>
    <row r="274" spans="1:7">
      <c r="A274" s="78"/>
      <c r="B274" s="78"/>
      <c r="C274" s="78" t="s">
        <v>1662</v>
      </c>
      <c r="D274" s="78"/>
      <c r="E274" s="78" t="str">
        <f t="shared" si="1"/>
        <v/>
      </c>
      <c r="F274" s="78" t="s">
        <v>1662</v>
      </c>
      <c r="G274" s="83"/>
    </row>
    <row r="275" spans="1:7">
      <c r="A275" s="78"/>
      <c r="B275" s="78"/>
      <c r="C275" s="78" t="s">
        <v>1662</v>
      </c>
      <c r="D275" s="78"/>
      <c r="E275" s="78" t="str">
        <f t="shared" si="1"/>
        <v/>
      </c>
      <c r="F275" s="78" t="s">
        <v>1662</v>
      </c>
      <c r="G275" s="83"/>
    </row>
    <row r="276" spans="1:7">
      <c r="A276" s="78"/>
      <c r="B276" s="78"/>
      <c r="C276" s="78" t="s">
        <v>1662</v>
      </c>
      <c r="D276" s="78"/>
      <c r="E276" s="78" t="str">
        <f t="shared" si="1"/>
        <v/>
      </c>
      <c r="F276" s="78" t="s">
        <v>1662</v>
      </c>
      <c r="G276" s="83"/>
    </row>
    <row r="277" spans="1:7">
      <c r="A277" s="78"/>
      <c r="B277" s="78"/>
      <c r="C277" s="78" t="s">
        <v>1662</v>
      </c>
      <c r="D277" s="78"/>
      <c r="E277" s="78" t="str">
        <f t="shared" si="1"/>
        <v/>
      </c>
      <c r="F277" s="78" t="s">
        <v>1662</v>
      </c>
      <c r="G277" s="83"/>
    </row>
    <row r="278" spans="1:7">
      <c r="A278" s="78"/>
      <c r="B278" s="78"/>
      <c r="C278" s="78" t="s">
        <v>1662</v>
      </c>
      <c r="D278" s="78"/>
      <c r="E278" s="78" t="str">
        <f t="shared" si="1"/>
        <v/>
      </c>
      <c r="F278" s="78" t="s">
        <v>1662</v>
      </c>
      <c r="G278" s="83"/>
    </row>
    <row r="279" spans="1:7">
      <c r="A279" s="78"/>
      <c r="B279" s="78"/>
      <c r="C279" s="78" t="s">
        <v>1662</v>
      </c>
      <c r="D279" s="78"/>
      <c r="E279" s="78" t="str">
        <f t="shared" si="1"/>
        <v/>
      </c>
      <c r="F279" s="78" t="s">
        <v>1662</v>
      </c>
      <c r="G279" s="83"/>
    </row>
    <row r="280" spans="1:7">
      <c r="A280" s="78"/>
      <c r="B280" s="78"/>
      <c r="C280" s="78" t="s">
        <v>1662</v>
      </c>
      <c r="D280" s="78"/>
      <c r="E280" s="78" t="str">
        <f t="shared" si="1"/>
        <v/>
      </c>
      <c r="F280" s="78" t="s">
        <v>1662</v>
      </c>
      <c r="G280" s="83"/>
    </row>
    <row r="281" spans="1:7">
      <c r="A281" s="78"/>
      <c r="B281" s="78"/>
      <c r="C281" s="78" t="s">
        <v>1662</v>
      </c>
      <c r="D281" s="78"/>
      <c r="E281" s="78" t="str">
        <f t="shared" si="1"/>
        <v/>
      </c>
      <c r="F281" s="78" t="s">
        <v>1662</v>
      </c>
      <c r="G281" s="83"/>
    </row>
    <row r="282" spans="1:7">
      <c r="A282" s="78"/>
      <c r="B282" s="78"/>
      <c r="C282" s="78" t="s">
        <v>1662</v>
      </c>
      <c r="D282" s="78"/>
      <c r="E282" s="78" t="str">
        <f t="shared" si="1"/>
        <v/>
      </c>
      <c r="F282" s="78" t="s">
        <v>1662</v>
      </c>
      <c r="G282" s="83"/>
    </row>
    <row r="283" spans="1:7">
      <c r="A283" s="78"/>
      <c r="B283" s="78"/>
      <c r="C283" s="78" t="s">
        <v>1662</v>
      </c>
      <c r="D283" s="78"/>
      <c r="E283" s="78" t="str">
        <f t="shared" si="1"/>
        <v/>
      </c>
      <c r="F283" s="78" t="s">
        <v>1662</v>
      </c>
      <c r="G283" s="83"/>
    </row>
    <row r="284" spans="1:7">
      <c r="A284" s="78"/>
      <c r="B284" s="78"/>
      <c r="C284" s="78" t="s">
        <v>1662</v>
      </c>
      <c r="D284" s="78"/>
      <c r="E284" s="78" t="str">
        <f t="shared" si="1"/>
        <v/>
      </c>
      <c r="F284" s="78" t="s">
        <v>1662</v>
      </c>
      <c r="G284" s="83"/>
    </row>
    <row r="285" spans="1:7">
      <c r="A285" s="78"/>
      <c r="B285" s="78"/>
      <c r="C285" s="78" t="s">
        <v>1662</v>
      </c>
      <c r="D285" s="78"/>
      <c r="E285" s="78" t="str">
        <f t="shared" si="1"/>
        <v/>
      </c>
      <c r="F285" s="78" t="s">
        <v>1662</v>
      </c>
      <c r="G285" s="83"/>
    </row>
    <row r="286" spans="1:7">
      <c r="A286" s="78"/>
      <c r="B286" s="78"/>
      <c r="C286" s="78" t="s">
        <v>1662</v>
      </c>
      <c r="D286" s="78"/>
      <c r="E286" s="78" t="str">
        <f t="shared" si="1"/>
        <v/>
      </c>
      <c r="F286" s="78" t="s">
        <v>1662</v>
      </c>
      <c r="G286" s="83"/>
    </row>
    <row r="287" spans="1:7">
      <c r="A287" s="78"/>
      <c r="B287" s="78"/>
      <c r="C287" s="78" t="s">
        <v>1662</v>
      </c>
      <c r="D287" s="78"/>
      <c r="E287" s="78" t="str">
        <f t="shared" si="1"/>
        <v/>
      </c>
      <c r="F287" s="78" t="s">
        <v>1662</v>
      </c>
      <c r="G287" s="83"/>
    </row>
    <row r="288" spans="1:7">
      <c r="A288" s="78"/>
      <c r="B288" s="78"/>
      <c r="C288" s="78" t="s">
        <v>1662</v>
      </c>
      <c r="D288" s="78"/>
      <c r="E288" s="78" t="str">
        <f t="shared" si="1"/>
        <v/>
      </c>
      <c r="F288" s="78" t="s">
        <v>1662</v>
      </c>
      <c r="G288" s="83"/>
    </row>
    <row r="289" spans="1:7">
      <c r="A289" s="78"/>
      <c r="B289" s="78"/>
      <c r="C289" s="78" t="s">
        <v>1662</v>
      </c>
      <c r="D289" s="78"/>
      <c r="E289" s="78" t="str">
        <f t="shared" si="1"/>
        <v/>
      </c>
      <c r="F289" s="78" t="s">
        <v>1662</v>
      </c>
      <c r="G289" s="83"/>
    </row>
    <row r="290" spans="1:7">
      <c r="A290" s="78"/>
      <c r="B290" s="78"/>
      <c r="C290" s="78" t="s">
        <v>1662</v>
      </c>
      <c r="D290" s="78"/>
      <c r="E290" s="78" t="str">
        <f t="shared" si="1"/>
        <v/>
      </c>
      <c r="F290" s="78" t="s">
        <v>1662</v>
      </c>
      <c r="G290" s="83"/>
    </row>
    <row r="291" spans="1:7">
      <c r="A291" s="78"/>
      <c r="B291" s="78"/>
      <c r="C291" s="78" t="s">
        <v>1662</v>
      </c>
      <c r="D291" s="78"/>
      <c r="E291" s="78" t="str">
        <f t="shared" si="1"/>
        <v/>
      </c>
      <c r="F291" s="78" t="s">
        <v>1662</v>
      </c>
      <c r="G291" s="83"/>
    </row>
    <row r="292" spans="1:7">
      <c r="A292" s="78"/>
      <c r="B292" s="78"/>
      <c r="C292" s="78" t="s">
        <v>1662</v>
      </c>
      <c r="D292" s="78"/>
      <c r="E292" s="78" t="str">
        <f t="shared" si="1"/>
        <v/>
      </c>
      <c r="F292" s="78" t="s">
        <v>1662</v>
      </c>
      <c r="G292" s="83"/>
    </row>
    <row r="293" spans="1:7">
      <c r="A293" s="78"/>
      <c r="B293" s="78"/>
      <c r="C293" s="78" t="s">
        <v>1662</v>
      </c>
      <c r="D293" s="78"/>
      <c r="E293" s="78" t="str">
        <f t="shared" si="1"/>
        <v/>
      </c>
      <c r="F293" s="78" t="s">
        <v>1662</v>
      </c>
      <c r="G293" s="83"/>
    </row>
    <row r="294" spans="1:7">
      <c r="A294" s="78"/>
      <c r="B294" s="78"/>
      <c r="C294" s="78" t="s">
        <v>1662</v>
      </c>
      <c r="D294" s="78"/>
      <c r="E294" s="78" t="str">
        <f t="shared" si="1"/>
        <v/>
      </c>
      <c r="F294" s="78" t="s">
        <v>1662</v>
      </c>
      <c r="G294" s="83"/>
    </row>
    <row r="295" spans="1:7">
      <c r="A295" s="78"/>
      <c r="B295" s="78"/>
      <c r="C295" s="78" t="s">
        <v>1662</v>
      </c>
      <c r="D295" s="78"/>
      <c r="E295" s="78" t="str">
        <f t="shared" si="1"/>
        <v/>
      </c>
      <c r="F295" s="78" t="s">
        <v>1662</v>
      </c>
      <c r="G295" s="83"/>
    </row>
    <row r="296" spans="1:7">
      <c r="A296" s="78"/>
      <c r="B296" s="78"/>
      <c r="C296" s="78" t="s">
        <v>1662</v>
      </c>
      <c r="D296" s="78"/>
      <c r="E296" s="78" t="str">
        <f t="shared" si="1"/>
        <v/>
      </c>
      <c r="F296" s="78" t="s">
        <v>1662</v>
      </c>
      <c r="G296" s="83"/>
    </row>
    <row r="297" spans="1:7">
      <c r="A297" s="78"/>
      <c r="B297" s="78"/>
      <c r="C297" s="78" t="s">
        <v>1662</v>
      </c>
      <c r="D297" s="78"/>
      <c r="E297" s="78" t="str">
        <f t="shared" si="1"/>
        <v/>
      </c>
      <c r="F297" s="78" t="s">
        <v>1662</v>
      </c>
      <c r="G297" s="83"/>
    </row>
    <row r="298" spans="1:7">
      <c r="A298" s="78"/>
      <c r="B298" s="78"/>
      <c r="C298" s="78" t="s">
        <v>1662</v>
      </c>
      <c r="D298" s="78"/>
      <c r="E298" s="78" t="str">
        <f t="shared" si="1"/>
        <v/>
      </c>
      <c r="F298" s="78" t="s">
        <v>1662</v>
      </c>
      <c r="G298" s="83"/>
    </row>
    <row r="299" spans="1:7">
      <c r="A299" s="78"/>
      <c r="B299" s="78"/>
      <c r="C299" s="78" t="s">
        <v>1662</v>
      </c>
      <c r="D299" s="78"/>
      <c r="E299" s="78" t="str">
        <f t="shared" si="1"/>
        <v/>
      </c>
      <c r="F299" s="78" t="s">
        <v>1662</v>
      </c>
      <c r="G299" s="83"/>
    </row>
    <row r="300" spans="1:7">
      <c r="A300" s="78"/>
      <c r="B300" s="78"/>
      <c r="C300" s="78" t="s">
        <v>1662</v>
      </c>
      <c r="D300" s="78"/>
      <c r="E300" s="78" t="str">
        <f t="shared" si="1"/>
        <v/>
      </c>
      <c r="F300" s="78" t="s">
        <v>1662</v>
      </c>
      <c r="G300" s="83"/>
    </row>
    <row r="301" spans="1:7">
      <c r="A301" s="78"/>
      <c r="B301" s="78"/>
      <c r="C301" s="78" t="s">
        <v>1662</v>
      </c>
      <c r="D301" s="78"/>
      <c r="E301" s="78" t="str">
        <f t="shared" si="1"/>
        <v/>
      </c>
      <c r="F301" s="78" t="s">
        <v>1662</v>
      </c>
      <c r="G301" s="83"/>
    </row>
    <row r="302" spans="1:7">
      <c r="A302" s="78"/>
      <c r="B302" s="78"/>
      <c r="C302" s="78" t="s">
        <v>1662</v>
      </c>
      <c r="D302" s="78"/>
      <c r="E302" s="78" t="str">
        <f t="shared" si="1"/>
        <v/>
      </c>
      <c r="F302" s="78" t="s">
        <v>1662</v>
      </c>
      <c r="G302" s="83"/>
    </row>
    <row r="303" spans="1:7">
      <c r="A303" s="78"/>
      <c r="B303" s="78"/>
      <c r="C303" s="78" t="s">
        <v>1662</v>
      </c>
      <c r="D303" s="78"/>
      <c r="E303" s="78" t="str">
        <f t="shared" si="1"/>
        <v/>
      </c>
      <c r="F303" s="78" t="s">
        <v>1662</v>
      </c>
      <c r="G303" s="83"/>
    </row>
    <row r="304" spans="1:7">
      <c r="A304" s="78"/>
      <c r="B304" s="78"/>
      <c r="C304" s="78" t="s">
        <v>1662</v>
      </c>
      <c r="D304" s="78"/>
      <c r="E304" s="78" t="str">
        <f t="shared" si="1"/>
        <v/>
      </c>
      <c r="F304" s="78" t="s">
        <v>1662</v>
      </c>
      <c r="G304" s="83"/>
    </row>
    <row r="305" spans="1:7">
      <c r="A305" s="78"/>
      <c r="B305" s="78"/>
      <c r="C305" s="78" t="s">
        <v>1662</v>
      </c>
      <c r="D305" s="78"/>
      <c r="E305" s="78" t="str">
        <f t="shared" si="1"/>
        <v/>
      </c>
      <c r="F305" s="78" t="s">
        <v>1662</v>
      </c>
      <c r="G305" s="83"/>
    </row>
    <row r="306" spans="1:7">
      <c r="A306" s="78"/>
      <c r="B306" s="78"/>
      <c r="C306" s="78" t="s">
        <v>1662</v>
      </c>
      <c r="D306" s="78"/>
      <c r="E306" s="78" t="str">
        <f t="shared" si="1"/>
        <v/>
      </c>
      <c r="F306" s="78" t="s">
        <v>1662</v>
      </c>
      <c r="G306" s="83"/>
    </row>
    <row r="307" spans="1:7">
      <c r="A307" s="78"/>
      <c r="B307" s="78"/>
      <c r="C307" s="78" t="s">
        <v>1662</v>
      </c>
      <c r="D307" s="78"/>
      <c r="E307" s="78" t="str">
        <f t="shared" si="1"/>
        <v/>
      </c>
      <c r="F307" s="78" t="s">
        <v>1662</v>
      </c>
      <c r="G307" s="83"/>
    </row>
    <row r="308" spans="1:7">
      <c r="A308" s="78"/>
      <c r="B308" s="78"/>
      <c r="C308" s="78" t="s">
        <v>1662</v>
      </c>
      <c r="D308" s="78"/>
      <c r="E308" s="78" t="str">
        <f t="shared" si="1"/>
        <v/>
      </c>
      <c r="F308" s="78" t="s">
        <v>1662</v>
      </c>
      <c r="G308" s="83"/>
    </row>
    <row r="309" spans="1:7">
      <c r="A309" s="78"/>
      <c r="B309" s="78"/>
      <c r="C309" s="78" t="s">
        <v>1662</v>
      </c>
      <c r="D309" s="78"/>
      <c r="E309" s="78" t="str">
        <f t="shared" si="1"/>
        <v/>
      </c>
      <c r="F309" s="78" t="s">
        <v>1662</v>
      </c>
      <c r="G309" s="83"/>
    </row>
    <row r="310" spans="1:7">
      <c r="A310" s="78"/>
      <c r="B310" s="78"/>
      <c r="C310" s="78" t="s">
        <v>1662</v>
      </c>
      <c r="D310" s="78"/>
      <c r="E310" s="78" t="str">
        <f t="shared" si="1"/>
        <v/>
      </c>
      <c r="F310" s="78" t="s">
        <v>1662</v>
      </c>
      <c r="G310" s="83"/>
    </row>
    <row r="311" spans="1:7">
      <c r="A311" s="78"/>
      <c r="B311" s="78"/>
      <c r="C311" s="78" t="s">
        <v>1662</v>
      </c>
      <c r="D311" s="78"/>
      <c r="E311" s="78" t="str">
        <f t="shared" si="1"/>
        <v/>
      </c>
      <c r="F311" s="78" t="s">
        <v>1662</v>
      </c>
      <c r="G311" s="83"/>
    </row>
    <row r="312" spans="1:7">
      <c r="A312" s="78"/>
      <c r="B312" s="78"/>
      <c r="C312" s="78" t="s">
        <v>1662</v>
      </c>
      <c r="D312" s="78"/>
      <c r="E312" s="78" t="str">
        <f t="shared" si="1"/>
        <v/>
      </c>
      <c r="F312" s="78" t="s">
        <v>1662</v>
      </c>
      <c r="G312" s="83"/>
    </row>
    <row r="313" spans="1:7">
      <c r="A313" s="78"/>
      <c r="B313" s="78"/>
      <c r="C313" s="78" t="s">
        <v>1662</v>
      </c>
      <c r="D313" s="78"/>
      <c r="E313" s="78" t="str">
        <f t="shared" si="1"/>
        <v/>
      </c>
      <c r="F313" s="78" t="s">
        <v>1662</v>
      </c>
      <c r="G313" s="83"/>
    </row>
    <row r="314" spans="1:7">
      <c r="A314" s="78"/>
      <c r="B314" s="78"/>
      <c r="C314" s="78" t="s">
        <v>1662</v>
      </c>
      <c r="D314" s="78"/>
      <c r="E314" s="78" t="str">
        <f t="shared" si="1"/>
        <v/>
      </c>
      <c r="F314" s="78" t="s">
        <v>1662</v>
      </c>
      <c r="G314" s="83"/>
    </row>
    <row r="315" spans="1:7">
      <c r="A315" s="78"/>
      <c r="B315" s="78"/>
      <c r="C315" s="78" t="s">
        <v>1662</v>
      </c>
      <c r="D315" s="78"/>
      <c r="E315" s="78" t="str">
        <f t="shared" si="1"/>
        <v/>
      </c>
      <c r="F315" s="78" t="s">
        <v>1662</v>
      </c>
      <c r="G315" s="83"/>
    </row>
    <row r="316" spans="1:7">
      <c r="A316" s="78"/>
      <c r="B316" s="78"/>
      <c r="C316" s="78" t="s">
        <v>1662</v>
      </c>
      <c r="D316" s="78"/>
      <c r="E316" s="78" t="str">
        <f t="shared" si="1"/>
        <v/>
      </c>
      <c r="F316" s="78" t="s">
        <v>1662</v>
      </c>
      <c r="G316" s="83"/>
    </row>
    <row r="317" spans="1:7">
      <c r="A317" s="78"/>
      <c r="B317" s="78"/>
      <c r="C317" s="78" t="s">
        <v>1662</v>
      </c>
      <c r="D317" s="78"/>
      <c r="E317" s="78" t="str">
        <f t="shared" si="1"/>
        <v/>
      </c>
      <c r="F317" s="78" t="s">
        <v>1662</v>
      </c>
      <c r="G317" s="83"/>
    </row>
    <row r="318" spans="1:7">
      <c r="A318" s="78"/>
      <c r="B318" s="78"/>
      <c r="C318" s="78" t="s">
        <v>1662</v>
      </c>
      <c r="D318" s="78"/>
      <c r="E318" s="78" t="str">
        <f t="shared" si="1"/>
        <v/>
      </c>
      <c r="F318" s="78" t="s">
        <v>1662</v>
      </c>
      <c r="G318" s="83"/>
    </row>
    <row r="319" spans="1:7">
      <c r="A319" s="78"/>
      <c r="B319" s="78"/>
      <c r="C319" s="78" t="s">
        <v>1662</v>
      </c>
      <c r="D319" s="78"/>
      <c r="E319" s="78" t="str">
        <f t="shared" si="1"/>
        <v/>
      </c>
      <c r="F319" s="78" t="s">
        <v>1662</v>
      </c>
      <c r="G319" s="83"/>
    </row>
    <row r="320" spans="1:7">
      <c r="A320" s="78"/>
      <c r="B320" s="78"/>
      <c r="C320" s="78" t="s">
        <v>1662</v>
      </c>
      <c r="D320" s="78"/>
      <c r="E320" s="78" t="str">
        <f t="shared" si="1"/>
        <v/>
      </c>
      <c r="F320" s="78" t="s">
        <v>1662</v>
      </c>
      <c r="G320" s="83"/>
    </row>
    <row r="321" spans="1:7">
      <c r="A321" s="78"/>
      <c r="B321" s="78"/>
      <c r="C321" s="78" t="s">
        <v>1662</v>
      </c>
      <c r="D321" s="78"/>
      <c r="E321" s="78" t="str">
        <f t="shared" si="1"/>
        <v/>
      </c>
      <c r="F321" s="78" t="s">
        <v>1662</v>
      </c>
      <c r="G321" s="83"/>
    </row>
    <row r="322" spans="1:7">
      <c r="A322" s="78"/>
      <c r="B322" s="78"/>
      <c r="C322" s="78" t="s">
        <v>1662</v>
      </c>
      <c r="D322" s="78"/>
      <c r="E322" s="78" t="str">
        <f t="shared" si="1"/>
        <v/>
      </c>
      <c r="F322" s="78" t="s">
        <v>1662</v>
      </c>
      <c r="G322" s="83"/>
    </row>
    <row r="323" spans="1:7">
      <c r="A323" s="78"/>
      <c r="B323" s="78"/>
      <c r="C323" s="78" t="s">
        <v>1662</v>
      </c>
      <c r="D323" s="78"/>
      <c r="E323" s="78" t="str">
        <f t="shared" si="1"/>
        <v/>
      </c>
      <c r="F323" s="78" t="s">
        <v>1662</v>
      </c>
      <c r="G323" s="83"/>
    </row>
    <row r="324" spans="1:7">
      <c r="A324" s="78"/>
      <c r="B324" s="78"/>
      <c r="C324" s="78" t="s">
        <v>1662</v>
      </c>
      <c r="D324" s="78"/>
      <c r="E324" s="78" t="str">
        <f t="shared" si="1"/>
        <v/>
      </c>
      <c r="F324" s="78" t="s">
        <v>1662</v>
      </c>
      <c r="G324" s="83"/>
    </row>
    <row r="325" spans="1:7">
      <c r="A325" s="78"/>
      <c r="B325" s="78"/>
      <c r="C325" s="78" t="s">
        <v>1662</v>
      </c>
      <c r="D325" s="78"/>
      <c r="E325" s="78" t="str">
        <f t="shared" si="1"/>
        <v/>
      </c>
      <c r="F325" s="78" t="s">
        <v>1662</v>
      </c>
      <c r="G325" s="83"/>
    </row>
    <row r="326" spans="1:7">
      <c r="A326" s="78"/>
      <c r="B326" s="78"/>
      <c r="C326" s="78" t="s">
        <v>1662</v>
      </c>
      <c r="D326" s="78"/>
      <c r="E326" s="78" t="str">
        <f t="shared" si="1"/>
        <v/>
      </c>
      <c r="F326" s="78" t="s">
        <v>1662</v>
      </c>
      <c r="G326" s="83"/>
    </row>
    <row r="327" spans="1:7">
      <c r="A327" s="78"/>
      <c r="B327" s="78"/>
      <c r="C327" s="78" t="s">
        <v>1662</v>
      </c>
      <c r="D327" s="78"/>
      <c r="E327" s="78" t="str">
        <f t="shared" si="1"/>
        <v/>
      </c>
      <c r="F327" s="78" t="s">
        <v>1662</v>
      </c>
      <c r="G327" s="83"/>
    </row>
    <row r="328" spans="1:7">
      <c r="A328" s="78"/>
      <c r="B328" s="78"/>
      <c r="C328" s="78" t="s">
        <v>1662</v>
      </c>
      <c r="D328" s="78"/>
      <c r="E328" s="78" t="str">
        <f t="shared" si="1"/>
        <v/>
      </c>
      <c r="F328" s="78" t="s">
        <v>1662</v>
      </c>
      <c r="G328" s="83"/>
    </row>
    <row r="329" spans="1:7">
      <c r="A329" s="78"/>
      <c r="B329" s="78"/>
      <c r="C329" s="78" t="s">
        <v>1662</v>
      </c>
      <c r="D329" s="78"/>
      <c r="E329" s="78" t="str">
        <f t="shared" si="1"/>
        <v/>
      </c>
      <c r="F329" s="78" t="s">
        <v>1662</v>
      </c>
      <c r="G329" s="83"/>
    </row>
    <row r="330" spans="1:7">
      <c r="A330" s="78"/>
      <c r="B330" s="78"/>
      <c r="C330" s="78" t="s">
        <v>1662</v>
      </c>
      <c r="D330" s="78"/>
      <c r="E330" s="78" t="str">
        <f t="shared" si="1"/>
        <v/>
      </c>
      <c r="F330" s="78" t="s">
        <v>1662</v>
      </c>
      <c r="G330" s="83"/>
    </row>
    <row r="331" spans="1:7">
      <c r="A331" s="78"/>
      <c r="B331" s="78"/>
      <c r="C331" s="78" t="s">
        <v>1662</v>
      </c>
      <c r="D331" s="78"/>
      <c r="E331" s="78" t="str">
        <f t="shared" si="1"/>
        <v/>
      </c>
      <c r="F331" s="78" t="s">
        <v>1662</v>
      </c>
      <c r="G331" s="83"/>
    </row>
    <row r="332" spans="1:7">
      <c r="A332" s="78"/>
      <c r="B332" s="78"/>
      <c r="C332" s="78" t="s">
        <v>1662</v>
      </c>
      <c r="D332" s="78"/>
      <c r="E332" s="78" t="str">
        <f t="shared" si="1"/>
        <v/>
      </c>
      <c r="F332" s="78" t="s">
        <v>1662</v>
      </c>
      <c r="G332" s="83"/>
    </row>
    <row r="333" spans="1:7">
      <c r="A333" s="78"/>
      <c r="B333" s="78"/>
      <c r="C333" s="78" t="s">
        <v>1662</v>
      </c>
      <c r="D333" s="78"/>
      <c r="E333" s="78" t="str">
        <f t="shared" si="1"/>
        <v/>
      </c>
      <c r="F333" s="78" t="s">
        <v>1662</v>
      </c>
      <c r="G333" s="83"/>
    </row>
    <row r="334" spans="1:7">
      <c r="A334" s="78"/>
      <c r="B334" s="78"/>
      <c r="C334" s="78" t="s">
        <v>1662</v>
      </c>
      <c r="D334" s="78"/>
      <c r="E334" s="78" t="str">
        <f t="shared" si="1"/>
        <v/>
      </c>
      <c r="F334" s="78" t="s">
        <v>1662</v>
      </c>
      <c r="G334" s="83"/>
    </row>
    <row r="335" spans="1:7">
      <c r="A335" s="78"/>
      <c r="B335" s="78"/>
      <c r="C335" s="78" t="s">
        <v>1662</v>
      </c>
      <c r="D335" s="78"/>
      <c r="E335" s="78" t="str">
        <f t="shared" si="1"/>
        <v/>
      </c>
      <c r="F335" s="78" t="s">
        <v>1662</v>
      </c>
      <c r="G335" s="83"/>
    </row>
    <row r="336" spans="1:7">
      <c r="A336" s="78"/>
      <c r="B336" s="78"/>
      <c r="C336" s="78" t="s">
        <v>1662</v>
      </c>
      <c r="D336" s="78"/>
      <c r="E336" s="78" t="str">
        <f t="shared" si="1"/>
        <v/>
      </c>
      <c r="F336" s="78" t="s">
        <v>1662</v>
      </c>
      <c r="G336" s="83"/>
    </row>
    <row r="337" spans="1:7">
      <c r="A337" s="78"/>
      <c r="B337" s="78"/>
      <c r="C337" s="78" t="s">
        <v>1662</v>
      </c>
      <c r="D337" s="78"/>
      <c r="E337" s="78" t="str">
        <f t="shared" si="1"/>
        <v/>
      </c>
      <c r="F337" s="78" t="s">
        <v>1662</v>
      </c>
      <c r="G337" s="83"/>
    </row>
    <row r="338" spans="1:7">
      <c r="A338" s="78"/>
      <c r="B338" s="78"/>
      <c r="C338" s="78" t="s">
        <v>1662</v>
      </c>
      <c r="D338" s="78"/>
      <c r="E338" s="78" t="str">
        <f t="shared" si="1"/>
        <v/>
      </c>
      <c r="F338" s="78" t="s">
        <v>1662</v>
      </c>
      <c r="G338" s="83"/>
    </row>
    <row r="339" spans="1:7">
      <c r="A339" s="78"/>
      <c r="B339" s="78"/>
      <c r="C339" s="78" t="s">
        <v>1662</v>
      </c>
      <c r="D339" s="78"/>
      <c r="E339" s="78" t="str">
        <f t="shared" si="1"/>
        <v/>
      </c>
      <c r="F339" s="78" t="s">
        <v>1662</v>
      </c>
      <c r="G339" s="83"/>
    </row>
    <row r="340" spans="1:7">
      <c r="A340" s="78"/>
      <c r="B340" s="78"/>
      <c r="C340" s="78" t="s">
        <v>1662</v>
      </c>
      <c r="D340" s="78"/>
      <c r="E340" s="78" t="str">
        <f t="shared" si="1"/>
        <v/>
      </c>
      <c r="F340" s="78" t="s">
        <v>1662</v>
      </c>
      <c r="G340" s="83"/>
    </row>
    <row r="341" spans="1:7">
      <c r="A341" s="78"/>
      <c r="B341" s="78"/>
      <c r="C341" s="78" t="s">
        <v>1662</v>
      </c>
      <c r="D341" s="78"/>
      <c r="E341" s="78" t="str">
        <f t="shared" si="1"/>
        <v/>
      </c>
      <c r="F341" s="78" t="s">
        <v>1662</v>
      </c>
      <c r="G341" s="83"/>
    </row>
    <row r="342" spans="1:7">
      <c r="A342" s="78"/>
      <c r="B342" s="78"/>
      <c r="C342" s="78" t="s">
        <v>1662</v>
      </c>
      <c r="D342" s="78"/>
      <c r="E342" s="78" t="str">
        <f t="shared" si="1"/>
        <v/>
      </c>
      <c r="F342" s="78" t="s">
        <v>1662</v>
      </c>
      <c r="G342" s="83"/>
    </row>
    <row r="343" spans="1:7">
      <c r="A343" s="78"/>
      <c r="B343" s="78"/>
      <c r="C343" s="78" t="s">
        <v>1662</v>
      </c>
      <c r="D343" s="78"/>
      <c r="E343" s="78" t="str">
        <f t="shared" si="1"/>
        <v/>
      </c>
      <c r="F343" s="78" t="s">
        <v>1662</v>
      </c>
      <c r="G343" s="83"/>
    </row>
    <row r="344" spans="1:7">
      <c r="A344" s="78"/>
      <c r="B344" s="78"/>
      <c r="C344" s="78" t="s">
        <v>1662</v>
      </c>
      <c r="D344" s="78"/>
      <c r="E344" s="78" t="str">
        <f t="shared" si="1"/>
        <v/>
      </c>
      <c r="F344" s="78" t="s">
        <v>1662</v>
      </c>
      <c r="G344" s="83"/>
    </row>
    <row r="345" spans="1:7">
      <c r="A345" s="78"/>
      <c r="B345" s="78"/>
      <c r="C345" s="78" t="s">
        <v>1662</v>
      </c>
      <c r="D345" s="78"/>
      <c r="E345" s="78" t="str">
        <f t="shared" si="1"/>
        <v/>
      </c>
      <c r="F345" s="78" t="s">
        <v>1662</v>
      </c>
      <c r="G345" s="83"/>
    </row>
    <row r="346" spans="1:7">
      <c r="A346" s="78"/>
      <c r="B346" s="78"/>
      <c r="C346" s="78" t="s">
        <v>1662</v>
      </c>
      <c r="D346" s="78"/>
      <c r="E346" s="78" t="str">
        <f t="shared" si="1"/>
        <v/>
      </c>
      <c r="F346" s="78" t="s">
        <v>1662</v>
      </c>
      <c r="G346" s="83"/>
    </row>
    <row r="347" spans="1:7">
      <c r="A347" s="78"/>
      <c r="B347" s="78"/>
      <c r="C347" s="78" t="s">
        <v>1662</v>
      </c>
      <c r="D347" s="78"/>
      <c r="E347" s="78" t="str">
        <f t="shared" si="1"/>
        <v/>
      </c>
      <c r="F347" s="78" t="s">
        <v>1662</v>
      </c>
      <c r="G347" s="83"/>
    </row>
    <row r="348" spans="1:7">
      <c r="A348" s="78"/>
      <c r="B348" s="78"/>
      <c r="C348" s="78" t="s">
        <v>1662</v>
      </c>
      <c r="D348" s="78"/>
      <c r="E348" s="78" t="str">
        <f t="shared" si="1"/>
        <v/>
      </c>
      <c r="F348" s="78" t="s">
        <v>1662</v>
      </c>
      <c r="G348" s="83"/>
    </row>
    <row r="349" spans="1:7">
      <c r="A349" s="78"/>
      <c r="B349" s="78"/>
      <c r="C349" s="78" t="s">
        <v>1662</v>
      </c>
      <c r="D349" s="78"/>
      <c r="E349" s="78" t="str">
        <f t="shared" si="1"/>
        <v/>
      </c>
      <c r="F349" s="78" t="s">
        <v>1662</v>
      </c>
      <c r="G349" s="83"/>
    </row>
    <row r="350" spans="1:7">
      <c r="A350" s="78"/>
      <c r="B350" s="78"/>
      <c r="C350" s="78" t="s">
        <v>1662</v>
      </c>
      <c r="D350" s="78"/>
      <c r="E350" s="78" t="str">
        <f t="shared" si="1"/>
        <v/>
      </c>
      <c r="F350" s="78" t="s">
        <v>1662</v>
      </c>
      <c r="G350" s="83"/>
    </row>
    <row r="351" spans="1:7">
      <c r="A351" s="78"/>
      <c r="B351" s="78"/>
      <c r="C351" s="78" t="s">
        <v>1662</v>
      </c>
      <c r="D351" s="78"/>
      <c r="E351" s="78" t="str">
        <f t="shared" si="1"/>
        <v/>
      </c>
      <c r="F351" s="78" t="s">
        <v>1662</v>
      </c>
      <c r="G351" s="83"/>
    </row>
    <row r="352" spans="1:7">
      <c r="A352" s="78"/>
      <c r="B352" s="78"/>
      <c r="C352" s="78" t="s">
        <v>1662</v>
      </c>
      <c r="D352" s="78"/>
      <c r="E352" s="78" t="str">
        <f t="shared" si="1"/>
        <v/>
      </c>
      <c r="F352" s="78" t="s">
        <v>1662</v>
      </c>
      <c r="G352" s="83"/>
    </row>
    <row r="353" spans="1:7">
      <c r="A353" s="78"/>
      <c r="B353" s="78"/>
      <c r="C353" s="78" t="s">
        <v>1662</v>
      </c>
      <c r="D353" s="78"/>
      <c r="E353" s="78" t="str">
        <f t="shared" si="1"/>
        <v/>
      </c>
      <c r="F353" s="78" t="s">
        <v>1662</v>
      </c>
      <c r="G353" s="83"/>
    </row>
    <row r="354" spans="1:7">
      <c r="A354" s="78"/>
      <c r="B354" s="78"/>
      <c r="C354" s="78" t="s">
        <v>1662</v>
      </c>
      <c r="D354" s="78"/>
      <c r="E354" s="78" t="str">
        <f t="shared" si="1"/>
        <v/>
      </c>
      <c r="F354" s="78" t="s">
        <v>1662</v>
      </c>
      <c r="G354" s="83"/>
    </row>
    <row r="355" spans="1:7">
      <c r="A355" s="78"/>
      <c r="B355" s="78"/>
      <c r="C355" s="78" t="s">
        <v>1662</v>
      </c>
      <c r="D355" s="78"/>
      <c r="E355" s="78" t="str">
        <f t="shared" si="1"/>
        <v/>
      </c>
      <c r="F355" s="78" t="s">
        <v>1662</v>
      </c>
      <c r="G355" s="83"/>
    </row>
    <row r="356" spans="1:7">
      <c r="A356" s="78"/>
      <c r="B356" s="78"/>
      <c r="C356" s="78" t="s">
        <v>1662</v>
      </c>
      <c r="D356" s="78"/>
      <c r="E356" s="78" t="str">
        <f t="shared" si="1"/>
        <v/>
      </c>
      <c r="F356" s="78" t="s">
        <v>1662</v>
      </c>
      <c r="G356" s="83"/>
    </row>
    <row r="357" spans="1:7">
      <c r="A357" s="78"/>
      <c r="B357" s="78"/>
      <c r="C357" s="78" t="s">
        <v>1662</v>
      </c>
      <c r="D357" s="78"/>
      <c r="E357" s="78" t="str">
        <f t="shared" si="1"/>
        <v/>
      </c>
      <c r="F357" s="78" t="s">
        <v>1662</v>
      </c>
      <c r="G357" s="83"/>
    </row>
    <row r="358" spans="1:7">
      <c r="A358" s="78"/>
      <c r="B358" s="78"/>
      <c r="C358" s="78" t="s">
        <v>1662</v>
      </c>
      <c r="D358" s="78"/>
      <c r="E358" s="78" t="str">
        <f t="shared" si="1"/>
        <v/>
      </c>
      <c r="F358" s="78" t="s">
        <v>1662</v>
      </c>
      <c r="G358" s="83"/>
    </row>
    <row r="359" spans="1:7">
      <c r="A359" s="78"/>
      <c r="B359" s="78"/>
      <c r="C359" s="78" t="s">
        <v>1662</v>
      </c>
      <c r="D359" s="78"/>
      <c r="E359" s="78" t="str">
        <f t="shared" si="1"/>
        <v/>
      </c>
      <c r="F359" s="78" t="s">
        <v>1662</v>
      </c>
      <c r="G359" s="83"/>
    </row>
    <row r="360" spans="1:7">
      <c r="A360" s="78"/>
      <c r="B360" s="78"/>
      <c r="C360" s="78" t="s">
        <v>1662</v>
      </c>
      <c r="D360" s="78"/>
      <c r="E360" s="78" t="str">
        <f t="shared" si="1"/>
        <v/>
      </c>
      <c r="F360" s="78" t="s">
        <v>1662</v>
      </c>
      <c r="G360" s="83"/>
    </row>
    <row r="361" spans="1:7">
      <c r="A361" s="78"/>
      <c r="B361" s="78"/>
      <c r="C361" s="78" t="s">
        <v>1662</v>
      </c>
      <c r="D361" s="78"/>
      <c r="E361" s="78" t="str">
        <f t="shared" si="1"/>
        <v/>
      </c>
      <c r="F361" s="78" t="s">
        <v>1662</v>
      </c>
      <c r="G361" s="83"/>
    </row>
    <row r="362" spans="1:7">
      <c r="A362" s="78"/>
      <c r="B362" s="78"/>
      <c r="C362" s="78" t="s">
        <v>1662</v>
      </c>
      <c r="D362" s="78"/>
      <c r="E362" s="78" t="str">
        <f t="shared" si="1"/>
        <v/>
      </c>
      <c r="F362" s="78" t="s">
        <v>1662</v>
      </c>
      <c r="G362" s="83"/>
    </row>
    <row r="363" spans="1:7">
      <c r="A363" s="78"/>
      <c r="B363" s="78"/>
      <c r="C363" s="78" t="s">
        <v>1662</v>
      </c>
      <c r="D363" s="78"/>
      <c r="E363" s="78" t="str">
        <f t="shared" si="1"/>
        <v/>
      </c>
      <c r="F363" s="78" t="s">
        <v>1662</v>
      </c>
      <c r="G363" s="83"/>
    </row>
    <row r="364" spans="1:7">
      <c r="A364" s="78"/>
      <c r="B364" s="78"/>
      <c r="C364" s="78" t="s">
        <v>1662</v>
      </c>
      <c r="D364" s="78"/>
      <c r="E364" s="78" t="str">
        <f t="shared" si="1"/>
        <v/>
      </c>
      <c r="F364" s="78" t="s">
        <v>1662</v>
      </c>
      <c r="G364" s="83"/>
    </row>
    <row r="365" spans="1:7">
      <c r="A365" s="78"/>
      <c r="B365" s="78"/>
      <c r="C365" s="78" t="s">
        <v>1662</v>
      </c>
      <c r="D365" s="78"/>
      <c r="E365" s="78" t="str">
        <f t="shared" si="1"/>
        <v/>
      </c>
      <c r="F365" s="78" t="s">
        <v>1662</v>
      </c>
      <c r="G365" s="83"/>
    </row>
    <row r="366" spans="1:7">
      <c r="A366" s="78"/>
      <c r="B366" s="78"/>
      <c r="C366" s="78" t="s">
        <v>1662</v>
      </c>
      <c r="D366" s="78"/>
      <c r="E366" s="78" t="str">
        <f t="shared" si="1"/>
        <v/>
      </c>
      <c r="F366" s="78" t="s">
        <v>1662</v>
      </c>
      <c r="G366" s="83"/>
    </row>
    <row r="367" spans="1:7">
      <c r="A367" s="78"/>
      <c r="B367" s="78"/>
      <c r="C367" s="78" t="s">
        <v>1662</v>
      </c>
      <c r="D367" s="78"/>
      <c r="E367" s="78" t="str">
        <f t="shared" si="1"/>
        <v/>
      </c>
      <c r="F367" s="78" t="s">
        <v>1662</v>
      </c>
      <c r="G367" s="83"/>
    </row>
    <row r="368" spans="1:7">
      <c r="A368" s="78"/>
      <c r="B368" s="78"/>
      <c r="C368" s="78" t="s">
        <v>1662</v>
      </c>
      <c r="D368" s="78"/>
      <c r="E368" s="78" t="str">
        <f t="shared" si="1"/>
        <v/>
      </c>
      <c r="F368" s="78" t="s">
        <v>1662</v>
      </c>
      <c r="G368" s="83"/>
    </row>
    <row r="369" spans="1:7">
      <c r="A369" s="78"/>
      <c r="B369" s="78"/>
      <c r="C369" s="78" t="s">
        <v>1662</v>
      </c>
      <c r="D369" s="78"/>
      <c r="E369" s="78" t="str">
        <f t="shared" si="1"/>
        <v/>
      </c>
      <c r="F369" s="78" t="s">
        <v>1662</v>
      </c>
      <c r="G369" s="83"/>
    </row>
    <row r="370" spans="1:7">
      <c r="A370" s="78"/>
      <c r="B370" s="78"/>
      <c r="C370" s="78" t="s">
        <v>1662</v>
      </c>
      <c r="D370" s="78"/>
      <c r="E370" s="78" t="str">
        <f t="shared" si="1"/>
        <v/>
      </c>
      <c r="F370" s="78" t="s">
        <v>1662</v>
      </c>
      <c r="G370" s="83"/>
    </row>
    <row r="371" spans="1:7">
      <c r="A371" s="78"/>
      <c r="B371" s="78"/>
      <c r="C371" s="78" t="s">
        <v>1662</v>
      </c>
      <c r="D371" s="78"/>
      <c r="E371" s="78" t="str">
        <f t="shared" si="1"/>
        <v/>
      </c>
      <c r="F371" s="78" t="s">
        <v>1662</v>
      </c>
      <c r="G371" s="83"/>
    </row>
    <row r="372" spans="1:7">
      <c r="A372" s="78"/>
      <c r="B372" s="78"/>
      <c r="C372" s="78" t="s">
        <v>1662</v>
      </c>
      <c r="D372" s="78"/>
      <c r="E372" s="78" t="str">
        <f t="shared" si="1"/>
        <v/>
      </c>
      <c r="F372" s="78" t="s">
        <v>1662</v>
      </c>
      <c r="G372" s="83"/>
    </row>
    <row r="373" spans="1:7">
      <c r="A373" s="78"/>
      <c r="B373" s="78"/>
      <c r="C373" s="78" t="s">
        <v>1662</v>
      </c>
      <c r="D373" s="78"/>
      <c r="E373" s="78" t="str">
        <f t="shared" si="1"/>
        <v/>
      </c>
      <c r="F373" s="78" t="s">
        <v>1662</v>
      </c>
      <c r="G373" s="83"/>
    </row>
    <row r="374" spans="1:7">
      <c r="A374" s="78"/>
      <c r="B374" s="78"/>
      <c r="C374" s="78" t="s">
        <v>1662</v>
      </c>
      <c r="D374" s="78"/>
      <c r="E374" s="78" t="str">
        <f t="shared" si="1"/>
        <v/>
      </c>
      <c r="F374" s="78" t="s">
        <v>1662</v>
      </c>
      <c r="G374" s="83"/>
    </row>
    <row r="375" spans="1:7">
      <c r="A375" s="78"/>
      <c r="B375" s="78"/>
      <c r="C375" s="78" t="s">
        <v>1662</v>
      </c>
      <c r="D375" s="78"/>
      <c r="E375" s="78" t="str">
        <f t="shared" si="1"/>
        <v/>
      </c>
      <c r="F375" s="78" t="s">
        <v>1662</v>
      </c>
      <c r="G375" s="83"/>
    </row>
    <row r="376" spans="1:7">
      <c r="A376" s="78"/>
      <c r="B376" s="78"/>
      <c r="C376" s="78" t="s">
        <v>1662</v>
      </c>
      <c r="D376" s="78"/>
      <c r="E376" s="78" t="str">
        <f t="shared" si="1"/>
        <v/>
      </c>
      <c r="F376" s="78" t="s">
        <v>1662</v>
      </c>
      <c r="G376" s="83"/>
    </row>
    <row r="377" spans="1:7">
      <c r="A377" s="78"/>
      <c r="B377" s="78"/>
      <c r="C377" s="78" t="s">
        <v>1662</v>
      </c>
      <c r="D377" s="78"/>
      <c r="E377" s="78" t="str">
        <f t="shared" si="1"/>
        <v/>
      </c>
      <c r="F377" s="78" t="s">
        <v>1662</v>
      </c>
      <c r="G377" s="83"/>
    </row>
    <row r="378" spans="1:7">
      <c r="A378" s="78"/>
      <c r="B378" s="78"/>
      <c r="C378" s="78" t="s">
        <v>1662</v>
      </c>
      <c r="D378" s="78"/>
      <c r="E378" s="78" t="str">
        <f t="shared" si="1"/>
        <v/>
      </c>
      <c r="F378" s="78" t="s">
        <v>1662</v>
      </c>
      <c r="G378" s="83"/>
    </row>
    <row r="379" spans="1:7">
      <c r="A379" s="78"/>
      <c r="B379" s="78"/>
      <c r="C379" s="78" t="s">
        <v>1662</v>
      </c>
      <c r="D379" s="78"/>
      <c r="E379" s="78" t="str">
        <f t="shared" si="1"/>
        <v/>
      </c>
      <c r="F379" s="78" t="s">
        <v>1662</v>
      </c>
      <c r="G379" s="83"/>
    </row>
    <row r="380" spans="1:7">
      <c r="A380" s="78"/>
      <c r="B380" s="78"/>
      <c r="C380" s="78" t="s">
        <v>1662</v>
      </c>
      <c r="D380" s="78"/>
      <c r="E380" s="78" t="str">
        <f t="shared" si="1"/>
        <v/>
      </c>
      <c r="F380" s="78" t="s">
        <v>1662</v>
      </c>
      <c r="G380" s="83"/>
    </row>
    <row r="381" spans="1:7">
      <c r="A381" s="78"/>
      <c r="B381" s="78"/>
      <c r="C381" s="78" t="s">
        <v>1662</v>
      </c>
      <c r="D381" s="78"/>
      <c r="E381" s="78" t="str">
        <f t="shared" si="1"/>
        <v/>
      </c>
      <c r="F381" s="78" t="s">
        <v>1662</v>
      </c>
      <c r="G381" s="83"/>
    </row>
    <row r="382" spans="1:7">
      <c r="A382" s="78"/>
      <c r="B382" s="78"/>
      <c r="C382" s="78" t="s">
        <v>1662</v>
      </c>
      <c r="D382" s="78"/>
      <c r="E382" s="78" t="str">
        <f t="shared" si="1"/>
        <v/>
      </c>
      <c r="F382" s="78" t="s">
        <v>1662</v>
      </c>
      <c r="G382" s="83"/>
    </row>
    <row r="383" spans="1:7">
      <c r="A383" s="78"/>
      <c r="B383" s="78"/>
      <c r="C383" s="78" t="s">
        <v>1662</v>
      </c>
      <c r="D383" s="78"/>
      <c r="E383" s="78" t="str">
        <f t="shared" si="1"/>
        <v/>
      </c>
      <c r="F383" s="78" t="s">
        <v>1662</v>
      </c>
      <c r="G383" s="83"/>
    </row>
    <row r="384" spans="1:7">
      <c r="A384" s="78"/>
      <c r="B384" s="78"/>
      <c r="C384" s="78" t="s">
        <v>1662</v>
      </c>
      <c r="D384" s="78"/>
      <c r="E384" s="78" t="str">
        <f t="shared" si="1"/>
        <v/>
      </c>
      <c r="F384" s="78" t="s">
        <v>1662</v>
      </c>
      <c r="G384" s="83"/>
    </row>
    <row r="385" spans="1:7">
      <c r="A385" s="78"/>
      <c r="B385" s="78"/>
      <c r="C385" s="78" t="s">
        <v>1662</v>
      </c>
      <c r="D385" s="78"/>
      <c r="E385" s="78" t="str">
        <f t="shared" si="1"/>
        <v/>
      </c>
      <c r="F385" s="78" t="s">
        <v>1662</v>
      </c>
      <c r="G385" s="83"/>
    </row>
    <row r="386" spans="1:7">
      <c r="A386" s="78"/>
      <c r="B386" s="78"/>
      <c r="C386" s="78" t="s">
        <v>1662</v>
      </c>
      <c r="D386" s="78"/>
      <c r="E386" s="78" t="str">
        <f t="shared" si="1"/>
        <v/>
      </c>
      <c r="F386" s="78" t="s">
        <v>1662</v>
      </c>
      <c r="G386" s="83"/>
    </row>
    <row r="387" spans="1:7">
      <c r="A387" s="78"/>
      <c r="B387" s="78"/>
      <c r="C387" s="78" t="s">
        <v>1662</v>
      </c>
      <c r="D387" s="78"/>
      <c r="E387" s="78" t="str">
        <f t="shared" si="1"/>
        <v/>
      </c>
      <c r="F387" s="78" t="s">
        <v>1662</v>
      </c>
      <c r="G387" s="83"/>
    </row>
    <row r="388" spans="1:7">
      <c r="A388" s="78"/>
      <c r="B388" s="78"/>
      <c r="C388" s="78" t="s">
        <v>1662</v>
      </c>
      <c r="D388" s="78"/>
      <c r="E388" s="78" t="str">
        <f t="shared" si="1"/>
        <v/>
      </c>
      <c r="F388" s="78" t="s">
        <v>1662</v>
      </c>
      <c r="G388" s="83"/>
    </row>
    <row r="389" spans="1:7">
      <c r="A389" s="78"/>
      <c r="B389" s="78"/>
      <c r="C389" s="78" t="s">
        <v>1662</v>
      </c>
      <c r="D389" s="78"/>
      <c r="E389" s="78" t="str">
        <f t="shared" si="1"/>
        <v/>
      </c>
      <c r="F389" s="78" t="s">
        <v>1662</v>
      </c>
      <c r="G389" s="83"/>
    </row>
    <row r="390" spans="1:7">
      <c r="A390" s="78"/>
      <c r="B390" s="78"/>
      <c r="C390" s="78" t="s">
        <v>1662</v>
      </c>
      <c r="D390" s="78"/>
      <c r="E390" s="78" t="str">
        <f t="shared" si="1"/>
        <v/>
      </c>
      <c r="F390" s="78" t="s">
        <v>1662</v>
      </c>
      <c r="G390" s="83"/>
    </row>
    <row r="391" spans="1:7">
      <c r="A391" s="78"/>
      <c r="B391" s="78"/>
      <c r="C391" s="78" t="s">
        <v>1662</v>
      </c>
      <c r="D391" s="78"/>
      <c r="E391" s="78" t="str">
        <f t="shared" si="1"/>
        <v/>
      </c>
      <c r="F391" s="78" t="s">
        <v>1662</v>
      </c>
      <c r="G391" s="83"/>
    </row>
    <row r="392" spans="1:7">
      <c r="A392" s="78"/>
      <c r="B392" s="78"/>
      <c r="C392" s="78" t="s">
        <v>1662</v>
      </c>
      <c r="D392" s="78"/>
      <c r="E392" s="78" t="str">
        <f t="shared" si="1"/>
        <v/>
      </c>
      <c r="F392" s="78" t="s">
        <v>1662</v>
      </c>
      <c r="G392" s="83"/>
    </row>
    <row r="393" spans="1:7">
      <c r="A393" s="78"/>
      <c r="B393" s="78"/>
      <c r="C393" s="78" t="s">
        <v>1662</v>
      </c>
      <c r="D393" s="78"/>
      <c r="E393" s="78" t="str">
        <f t="shared" si="1"/>
        <v/>
      </c>
      <c r="F393" s="78" t="s">
        <v>1662</v>
      </c>
      <c r="G393" s="83"/>
    </row>
    <row r="394" spans="1:7">
      <c r="A394" s="78"/>
      <c r="B394" s="78"/>
      <c r="C394" s="78" t="s">
        <v>1662</v>
      </c>
      <c r="D394" s="78"/>
      <c r="E394" s="78" t="str">
        <f t="shared" si="1"/>
        <v/>
      </c>
      <c r="F394" s="78" t="s">
        <v>1662</v>
      </c>
      <c r="G394" s="83"/>
    </row>
    <row r="395" spans="1:7">
      <c r="A395" s="78"/>
      <c r="B395" s="78"/>
      <c r="C395" s="78" t="s">
        <v>1662</v>
      </c>
      <c r="D395" s="78"/>
      <c r="E395" s="78" t="str">
        <f t="shared" si="1"/>
        <v/>
      </c>
      <c r="F395" s="78" t="s">
        <v>1662</v>
      </c>
      <c r="G395" s="83"/>
    </row>
    <row r="396" spans="1:7">
      <c r="A396" s="78"/>
      <c r="B396" s="78"/>
      <c r="C396" s="78" t="s">
        <v>1662</v>
      </c>
      <c r="D396" s="78"/>
      <c r="E396" s="78" t="str">
        <f t="shared" si="1"/>
        <v/>
      </c>
      <c r="F396" s="78" t="s">
        <v>1662</v>
      </c>
      <c r="G396" s="83"/>
    </row>
    <row r="397" spans="1:7">
      <c r="A397" s="78"/>
      <c r="B397" s="78"/>
      <c r="C397" s="78" t="s">
        <v>1662</v>
      </c>
      <c r="D397" s="78"/>
      <c r="E397" s="78" t="str">
        <f t="shared" si="1"/>
        <v/>
      </c>
      <c r="F397" s="78" t="s">
        <v>1662</v>
      </c>
      <c r="G397" s="83"/>
    </row>
    <row r="398" spans="1:7">
      <c r="A398" s="78"/>
      <c r="B398" s="78"/>
      <c r="C398" s="78" t="s">
        <v>1662</v>
      </c>
      <c r="D398" s="78"/>
      <c r="E398" s="78" t="str">
        <f t="shared" si="1"/>
        <v/>
      </c>
      <c r="F398" s="78" t="s">
        <v>1662</v>
      </c>
      <c r="G398" s="83"/>
    </row>
    <row r="399" spans="1:7">
      <c r="A399" s="78"/>
      <c r="B399" s="78"/>
      <c r="C399" s="78" t="s">
        <v>1662</v>
      </c>
      <c r="D399" s="78"/>
      <c r="E399" s="78" t="str">
        <f t="shared" si="1"/>
        <v/>
      </c>
      <c r="F399" s="78" t="s">
        <v>1662</v>
      </c>
      <c r="G399" s="83"/>
    </row>
    <row r="400" spans="1:7">
      <c r="A400" s="78"/>
      <c r="B400" s="78"/>
      <c r="C400" s="78" t="s">
        <v>1662</v>
      </c>
      <c r="D400" s="78"/>
      <c r="E400" s="78" t="str">
        <f t="shared" si="1"/>
        <v/>
      </c>
      <c r="F400" s="78" t="s">
        <v>1662</v>
      </c>
      <c r="G400" s="83"/>
    </row>
    <row r="401" spans="1:7">
      <c r="A401" s="78"/>
      <c r="B401" s="78"/>
      <c r="C401" s="78" t="s">
        <v>1662</v>
      </c>
      <c r="D401" s="78"/>
      <c r="E401" s="78" t="str">
        <f t="shared" si="1"/>
        <v/>
      </c>
      <c r="F401" s="78" t="s">
        <v>1662</v>
      </c>
      <c r="G401" s="83"/>
    </row>
    <row r="402" spans="1:7">
      <c r="A402" s="78"/>
      <c r="B402" s="78"/>
      <c r="C402" s="78" t="s">
        <v>1662</v>
      </c>
      <c r="D402" s="78"/>
      <c r="E402" s="78" t="str">
        <f t="shared" si="1"/>
        <v/>
      </c>
      <c r="F402" s="78" t="s">
        <v>1662</v>
      </c>
      <c r="G402" s="83"/>
    </row>
    <row r="403" spans="1:7">
      <c r="A403" s="78"/>
      <c r="B403" s="78"/>
      <c r="C403" s="78" t="s">
        <v>1662</v>
      </c>
      <c r="D403" s="78"/>
      <c r="E403" s="78" t="str">
        <f t="shared" si="1"/>
        <v/>
      </c>
      <c r="F403" s="78" t="s">
        <v>1662</v>
      </c>
      <c r="G403" s="83"/>
    </row>
    <row r="404" spans="1:7">
      <c r="A404" s="78"/>
      <c r="B404" s="78"/>
      <c r="C404" s="78" t="s">
        <v>1662</v>
      </c>
      <c r="D404" s="78"/>
      <c r="E404" s="78" t="str">
        <f t="shared" si="1"/>
        <v/>
      </c>
      <c r="F404" s="78" t="s">
        <v>1662</v>
      </c>
      <c r="G404" s="83"/>
    </row>
    <row r="405" spans="1:7">
      <c r="A405" s="78"/>
      <c r="B405" s="78"/>
      <c r="C405" s="78" t="s">
        <v>1662</v>
      </c>
      <c r="D405" s="78"/>
      <c r="E405" s="78" t="str">
        <f t="shared" si="1"/>
        <v/>
      </c>
      <c r="F405" s="78" t="s">
        <v>1662</v>
      </c>
      <c r="G405" s="83"/>
    </row>
    <row r="406" spans="1:7">
      <c r="A406" s="78"/>
      <c r="B406" s="78"/>
      <c r="C406" s="78" t="s">
        <v>1662</v>
      </c>
      <c r="D406" s="78"/>
      <c r="E406" s="78" t="str">
        <f t="shared" si="1"/>
        <v/>
      </c>
      <c r="F406" s="78" t="s">
        <v>1662</v>
      </c>
      <c r="G406" s="83"/>
    </row>
    <row r="407" spans="1:7">
      <c r="A407" s="78"/>
      <c r="B407" s="78"/>
      <c r="C407" s="78" t="s">
        <v>1662</v>
      </c>
      <c r="D407" s="78"/>
      <c r="E407" s="78" t="str">
        <f t="shared" si="1"/>
        <v/>
      </c>
      <c r="F407" s="78" t="s">
        <v>1662</v>
      </c>
      <c r="G407" s="83"/>
    </row>
    <row r="408" spans="1:7">
      <c r="A408" s="78"/>
      <c r="B408" s="78"/>
      <c r="C408" s="78" t="s">
        <v>1662</v>
      </c>
      <c r="D408" s="78"/>
      <c r="E408" s="78" t="str">
        <f t="shared" si="1"/>
        <v/>
      </c>
      <c r="F408" s="78" t="s">
        <v>1662</v>
      </c>
      <c r="G408" s="83"/>
    </row>
    <row r="409" spans="1:7">
      <c r="A409" s="78"/>
      <c r="B409" s="78"/>
      <c r="C409" s="78" t="s">
        <v>1662</v>
      </c>
      <c r="D409" s="78"/>
      <c r="E409" s="78" t="str">
        <f t="shared" si="1"/>
        <v/>
      </c>
      <c r="F409" s="78" t="s">
        <v>1662</v>
      </c>
      <c r="G409" s="83"/>
    </row>
    <row r="410" spans="1:7">
      <c r="A410" s="78"/>
      <c r="B410" s="78"/>
      <c r="C410" s="78" t="s">
        <v>1662</v>
      </c>
      <c r="D410" s="78"/>
      <c r="E410" s="78" t="str">
        <f t="shared" si="1"/>
        <v/>
      </c>
      <c r="F410" s="78" t="s">
        <v>1662</v>
      </c>
      <c r="G410" s="83"/>
    </row>
    <row r="411" spans="1:7">
      <c r="A411" s="78"/>
      <c r="B411" s="78"/>
      <c r="C411" s="78" t="s">
        <v>1662</v>
      </c>
      <c r="D411" s="78"/>
      <c r="E411" s="78" t="str">
        <f t="shared" si="1"/>
        <v/>
      </c>
      <c r="F411" s="78" t="s">
        <v>1662</v>
      </c>
      <c r="G411" s="83"/>
    </row>
    <row r="412" spans="1:7">
      <c r="A412" s="78"/>
      <c r="B412" s="78"/>
      <c r="C412" s="78" t="s">
        <v>1662</v>
      </c>
      <c r="D412" s="78"/>
      <c r="E412" s="78" t="str">
        <f t="shared" si="1"/>
        <v/>
      </c>
      <c r="F412" s="78" t="s">
        <v>1662</v>
      </c>
      <c r="G412" s="83"/>
    </row>
    <row r="413" spans="1:7">
      <c r="A413" s="78"/>
      <c r="B413" s="78"/>
      <c r="C413" s="78" t="s">
        <v>1662</v>
      </c>
      <c r="D413" s="78"/>
      <c r="E413" s="78" t="str">
        <f t="shared" si="1"/>
        <v/>
      </c>
      <c r="F413" s="78" t="s">
        <v>1662</v>
      </c>
      <c r="G413" s="83"/>
    </row>
    <row r="414" spans="1:7">
      <c r="A414" s="78"/>
      <c r="B414" s="78"/>
      <c r="C414" s="78" t="s">
        <v>1662</v>
      </c>
      <c r="D414" s="78"/>
      <c r="E414" s="78" t="str">
        <f t="shared" si="1"/>
        <v/>
      </c>
      <c r="F414" s="78" t="s">
        <v>1662</v>
      </c>
      <c r="G414" s="83"/>
    </row>
    <row r="415" spans="1:7">
      <c r="A415" s="78"/>
      <c r="B415" s="78"/>
      <c r="C415" s="78" t="s">
        <v>1662</v>
      </c>
      <c r="D415" s="78"/>
      <c r="E415" s="78" t="str">
        <f t="shared" si="1"/>
        <v/>
      </c>
      <c r="F415" s="78" t="s">
        <v>1662</v>
      </c>
      <c r="G415" s="83"/>
    </row>
    <row r="416" spans="1:7">
      <c r="A416" s="78"/>
      <c r="B416" s="78"/>
      <c r="C416" s="78" t="s">
        <v>1662</v>
      </c>
      <c r="D416" s="78"/>
      <c r="E416" s="78" t="str">
        <f t="shared" si="1"/>
        <v/>
      </c>
      <c r="F416" s="78" t="s">
        <v>1662</v>
      </c>
      <c r="G416" s="83"/>
    </row>
    <row r="417" spans="1:7">
      <c r="A417" s="78"/>
      <c r="B417" s="78"/>
      <c r="C417" s="78" t="s">
        <v>1662</v>
      </c>
      <c r="D417" s="78"/>
      <c r="E417" s="78" t="str">
        <f t="shared" si="1"/>
        <v/>
      </c>
      <c r="F417" s="78" t="s">
        <v>1662</v>
      </c>
      <c r="G417" s="83"/>
    </row>
    <row r="418" spans="1:7">
      <c r="A418" s="78"/>
      <c r="B418" s="78"/>
      <c r="C418" s="78" t="s">
        <v>1662</v>
      </c>
      <c r="D418" s="78"/>
      <c r="E418" s="78" t="str">
        <f t="shared" si="1"/>
        <v/>
      </c>
      <c r="F418" s="78" t="s">
        <v>1662</v>
      </c>
      <c r="G418" s="83"/>
    </row>
    <row r="419" spans="1:7">
      <c r="A419" s="78"/>
      <c r="B419" s="78"/>
      <c r="C419" s="78" t="s">
        <v>1662</v>
      </c>
      <c r="D419" s="78"/>
      <c r="E419" s="78" t="str">
        <f t="shared" si="1"/>
        <v/>
      </c>
      <c r="F419" s="78" t="s">
        <v>1662</v>
      </c>
      <c r="G419" s="83"/>
    </row>
    <row r="420" spans="1:7">
      <c r="A420" s="78"/>
      <c r="B420" s="78"/>
      <c r="C420" s="78" t="s">
        <v>1662</v>
      </c>
      <c r="D420" s="78"/>
      <c r="E420" s="78" t="str">
        <f t="shared" si="1"/>
        <v/>
      </c>
      <c r="F420" s="78" t="s">
        <v>1662</v>
      </c>
      <c r="G420" s="83"/>
    </row>
    <row r="421" spans="1:7">
      <c r="A421" s="78"/>
      <c r="B421" s="78"/>
      <c r="C421" s="78" t="s">
        <v>1662</v>
      </c>
      <c r="D421" s="78"/>
      <c r="E421" s="78" t="str">
        <f t="shared" si="1"/>
        <v/>
      </c>
      <c r="F421" s="78" t="s">
        <v>1662</v>
      </c>
      <c r="G421" s="83"/>
    </row>
    <row r="422" spans="1:7">
      <c r="A422" s="78"/>
      <c r="B422" s="78"/>
      <c r="C422" s="78" t="s">
        <v>1662</v>
      </c>
      <c r="D422" s="78"/>
      <c r="E422" s="78" t="str">
        <f t="shared" si="1"/>
        <v/>
      </c>
      <c r="F422" s="78" t="s">
        <v>1662</v>
      </c>
      <c r="G422" s="83"/>
    </row>
    <row r="423" spans="1:7">
      <c r="A423" s="78"/>
      <c r="B423" s="78"/>
      <c r="C423" s="78" t="s">
        <v>1662</v>
      </c>
      <c r="D423" s="78"/>
      <c r="E423" s="78" t="str">
        <f t="shared" si="1"/>
        <v/>
      </c>
      <c r="F423" s="78" t="s">
        <v>1662</v>
      </c>
      <c r="G423" s="83"/>
    </row>
    <row r="424" spans="1:7">
      <c r="A424" s="78"/>
      <c r="B424" s="78"/>
      <c r="C424" s="78" t="s">
        <v>1662</v>
      </c>
      <c r="D424" s="78"/>
      <c r="E424" s="78" t="str">
        <f t="shared" si="1"/>
        <v/>
      </c>
      <c r="F424" s="78" t="s">
        <v>1662</v>
      </c>
      <c r="G424" s="83"/>
    </row>
    <row r="425" spans="1:7">
      <c r="A425" s="78"/>
      <c r="B425" s="78"/>
      <c r="C425" s="78" t="s">
        <v>1662</v>
      </c>
      <c r="D425" s="78"/>
      <c r="E425" s="78" t="str">
        <f t="shared" si="1"/>
        <v/>
      </c>
      <c r="F425" s="78" t="s">
        <v>1662</v>
      </c>
      <c r="G425" s="83"/>
    </row>
    <row r="426" spans="1:7">
      <c r="A426" s="78"/>
      <c r="B426" s="78"/>
      <c r="C426" s="78" t="s">
        <v>1662</v>
      </c>
      <c r="D426" s="78"/>
      <c r="E426" s="78" t="str">
        <f t="shared" si="1"/>
        <v/>
      </c>
      <c r="F426" s="78" t="s">
        <v>1662</v>
      </c>
      <c r="G426" s="83"/>
    </row>
    <row r="427" spans="1:7">
      <c r="A427" s="78"/>
      <c r="B427" s="78"/>
      <c r="C427" s="78" t="s">
        <v>1662</v>
      </c>
      <c r="D427" s="78"/>
      <c r="E427" s="78" t="str">
        <f t="shared" si="1"/>
        <v/>
      </c>
      <c r="F427" s="78" t="s">
        <v>1662</v>
      </c>
      <c r="G427" s="83"/>
    </row>
    <row r="428" spans="1:7">
      <c r="A428" s="78"/>
      <c r="B428" s="78"/>
      <c r="C428" s="78" t="s">
        <v>1662</v>
      </c>
      <c r="D428" s="78"/>
      <c r="E428" s="78" t="str">
        <f t="shared" si="1"/>
        <v/>
      </c>
      <c r="F428" s="78" t="s">
        <v>1662</v>
      </c>
      <c r="G428" s="83"/>
    </row>
    <row r="429" spans="1:7">
      <c r="A429" s="78"/>
      <c r="B429" s="78"/>
      <c r="C429" s="78" t="s">
        <v>1662</v>
      </c>
      <c r="D429" s="78"/>
      <c r="E429" s="78" t="str">
        <f t="shared" si="1"/>
        <v/>
      </c>
      <c r="F429" s="78" t="s">
        <v>1662</v>
      </c>
      <c r="G429" s="83"/>
    </row>
    <row r="430" spans="1:7">
      <c r="A430" s="78"/>
      <c r="B430" s="78"/>
      <c r="C430" s="78" t="s">
        <v>1662</v>
      </c>
      <c r="D430" s="78"/>
      <c r="E430" s="78" t="str">
        <f t="shared" si="1"/>
        <v/>
      </c>
      <c r="F430" s="78" t="s">
        <v>1662</v>
      </c>
      <c r="G430" s="83"/>
    </row>
    <row r="431" spans="1:7">
      <c r="A431" s="78"/>
      <c r="B431" s="78"/>
      <c r="C431" s="78" t="s">
        <v>1662</v>
      </c>
      <c r="D431" s="78"/>
      <c r="E431" s="78" t="str">
        <f t="shared" si="1"/>
        <v/>
      </c>
      <c r="F431" s="78" t="s">
        <v>1662</v>
      </c>
      <c r="G431" s="83"/>
    </row>
    <row r="432" spans="1:7">
      <c r="A432" s="78"/>
      <c r="B432" s="78"/>
      <c r="C432" s="78" t="s">
        <v>1662</v>
      </c>
      <c r="D432" s="78"/>
      <c r="E432" s="78" t="str">
        <f t="shared" si="1"/>
        <v/>
      </c>
      <c r="F432" s="78" t="s">
        <v>1662</v>
      </c>
      <c r="G432" s="83"/>
    </row>
    <row r="433" spans="1:7">
      <c r="A433" s="78"/>
      <c r="B433" s="78"/>
      <c r="C433" s="78" t="s">
        <v>1662</v>
      </c>
      <c r="D433" s="78"/>
      <c r="E433" s="78" t="str">
        <f t="shared" si="1"/>
        <v/>
      </c>
      <c r="F433" s="78" t="s">
        <v>1662</v>
      </c>
      <c r="G433" s="83"/>
    </row>
    <row r="434" spans="1:7">
      <c r="A434" s="78"/>
      <c r="B434" s="78"/>
      <c r="C434" s="78" t="s">
        <v>1662</v>
      </c>
      <c r="D434" s="78"/>
      <c r="E434" s="78" t="str">
        <f t="shared" si="1"/>
        <v/>
      </c>
      <c r="F434" s="78" t="s">
        <v>1662</v>
      </c>
      <c r="G434" s="83"/>
    </row>
    <row r="435" spans="1:7">
      <c r="A435" s="78"/>
      <c r="B435" s="78"/>
      <c r="C435" s="78" t="s">
        <v>1662</v>
      </c>
      <c r="D435" s="78"/>
      <c r="E435" s="78" t="str">
        <f t="shared" si="1"/>
        <v/>
      </c>
      <c r="F435" s="78" t="s">
        <v>1662</v>
      </c>
      <c r="G435" s="83"/>
    </row>
    <row r="436" spans="1:7">
      <c r="A436" s="78"/>
      <c r="B436" s="78"/>
      <c r="C436" s="78" t="s">
        <v>1662</v>
      </c>
      <c r="D436" s="78"/>
      <c r="E436" s="78" t="str">
        <f t="shared" si="1"/>
        <v/>
      </c>
      <c r="F436" s="78" t="s">
        <v>1662</v>
      </c>
      <c r="G436" s="83"/>
    </row>
    <row r="437" spans="1:7">
      <c r="A437" s="78"/>
      <c r="B437" s="78"/>
      <c r="C437" s="78" t="s">
        <v>1662</v>
      </c>
      <c r="D437" s="78"/>
      <c r="E437" s="78" t="str">
        <f t="shared" si="1"/>
        <v/>
      </c>
      <c r="F437" s="78" t="s">
        <v>1662</v>
      </c>
      <c r="G437" s="83"/>
    </row>
    <row r="438" spans="1:7">
      <c r="A438" s="78"/>
      <c r="B438" s="78"/>
      <c r="C438" s="78" t="s">
        <v>1662</v>
      </c>
      <c r="D438" s="78"/>
      <c r="E438" s="78" t="str">
        <f t="shared" si="1"/>
        <v/>
      </c>
      <c r="F438" s="78" t="s">
        <v>1662</v>
      </c>
      <c r="G438" s="83"/>
    </row>
    <row r="439" spans="1:7">
      <c r="A439" s="78"/>
      <c r="B439" s="78"/>
      <c r="C439" s="78" t="s">
        <v>1662</v>
      </c>
      <c r="D439" s="78"/>
      <c r="E439" s="78" t="str">
        <f t="shared" si="1"/>
        <v/>
      </c>
      <c r="F439" s="78" t="s">
        <v>1662</v>
      </c>
      <c r="G439" s="83"/>
    </row>
    <row r="440" spans="1:7">
      <c r="A440" s="78"/>
      <c r="B440" s="78"/>
      <c r="C440" s="78" t="s">
        <v>1662</v>
      </c>
      <c r="D440" s="78"/>
      <c r="E440" s="78" t="str">
        <f t="shared" si="1"/>
        <v/>
      </c>
      <c r="F440" s="78" t="s">
        <v>1662</v>
      </c>
      <c r="G440" s="83"/>
    </row>
    <row r="441" spans="1:7">
      <c r="A441" s="78"/>
      <c r="B441" s="78"/>
      <c r="C441" s="78" t="s">
        <v>1662</v>
      </c>
      <c r="D441" s="78"/>
      <c r="E441" s="78" t="str">
        <f t="shared" si="1"/>
        <v/>
      </c>
      <c r="F441" s="78" t="s">
        <v>1662</v>
      </c>
      <c r="G441" s="83"/>
    </row>
    <row r="442" spans="1:7">
      <c r="A442" s="78"/>
      <c r="B442" s="78"/>
      <c r="C442" s="78" t="s">
        <v>1662</v>
      </c>
      <c r="D442" s="78"/>
      <c r="E442" s="78" t="str">
        <f t="shared" si="1"/>
        <v/>
      </c>
      <c r="F442" s="78" t="s">
        <v>1662</v>
      </c>
      <c r="G442" s="83"/>
    </row>
    <row r="443" spans="1:7">
      <c r="A443" s="78"/>
      <c r="B443" s="78"/>
      <c r="C443" s="78" t="s">
        <v>1662</v>
      </c>
      <c r="D443" s="78"/>
      <c r="E443" s="78" t="str">
        <f t="shared" si="1"/>
        <v/>
      </c>
      <c r="F443" s="78" t="s">
        <v>1662</v>
      </c>
      <c r="G443" s="83"/>
    </row>
    <row r="444" spans="1:7">
      <c r="A444" s="78"/>
      <c r="B444" s="78"/>
      <c r="C444" s="78" t="s">
        <v>1662</v>
      </c>
      <c r="D444" s="78"/>
      <c r="E444" s="78" t="str">
        <f t="shared" si="1"/>
        <v/>
      </c>
      <c r="F444" s="78" t="s">
        <v>1662</v>
      </c>
      <c r="G444" s="83"/>
    </row>
    <row r="445" spans="1:7">
      <c r="A445" s="78"/>
      <c r="B445" s="78"/>
      <c r="C445" s="78" t="s">
        <v>1662</v>
      </c>
      <c r="D445" s="78"/>
      <c r="E445" s="78" t="str">
        <f t="shared" si="1"/>
        <v/>
      </c>
      <c r="F445" s="78" t="s">
        <v>1662</v>
      </c>
      <c r="G445" s="83"/>
    </row>
    <row r="446" spans="1:7">
      <c r="A446" s="78"/>
      <c r="B446" s="78"/>
      <c r="C446" s="78" t="s">
        <v>1662</v>
      </c>
      <c r="D446" s="78"/>
      <c r="E446" s="78" t="str">
        <f t="shared" si="1"/>
        <v/>
      </c>
      <c r="F446" s="78" t="s">
        <v>1662</v>
      </c>
      <c r="G446" s="83"/>
    </row>
    <row r="447" spans="1:7">
      <c r="A447" s="78"/>
      <c r="B447" s="78"/>
      <c r="C447" s="78" t="s">
        <v>1662</v>
      </c>
      <c r="D447" s="78"/>
      <c r="E447" s="78" t="str">
        <f t="shared" si="1"/>
        <v/>
      </c>
      <c r="F447" s="78" t="s">
        <v>1662</v>
      </c>
      <c r="G447" s="83"/>
    </row>
    <row r="448" spans="1:7">
      <c r="A448" s="78"/>
      <c r="B448" s="78"/>
      <c r="C448" s="78" t="s">
        <v>1662</v>
      </c>
      <c r="D448" s="78"/>
      <c r="E448" s="78" t="str">
        <f t="shared" si="1"/>
        <v/>
      </c>
      <c r="F448" s="78" t="s">
        <v>1662</v>
      </c>
      <c r="G448" s="83"/>
    </row>
    <row r="449" spans="1:7">
      <c r="A449" s="78"/>
      <c r="B449" s="78"/>
      <c r="C449" s="78" t="s">
        <v>1662</v>
      </c>
      <c r="D449" s="78"/>
      <c r="E449" s="78" t="str">
        <f t="shared" si="1"/>
        <v/>
      </c>
      <c r="F449" s="78" t="s">
        <v>1662</v>
      </c>
      <c r="G449" s="83"/>
    </row>
    <row r="450" spans="1:7">
      <c r="A450" s="78"/>
      <c r="B450" s="78"/>
      <c r="C450" s="78" t="s">
        <v>1662</v>
      </c>
      <c r="D450" s="78"/>
      <c r="E450" s="78" t="str">
        <f t="shared" si="1"/>
        <v/>
      </c>
      <c r="F450" s="78" t="s">
        <v>1662</v>
      </c>
      <c r="G450" s="83"/>
    </row>
    <row r="451" spans="1:7">
      <c r="A451" s="78"/>
      <c r="B451" s="78"/>
      <c r="C451" s="78" t="s">
        <v>1662</v>
      </c>
      <c r="D451" s="78"/>
      <c r="E451" s="78" t="str">
        <f t="shared" si="1"/>
        <v/>
      </c>
      <c r="F451" s="78" t="s">
        <v>1662</v>
      </c>
      <c r="G451" s="83"/>
    </row>
    <row r="452" spans="1:7">
      <c r="A452" s="78"/>
      <c r="B452" s="78"/>
      <c r="C452" s="78" t="s">
        <v>1662</v>
      </c>
      <c r="D452" s="78"/>
      <c r="E452" s="78" t="str">
        <f t="shared" si="1"/>
        <v/>
      </c>
      <c r="F452" s="78" t="s">
        <v>1662</v>
      </c>
      <c r="G452" s="83"/>
    </row>
    <row r="453" spans="1:7">
      <c r="A453" s="78"/>
      <c r="B453" s="78"/>
      <c r="C453" s="78" t="s">
        <v>1662</v>
      </c>
      <c r="D453" s="78"/>
      <c r="E453" s="78" t="str">
        <f t="shared" si="1"/>
        <v/>
      </c>
      <c r="F453" s="78" t="s">
        <v>1662</v>
      </c>
      <c r="G453" s="83"/>
    </row>
    <row r="454" spans="1:7">
      <c r="A454" s="78"/>
      <c r="B454" s="78"/>
      <c r="C454" s="78" t="s">
        <v>1662</v>
      </c>
      <c r="D454" s="78"/>
      <c r="E454" s="78" t="str">
        <f t="shared" si="1"/>
        <v/>
      </c>
      <c r="F454" s="78" t="s">
        <v>1662</v>
      </c>
      <c r="G454" s="83"/>
    </row>
    <row r="455" spans="1:7">
      <c r="A455" s="78"/>
      <c r="B455" s="78"/>
      <c r="C455" s="78" t="s">
        <v>1662</v>
      </c>
      <c r="D455" s="78"/>
      <c r="E455" s="78" t="str">
        <f t="shared" si="1"/>
        <v/>
      </c>
      <c r="F455" s="78" t="s">
        <v>1662</v>
      </c>
      <c r="G455" s="83"/>
    </row>
    <row r="456" spans="1:7">
      <c r="A456" s="78"/>
      <c r="B456" s="78"/>
      <c r="C456" s="78" t="s">
        <v>1662</v>
      </c>
      <c r="D456" s="78"/>
      <c r="E456" s="78" t="str">
        <f t="shared" si="1"/>
        <v/>
      </c>
      <c r="F456" s="78" t="s">
        <v>1662</v>
      </c>
      <c r="G456" s="83"/>
    </row>
    <row r="457" spans="1:7">
      <c r="A457" s="78"/>
      <c r="B457" s="78"/>
      <c r="C457" s="78" t="s">
        <v>1662</v>
      </c>
      <c r="D457" s="78"/>
      <c r="E457" s="78" t="str">
        <f t="shared" si="1"/>
        <v/>
      </c>
      <c r="F457" s="78" t="s">
        <v>1662</v>
      </c>
      <c r="G457" s="83"/>
    </row>
    <row r="458" spans="1:7">
      <c r="A458" s="78"/>
      <c r="B458" s="78"/>
      <c r="C458" s="78" t="s">
        <v>1662</v>
      </c>
      <c r="D458" s="78"/>
      <c r="E458" s="78" t="str">
        <f t="shared" si="1"/>
        <v/>
      </c>
      <c r="F458" s="78" t="s">
        <v>1662</v>
      </c>
      <c r="G458" s="83"/>
    </row>
    <row r="459" spans="1:7">
      <c r="A459" s="78"/>
      <c r="B459" s="78"/>
      <c r="C459" s="78" t="s">
        <v>1662</v>
      </c>
      <c r="D459" s="78"/>
      <c r="E459" s="78" t="str">
        <f t="shared" si="1"/>
        <v/>
      </c>
      <c r="F459" s="78" t="s">
        <v>1662</v>
      </c>
      <c r="G459" s="83"/>
    </row>
    <row r="460" spans="1:7">
      <c r="A460" s="78"/>
      <c r="B460" s="78"/>
      <c r="C460" s="78" t="s">
        <v>1662</v>
      </c>
      <c r="D460" s="78"/>
      <c r="E460" s="78" t="str">
        <f t="shared" si="1"/>
        <v/>
      </c>
      <c r="F460" s="78" t="s">
        <v>1662</v>
      </c>
      <c r="G460" s="83"/>
    </row>
    <row r="461" spans="1:7">
      <c r="A461" s="78"/>
      <c r="B461" s="78"/>
      <c r="C461" s="78" t="s">
        <v>1662</v>
      </c>
      <c r="D461" s="78"/>
      <c r="E461" s="78" t="str">
        <f t="shared" si="1"/>
        <v/>
      </c>
      <c r="F461" s="78" t="s">
        <v>1662</v>
      </c>
      <c r="G461" s="83"/>
    </row>
    <row r="462" spans="1:7">
      <c r="A462" s="78"/>
      <c r="B462" s="78"/>
      <c r="C462" s="78" t="s">
        <v>1662</v>
      </c>
      <c r="D462" s="78"/>
      <c r="E462" s="78" t="str">
        <f t="shared" si="1"/>
        <v/>
      </c>
      <c r="F462" s="78" t="s">
        <v>1662</v>
      </c>
      <c r="G462" s="83"/>
    </row>
    <row r="463" spans="1:7">
      <c r="A463" s="78"/>
      <c r="B463" s="78"/>
      <c r="C463" s="78" t="s">
        <v>1662</v>
      </c>
      <c r="D463" s="78"/>
      <c r="E463" s="78" t="str">
        <f t="shared" si="1"/>
        <v/>
      </c>
      <c r="F463" s="78" t="s">
        <v>1662</v>
      </c>
      <c r="G463" s="83"/>
    </row>
    <row r="464" spans="1:7">
      <c r="A464" s="78"/>
      <c r="B464" s="78"/>
      <c r="C464" s="78" t="s">
        <v>1662</v>
      </c>
      <c r="D464" s="78"/>
      <c r="E464" s="78" t="str">
        <f t="shared" si="1"/>
        <v/>
      </c>
      <c r="F464" s="78" t="s">
        <v>1662</v>
      </c>
      <c r="G464" s="83"/>
    </row>
    <row r="465" spans="1:7">
      <c r="A465" s="78"/>
      <c r="B465" s="78"/>
      <c r="C465" s="78" t="s">
        <v>1662</v>
      </c>
      <c r="D465" s="78"/>
      <c r="E465" s="78" t="str">
        <f t="shared" si="1"/>
        <v/>
      </c>
      <c r="F465" s="78" t="s">
        <v>1662</v>
      </c>
      <c r="G465" s="83"/>
    </row>
    <row r="466" spans="1:7">
      <c r="A466" s="78"/>
      <c r="B466" s="78"/>
      <c r="C466" s="78" t="s">
        <v>1662</v>
      </c>
      <c r="D466" s="78"/>
      <c r="E466" s="78" t="str">
        <f t="shared" si="1"/>
        <v/>
      </c>
      <c r="F466" s="78" t="s">
        <v>1662</v>
      </c>
      <c r="G466" s="83"/>
    </row>
    <row r="467" spans="1:7">
      <c r="A467" s="78"/>
      <c r="B467" s="78"/>
      <c r="C467" s="78" t="s">
        <v>1662</v>
      </c>
      <c r="D467" s="78"/>
      <c r="E467" s="78" t="str">
        <f t="shared" si="1"/>
        <v/>
      </c>
      <c r="F467" s="78" t="s">
        <v>1662</v>
      </c>
      <c r="G467" s="83"/>
    </row>
    <row r="468" spans="1:7">
      <c r="A468" s="78"/>
      <c r="B468" s="78"/>
      <c r="C468" s="78" t="s">
        <v>1662</v>
      </c>
      <c r="D468" s="78"/>
      <c r="E468" s="78" t="str">
        <f t="shared" si="1"/>
        <v/>
      </c>
      <c r="F468" s="78" t="s">
        <v>1662</v>
      </c>
      <c r="G468" s="83"/>
    </row>
    <row r="469" spans="1:7">
      <c r="A469" s="78"/>
      <c r="B469" s="78"/>
      <c r="C469" s="78" t="s">
        <v>1662</v>
      </c>
      <c r="D469" s="78"/>
      <c r="E469" s="78" t="str">
        <f t="shared" si="1"/>
        <v/>
      </c>
      <c r="F469" s="78" t="s">
        <v>1662</v>
      </c>
      <c r="G469" s="83"/>
    </row>
    <row r="470" spans="1:7">
      <c r="A470" s="78"/>
      <c r="B470" s="78"/>
      <c r="C470" s="78" t="s">
        <v>1662</v>
      </c>
      <c r="D470" s="78"/>
      <c r="E470" s="78" t="str">
        <f t="shared" si="1"/>
        <v/>
      </c>
      <c r="F470" s="78" t="s">
        <v>1662</v>
      </c>
      <c r="G470" s="83"/>
    </row>
    <row r="471" spans="1:7">
      <c r="A471" s="78"/>
      <c r="B471" s="78"/>
      <c r="C471" s="78" t="s">
        <v>1662</v>
      </c>
      <c r="D471" s="78"/>
      <c r="E471" s="78" t="str">
        <f t="shared" si="1"/>
        <v/>
      </c>
      <c r="F471" s="78" t="s">
        <v>1662</v>
      </c>
      <c r="G471" s="83"/>
    </row>
    <row r="472" spans="1:7">
      <c r="A472" s="78"/>
      <c r="B472" s="78"/>
      <c r="C472" s="78" t="s">
        <v>1662</v>
      </c>
      <c r="D472" s="78"/>
      <c r="E472" s="78" t="str">
        <f t="shared" si="1"/>
        <v/>
      </c>
      <c r="F472" s="78" t="s">
        <v>1662</v>
      </c>
      <c r="G472" s="83"/>
    </row>
    <row r="473" spans="1:7">
      <c r="A473" s="78"/>
      <c r="B473" s="78"/>
      <c r="C473" s="78" t="s">
        <v>1662</v>
      </c>
      <c r="D473" s="78"/>
      <c r="E473" s="78" t="str">
        <f t="shared" si="1"/>
        <v/>
      </c>
      <c r="F473" s="78" t="s">
        <v>1662</v>
      </c>
      <c r="G473" s="83"/>
    </row>
    <row r="474" spans="1:7">
      <c r="A474" s="78"/>
      <c r="B474" s="78"/>
      <c r="C474" s="78" t="s">
        <v>1662</v>
      </c>
      <c r="D474" s="78"/>
      <c r="E474" s="78" t="str">
        <f t="shared" si="1"/>
        <v/>
      </c>
      <c r="F474" s="78" t="s">
        <v>1662</v>
      </c>
      <c r="G474" s="83"/>
    </row>
    <row r="475" spans="1:7">
      <c r="A475" s="78"/>
      <c r="B475" s="78"/>
      <c r="C475" s="78" t="s">
        <v>1662</v>
      </c>
      <c r="D475" s="78"/>
      <c r="E475" s="78" t="str">
        <f t="shared" si="1"/>
        <v/>
      </c>
      <c r="F475" s="78" t="s">
        <v>1662</v>
      </c>
      <c r="G475" s="83"/>
    </row>
    <row r="476" spans="1:7">
      <c r="A476" s="78"/>
      <c r="B476" s="78"/>
      <c r="C476" s="78" t="s">
        <v>1662</v>
      </c>
      <c r="D476" s="78"/>
      <c r="E476" s="78" t="str">
        <f t="shared" si="1"/>
        <v/>
      </c>
      <c r="F476" s="78" t="s">
        <v>1662</v>
      </c>
      <c r="G476" s="83"/>
    </row>
    <row r="477" spans="1:7">
      <c r="A477" s="78"/>
      <c r="B477" s="78"/>
      <c r="C477" s="78" t="s">
        <v>1662</v>
      </c>
      <c r="D477" s="78"/>
      <c r="E477" s="78" t="str">
        <f t="shared" si="1"/>
        <v/>
      </c>
      <c r="F477" s="78" t="s">
        <v>1662</v>
      </c>
      <c r="G477" s="83"/>
    </row>
    <row r="478" spans="1:7">
      <c r="A478" s="78"/>
      <c r="B478" s="78"/>
      <c r="C478" s="78" t="s">
        <v>1662</v>
      </c>
      <c r="D478" s="78"/>
      <c r="E478" s="78" t="str">
        <f t="shared" si="1"/>
        <v/>
      </c>
      <c r="F478" s="78" t="s">
        <v>1662</v>
      </c>
      <c r="G478" s="83"/>
    </row>
    <row r="479" spans="1:7">
      <c r="A479" s="78"/>
      <c r="B479" s="78"/>
      <c r="C479" s="78" t="s">
        <v>1662</v>
      </c>
      <c r="D479" s="78"/>
      <c r="E479" s="78" t="str">
        <f t="shared" si="1"/>
        <v/>
      </c>
      <c r="F479" s="78" t="s">
        <v>1662</v>
      </c>
      <c r="G479" s="83"/>
    </row>
    <row r="480" spans="1:7">
      <c r="A480" s="78"/>
      <c r="B480" s="78"/>
      <c r="C480" s="78" t="s">
        <v>1662</v>
      </c>
      <c r="D480" s="78"/>
      <c r="E480" s="78" t="str">
        <f t="shared" si="1"/>
        <v/>
      </c>
      <c r="F480" s="78" t="s">
        <v>1662</v>
      </c>
      <c r="G480" s="83"/>
    </row>
    <row r="481" spans="1:7">
      <c r="A481" s="78"/>
      <c r="B481" s="78"/>
      <c r="C481" s="78" t="s">
        <v>1662</v>
      </c>
      <c r="D481" s="78"/>
      <c r="E481" s="78" t="str">
        <f t="shared" si="1"/>
        <v/>
      </c>
      <c r="F481" s="78" t="s">
        <v>1662</v>
      </c>
      <c r="G481" s="83"/>
    </row>
    <row r="482" spans="1:7">
      <c r="A482" s="78"/>
      <c r="B482" s="78"/>
      <c r="C482" s="78" t="s">
        <v>1662</v>
      </c>
      <c r="D482" s="78"/>
      <c r="E482" s="78" t="str">
        <f t="shared" si="1"/>
        <v/>
      </c>
      <c r="F482" s="78" t="s">
        <v>1662</v>
      </c>
      <c r="G482" s="83"/>
    </row>
    <row r="483" spans="1:7">
      <c r="A483" s="78"/>
      <c r="B483" s="78"/>
      <c r="C483" s="78" t="s">
        <v>1662</v>
      </c>
      <c r="D483" s="78"/>
      <c r="E483" s="78" t="str">
        <f t="shared" si="1"/>
        <v/>
      </c>
      <c r="F483" s="78" t="s">
        <v>1662</v>
      </c>
      <c r="G483" s="83"/>
    </row>
    <row r="484" spans="1:7">
      <c r="A484" s="78"/>
      <c r="B484" s="78"/>
      <c r="C484" s="78" t="s">
        <v>1662</v>
      </c>
      <c r="D484" s="78"/>
      <c r="E484" s="78" t="str">
        <f t="shared" si="1"/>
        <v/>
      </c>
      <c r="F484" s="78" t="s">
        <v>1662</v>
      </c>
      <c r="G484" s="83"/>
    </row>
    <row r="485" spans="1:7">
      <c r="A485" s="78"/>
      <c r="B485" s="78"/>
      <c r="C485" s="78" t="s">
        <v>1662</v>
      </c>
      <c r="D485" s="78"/>
      <c r="E485" s="78" t="str">
        <f t="shared" si="1"/>
        <v/>
      </c>
      <c r="F485" s="78" t="s">
        <v>1662</v>
      </c>
      <c r="G485" s="83"/>
    </row>
    <row r="486" spans="1:7">
      <c r="A486" s="78"/>
      <c r="B486" s="78"/>
      <c r="C486" s="78" t="s">
        <v>1662</v>
      </c>
      <c r="D486" s="78"/>
      <c r="E486" s="78" t="str">
        <f t="shared" si="1"/>
        <v/>
      </c>
      <c r="F486" s="78" t="s">
        <v>1662</v>
      </c>
      <c r="G486" s="83"/>
    </row>
    <row r="487" spans="1:7">
      <c r="A487" s="78"/>
      <c r="B487" s="78"/>
      <c r="C487" s="78" t="s">
        <v>1662</v>
      </c>
      <c r="D487" s="78"/>
      <c r="E487" s="78" t="str">
        <f t="shared" si="1"/>
        <v/>
      </c>
      <c r="F487" s="78" t="s">
        <v>1662</v>
      </c>
      <c r="G487" s="83"/>
    </row>
    <row r="488" spans="1:7">
      <c r="A488" s="78"/>
      <c r="B488" s="78"/>
      <c r="C488" s="78" t="s">
        <v>1662</v>
      </c>
      <c r="D488" s="78"/>
      <c r="E488" s="78" t="str">
        <f t="shared" si="1"/>
        <v/>
      </c>
      <c r="F488" s="78" t="s">
        <v>1662</v>
      </c>
      <c r="G488" s="83"/>
    </row>
    <row r="489" spans="1:7">
      <c r="A489" s="78"/>
      <c r="B489" s="78"/>
      <c r="C489" s="78" t="s">
        <v>1662</v>
      </c>
      <c r="D489" s="78"/>
      <c r="E489" s="78" t="str">
        <f t="shared" si="1"/>
        <v/>
      </c>
      <c r="F489" s="78" t="s">
        <v>1662</v>
      </c>
      <c r="G489" s="83"/>
    </row>
    <row r="490" spans="1:7">
      <c r="A490" s="78"/>
      <c r="B490" s="78"/>
      <c r="C490" s="78" t="s">
        <v>1662</v>
      </c>
      <c r="D490" s="78"/>
      <c r="E490" s="78" t="str">
        <f t="shared" si="1"/>
        <v/>
      </c>
      <c r="F490" s="78" t="s">
        <v>1662</v>
      </c>
      <c r="G490" s="83"/>
    </row>
    <row r="491" spans="1:7">
      <c r="A491" s="78"/>
      <c r="B491" s="78"/>
      <c r="C491" s="78" t="s">
        <v>1662</v>
      </c>
      <c r="D491" s="78"/>
      <c r="E491" s="78" t="str">
        <f t="shared" si="1"/>
        <v/>
      </c>
      <c r="F491" s="78" t="s">
        <v>1662</v>
      </c>
      <c r="G491" s="83"/>
    </row>
    <row r="492" spans="1:7">
      <c r="A492" s="78"/>
      <c r="B492" s="78"/>
      <c r="C492" s="78" t="s">
        <v>1662</v>
      </c>
      <c r="D492" s="78"/>
      <c r="E492" s="78" t="str">
        <f t="shared" si="1"/>
        <v/>
      </c>
      <c r="F492" s="78" t="s">
        <v>1662</v>
      </c>
      <c r="G492" s="83"/>
    </row>
    <row r="493" spans="1:7">
      <c r="A493" s="78"/>
      <c r="B493" s="78"/>
      <c r="C493" s="78" t="s">
        <v>1662</v>
      </c>
      <c r="D493" s="78"/>
      <c r="E493" s="78" t="str">
        <f t="shared" si="1"/>
        <v/>
      </c>
      <c r="F493" s="78" t="s">
        <v>1662</v>
      </c>
      <c r="G493" s="83"/>
    </row>
    <row r="494" spans="1:7">
      <c r="A494" s="78"/>
      <c r="B494" s="78"/>
      <c r="C494" s="78" t="s">
        <v>1662</v>
      </c>
      <c r="D494" s="78"/>
      <c r="E494" s="78" t="str">
        <f t="shared" si="1"/>
        <v/>
      </c>
      <c r="F494" s="78" t="s">
        <v>1662</v>
      </c>
      <c r="G494" s="83"/>
    </row>
    <row r="495" spans="1:7">
      <c r="A495" s="78"/>
      <c r="B495" s="78"/>
      <c r="C495" s="78" t="s">
        <v>1662</v>
      </c>
      <c r="D495" s="78"/>
      <c r="E495" s="78" t="str">
        <f t="shared" si="1"/>
        <v/>
      </c>
      <c r="F495" s="78" t="s">
        <v>1662</v>
      </c>
      <c r="G495" s="83"/>
    </row>
    <row r="496" spans="1:7">
      <c r="A496" s="78"/>
      <c r="B496" s="78"/>
      <c r="C496" s="78" t="s">
        <v>1662</v>
      </c>
      <c r="D496" s="78"/>
      <c r="E496" s="78" t="str">
        <f t="shared" si="1"/>
        <v/>
      </c>
      <c r="F496" s="78" t="s">
        <v>1662</v>
      </c>
      <c r="G496" s="83"/>
    </row>
    <row r="497" spans="1:7">
      <c r="A497" s="78"/>
      <c r="B497" s="78"/>
      <c r="C497" s="78" t="s">
        <v>1662</v>
      </c>
      <c r="D497" s="78"/>
      <c r="E497" s="78" t="str">
        <f t="shared" si="1"/>
        <v/>
      </c>
      <c r="F497" s="78" t="s">
        <v>1662</v>
      </c>
      <c r="G497" s="83"/>
    </row>
    <row r="498" spans="1:7">
      <c r="A498" s="78"/>
      <c r="B498" s="78"/>
      <c r="C498" s="78" t="s">
        <v>1662</v>
      </c>
      <c r="D498" s="78"/>
      <c r="E498" s="78" t="str">
        <f t="shared" si="1"/>
        <v/>
      </c>
      <c r="F498" s="78" t="s">
        <v>1662</v>
      </c>
      <c r="G498" s="83"/>
    </row>
    <row r="499" spans="1:7">
      <c r="A499" s="78"/>
      <c r="B499" s="78"/>
      <c r="C499" s="78" t="s">
        <v>1662</v>
      </c>
      <c r="D499" s="78"/>
      <c r="E499" s="78" t="str">
        <f t="shared" si="1"/>
        <v/>
      </c>
      <c r="F499" s="78" t="s">
        <v>1662</v>
      </c>
      <c r="G499" s="83"/>
    </row>
    <row r="500" spans="1:7">
      <c r="A500" s="78"/>
      <c r="B500" s="78"/>
      <c r="C500" s="78" t="s">
        <v>1662</v>
      </c>
      <c r="D500" s="78"/>
      <c r="E500" s="78" t="str">
        <f t="shared" si="1"/>
        <v/>
      </c>
      <c r="F500" s="78" t="s">
        <v>1662</v>
      </c>
      <c r="G500" s="83"/>
    </row>
    <row r="501" spans="1:7">
      <c r="A501" s="78"/>
      <c r="B501" s="78"/>
      <c r="C501" s="78" t="s">
        <v>1662</v>
      </c>
      <c r="D501" s="78"/>
      <c r="E501" s="78" t="str">
        <f t="shared" si="1"/>
        <v/>
      </c>
      <c r="F501" s="78" t="s">
        <v>1662</v>
      </c>
      <c r="G501" s="83"/>
    </row>
    <row r="502" spans="1:7">
      <c r="A502" s="78"/>
      <c r="B502" s="78"/>
      <c r="C502" s="78" t="s">
        <v>1662</v>
      </c>
      <c r="D502" s="78"/>
      <c r="E502" s="78" t="str">
        <f t="shared" si="1"/>
        <v/>
      </c>
      <c r="F502" s="78" t="s">
        <v>1662</v>
      </c>
      <c r="G502" s="83"/>
    </row>
    <row r="503" spans="1:7">
      <c r="A503" s="78"/>
      <c r="B503" s="78"/>
      <c r="C503" s="78" t="s">
        <v>1662</v>
      </c>
      <c r="D503" s="78"/>
      <c r="E503" s="78" t="str">
        <f t="shared" si="1"/>
        <v/>
      </c>
      <c r="F503" s="78" t="s">
        <v>1662</v>
      </c>
      <c r="G503" s="83"/>
    </row>
    <row r="504" spans="1:7">
      <c r="A504" s="78"/>
      <c r="B504" s="78"/>
      <c r="C504" s="78" t="s">
        <v>1662</v>
      </c>
      <c r="D504" s="78"/>
      <c r="E504" s="78" t="str">
        <f t="shared" si="1"/>
        <v/>
      </c>
      <c r="F504" s="78" t="s">
        <v>1662</v>
      </c>
      <c r="G504" s="83"/>
    </row>
    <row r="505" spans="1:7">
      <c r="A505" s="78"/>
      <c r="B505" s="78"/>
      <c r="C505" s="78" t="s">
        <v>1662</v>
      </c>
      <c r="D505" s="78"/>
      <c r="E505" s="78" t="str">
        <f t="shared" si="1"/>
        <v/>
      </c>
      <c r="F505" s="78" t="s">
        <v>1662</v>
      </c>
      <c r="G505" s="83"/>
    </row>
    <row r="506" spans="1:7">
      <c r="A506" s="78"/>
      <c r="B506" s="78"/>
      <c r="C506" s="78" t="s">
        <v>1662</v>
      </c>
      <c r="D506" s="78"/>
      <c r="E506" s="78" t="str">
        <f t="shared" si="1"/>
        <v/>
      </c>
      <c r="F506" s="78" t="s">
        <v>1662</v>
      </c>
      <c r="G506" s="83"/>
    </row>
    <row r="507" spans="1:7">
      <c r="A507" s="78"/>
      <c r="B507" s="78"/>
      <c r="C507" s="78" t="s">
        <v>1662</v>
      </c>
      <c r="D507" s="78"/>
      <c r="E507" s="78" t="str">
        <f t="shared" si="1"/>
        <v/>
      </c>
      <c r="F507" s="78" t="s">
        <v>1662</v>
      </c>
      <c r="G507" s="83"/>
    </row>
    <row r="508" spans="1:7">
      <c r="A508" s="78"/>
      <c r="B508" s="78"/>
      <c r="C508" s="78" t="s">
        <v>1662</v>
      </c>
      <c r="D508" s="78"/>
      <c r="E508" s="78" t="str">
        <f t="shared" si="1"/>
        <v/>
      </c>
      <c r="F508" s="78" t="s">
        <v>1662</v>
      </c>
      <c r="G508" s="83"/>
    </row>
    <row r="509" spans="1:7">
      <c r="A509" s="78"/>
      <c r="B509" s="78"/>
      <c r="C509" s="78" t="s">
        <v>1662</v>
      </c>
      <c r="D509" s="78"/>
      <c r="E509" s="78" t="str">
        <f t="shared" si="1"/>
        <v/>
      </c>
      <c r="F509" s="78" t="s">
        <v>1662</v>
      </c>
      <c r="G509" s="83"/>
    </row>
    <row r="510" spans="1:7">
      <c r="A510" s="78"/>
      <c r="B510" s="78"/>
      <c r="C510" s="78" t="s">
        <v>1662</v>
      </c>
      <c r="D510" s="78"/>
      <c r="E510" s="78" t="str">
        <f t="shared" si="1"/>
        <v/>
      </c>
      <c r="F510" s="78" t="s">
        <v>1662</v>
      </c>
      <c r="G510" s="83"/>
    </row>
    <row r="511" spans="1:7">
      <c r="A511" s="78"/>
      <c r="B511" s="78"/>
      <c r="C511" s="78" t="s">
        <v>1662</v>
      </c>
      <c r="D511" s="78"/>
      <c r="E511" s="78" t="str">
        <f t="shared" si="1"/>
        <v/>
      </c>
      <c r="F511" s="78" t="s">
        <v>1662</v>
      </c>
      <c r="G511" s="83"/>
    </row>
    <row r="512" spans="1:7">
      <c r="A512" s="78"/>
      <c r="B512" s="78"/>
      <c r="C512" s="78" t="s">
        <v>1662</v>
      </c>
      <c r="D512" s="78"/>
      <c r="E512" s="78" t="str">
        <f t="shared" ref="E512:E766" si="2">IF(OR(C512="",F512=""),"",SUBSTITUTE(F512,"FUNCTION_NAME",C512))</f>
        <v/>
      </c>
      <c r="F512" s="78" t="s">
        <v>1662</v>
      </c>
      <c r="G512" s="83"/>
    </row>
    <row r="513" spans="1:7">
      <c r="A513" s="78"/>
      <c r="B513" s="78"/>
      <c r="C513" s="78" t="s">
        <v>1662</v>
      </c>
      <c r="D513" s="78"/>
      <c r="E513" s="78" t="str">
        <f t="shared" si="2"/>
        <v/>
      </c>
      <c r="F513" s="78" t="s">
        <v>1662</v>
      </c>
      <c r="G513" s="83"/>
    </row>
    <row r="514" spans="1:7">
      <c r="A514" s="78"/>
      <c r="B514" s="78"/>
      <c r="C514" s="78" t="s">
        <v>1662</v>
      </c>
      <c r="D514" s="78"/>
      <c r="E514" s="78" t="str">
        <f t="shared" si="2"/>
        <v/>
      </c>
      <c r="F514" s="78" t="s">
        <v>1662</v>
      </c>
      <c r="G514" s="83"/>
    </row>
    <row r="515" spans="1:7">
      <c r="A515" s="78"/>
      <c r="B515" s="78"/>
      <c r="C515" s="78" t="s">
        <v>1662</v>
      </c>
      <c r="D515" s="78"/>
      <c r="E515" s="78" t="str">
        <f t="shared" si="2"/>
        <v/>
      </c>
      <c r="F515" s="78" t="s">
        <v>1662</v>
      </c>
      <c r="G515" s="83"/>
    </row>
    <row r="516" spans="1:7">
      <c r="A516" s="78"/>
      <c r="B516" s="78"/>
      <c r="C516" s="78" t="s">
        <v>1662</v>
      </c>
      <c r="D516" s="78"/>
      <c r="E516" s="78" t="str">
        <f t="shared" si="2"/>
        <v/>
      </c>
      <c r="F516" s="78" t="s">
        <v>1662</v>
      </c>
      <c r="G516" s="83"/>
    </row>
    <row r="517" spans="1:7">
      <c r="A517" s="78"/>
      <c r="B517" s="78"/>
      <c r="C517" s="78" t="s">
        <v>1662</v>
      </c>
      <c r="D517" s="78"/>
      <c r="E517" s="78" t="str">
        <f t="shared" si="2"/>
        <v/>
      </c>
      <c r="F517" s="78" t="s">
        <v>1662</v>
      </c>
      <c r="G517" s="83"/>
    </row>
    <row r="518" spans="1:7">
      <c r="A518" s="78"/>
      <c r="B518" s="78"/>
      <c r="C518" s="78" t="s">
        <v>1662</v>
      </c>
      <c r="D518" s="78"/>
      <c r="E518" s="78" t="str">
        <f t="shared" si="2"/>
        <v/>
      </c>
      <c r="F518" s="78" t="s">
        <v>1662</v>
      </c>
      <c r="G518" s="83"/>
    </row>
    <row r="519" spans="1:7">
      <c r="A519" s="78"/>
      <c r="B519" s="78"/>
      <c r="C519" s="78" t="s">
        <v>1662</v>
      </c>
      <c r="D519" s="78"/>
      <c r="E519" s="78" t="str">
        <f t="shared" si="2"/>
        <v/>
      </c>
      <c r="F519" s="78" t="s">
        <v>1662</v>
      </c>
      <c r="G519" s="83"/>
    </row>
    <row r="520" spans="1:7">
      <c r="A520" s="78"/>
      <c r="B520" s="78"/>
      <c r="C520" s="78" t="s">
        <v>1662</v>
      </c>
      <c r="D520" s="78"/>
      <c r="E520" s="78" t="str">
        <f t="shared" si="2"/>
        <v/>
      </c>
      <c r="F520" s="78" t="s">
        <v>1662</v>
      </c>
      <c r="G520" s="83"/>
    </row>
    <row r="521" spans="1:7">
      <c r="A521" s="78"/>
      <c r="B521" s="78"/>
      <c r="C521" s="78" t="s">
        <v>1662</v>
      </c>
      <c r="D521" s="78"/>
      <c r="E521" s="78" t="str">
        <f t="shared" si="2"/>
        <v/>
      </c>
      <c r="F521" s="78" t="s">
        <v>1662</v>
      </c>
      <c r="G521" s="83"/>
    </row>
    <row r="522" spans="1:7">
      <c r="A522" s="78"/>
      <c r="B522" s="78"/>
      <c r="C522" s="78" t="s">
        <v>1662</v>
      </c>
      <c r="D522" s="78"/>
      <c r="E522" s="78" t="str">
        <f t="shared" si="2"/>
        <v/>
      </c>
      <c r="F522" s="78" t="s">
        <v>1662</v>
      </c>
      <c r="G522" s="83"/>
    </row>
    <row r="523" spans="1:7">
      <c r="A523" s="78"/>
      <c r="B523" s="78"/>
      <c r="C523" s="78" t="s">
        <v>1662</v>
      </c>
      <c r="D523" s="78"/>
      <c r="E523" s="78" t="str">
        <f t="shared" si="2"/>
        <v/>
      </c>
      <c r="F523" s="78" t="s">
        <v>1662</v>
      </c>
      <c r="G523" s="83"/>
    </row>
    <row r="524" spans="1:7">
      <c r="A524" s="78"/>
      <c r="B524" s="78"/>
      <c r="C524" s="78" t="s">
        <v>1662</v>
      </c>
      <c r="D524" s="78"/>
      <c r="E524" s="78" t="str">
        <f t="shared" si="2"/>
        <v/>
      </c>
      <c r="F524" s="78" t="s">
        <v>1662</v>
      </c>
      <c r="G524" s="83"/>
    </row>
    <row r="525" spans="1:7">
      <c r="A525" s="78"/>
      <c r="B525" s="78"/>
      <c r="C525" s="78" t="s">
        <v>1662</v>
      </c>
      <c r="D525" s="78"/>
      <c r="E525" s="78" t="str">
        <f t="shared" si="2"/>
        <v/>
      </c>
      <c r="F525" s="78" t="s">
        <v>1662</v>
      </c>
      <c r="G525" s="83"/>
    </row>
    <row r="526" spans="1:7">
      <c r="A526" s="78"/>
      <c r="B526" s="78"/>
      <c r="C526" s="78" t="s">
        <v>1662</v>
      </c>
      <c r="D526" s="78"/>
      <c r="E526" s="78" t="str">
        <f t="shared" si="2"/>
        <v/>
      </c>
      <c r="F526" s="78" t="s">
        <v>1662</v>
      </c>
      <c r="G526" s="83"/>
    </row>
    <row r="527" spans="1:7">
      <c r="A527" s="78"/>
      <c r="B527" s="78"/>
      <c r="C527" s="78" t="s">
        <v>1662</v>
      </c>
      <c r="D527" s="78"/>
      <c r="E527" s="78" t="str">
        <f t="shared" si="2"/>
        <v/>
      </c>
      <c r="F527" s="78" t="s">
        <v>1662</v>
      </c>
      <c r="G527" s="83"/>
    </row>
    <row r="528" spans="1:7">
      <c r="A528" s="78"/>
      <c r="B528" s="78"/>
      <c r="C528" s="78" t="s">
        <v>1662</v>
      </c>
      <c r="D528" s="78"/>
      <c r="E528" s="78" t="str">
        <f t="shared" si="2"/>
        <v/>
      </c>
      <c r="F528" s="78" t="s">
        <v>1662</v>
      </c>
      <c r="G528" s="83"/>
    </row>
    <row r="529" spans="1:7">
      <c r="A529" s="78"/>
      <c r="B529" s="78"/>
      <c r="C529" s="78" t="s">
        <v>1662</v>
      </c>
      <c r="D529" s="78"/>
      <c r="E529" s="78" t="str">
        <f t="shared" si="2"/>
        <v/>
      </c>
      <c r="F529" s="78" t="s">
        <v>1662</v>
      </c>
      <c r="G529" s="83"/>
    </row>
    <row r="530" spans="1:7">
      <c r="A530" s="78"/>
      <c r="B530" s="78"/>
      <c r="C530" s="78" t="s">
        <v>1662</v>
      </c>
      <c r="D530" s="78"/>
      <c r="E530" s="78" t="str">
        <f t="shared" si="2"/>
        <v/>
      </c>
      <c r="F530" s="78" t="s">
        <v>1662</v>
      </c>
      <c r="G530" s="83"/>
    </row>
    <row r="531" spans="1:7">
      <c r="A531" s="78"/>
      <c r="B531" s="78"/>
      <c r="C531" s="78" t="s">
        <v>1662</v>
      </c>
      <c r="D531" s="78"/>
      <c r="E531" s="78" t="str">
        <f t="shared" si="2"/>
        <v/>
      </c>
      <c r="F531" s="78" t="s">
        <v>1662</v>
      </c>
      <c r="G531" s="83"/>
    </row>
    <row r="532" spans="1:7">
      <c r="A532" s="78"/>
      <c r="B532" s="78"/>
      <c r="C532" s="78" t="s">
        <v>1662</v>
      </c>
      <c r="D532" s="78"/>
      <c r="E532" s="78" t="str">
        <f t="shared" si="2"/>
        <v/>
      </c>
      <c r="F532" s="78" t="s">
        <v>1662</v>
      </c>
      <c r="G532" s="83"/>
    </row>
    <row r="533" spans="1:7">
      <c r="A533" s="78"/>
      <c r="B533" s="78"/>
      <c r="C533" s="78" t="s">
        <v>1662</v>
      </c>
      <c r="D533" s="78"/>
      <c r="E533" s="78" t="str">
        <f t="shared" si="2"/>
        <v/>
      </c>
      <c r="F533" s="78" t="s">
        <v>1662</v>
      </c>
      <c r="G533" s="83"/>
    </row>
    <row r="534" spans="1:7">
      <c r="A534" s="78"/>
      <c r="B534" s="78"/>
      <c r="C534" s="78" t="s">
        <v>1662</v>
      </c>
      <c r="D534" s="78"/>
      <c r="E534" s="78" t="str">
        <f t="shared" si="2"/>
        <v/>
      </c>
      <c r="F534" s="78" t="s">
        <v>1662</v>
      </c>
      <c r="G534" s="83"/>
    </row>
    <row r="535" spans="1:7">
      <c r="A535" s="78"/>
      <c r="B535" s="78"/>
      <c r="C535" s="78" t="s">
        <v>1662</v>
      </c>
      <c r="D535" s="78"/>
      <c r="E535" s="78" t="str">
        <f t="shared" si="2"/>
        <v/>
      </c>
      <c r="F535" s="78" t="s">
        <v>1662</v>
      </c>
      <c r="G535" s="83"/>
    </row>
    <row r="536" spans="1:7">
      <c r="A536" s="78"/>
      <c r="B536" s="78"/>
      <c r="C536" s="78" t="s">
        <v>1662</v>
      </c>
      <c r="D536" s="78"/>
      <c r="E536" s="78" t="str">
        <f t="shared" si="2"/>
        <v/>
      </c>
      <c r="F536" s="78" t="s">
        <v>1662</v>
      </c>
      <c r="G536" s="83"/>
    </row>
    <row r="537" spans="1:7">
      <c r="A537" s="78"/>
      <c r="B537" s="78"/>
      <c r="C537" s="78" t="s">
        <v>1662</v>
      </c>
      <c r="D537" s="78"/>
      <c r="E537" s="78" t="str">
        <f t="shared" si="2"/>
        <v/>
      </c>
      <c r="F537" s="78" t="s">
        <v>1662</v>
      </c>
      <c r="G537" s="83"/>
    </row>
    <row r="538" spans="1:7">
      <c r="A538" s="78"/>
      <c r="B538" s="78"/>
      <c r="C538" s="78" t="s">
        <v>1662</v>
      </c>
      <c r="D538" s="78"/>
      <c r="E538" s="78" t="str">
        <f t="shared" si="2"/>
        <v/>
      </c>
      <c r="F538" s="78" t="s">
        <v>1662</v>
      </c>
      <c r="G538" s="83"/>
    </row>
    <row r="539" spans="1:7">
      <c r="A539" s="78"/>
      <c r="B539" s="78"/>
      <c r="C539" s="78" t="s">
        <v>1662</v>
      </c>
      <c r="D539" s="78"/>
      <c r="E539" s="78" t="str">
        <f t="shared" si="2"/>
        <v/>
      </c>
      <c r="F539" s="78" t="s">
        <v>1662</v>
      </c>
      <c r="G539" s="83"/>
    </row>
    <row r="540" spans="1:7">
      <c r="A540" s="78"/>
      <c r="B540" s="78"/>
      <c r="C540" s="78" t="s">
        <v>1662</v>
      </c>
      <c r="D540" s="78"/>
      <c r="E540" s="78" t="str">
        <f t="shared" si="2"/>
        <v/>
      </c>
      <c r="F540" s="78" t="s">
        <v>1662</v>
      </c>
      <c r="G540" s="83"/>
    </row>
    <row r="541" spans="1:7">
      <c r="A541" s="78"/>
      <c r="B541" s="78"/>
      <c r="C541" s="78" t="s">
        <v>1662</v>
      </c>
      <c r="D541" s="78"/>
      <c r="E541" s="78" t="str">
        <f t="shared" si="2"/>
        <v/>
      </c>
      <c r="F541" s="78" t="s">
        <v>1662</v>
      </c>
      <c r="G541" s="83"/>
    </row>
    <row r="542" spans="1:7">
      <c r="A542" s="78"/>
      <c r="B542" s="78"/>
      <c r="C542" s="78" t="s">
        <v>1662</v>
      </c>
      <c r="D542" s="78"/>
      <c r="E542" s="78" t="str">
        <f t="shared" si="2"/>
        <v/>
      </c>
      <c r="F542" s="78" t="s">
        <v>1662</v>
      </c>
      <c r="G542" s="83"/>
    </row>
    <row r="543" spans="1:7">
      <c r="A543" s="78"/>
      <c r="B543" s="78"/>
      <c r="C543" s="78" t="s">
        <v>1662</v>
      </c>
      <c r="D543" s="78"/>
      <c r="E543" s="78" t="str">
        <f t="shared" si="2"/>
        <v/>
      </c>
      <c r="F543" s="78" t="s">
        <v>1662</v>
      </c>
      <c r="G543" s="83"/>
    </row>
    <row r="544" spans="1:7">
      <c r="A544" s="78"/>
      <c r="B544" s="78"/>
      <c r="C544" s="78" t="s">
        <v>1662</v>
      </c>
      <c r="D544" s="78"/>
      <c r="E544" s="78" t="str">
        <f t="shared" si="2"/>
        <v/>
      </c>
      <c r="F544" s="78" t="s">
        <v>1662</v>
      </c>
      <c r="G544" s="83"/>
    </row>
    <row r="545" spans="1:7">
      <c r="A545" s="78"/>
      <c r="B545" s="78"/>
      <c r="C545" s="78" t="s">
        <v>1662</v>
      </c>
      <c r="D545" s="78"/>
      <c r="E545" s="78" t="str">
        <f t="shared" si="2"/>
        <v/>
      </c>
      <c r="F545" s="78" t="s">
        <v>1662</v>
      </c>
      <c r="G545" s="83"/>
    </row>
    <row r="546" spans="1:7">
      <c r="A546" s="78"/>
      <c r="B546" s="78"/>
      <c r="C546" s="78" t="s">
        <v>1662</v>
      </c>
      <c r="D546" s="78"/>
      <c r="E546" s="78" t="str">
        <f t="shared" si="2"/>
        <v/>
      </c>
      <c r="F546" s="78" t="s">
        <v>1662</v>
      </c>
      <c r="G546" s="83"/>
    </row>
    <row r="547" spans="1:7">
      <c r="A547" s="78"/>
      <c r="B547" s="78"/>
      <c r="C547" s="78" t="s">
        <v>1662</v>
      </c>
      <c r="D547" s="78"/>
      <c r="E547" s="78" t="str">
        <f t="shared" si="2"/>
        <v/>
      </c>
      <c r="F547" s="78" t="s">
        <v>1662</v>
      </c>
      <c r="G547" s="83"/>
    </row>
    <row r="548" spans="1:7">
      <c r="A548" s="78"/>
      <c r="B548" s="78"/>
      <c r="C548" s="78" t="s">
        <v>1662</v>
      </c>
      <c r="D548" s="78"/>
      <c r="E548" s="78" t="str">
        <f t="shared" si="2"/>
        <v/>
      </c>
      <c r="F548" s="78" t="s">
        <v>1662</v>
      </c>
      <c r="G548" s="83"/>
    </row>
    <row r="549" spans="1:7">
      <c r="A549" s="78"/>
      <c r="B549" s="78"/>
      <c r="C549" s="78" t="s">
        <v>1662</v>
      </c>
      <c r="D549" s="78"/>
      <c r="E549" s="78" t="str">
        <f t="shared" si="2"/>
        <v/>
      </c>
      <c r="F549" s="78" t="s">
        <v>1662</v>
      </c>
      <c r="G549" s="83"/>
    </row>
    <row r="550" spans="1:7">
      <c r="A550" s="78"/>
      <c r="B550" s="78"/>
      <c r="C550" s="78" t="s">
        <v>1662</v>
      </c>
      <c r="D550" s="78"/>
      <c r="E550" s="78" t="str">
        <f t="shared" si="2"/>
        <v/>
      </c>
      <c r="F550" s="78" t="s">
        <v>1662</v>
      </c>
      <c r="G550" s="83"/>
    </row>
    <row r="551" spans="1:7">
      <c r="A551" s="78"/>
      <c r="B551" s="78"/>
      <c r="C551" s="78" t="s">
        <v>1662</v>
      </c>
      <c r="D551" s="78"/>
      <c r="E551" s="78" t="str">
        <f t="shared" si="2"/>
        <v/>
      </c>
      <c r="F551" s="78" t="s">
        <v>1662</v>
      </c>
      <c r="G551" s="83"/>
    </row>
    <row r="552" spans="1:7">
      <c r="A552" s="78"/>
      <c r="B552" s="78"/>
      <c r="C552" s="78" t="s">
        <v>1662</v>
      </c>
      <c r="D552" s="78"/>
      <c r="E552" s="78" t="str">
        <f t="shared" si="2"/>
        <v/>
      </c>
      <c r="F552" s="78" t="s">
        <v>1662</v>
      </c>
      <c r="G552" s="83"/>
    </row>
    <row r="553" spans="1:7">
      <c r="A553" s="78"/>
      <c r="B553" s="78"/>
      <c r="C553" s="78" t="s">
        <v>1662</v>
      </c>
      <c r="D553" s="78"/>
      <c r="E553" s="78" t="str">
        <f t="shared" si="2"/>
        <v/>
      </c>
      <c r="F553" s="78" t="s">
        <v>1662</v>
      </c>
      <c r="G553" s="83"/>
    </row>
    <row r="554" spans="1:7">
      <c r="A554" s="78"/>
      <c r="B554" s="78"/>
      <c r="C554" s="78" t="s">
        <v>1662</v>
      </c>
      <c r="D554" s="78"/>
      <c r="E554" s="78" t="str">
        <f t="shared" si="2"/>
        <v/>
      </c>
      <c r="F554" s="78" t="s">
        <v>1662</v>
      </c>
      <c r="G554" s="83"/>
    </row>
    <row r="555" spans="1:7">
      <c r="A555" s="78"/>
      <c r="B555" s="78"/>
      <c r="C555" s="78" t="s">
        <v>1662</v>
      </c>
      <c r="D555" s="78"/>
      <c r="E555" s="78" t="str">
        <f t="shared" si="2"/>
        <v/>
      </c>
      <c r="F555" s="78" t="s">
        <v>1662</v>
      </c>
      <c r="G555" s="83"/>
    </row>
    <row r="556" spans="1:7">
      <c r="A556" s="78"/>
      <c r="B556" s="78"/>
      <c r="C556" s="78" t="s">
        <v>1662</v>
      </c>
      <c r="D556" s="78"/>
      <c r="E556" s="78" t="str">
        <f t="shared" si="2"/>
        <v/>
      </c>
      <c r="F556" s="78" t="s">
        <v>1662</v>
      </c>
      <c r="G556" s="83"/>
    </row>
    <row r="557" spans="1:7">
      <c r="A557" s="78"/>
      <c r="B557" s="78"/>
      <c r="C557" s="78" t="s">
        <v>1662</v>
      </c>
      <c r="D557" s="78"/>
      <c r="E557" s="78" t="str">
        <f t="shared" si="2"/>
        <v/>
      </c>
      <c r="F557" s="78" t="s">
        <v>1662</v>
      </c>
      <c r="G557" s="83"/>
    </row>
    <row r="558" spans="1:7">
      <c r="A558" s="78"/>
      <c r="B558" s="78"/>
      <c r="C558" s="78" t="s">
        <v>1662</v>
      </c>
      <c r="D558" s="78"/>
      <c r="E558" s="78" t="str">
        <f t="shared" si="2"/>
        <v/>
      </c>
      <c r="F558" s="78" t="s">
        <v>1662</v>
      </c>
      <c r="G558" s="83"/>
    </row>
    <row r="559" spans="1:7">
      <c r="A559" s="78"/>
      <c r="B559" s="78"/>
      <c r="C559" s="78" t="s">
        <v>1662</v>
      </c>
      <c r="D559" s="78"/>
      <c r="E559" s="78" t="str">
        <f t="shared" si="2"/>
        <v/>
      </c>
      <c r="F559" s="78" t="s">
        <v>1662</v>
      </c>
      <c r="G559" s="83"/>
    </row>
    <row r="560" spans="1:7">
      <c r="A560" s="78"/>
      <c r="B560" s="78"/>
      <c r="C560" s="78" t="s">
        <v>1662</v>
      </c>
      <c r="D560" s="78"/>
      <c r="E560" s="78" t="str">
        <f t="shared" si="2"/>
        <v/>
      </c>
      <c r="F560" s="78" t="s">
        <v>1662</v>
      </c>
      <c r="G560" s="83"/>
    </row>
    <row r="561" spans="1:7">
      <c r="A561" s="78"/>
      <c r="B561" s="78"/>
      <c r="C561" s="78" t="s">
        <v>1662</v>
      </c>
      <c r="D561" s="78"/>
      <c r="E561" s="78" t="str">
        <f t="shared" si="2"/>
        <v/>
      </c>
      <c r="F561" s="78" t="s">
        <v>1662</v>
      </c>
      <c r="G561" s="83"/>
    </row>
    <row r="562" spans="1:7">
      <c r="A562" s="78"/>
      <c r="B562" s="78"/>
      <c r="C562" s="78" t="s">
        <v>1662</v>
      </c>
      <c r="D562" s="78"/>
      <c r="E562" s="78" t="str">
        <f t="shared" si="2"/>
        <v/>
      </c>
      <c r="F562" s="78" t="s">
        <v>1662</v>
      </c>
      <c r="G562" s="83"/>
    </row>
    <row r="563" spans="1:7">
      <c r="A563" s="78"/>
      <c r="B563" s="78"/>
      <c r="C563" s="78" t="s">
        <v>1662</v>
      </c>
      <c r="D563" s="78"/>
      <c r="E563" s="78" t="str">
        <f t="shared" si="2"/>
        <v/>
      </c>
      <c r="F563" s="78" t="s">
        <v>1662</v>
      </c>
      <c r="G563" s="83"/>
    </row>
    <row r="564" spans="1:7">
      <c r="A564" s="78"/>
      <c r="B564" s="78"/>
      <c r="C564" s="78" t="s">
        <v>1662</v>
      </c>
      <c r="D564" s="78"/>
      <c r="E564" s="78" t="str">
        <f t="shared" si="2"/>
        <v/>
      </c>
      <c r="F564" s="78" t="s">
        <v>1662</v>
      </c>
      <c r="G564" s="83"/>
    </row>
    <row r="565" spans="1:7">
      <c r="A565" s="78"/>
      <c r="B565" s="78"/>
      <c r="C565" s="78" t="s">
        <v>1662</v>
      </c>
      <c r="D565" s="78"/>
      <c r="E565" s="78" t="str">
        <f t="shared" si="2"/>
        <v/>
      </c>
      <c r="F565" s="78" t="s">
        <v>1662</v>
      </c>
      <c r="G565" s="83"/>
    </row>
    <row r="566" spans="1:7">
      <c r="A566" s="78"/>
      <c r="B566" s="78"/>
      <c r="C566" s="78" t="s">
        <v>1662</v>
      </c>
      <c r="D566" s="78"/>
      <c r="E566" s="78" t="str">
        <f t="shared" si="2"/>
        <v/>
      </c>
      <c r="F566" s="78" t="s">
        <v>1662</v>
      </c>
      <c r="G566" s="83"/>
    </row>
    <row r="567" spans="1:7">
      <c r="A567" s="78"/>
      <c r="B567" s="78"/>
      <c r="C567" s="78" t="s">
        <v>1662</v>
      </c>
      <c r="D567" s="78"/>
      <c r="E567" s="78" t="str">
        <f t="shared" si="2"/>
        <v/>
      </c>
      <c r="F567" s="78" t="s">
        <v>1662</v>
      </c>
      <c r="G567" s="83"/>
    </row>
    <row r="568" spans="1:7">
      <c r="A568" s="78"/>
      <c r="B568" s="78"/>
      <c r="C568" s="78" t="s">
        <v>1662</v>
      </c>
      <c r="D568" s="78"/>
      <c r="E568" s="78" t="str">
        <f t="shared" si="2"/>
        <v/>
      </c>
      <c r="F568" s="78" t="s">
        <v>1662</v>
      </c>
      <c r="G568" s="83"/>
    </row>
    <row r="569" spans="1:7">
      <c r="A569" s="78"/>
      <c r="B569" s="78"/>
      <c r="C569" s="78" t="s">
        <v>1662</v>
      </c>
      <c r="D569" s="78"/>
      <c r="E569" s="78" t="str">
        <f t="shared" si="2"/>
        <v/>
      </c>
      <c r="F569" s="78" t="s">
        <v>1662</v>
      </c>
      <c r="G569" s="83"/>
    </row>
    <row r="570" spans="1:7">
      <c r="A570" s="78"/>
      <c r="B570" s="78"/>
      <c r="C570" s="78" t="s">
        <v>1662</v>
      </c>
      <c r="D570" s="78"/>
      <c r="E570" s="78" t="str">
        <f t="shared" si="2"/>
        <v/>
      </c>
      <c r="F570" s="78" t="s">
        <v>1662</v>
      </c>
      <c r="G570" s="83"/>
    </row>
    <row r="571" spans="1:7">
      <c r="A571" s="78"/>
      <c r="B571" s="78"/>
      <c r="C571" s="78" t="s">
        <v>1662</v>
      </c>
      <c r="D571" s="78"/>
      <c r="E571" s="78" t="str">
        <f t="shared" si="2"/>
        <v/>
      </c>
      <c r="F571" s="78" t="s">
        <v>1662</v>
      </c>
      <c r="G571" s="83"/>
    </row>
    <row r="572" spans="1:7">
      <c r="A572" s="78"/>
      <c r="B572" s="78"/>
      <c r="C572" s="78" t="s">
        <v>1662</v>
      </c>
      <c r="D572" s="78"/>
      <c r="E572" s="78" t="str">
        <f t="shared" si="2"/>
        <v/>
      </c>
      <c r="F572" s="78" t="s">
        <v>1662</v>
      </c>
      <c r="G572" s="83"/>
    </row>
    <row r="573" spans="1:7">
      <c r="A573" s="78"/>
      <c r="B573" s="78"/>
      <c r="C573" s="78" t="s">
        <v>1662</v>
      </c>
      <c r="D573" s="78"/>
      <c r="E573" s="78" t="str">
        <f t="shared" si="2"/>
        <v/>
      </c>
      <c r="F573" s="78" t="s">
        <v>1662</v>
      </c>
      <c r="G573" s="83"/>
    </row>
    <row r="574" spans="1:7">
      <c r="A574" s="78"/>
      <c r="B574" s="78"/>
      <c r="C574" s="78" t="s">
        <v>1662</v>
      </c>
      <c r="D574" s="78"/>
      <c r="E574" s="78" t="str">
        <f t="shared" si="2"/>
        <v/>
      </c>
      <c r="F574" s="78" t="s">
        <v>1662</v>
      </c>
      <c r="G574" s="83"/>
    </row>
    <row r="575" spans="1:7">
      <c r="A575" s="78"/>
      <c r="B575" s="78"/>
      <c r="C575" s="78" t="s">
        <v>1662</v>
      </c>
      <c r="D575" s="78"/>
      <c r="E575" s="78" t="str">
        <f t="shared" si="2"/>
        <v/>
      </c>
      <c r="F575" s="78" t="s">
        <v>1662</v>
      </c>
      <c r="G575" s="83"/>
    </row>
    <row r="576" spans="1:7">
      <c r="A576" s="78"/>
      <c r="B576" s="78"/>
      <c r="C576" s="78" t="s">
        <v>1662</v>
      </c>
      <c r="D576" s="78"/>
      <c r="E576" s="78" t="str">
        <f t="shared" si="2"/>
        <v/>
      </c>
      <c r="F576" s="78" t="s">
        <v>1662</v>
      </c>
      <c r="G576" s="83"/>
    </row>
    <row r="577" spans="1:7">
      <c r="A577" s="78"/>
      <c r="B577" s="78"/>
      <c r="C577" s="78" t="s">
        <v>1662</v>
      </c>
      <c r="D577" s="78"/>
      <c r="E577" s="78" t="str">
        <f t="shared" si="2"/>
        <v/>
      </c>
      <c r="F577" s="78" t="s">
        <v>1662</v>
      </c>
      <c r="G577" s="83"/>
    </row>
    <row r="578" spans="1:7">
      <c r="A578" s="78"/>
      <c r="B578" s="78"/>
      <c r="C578" s="78" t="s">
        <v>1662</v>
      </c>
      <c r="D578" s="78"/>
      <c r="E578" s="78" t="str">
        <f t="shared" si="2"/>
        <v/>
      </c>
      <c r="F578" s="78" t="s">
        <v>1662</v>
      </c>
      <c r="G578" s="83"/>
    </row>
    <row r="579" spans="1:7">
      <c r="A579" s="78"/>
      <c r="B579" s="78"/>
      <c r="C579" s="78" t="s">
        <v>1662</v>
      </c>
      <c r="D579" s="78"/>
      <c r="E579" s="78" t="str">
        <f t="shared" si="2"/>
        <v/>
      </c>
      <c r="F579" s="78" t="s">
        <v>1662</v>
      </c>
      <c r="G579" s="83"/>
    </row>
    <row r="580" spans="1:7">
      <c r="A580" s="78"/>
      <c r="B580" s="78"/>
      <c r="C580" s="78" t="s">
        <v>1662</v>
      </c>
      <c r="D580" s="78"/>
      <c r="E580" s="78" t="str">
        <f t="shared" si="2"/>
        <v/>
      </c>
      <c r="F580" s="78" t="s">
        <v>1662</v>
      </c>
      <c r="G580" s="83"/>
    </row>
    <row r="581" spans="1:7">
      <c r="A581" s="78"/>
      <c r="B581" s="78"/>
      <c r="C581" s="78" t="s">
        <v>1662</v>
      </c>
      <c r="D581" s="78"/>
      <c r="E581" s="78" t="str">
        <f t="shared" si="2"/>
        <v/>
      </c>
      <c r="F581" s="78" t="s">
        <v>1662</v>
      </c>
      <c r="G581" s="83"/>
    </row>
    <row r="582" spans="1:7">
      <c r="A582" s="78"/>
      <c r="B582" s="78"/>
      <c r="C582" s="78" t="s">
        <v>1662</v>
      </c>
      <c r="D582" s="78"/>
      <c r="E582" s="78" t="str">
        <f t="shared" si="2"/>
        <v/>
      </c>
      <c r="F582" s="78" t="s">
        <v>1662</v>
      </c>
      <c r="G582" s="83"/>
    </row>
    <row r="583" spans="1:7">
      <c r="A583" s="78"/>
      <c r="B583" s="78"/>
      <c r="C583" s="78" t="s">
        <v>1662</v>
      </c>
      <c r="D583" s="78"/>
      <c r="E583" s="78" t="str">
        <f t="shared" si="2"/>
        <v/>
      </c>
      <c r="F583" s="78" t="s">
        <v>1662</v>
      </c>
      <c r="G583" s="83"/>
    </row>
    <row r="584" spans="1:7">
      <c r="A584" s="78"/>
      <c r="B584" s="78"/>
      <c r="C584" s="78" t="s">
        <v>1662</v>
      </c>
      <c r="D584" s="78"/>
      <c r="E584" s="78" t="str">
        <f t="shared" si="2"/>
        <v/>
      </c>
      <c r="F584" s="78" t="s">
        <v>1662</v>
      </c>
      <c r="G584" s="83"/>
    </row>
    <row r="585" spans="1:7">
      <c r="A585" s="78"/>
      <c r="B585" s="78"/>
      <c r="C585" s="78" t="s">
        <v>1662</v>
      </c>
      <c r="D585" s="78"/>
      <c r="E585" s="78" t="str">
        <f t="shared" si="2"/>
        <v/>
      </c>
      <c r="F585" s="78" t="s">
        <v>1662</v>
      </c>
      <c r="G585" s="83"/>
    </row>
    <row r="586" spans="1:7">
      <c r="A586" s="78"/>
      <c r="B586" s="78"/>
      <c r="C586" s="78" t="s">
        <v>1662</v>
      </c>
      <c r="D586" s="78"/>
      <c r="E586" s="78" t="str">
        <f t="shared" si="2"/>
        <v/>
      </c>
      <c r="F586" s="78" t="s">
        <v>1662</v>
      </c>
      <c r="G586" s="83"/>
    </row>
    <row r="587" spans="1:7">
      <c r="A587" s="78"/>
      <c r="B587" s="78"/>
      <c r="C587" s="78" t="s">
        <v>1662</v>
      </c>
      <c r="D587" s="78"/>
      <c r="E587" s="78" t="str">
        <f t="shared" si="2"/>
        <v/>
      </c>
      <c r="F587" s="78" t="s">
        <v>1662</v>
      </c>
      <c r="G587" s="83"/>
    </row>
    <row r="588" spans="1:7">
      <c r="A588" s="78"/>
      <c r="B588" s="78"/>
      <c r="C588" s="78" t="s">
        <v>1662</v>
      </c>
      <c r="D588" s="78"/>
      <c r="E588" s="78" t="str">
        <f t="shared" si="2"/>
        <v/>
      </c>
      <c r="F588" s="78" t="s">
        <v>1662</v>
      </c>
      <c r="G588" s="83"/>
    </row>
    <row r="589" spans="1:7">
      <c r="A589" s="78"/>
      <c r="B589" s="78"/>
      <c r="C589" s="78" t="s">
        <v>1662</v>
      </c>
      <c r="D589" s="78"/>
      <c r="E589" s="78" t="str">
        <f t="shared" si="2"/>
        <v/>
      </c>
      <c r="F589" s="78" t="s">
        <v>1662</v>
      </c>
      <c r="G589" s="83"/>
    </row>
    <row r="590" spans="1:7">
      <c r="A590" s="78"/>
      <c r="B590" s="78"/>
      <c r="C590" s="78" t="s">
        <v>1662</v>
      </c>
      <c r="D590" s="78"/>
      <c r="E590" s="78" t="str">
        <f t="shared" si="2"/>
        <v/>
      </c>
      <c r="F590" s="78" t="s">
        <v>1662</v>
      </c>
      <c r="G590" s="83"/>
    </row>
    <row r="591" spans="1:7">
      <c r="A591" s="78"/>
      <c r="B591" s="78"/>
      <c r="C591" s="78" t="s">
        <v>1662</v>
      </c>
      <c r="D591" s="78"/>
      <c r="E591" s="78" t="str">
        <f t="shared" si="2"/>
        <v/>
      </c>
      <c r="F591" s="78" t="s">
        <v>1662</v>
      </c>
      <c r="G591" s="83"/>
    </row>
    <row r="592" spans="1:7">
      <c r="A592" s="78"/>
      <c r="B592" s="78"/>
      <c r="C592" s="78" t="s">
        <v>1662</v>
      </c>
      <c r="D592" s="78"/>
      <c r="E592" s="78" t="str">
        <f t="shared" si="2"/>
        <v/>
      </c>
      <c r="F592" s="78" t="s">
        <v>1662</v>
      </c>
      <c r="G592" s="83"/>
    </row>
    <row r="593" spans="1:7">
      <c r="A593" s="78"/>
      <c r="B593" s="78"/>
      <c r="C593" s="78" t="s">
        <v>1662</v>
      </c>
      <c r="D593" s="78"/>
      <c r="E593" s="78" t="str">
        <f t="shared" si="2"/>
        <v/>
      </c>
      <c r="F593" s="78" t="s">
        <v>1662</v>
      </c>
      <c r="G593" s="83"/>
    </row>
    <row r="594" spans="1:7">
      <c r="A594" s="78"/>
      <c r="B594" s="78"/>
      <c r="C594" s="78" t="s">
        <v>1662</v>
      </c>
      <c r="D594" s="78"/>
      <c r="E594" s="78" t="str">
        <f t="shared" si="2"/>
        <v/>
      </c>
      <c r="F594" s="78" t="s">
        <v>1662</v>
      </c>
      <c r="G594" s="83"/>
    </row>
    <row r="595" spans="1:7">
      <c r="A595" s="78"/>
      <c r="B595" s="78"/>
      <c r="C595" s="78" t="s">
        <v>1662</v>
      </c>
      <c r="D595" s="78"/>
      <c r="E595" s="78" t="str">
        <f t="shared" si="2"/>
        <v/>
      </c>
      <c r="F595" s="78" t="s">
        <v>1662</v>
      </c>
      <c r="G595" s="83"/>
    </row>
    <row r="596" spans="1:7">
      <c r="A596" s="78"/>
      <c r="B596" s="78"/>
      <c r="C596" s="78" t="s">
        <v>1662</v>
      </c>
      <c r="D596" s="78"/>
      <c r="E596" s="78" t="str">
        <f t="shared" si="2"/>
        <v/>
      </c>
      <c r="F596" s="78" t="s">
        <v>1662</v>
      </c>
      <c r="G596" s="83"/>
    </row>
    <row r="597" spans="1:7">
      <c r="A597" s="78"/>
      <c r="B597" s="78"/>
      <c r="C597" s="78" t="s">
        <v>1662</v>
      </c>
      <c r="D597" s="78"/>
      <c r="E597" s="78" t="str">
        <f t="shared" si="2"/>
        <v/>
      </c>
      <c r="F597" s="78" t="s">
        <v>1662</v>
      </c>
      <c r="G597" s="83"/>
    </row>
    <row r="598" spans="1:7">
      <c r="A598" s="78"/>
      <c r="B598" s="78"/>
      <c r="C598" s="78" t="s">
        <v>1662</v>
      </c>
      <c r="D598" s="78"/>
      <c r="E598" s="78" t="str">
        <f t="shared" si="2"/>
        <v/>
      </c>
      <c r="F598" s="78" t="s">
        <v>1662</v>
      </c>
      <c r="G598" s="83"/>
    </row>
    <row r="599" spans="1:7">
      <c r="A599" s="78"/>
      <c r="B599" s="78"/>
      <c r="C599" s="78" t="s">
        <v>1662</v>
      </c>
      <c r="D599" s="78"/>
      <c r="E599" s="78" t="str">
        <f t="shared" si="2"/>
        <v/>
      </c>
      <c r="F599" s="78" t="s">
        <v>1662</v>
      </c>
      <c r="G599" s="83"/>
    </row>
    <row r="600" spans="1:7">
      <c r="A600" s="78"/>
      <c r="B600" s="78"/>
      <c r="C600" s="78" t="s">
        <v>1662</v>
      </c>
      <c r="D600" s="78"/>
      <c r="E600" s="78" t="str">
        <f t="shared" si="2"/>
        <v/>
      </c>
      <c r="F600" s="78" t="s">
        <v>1662</v>
      </c>
      <c r="G600" s="83"/>
    </row>
    <row r="601" spans="1:7">
      <c r="A601" s="78"/>
      <c r="B601" s="78"/>
      <c r="C601" s="78" t="s">
        <v>1662</v>
      </c>
      <c r="D601" s="78"/>
      <c r="E601" s="78" t="str">
        <f t="shared" si="2"/>
        <v/>
      </c>
      <c r="F601" s="78" t="s">
        <v>1662</v>
      </c>
      <c r="G601" s="83"/>
    </row>
    <row r="602" spans="1:7">
      <c r="A602" s="78"/>
      <c r="B602" s="78"/>
      <c r="C602" s="78" t="s">
        <v>1662</v>
      </c>
      <c r="D602" s="78"/>
      <c r="E602" s="78" t="str">
        <f t="shared" si="2"/>
        <v/>
      </c>
      <c r="F602" s="78" t="s">
        <v>1662</v>
      </c>
      <c r="G602" s="83"/>
    </row>
    <row r="603" spans="1:7">
      <c r="A603" s="78"/>
      <c r="B603" s="78"/>
      <c r="C603" s="78" t="s">
        <v>1662</v>
      </c>
      <c r="D603" s="78"/>
      <c r="E603" s="78" t="str">
        <f t="shared" si="2"/>
        <v/>
      </c>
      <c r="F603" s="78" t="s">
        <v>1662</v>
      </c>
      <c r="G603" s="83"/>
    </row>
    <row r="604" spans="1:7">
      <c r="A604" s="78"/>
      <c r="B604" s="78"/>
      <c r="C604" s="78" t="s">
        <v>1662</v>
      </c>
      <c r="D604" s="78"/>
      <c r="E604" s="78" t="str">
        <f t="shared" si="2"/>
        <v/>
      </c>
      <c r="F604" s="78" t="s">
        <v>1662</v>
      </c>
      <c r="G604" s="83"/>
    </row>
    <row r="605" spans="1:7">
      <c r="A605" s="78"/>
      <c r="B605" s="78"/>
      <c r="C605" s="78" t="s">
        <v>1662</v>
      </c>
      <c r="D605" s="78"/>
      <c r="E605" s="78" t="str">
        <f t="shared" si="2"/>
        <v/>
      </c>
      <c r="F605" s="78" t="s">
        <v>1662</v>
      </c>
      <c r="G605" s="83"/>
    </row>
    <row r="606" spans="1:7">
      <c r="A606" s="78"/>
      <c r="B606" s="78"/>
      <c r="C606" s="78" t="s">
        <v>1662</v>
      </c>
      <c r="D606" s="78"/>
      <c r="E606" s="78" t="str">
        <f t="shared" si="2"/>
        <v/>
      </c>
      <c r="F606" s="78" t="s">
        <v>1662</v>
      </c>
      <c r="G606" s="83"/>
    </row>
    <row r="607" spans="1:7">
      <c r="A607" s="78"/>
      <c r="B607" s="78"/>
      <c r="C607" s="78" t="s">
        <v>1662</v>
      </c>
      <c r="D607" s="78"/>
      <c r="E607" s="78" t="str">
        <f t="shared" si="2"/>
        <v/>
      </c>
      <c r="F607" s="78" t="s">
        <v>1662</v>
      </c>
      <c r="G607" s="83"/>
    </row>
    <row r="608" spans="1:7">
      <c r="A608" s="78"/>
      <c r="B608" s="78"/>
      <c r="C608" s="78" t="s">
        <v>1662</v>
      </c>
      <c r="D608" s="78"/>
      <c r="E608" s="78" t="str">
        <f t="shared" si="2"/>
        <v/>
      </c>
      <c r="F608" s="78" t="s">
        <v>1662</v>
      </c>
      <c r="G608" s="83"/>
    </row>
    <row r="609" spans="1:7">
      <c r="A609" s="78"/>
      <c r="B609" s="78"/>
      <c r="C609" s="78" t="s">
        <v>1662</v>
      </c>
      <c r="D609" s="78"/>
      <c r="E609" s="78" t="str">
        <f t="shared" si="2"/>
        <v/>
      </c>
      <c r="F609" s="78" t="s">
        <v>1662</v>
      </c>
      <c r="G609" s="83"/>
    </row>
    <row r="610" spans="1:7">
      <c r="A610" s="78"/>
      <c r="B610" s="78"/>
      <c r="C610" s="78" t="s">
        <v>1662</v>
      </c>
      <c r="D610" s="78"/>
      <c r="E610" s="78" t="str">
        <f t="shared" si="2"/>
        <v/>
      </c>
      <c r="F610" s="78" t="s">
        <v>1662</v>
      </c>
      <c r="G610" s="83"/>
    </row>
    <row r="611" spans="1:7">
      <c r="A611" s="78"/>
      <c r="B611" s="78"/>
      <c r="C611" s="78" t="s">
        <v>1662</v>
      </c>
      <c r="D611" s="78"/>
      <c r="E611" s="78" t="str">
        <f t="shared" si="2"/>
        <v/>
      </c>
      <c r="F611" s="78" t="s">
        <v>1662</v>
      </c>
      <c r="G611" s="83"/>
    </row>
    <row r="612" spans="1:7">
      <c r="A612" s="78"/>
      <c r="B612" s="78"/>
      <c r="C612" s="78" t="s">
        <v>1662</v>
      </c>
      <c r="D612" s="78"/>
      <c r="E612" s="78" t="str">
        <f t="shared" si="2"/>
        <v/>
      </c>
      <c r="F612" s="78" t="s">
        <v>1662</v>
      </c>
      <c r="G612" s="83"/>
    </row>
    <row r="613" spans="1:7">
      <c r="A613" s="78"/>
      <c r="B613" s="78"/>
      <c r="C613" s="78" t="s">
        <v>1662</v>
      </c>
      <c r="D613" s="78"/>
      <c r="E613" s="78" t="str">
        <f t="shared" si="2"/>
        <v/>
      </c>
      <c r="F613" s="78" t="s">
        <v>1662</v>
      </c>
      <c r="G613" s="83"/>
    </row>
    <row r="614" spans="1:7">
      <c r="A614" s="78"/>
      <c r="B614" s="78"/>
      <c r="C614" s="78" t="s">
        <v>1662</v>
      </c>
      <c r="D614" s="78"/>
      <c r="E614" s="78" t="str">
        <f t="shared" si="2"/>
        <v/>
      </c>
      <c r="F614" s="78" t="s">
        <v>1662</v>
      </c>
      <c r="G614" s="83"/>
    </row>
    <row r="615" spans="1:7">
      <c r="A615" s="78"/>
      <c r="B615" s="78"/>
      <c r="C615" s="78" t="s">
        <v>1662</v>
      </c>
      <c r="D615" s="78"/>
      <c r="E615" s="78" t="str">
        <f t="shared" si="2"/>
        <v/>
      </c>
      <c r="F615" s="78" t="s">
        <v>1662</v>
      </c>
      <c r="G615" s="83"/>
    </row>
    <row r="616" spans="1:7">
      <c r="A616" s="78"/>
      <c r="B616" s="78"/>
      <c r="C616" s="78" t="s">
        <v>1662</v>
      </c>
      <c r="D616" s="78"/>
      <c r="E616" s="78" t="str">
        <f t="shared" si="2"/>
        <v/>
      </c>
      <c r="F616" s="78" t="s">
        <v>1662</v>
      </c>
      <c r="G616" s="83"/>
    </row>
    <row r="617" spans="1:7">
      <c r="A617" s="78"/>
      <c r="B617" s="78"/>
      <c r="C617" s="78" t="s">
        <v>1662</v>
      </c>
      <c r="D617" s="78"/>
      <c r="E617" s="78" t="str">
        <f t="shared" si="2"/>
        <v/>
      </c>
      <c r="F617" s="78" t="s">
        <v>1662</v>
      </c>
      <c r="G617" s="83"/>
    </row>
    <row r="618" spans="1:7">
      <c r="A618" s="78"/>
      <c r="B618" s="78"/>
      <c r="C618" s="78" t="s">
        <v>1662</v>
      </c>
      <c r="D618" s="78"/>
      <c r="E618" s="78" t="str">
        <f t="shared" si="2"/>
        <v/>
      </c>
      <c r="F618" s="78" t="s">
        <v>1662</v>
      </c>
      <c r="G618" s="83"/>
    </row>
    <row r="619" spans="1:7">
      <c r="A619" s="78"/>
      <c r="B619" s="78"/>
      <c r="C619" s="78" t="s">
        <v>1662</v>
      </c>
      <c r="D619" s="78"/>
      <c r="E619" s="78" t="str">
        <f t="shared" si="2"/>
        <v/>
      </c>
      <c r="F619" s="78" t="s">
        <v>1662</v>
      </c>
      <c r="G619" s="83"/>
    </row>
    <row r="620" spans="1:7">
      <c r="A620" s="78"/>
      <c r="B620" s="78"/>
      <c r="C620" s="78" t="s">
        <v>1662</v>
      </c>
      <c r="D620" s="78"/>
      <c r="E620" s="78" t="str">
        <f t="shared" si="2"/>
        <v/>
      </c>
      <c r="F620" s="78" t="s">
        <v>1662</v>
      </c>
      <c r="G620" s="83"/>
    </row>
    <row r="621" spans="1:7">
      <c r="A621" s="78"/>
      <c r="B621" s="78"/>
      <c r="C621" s="78" t="s">
        <v>1662</v>
      </c>
      <c r="D621" s="78"/>
      <c r="E621" s="78" t="str">
        <f t="shared" si="2"/>
        <v/>
      </c>
      <c r="F621" s="78" t="s">
        <v>1662</v>
      </c>
      <c r="G621" s="83"/>
    </row>
    <row r="622" spans="1:7">
      <c r="A622" s="78"/>
      <c r="B622" s="78"/>
      <c r="C622" s="78" t="s">
        <v>1662</v>
      </c>
      <c r="D622" s="78"/>
      <c r="E622" s="78" t="str">
        <f t="shared" si="2"/>
        <v/>
      </c>
      <c r="F622" s="78" t="s">
        <v>1662</v>
      </c>
      <c r="G622" s="83"/>
    </row>
    <row r="623" spans="1:7">
      <c r="A623" s="78"/>
      <c r="B623" s="78"/>
      <c r="C623" s="78" t="s">
        <v>1662</v>
      </c>
      <c r="D623" s="78"/>
      <c r="E623" s="78" t="str">
        <f t="shared" si="2"/>
        <v/>
      </c>
      <c r="F623" s="78" t="s">
        <v>1662</v>
      </c>
      <c r="G623" s="83"/>
    </row>
    <row r="624" spans="1:7">
      <c r="A624" s="78"/>
      <c r="B624" s="78"/>
      <c r="C624" s="78" t="s">
        <v>1662</v>
      </c>
      <c r="D624" s="78"/>
      <c r="E624" s="78" t="str">
        <f t="shared" si="2"/>
        <v/>
      </c>
      <c r="F624" s="78" t="s">
        <v>1662</v>
      </c>
      <c r="G624" s="83"/>
    </row>
    <row r="625" spans="1:7">
      <c r="A625" s="78"/>
      <c r="B625" s="78"/>
      <c r="C625" s="78" t="s">
        <v>1662</v>
      </c>
      <c r="D625" s="78"/>
      <c r="E625" s="78" t="str">
        <f t="shared" si="2"/>
        <v/>
      </c>
      <c r="F625" s="78" t="s">
        <v>1662</v>
      </c>
      <c r="G625" s="83"/>
    </row>
    <row r="626" spans="1:7">
      <c r="A626" s="78"/>
      <c r="B626" s="78"/>
      <c r="C626" s="78" t="s">
        <v>1662</v>
      </c>
      <c r="D626" s="78"/>
      <c r="E626" s="78" t="str">
        <f t="shared" si="2"/>
        <v/>
      </c>
      <c r="F626" s="78" t="s">
        <v>1662</v>
      </c>
      <c r="G626" s="83"/>
    </row>
    <row r="627" spans="1:7">
      <c r="A627" s="78"/>
      <c r="B627" s="78"/>
      <c r="C627" s="78" t="s">
        <v>1662</v>
      </c>
      <c r="D627" s="78"/>
      <c r="E627" s="78" t="str">
        <f t="shared" si="2"/>
        <v/>
      </c>
      <c r="F627" s="78" t="s">
        <v>1662</v>
      </c>
      <c r="G627" s="83"/>
    </row>
    <row r="628" spans="1:7">
      <c r="A628" s="78"/>
      <c r="B628" s="78"/>
      <c r="C628" s="78" t="s">
        <v>1662</v>
      </c>
      <c r="D628" s="78"/>
      <c r="E628" s="78" t="str">
        <f t="shared" si="2"/>
        <v/>
      </c>
      <c r="F628" s="78" t="s">
        <v>1662</v>
      </c>
      <c r="G628" s="83"/>
    </row>
    <row r="629" spans="1:7">
      <c r="A629" s="78"/>
      <c r="B629" s="78"/>
      <c r="C629" s="78" t="s">
        <v>1662</v>
      </c>
      <c r="D629" s="78"/>
      <c r="E629" s="78" t="str">
        <f t="shared" si="2"/>
        <v/>
      </c>
      <c r="F629" s="78" t="s">
        <v>1662</v>
      </c>
      <c r="G629" s="83"/>
    </row>
    <row r="630" spans="1:7">
      <c r="A630" s="78"/>
      <c r="B630" s="78"/>
      <c r="C630" s="78" t="s">
        <v>1662</v>
      </c>
      <c r="D630" s="78"/>
      <c r="E630" s="78" t="str">
        <f t="shared" si="2"/>
        <v/>
      </c>
      <c r="F630" s="78" t="s">
        <v>1662</v>
      </c>
      <c r="G630" s="83"/>
    </row>
    <row r="631" spans="1:7">
      <c r="A631" s="78"/>
      <c r="B631" s="78"/>
      <c r="C631" s="78" t="s">
        <v>1662</v>
      </c>
      <c r="D631" s="78"/>
      <c r="E631" s="78" t="str">
        <f t="shared" si="2"/>
        <v/>
      </c>
      <c r="F631" s="78" t="s">
        <v>1662</v>
      </c>
      <c r="G631" s="83"/>
    </row>
    <row r="632" spans="1:7">
      <c r="A632" s="78"/>
      <c r="B632" s="78"/>
      <c r="C632" s="78" t="s">
        <v>1662</v>
      </c>
      <c r="D632" s="78"/>
      <c r="E632" s="78" t="str">
        <f t="shared" si="2"/>
        <v/>
      </c>
      <c r="F632" s="78" t="s">
        <v>1662</v>
      </c>
      <c r="G632" s="83"/>
    </row>
    <row r="633" spans="1:7">
      <c r="A633" s="78"/>
      <c r="B633" s="78"/>
      <c r="C633" s="78" t="s">
        <v>1662</v>
      </c>
      <c r="D633" s="78"/>
      <c r="E633" s="78" t="str">
        <f t="shared" si="2"/>
        <v/>
      </c>
      <c r="F633" s="78" t="s">
        <v>1662</v>
      </c>
      <c r="G633" s="83"/>
    </row>
    <row r="634" spans="1:7">
      <c r="A634" s="78"/>
      <c r="B634" s="78"/>
      <c r="C634" s="78" t="s">
        <v>1662</v>
      </c>
      <c r="D634" s="78"/>
      <c r="E634" s="78" t="str">
        <f t="shared" si="2"/>
        <v/>
      </c>
      <c r="F634" s="78" t="s">
        <v>1662</v>
      </c>
      <c r="G634" s="83"/>
    </row>
    <row r="635" spans="1:7">
      <c r="A635" s="78"/>
      <c r="B635" s="78"/>
      <c r="C635" s="78" t="s">
        <v>1662</v>
      </c>
      <c r="D635" s="78"/>
      <c r="E635" s="78" t="str">
        <f t="shared" si="2"/>
        <v/>
      </c>
      <c r="F635" s="78" t="s">
        <v>1662</v>
      </c>
      <c r="G635" s="83"/>
    </row>
    <row r="636" spans="1:7">
      <c r="A636" s="78"/>
      <c r="B636" s="78"/>
      <c r="C636" s="78" t="s">
        <v>1662</v>
      </c>
      <c r="D636" s="78"/>
      <c r="E636" s="78" t="str">
        <f t="shared" si="2"/>
        <v/>
      </c>
      <c r="F636" s="78" t="s">
        <v>1662</v>
      </c>
      <c r="G636" s="83"/>
    </row>
    <row r="637" spans="1:7">
      <c r="A637" s="78"/>
      <c r="B637" s="78"/>
      <c r="C637" s="78" t="s">
        <v>1662</v>
      </c>
      <c r="D637" s="78"/>
      <c r="E637" s="78" t="str">
        <f t="shared" si="2"/>
        <v/>
      </c>
      <c r="F637" s="78" t="s">
        <v>1662</v>
      </c>
      <c r="G637" s="83"/>
    </row>
    <row r="638" spans="1:7">
      <c r="A638" s="78"/>
      <c r="B638" s="78"/>
      <c r="C638" s="78" t="s">
        <v>1662</v>
      </c>
      <c r="D638" s="78"/>
      <c r="E638" s="78" t="str">
        <f t="shared" si="2"/>
        <v/>
      </c>
      <c r="F638" s="78" t="s">
        <v>1662</v>
      </c>
      <c r="G638" s="83"/>
    </row>
    <row r="639" spans="1:7">
      <c r="A639" s="78"/>
      <c r="B639" s="78"/>
      <c r="C639" s="78" t="s">
        <v>1662</v>
      </c>
      <c r="D639" s="78"/>
      <c r="E639" s="78" t="str">
        <f t="shared" si="2"/>
        <v/>
      </c>
      <c r="F639" s="78" t="s">
        <v>1662</v>
      </c>
      <c r="G639" s="83"/>
    </row>
    <row r="640" spans="1:7">
      <c r="A640" s="78"/>
      <c r="B640" s="78"/>
      <c r="C640" s="78" t="s">
        <v>1662</v>
      </c>
      <c r="D640" s="78"/>
      <c r="E640" s="78" t="str">
        <f t="shared" si="2"/>
        <v/>
      </c>
      <c r="F640" s="78" t="s">
        <v>1662</v>
      </c>
      <c r="G640" s="83"/>
    </row>
    <row r="641" spans="1:7">
      <c r="A641" s="78"/>
      <c r="B641" s="78"/>
      <c r="C641" s="78" t="s">
        <v>1662</v>
      </c>
      <c r="D641" s="78"/>
      <c r="E641" s="78" t="str">
        <f t="shared" si="2"/>
        <v/>
      </c>
      <c r="F641" s="78" t="s">
        <v>1662</v>
      </c>
      <c r="G641" s="83"/>
    </row>
    <row r="642" spans="1:7">
      <c r="A642" s="78"/>
      <c r="B642" s="78"/>
      <c r="C642" s="78" t="s">
        <v>1662</v>
      </c>
      <c r="D642" s="78"/>
      <c r="E642" s="78" t="str">
        <f t="shared" si="2"/>
        <v/>
      </c>
      <c r="F642" s="78" t="s">
        <v>1662</v>
      </c>
      <c r="G642" s="83"/>
    </row>
    <row r="643" spans="1:7">
      <c r="A643" s="78"/>
      <c r="B643" s="78"/>
      <c r="C643" s="78" t="s">
        <v>1662</v>
      </c>
      <c r="D643" s="78"/>
      <c r="E643" s="78" t="str">
        <f t="shared" si="2"/>
        <v/>
      </c>
      <c r="F643" s="78" t="s">
        <v>1662</v>
      </c>
      <c r="G643" s="83"/>
    </row>
    <row r="644" spans="1:7">
      <c r="A644" s="78"/>
      <c r="B644" s="78"/>
      <c r="C644" s="78" t="s">
        <v>1662</v>
      </c>
      <c r="D644" s="78"/>
      <c r="E644" s="78" t="str">
        <f t="shared" si="2"/>
        <v/>
      </c>
      <c r="F644" s="78" t="s">
        <v>1662</v>
      </c>
      <c r="G644" s="83"/>
    </row>
    <row r="645" spans="1:7">
      <c r="A645" s="78"/>
      <c r="B645" s="78"/>
      <c r="C645" s="78" t="s">
        <v>1662</v>
      </c>
      <c r="D645" s="78"/>
      <c r="E645" s="78" t="str">
        <f t="shared" si="2"/>
        <v/>
      </c>
      <c r="F645" s="78" t="s">
        <v>1662</v>
      </c>
      <c r="G645" s="83"/>
    </row>
    <row r="646" spans="1:7">
      <c r="A646" s="78"/>
      <c r="B646" s="78"/>
      <c r="C646" s="78" t="s">
        <v>1662</v>
      </c>
      <c r="D646" s="78"/>
      <c r="E646" s="78" t="str">
        <f t="shared" si="2"/>
        <v/>
      </c>
      <c r="F646" s="78" t="s">
        <v>1662</v>
      </c>
      <c r="G646" s="83"/>
    </row>
    <row r="647" spans="1:7">
      <c r="A647" s="78"/>
      <c r="B647" s="78"/>
      <c r="C647" s="78" t="s">
        <v>1662</v>
      </c>
      <c r="D647" s="78"/>
      <c r="E647" s="78" t="str">
        <f t="shared" si="2"/>
        <v/>
      </c>
      <c r="F647" s="78" t="s">
        <v>1662</v>
      </c>
      <c r="G647" s="83"/>
    </row>
    <row r="648" spans="1:7">
      <c r="A648" s="78"/>
      <c r="B648" s="78"/>
      <c r="C648" s="78" t="s">
        <v>1662</v>
      </c>
      <c r="D648" s="78"/>
      <c r="E648" s="78" t="str">
        <f t="shared" si="2"/>
        <v/>
      </c>
      <c r="F648" s="78" t="s">
        <v>1662</v>
      </c>
      <c r="G648" s="83"/>
    </row>
    <row r="649" spans="1:7">
      <c r="A649" s="78"/>
      <c r="B649" s="78"/>
      <c r="C649" s="78" t="s">
        <v>1662</v>
      </c>
      <c r="D649" s="78"/>
      <c r="E649" s="78" t="str">
        <f t="shared" si="2"/>
        <v/>
      </c>
      <c r="F649" s="78" t="s">
        <v>1662</v>
      </c>
      <c r="G649" s="83"/>
    </row>
    <row r="650" spans="1:7">
      <c r="A650" s="78"/>
      <c r="B650" s="78"/>
      <c r="C650" s="78" t="s">
        <v>1662</v>
      </c>
      <c r="D650" s="78"/>
      <c r="E650" s="78" t="str">
        <f t="shared" si="2"/>
        <v/>
      </c>
      <c r="F650" s="78" t="s">
        <v>1662</v>
      </c>
      <c r="G650" s="83"/>
    </row>
    <row r="651" spans="1:7">
      <c r="A651" s="78"/>
      <c r="B651" s="78"/>
      <c r="C651" s="78" t="s">
        <v>1662</v>
      </c>
      <c r="D651" s="78"/>
      <c r="E651" s="78" t="str">
        <f t="shared" si="2"/>
        <v/>
      </c>
      <c r="F651" s="78" t="s">
        <v>1662</v>
      </c>
      <c r="G651" s="83"/>
    </row>
    <row r="652" spans="1:7">
      <c r="A652" s="78"/>
      <c r="B652" s="78"/>
      <c r="C652" s="78" t="s">
        <v>1662</v>
      </c>
      <c r="D652" s="78"/>
      <c r="E652" s="78" t="str">
        <f t="shared" si="2"/>
        <v/>
      </c>
      <c r="F652" s="78" t="s">
        <v>1662</v>
      </c>
      <c r="G652" s="83"/>
    </row>
    <row r="653" spans="1:7">
      <c r="A653" s="78"/>
      <c r="B653" s="78"/>
      <c r="C653" s="78" t="s">
        <v>1662</v>
      </c>
      <c r="D653" s="78"/>
      <c r="E653" s="78" t="str">
        <f t="shared" si="2"/>
        <v/>
      </c>
      <c r="F653" s="78" t="s">
        <v>1662</v>
      </c>
      <c r="G653" s="83"/>
    </row>
    <row r="654" spans="1:7">
      <c r="A654" s="78"/>
      <c r="B654" s="78"/>
      <c r="C654" s="78" t="s">
        <v>1662</v>
      </c>
      <c r="D654" s="78"/>
      <c r="E654" s="78" t="str">
        <f t="shared" si="2"/>
        <v/>
      </c>
      <c r="F654" s="78" t="s">
        <v>1662</v>
      </c>
      <c r="G654" s="83"/>
    </row>
    <row r="655" spans="1:7">
      <c r="A655" s="78"/>
      <c r="B655" s="78"/>
      <c r="C655" s="78" t="s">
        <v>1662</v>
      </c>
      <c r="D655" s="78"/>
      <c r="E655" s="78" t="str">
        <f t="shared" si="2"/>
        <v/>
      </c>
      <c r="F655" s="78" t="s">
        <v>1662</v>
      </c>
      <c r="G655" s="83"/>
    </row>
    <row r="656" spans="1:7">
      <c r="A656" s="78"/>
      <c r="B656" s="78"/>
      <c r="C656" s="78" t="s">
        <v>1662</v>
      </c>
      <c r="D656" s="78"/>
      <c r="E656" s="78" t="str">
        <f t="shared" si="2"/>
        <v/>
      </c>
      <c r="F656" s="78" t="s">
        <v>1662</v>
      </c>
      <c r="G656" s="83"/>
    </row>
    <row r="657" spans="1:7">
      <c r="A657" s="78"/>
      <c r="B657" s="78"/>
      <c r="C657" s="78" t="s">
        <v>1662</v>
      </c>
      <c r="D657" s="78"/>
      <c r="E657" s="78" t="str">
        <f t="shared" si="2"/>
        <v/>
      </c>
      <c r="F657" s="78" t="s">
        <v>1662</v>
      </c>
      <c r="G657" s="83"/>
    </row>
    <row r="658" spans="1:7">
      <c r="A658" s="78"/>
      <c r="B658" s="78"/>
      <c r="C658" s="78" t="s">
        <v>1662</v>
      </c>
      <c r="D658" s="78"/>
      <c r="E658" s="78" t="str">
        <f t="shared" si="2"/>
        <v/>
      </c>
      <c r="F658" s="78" t="s">
        <v>1662</v>
      </c>
      <c r="G658" s="83"/>
    </row>
    <row r="659" spans="1:7">
      <c r="A659" s="78"/>
      <c r="B659" s="78"/>
      <c r="C659" s="78" t="s">
        <v>1662</v>
      </c>
      <c r="D659" s="78"/>
      <c r="E659" s="78" t="str">
        <f t="shared" si="2"/>
        <v/>
      </c>
      <c r="F659" s="78" t="s">
        <v>1662</v>
      </c>
      <c r="G659" s="83"/>
    </row>
    <row r="660" spans="1:7">
      <c r="A660" s="78"/>
      <c r="B660" s="78"/>
      <c r="C660" s="78" t="s">
        <v>1662</v>
      </c>
      <c r="D660" s="78"/>
      <c r="E660" s="78" t="str">
        <f t="shared" si="2"/>
        <v/>
      </c>
      <c r="F660" s="78" t="s">
        <v>1662</v>
      </c>
      <c r="G660" s="83"/>
    </row>
    <row r="661" spans="1:7">
      <c r="A661" s="78"/>
      <c r="B661" s="78"/>
      <c r="C661" s="78" t="s">
        <v>1662</v>
      </c>
      <c r="D661" s="78"/>
      <c r="E661" s="78" t="str">
        <f t="shared" si="2"/>
        <v/>
      </c>
      <c r="F661" s="78" t="s">
        <v>1662</v>
      </c>
      <c r="G661" s="83"/>
    </row>
    <row r="662" spans="1:7">
      <c r="A662" s="78"/>
      <c r="B662" s="78"/>
      <c r="C662" s="78" t="s">
        <v>1662</v>
      </c>
      <c r="D662" s="78"/>
      <c r="E662" s="78" t="str">
        <f t="shared" si="2"/>
        <v/>
      </c>
      <c r="F662" s="78" t="s">
        <v>1662</v>
      </c>
      <c r="G662" s="83"/>
    </row>
    <row r="663" spans="1:7">
      <c r="A663" s="78"/>
      <c r="B663" s="78"/>
      <c r="C663" s="78" t="s">
        <v>1662</v>
      </c>
      <c r="D663" s="78"/>
      <c r="E663" s="78" t="str">
        <f t="shared" si="2"/>
        <v/>
      </c>
      <c r="F663" s="78" t="s">
        <v>1662</v>
      </c>
      <c r="G663" s="83"/>
    </row>
    <row r="664" spans="1:7">
      <c r="A664" s="78"/>
      <c r="B664" s="78"/>
      <c r="C664" s="78" t="s">
        <v>1662</v>
      </c>
      <c r="D664" s="78"/>
      <c r="E664" s="78" t="str">
        <f t="shared" si="2"/>
        <v/>
      </c>
      <c r="F664" s="78" t="s">
        <v>1662</v>
      </c>
      <c r="G664" s="83"/>
    </row>
    <row r="665" spans="1:7">
      <c r="A665" s="78"/>
      <c r="B665" s="78"/>
      <c r="C665" s="78" t="s">
        <v>1662</v>
      </c>
      <c r="D665" s="78"/>
      <c r="E665" s="78" t="str">
        <f t="shared" si="2"/>
        <v/>
      </c>
      <c r="F665" s="78" t="s">
        <v>1662</v>
      </c>
      <c r="G665" s="83"/>
    </row>
    <row r="666" spans="1:7">
      <c r="A666" s="78"/>
      <c r="B666" s="78"/>
      <c r="C666" s="78" t="s">
        <v>1662</v>
      </c>
      <c r="D666" s="78"/>
      <c r="E666" s="78" t="str">
        <f t="shared" si="2"/>
        <v/>
      </c>
      <c r="F666" s="78" t="s">
        <v>1662</v>
      </c>
      <c r="G666" s="83"/>
    </row>
    <row r="667" spans="1:7">
      <c r="A667" s="78"/>
      <c r="B667" s="78"/>
      <c r="C667" s="78" t="s">
        <v>1662</v>
      </c>
      <c r="D667" s="78"/>
      <c r="E667" s="78" t="str">
        <f t="shared" si="2"/>
        <v/>
      </c>
      <c r="F667" s="78" t="s">
        <v>1662</v>
      </c>
      <c r="G667" s="83"/>
    </row>
    <row r="668" spans="1:7">
      <c r="A668" s="78"/>
      <c r="B668" s="78"/>
      <c r="C668" s="78" t="s">
        <v>1662</v>
      </c>
      <c r="D668" s="78"/>
      <c r="E668" s="78" t="str">
        <f t="shared" si="2"/>
        <v/>
      </c>
      <c r="F668" s="78" t="s">
        <v>1662</v>
      </c>
      <c r="G668" s="83"/>
    </row>
    <row r="669" spans="1:7">
      <c r="A669" s="78"/>
      <c r="B669" s="78"/>
      <c r="C669" s="78" t="s">
        <v>1662</v>
      </c>
      <c r="D669" s="78"/>
      <c r="E669" s="78" t="str">
        <f t="shared" si="2"/>
        <v/>
      </c>
      <c r="F669" s="78" t="s">
        <v>1662</v>
      </c>
      <c r="G669" s="83"/>
    </row>
    <row r="670" spans="1:7">
      <c r="A670" s="78"/>
      <c r="B670" s="78"/>
      <c r="C670" s="78" t="s">
        <v>1662</v>
      </c>
      <c r="D670" s="78"/>
      <c r="E670" s="78" t="str">
        <f t="shared" si="2"/>
        <v/>
      </c>
      <c r="F670" s="78" t="s">
        <v>1662</v>
      </c>
      <c r="G670" s="83"/>
    </row>
    <row r="671" spans="1:7">
      <c r="A671" s="78"/>
      <c r="B671" s="78"/>
      <c r="C671" s="78" t="s">
        <v>1662</v>
      </c>
      <c r="D671" s="78"/>
      <c r="E671" s="78" t="str">
        <f t="shared" si="2"/>
        <v/>
      </c>
      <c r="F671" s="78" t="s">
        <v>1662</v>
      </c>
      <c r="G671" s="83"/>
    </row>
    <row r="672" spans="1:7">
      <c r="A672" s="78"/>
      <c r="B672" s="78"/>
      <c r="C672" s="78" t="s">
        <v>1662</v>
      </c>
      <c r="D672" s="78"/>
      <c r="E672" s="78" t="str">
        <f t="shared" si="2"/>
        <v/>
      </c>
      <c r="F672" s="78" t="s">
        <v>1662</v>
      </c>
      <c r="G672" s="83"/>
    </row>
    <row r="673" spans="1:7">
      <c r="A673" s="78"/>
      <c r="B673" s="78"/>
      <c r="C673" s="78" t="s">
        <v>1662</v>
      </c>
      <c r="D673" s="78"/>
      <c r="E673" s="78" t="str">
        <f t="shared" si="2"/>
        <v/>
      </c>
      <c r="F673" s="78" t="s">
        <v>1662</v>
      </c>
      <c r="G673" s="83"/>
    </row>
    <row r="674" spans="1:7">
      <c r="A674" s="78"/>
      <c r="B674" s="78"/>
      <c r="C674" s="78" t="s">
        <v>1662</v>
      </c>
      <c r="D674" s="78"/>
      <c r="E674" s="78" t="str">
        <f t="shared" si="2"/>
        <v/>
      </c>
      <c r="F674" s="78" t="s">
        <v>1662</v>
      </c>
      <c r="G674" s="83"/>
    </row>
    <row r="675" spans="1:7">
      <c r="A675" s="78"/>
      <c r="B675" s="78"/>
      <c r="C675" s="78" t="s">
        <v>1662</v>
      </c>
      <c r="D675" s="78"/>
      <c r="E675" s="78" t="str">
        <f t="shared" si="2"/>
        <v/>
      </c>
      <c r="F675" s="78" t="s">
        <v>1662</v>
      </c>
      <c r="G675" s="83"/>
    </row>
    <row r="676" spans="1:7">
      <c r="A676" s="78"/>
      <c r="B676" s="78"/>
      <c r="C676" s="78" t="s">
        <v>1662</v>
      </c>
      <c r="D676" s="78"/>
      <c r="E676" s="78" t="str">
        <f t="shared" si="2"/>
        <v/>
      </c>
      <c r="F676" s="78" t="s">
        <v>1662</v>
      </c>
      <c r="G676" s="83"/>
    </row>
    <row r="677" spans="1:7">
      <c r="A677" s="78"/>
      <c r="B677" s="78"/>
      <c r="C677" s="78" t="s">
        <v>1662</v>
      </c>
      <c r="D677" s="78"/>
      <c r="E677" s="78" t="str">
        <f t="shared" si="2"/>
        <v/>
      </c>
      <c r="F677" s="78" t="s">
        <v>1662</v>
      </c>
      <c r="G677" s="83"/>
    </row>
    <row r="678" spans="1:7">
      <c r="A678" s="78"/>
      <c r="B678" s="78"/>
      <c r="C678" s="78" t="s">
        <v>1662</v>
      </c>
      <c r="D678" s="78"/>
      <c r="E678" s="78" t="str">
        <f t="shared" si="2"/>
        <v/>
      </c>
      <c r="F678" s="78" t="s">
        <v>1662</v>
      </c>
      <c r="G678" s="83"/>
    </row>
    <row r="679" spans="1:7">
      <c r="A679" s="78"/>
      <c r="B679" s="78"/>
      <c r="C679" s="78" t="s">
        <v>1662</v>
      </c>
      <c r="D679" s="78"/>
      <c r="E679" s="78" t="str">
        <f t="shared" si="2"/>
        <v/>
      </c>
      <c r="F679" s="78" t="s">
        <v>1662</v>
      </c>
      <c r="G679" s="83"/>
    </row>
    <row r="680" spans="1:7">
      <c r="A680" s="78"/>
      <c r="B680" s="78"/>
      <c r="C680" s="78" t="s">
        <v>1662</v>
      </c>
      <c r="D680" s="78"/>
      <c r="E680" s="78" t="str">
        <f t="shared" si="2"/>
        <v/>
      </c>
      <c r="F680" s="78" t="s">
        <v>1662</v>
      </c>
      <c r="G680" s="83"/>
    </row>
    <row r="681" spans="1:7">
      <c r="A681" s="78"/>
      <c r="B681" s="78"/>
      <c r="C681" s="78" t="s">
        <v>1662</v>
      </c>
      <c r="D681" s="78"/>
      <c r="E681" s="78" t="str">
        <f t="shared" si="2"/>
        <v/>
      </c>
      <c r="F681" s="78" t="s">
        <v>1662</v>
      </c>
      <c r="G681" s="83"/>
    </row>
    <row r="682" spans="1:7">
      <c r="A682" s="78"/>
      <c r="B682" s="78"/>
      <c r="C682" s="78" t="s">
        <v>1662</v>
      </c>
      <c r="D682" s="78"/>
      <c r="E682" s="78" t="str">
        <f t="shared" si="2"/>
        <v/>
      </c>
      <c r="F682" s="78" t="s">
        <v>1662</v>
      </c>
      <c r="G682" s="83"/>
    </row>
    <row r="683" spans="1:7">
      <c r="A683" s="78"/>
      <c r="B683" s="78"/>
      <c r="C683" s="78" t="s">
        <v>1662</v>
      </c>
      <c r="D683" s="78"/>
      <c r="E683" s="78" t="str">
        <f t="shared" si="2"/>
        <v/>
      </c>
      <c r="F683" s="78" t="s">
        <v>1662</v>
      </c>
      <c r="G683" s="83"/>
    </row>
    <row r="684" spans="1:7">
      <c r="A684" s="78"/>
      <c r="B684" s="78"/>
      <c r="C684" s="78" t="s">
        <v>1662</v>
      </c>
      <c r="D684" s="78"/>
      <c r="E684" s="78" t="str">
        <f t="shared" si="2"/>
        <v/>
      </c>
      <c r="F684" s="78" t="s">
        <v>1662</v>
      </c>
      <c r="G684" s="83"/>
    </row>
    <row r="685" spans="1:7">
      <c r="A685" s="78"/>
      <c r="B685" s="78"/>
      <c r="C685" s="78" t="s">
        <v>1662</v>
      </c>
      <c r="D685" s="78"/>
      <c r="E685" s="78" t="str">
        <f t="shared" si="2"/>
        <v/>
      </c>
      <c r="F685" s="78" t="s">
        <v>1662</v>
      </c>
      <c r="G685" s="83"/>
    </row>
    <row r="686" spans="1:7">
      <c r="A686" s="78"/>
      <c r="B686" s="78"/>
      <c r="C686" s="78" t="s">
        <v>1662</v>
      </c>
      <c r="D686" s="78"/>
      <c r="E686" s="78" t="str">
        <f t="shared" si="2"/>
        <v/>
      </c>
      <c r="F686" s="78" t="s">
        <v>1662</v>
      </c>
      <c r="G686" s="83"/>
    </row>
    <row r="687" spans="1:7">
      <c r="A687" s="78"/>
      <c r="B687" s="78"/>
      <c r="C687" s="78" t="s">
        <v>1662</v>
      </c>
      <c r="D687" s="78"/>
      <c r="E687" s="78" t="str">
        <f t="shared" si="2"/>
        <v/>
      </c>
      <c r="F687" s="78" t="s">
        <v>1662</v>
      </c>
      <c r="G687" s="83"/>
    </row>
    <row r="688" spans="1:7">
      <c r="A688" s="78"/>
      <c r="B688" s="78"/>
      <c r="C688" s="78" t="s">
        <v>1662</v>
      </c>
      <c r="D688" s="78"/>
      <c r="E688" s="78" t="str">
        <f t="shared" si="2"/>
        <v/>
      </c>
      <c r="F688" s="78" t="s">
        <v>1662</v>
      </c>
      <c r="G688" s="83"/>
    </row>
    <row r="689" spans="1:7">
      <c r="A689" s="78"/>
      <c r="B689" s="78"/>
      <c r="C689" s="78" t="s">
        <v>1662</v>
      </c>
      <c r="D689" s="78"/>
      <c r="E689" s="78" t="str">
        <f t="shared" si="2"/>
        <v/>
      </c>
      <c r="F689" s="78" t="s">
        <v>1662</v>
      </c>
      <c r="G689" s="83"/>
    </row>
    <row r="690" spans="1:7">
      <c r="A690" s="78"/>
      <c r="B690" s="78"/>
      <c r="C690" s="78" t="s">
        <v>1662</v>
      </c>
      <c r="D690" s="78"/>
      <c r="E690" s="78" t="str">
        <f t="shared" si="2"/>
        <v/>
      </c>
      <c r="F690" s="78" t="s">
        <v>1662</v>
      </c>
      <c r="G690" s="83"/>
    </row>
    <row r="691" spans="1:7">
      <c r="A691" s="78"/>
      <c r="B691" s="78"/>
      <c r="C691" s="78" t="s">
        <v>1662</v>
      </c>
      <c r="D691" s="78"/>
      <c r="E691" s="78" t="str">
        <f t="shared" si="2"/>
        <v/>
      </c>
      <c r="F691" s="78" t="s">
        <v>1662</v>
      </c>
      <c r="G691" s="83"/>
    </row>
    <row r="692" spans="1:7">
      <c r="A692" s="78"/>
      <c r="B692" s="78"/>
      <c r="C692" s="78" t="s">
        <v>1662</v>
      </c>
      <c r="D692" s="78"/>
      <c r="E692" s="78" t="str">
        <f t="shared" si="2"/>
        <v/>
      </c>
      <c r="F692" s="78" t="s">
        <v>1662</v>
      </c>
      <c r="G692" s="83"/>
    </row>
    <row r="693" spans="1:7">
      <c r="A693" s="78"/>
      <c r="B693" s="78"/>
      <c r="C693" s="78" t="s">
        <v>1662</v>
      </c>
      <c r="D693" s="78"/>
      <c r="E693" s="78" t="str">
        <f t="shared" si="2"/>
        <v/>
      </c>
      <c r="F693" s="78" t="s">
        <v>1662</v>
      </c>
      <c r="G693" s="83"/>
    </row>
    <row r="694" spans="1:7">
      <c r="A694" s="78"/>
      <c r="B694" s="78"/>
      <c r="C694" s="78" t="s">
        <v>1662</v>
      </c>
      <c r="D694" s="78"/>
      <c r="E694" s="78" t="str">
        <f t="shared" si="2"/>
        <v/>
      </c>
      <c r="F694" s="78" t="s">
        <v>1662</v>
      </c>
      <c r="G694" s="83"/>
    </row>
    <row r="695" spans="1:7">
      <c r="A695" s="78"/>
      <c r="B695" s="78"/>
      <c r="C695" s="78" t="s">
        <v>1662</v>
      </c>
      <c r="D695" s="78"/>
      <c r="E695" s="78" t="str">
        <f t="shared" si="2"/>
        <v/>
      </c>
      <c r="F695" s="78" t="s">
        <v>1662</v>
      </c>
      <c r="G695" s="83"/>
    </row>
    <row r="696" spans="1:7">
      <c r="A696" s="78"/>
      <c r="B696" s="78"/>
      <c r="C696" s="78" t="s">
        <v>1662</v>
      </c>
      <c r="D696" s="78"/>
      <c r="E696" s="78" t="str">
        <f t="shared" si="2"/>
        <v/>
      </c>
      <c r="F696" s="78" t="s">
        <v>1662</v>
      </c>
      <c r="G696" s="83"/>
    </row>
    <row r="697" spans="1:7">
      <c r="A697" s="78"/>
      <c r="B697" s="78"/>
      <c r="C697" s="78" t="s">
        <v>1662</v>
      </c>
      <c r="D697" s="78"/>
      <c r="E697" s="78" t="str">
        <f t="shared" si="2"/>
        <v/>
      </c>
      <c r="F697" s="78" t="s">
        <v>1662</v>
      </c>
      <c r="G697" s="83"/>
    </row>
    <row r="698" spans="1:7">
      <c r="A698" s="78"/>
      <c r="B698" s="78"/>
      <c r="C698" s="78" t="s">
        <v>1662</v>
      </c>
      <c r="D698" s="78"/>
      <c r="E698" s="78" t="str">
        <f t="shared" si="2"/>
        <v/>
      </c>
      <c r="F698" s="78" t="s">
        <v>1662</v>
      </c>
      <c r="G698" s="83"/>
    </row>
    <row r="699" spans="1:7">
      <c r="A699" s="78"/>
      <c r="B699" s="78"/>
      <c r="C699" s="78" t="s">
        <v>1662</v>
      </c>
      <c r="D699" s="78"/>
      <c r="E699" s="78" t="str">
        <f t="shared" si="2"/>
        <v/>
      </c>
      <c r="F699" s="78" t="s">
        <v>1662</v>
      </c>
      <c r="G699" s="83"/>
    </row>
    <row r="700" spans="1:7">
      <c r="A700" s="78"/>
      <c r="B700" s="78"/>
      <c r="C700" s="78" t="s">
        <v>1662</v>
      </c>
      <c r="D700" s="78"/>
      <c r="E700" s="78" t="str">
        <f t="shared" si="2"/>
        <v/>
      </c>
      <c r="F700" s="78" t="s">
        <v>1662</v>
      </c>
      <c r="G700" s="83"/>
    </row>
    <row r="701" spans="1:7">
      <c r="A701" s="78"/>
      <c r="B701" s="78"/>
      <c r="C701" s="78" t="s">
        <v>1662</v>
      </c>
      <c r="D701" s="78"/>
      <c r="E701" s="78" t="str">
        <f t="shared" si="2"/>
        <v/>
      </c>
      <c r="F701" s="78" t="s">
        <v>1662</v>
      </c>
      <c r="G701" s="83"/>
    </row>
    <row r="702" spans="1:7">
      <c r="A702" s="78"/>
      <c r="B702" s="78"/>
      <c r="C702" s="78" t="s">
        <v>1662</v>
      </c>
      <c r="D702" s="78"/>
      <c r="E702" s="78" t="str">
        <f t="shared" si="2"/>
        <v/>
      </c>
      <c r="F702" s="78" t="s">
        <v>1662</v>
      </c>
      <c r="G702" s="83"/>
    </row>
    <row r="703" spans="1:7">
      <c r="A703" s="78"/>
      <c r="B703" s="78"/>
      <c r="C703" s="78" t="s">
        <v>1662</v>
      </c>
      <c r="D703" s="78"/>
      <c r="E703" s="78" t="str">
        <f t="shared" si="2"/>
        <v/>
      </c>
      <c r="F703" s="78" t="s">
        <v>1662</v>
      </c>
      <c r="G703" s="83"/>
    </row>
    <row r="704" spans="1:7">
      <c r="A704" s="78"/>
      <c r="B704" s="78"/>
      <c r="C704" s="78" t="s">
        <v>1662</v>
      </c>
      <c r="D704" s="78"/>
      <c r="E704" s="78" t="str">
        <f t="shared" si="2"/>
        <v/>
      </c>
      <c r="F704" s="78" t="s">
        <v>1662</v>
      </c>
      <c r="G704" s="83"/>
    </row>
    <row r="705" spans="1:7">
      <c r="A705" s="78"/>
      <c r="B705" s="78"/>
      <c r="C705" s="78" t="s">
        <v>1662</v>
      </c>
      <c r="D705" s="78"/>
      <c r="E705" s="78" t="str">
        <f t="shared" si="2"/>
        <v/>
      </c>
      <c r="F705" s="78" t="s">
        <v>1662</v>
      </c>
      <c r="G705" s="83"/>
    </row>
    <row r="706" spans="1:7">
      <c r="A706" s="78"/>
      <c r="B706" s="78"/>
      <c r="C706" s="78" t="s">
        <v>1662</v>
      </c>
      <c r="D706" s="78"/>
      <c r="E706" s="78" t="str">
        <f t="shared" si="2"/>
        <v/>
      </c>
      <c r="F706" s="78" t="s">
        <v>1662</v>
      </c>
      <c r="G706" s="83"/>
    </row>
    <row r="707" spans="1:7">
      <c r="A707" s="78"/>
      <c r="B707" s="78"/>
      <c r="C707" s="78" t="s">
        <v>1662</v>
      </c>
      <c r="D707" s="78"/>
      <c r="E707" s="78" t="str">
        <f t="shared" si="2"/>
        <v/>
      </c>
      <c r="F707" s="78" t="s">
        <v>1662</v>
      </c>
      <c r="G707" s="83"/>
    </row>
    <row r="708" spans="1:7">
      <c r="A708" s="78"/>
      <c r="B708" s="78"/>
      <c r="C708" s="78" t="s">
        <v>1662</v>
      </c>
      <c r="D708" s="78"/>
      <c r="E708" s="78" t="str">
        <f t="shared" si="2"/>
        <v/>
      </c>
      <c r="F708" s="78" t="s">
        <v>1662</v>
      </c>
      <c r="G708" s="83"/>
    </row>
    <row r="709" spans="1:7">
      <c r="A709" s="78"/>
      <c r="B709" s="78"/>
      <c r="C709" s="78" t="s">
        <v>1662</v>
      </c>
      <c r="D709" s="78"/>
      <c r="E709" s="78" t="str">
        <f t="shared" si="2"/>
        <v/>
      </c>
      <c r="F709" s="78" t="s">
        <v>1662</v>
      </c>
      <c r="G709" s="83"/>
    </row>
    <row r="710" spans="1:7">
      <c r="A710" s="78"/>
      <c r="B710" s="78"/>
      <c r="C710" s="78" t="s">
        <v>1662</v>
      </c>
      <c r="D710" s="78"/>
      <c r="E710" s="78" t="str">
        <f t="shared" si="2"/>
        <v/>
      </c>
      <c r="F710" s="78" t="s">
        <v>1662</v>
      </c>
      <c r="G710" s="83"/>
    </row>
    <row r="711" spans="1:7">
      <c r="A711" s="78"/>
      <c r="B711" s="78"/>
      <c r="C711" s="78" t="s">
        <v>1662</v>
      </c>
      <c r="D711" s="78"/>
      <c r="E711" s="78" t="str">
        <f t="shared" si="2"/>
        <v/>
      </c>
      <c r="F711" s="78" t="s">
        <v>1662</v>
      </c>
      <c r="G711" s="83"/>
    </row>
    <row r="712" spans="1:7">
      <c r="A712" s="78"/>
      <c r="B712" s="78"/>
      <c r="C712" s="78" t="s">
        <v>1662</v>
      </c>
      <c r="D712" s="78"/>
      <c r="E712" s="78" t="str">
        <f t="shared" si="2"/>
        <v/>
      </c>
      <c r="F712" s="78" t="s">
        <v>1662</v>
      </c>
      <c r="G712" s="83"/>
    </row>
    <row r="713" spans="1:7">
      <c r="A713" s="78"/>
      <c r="B713" s="78"/>
      <c r="C713" s="78" t="s">
        <v>1662</v>
      </c>
      <c r="D713" s="78"/>
      <c r="E713" s="78" t="str">
        <f t="shared" si="2"/>
        <v/>
      </c>
      <c r="F713" s="78" t="s">
        <v>1662</v>
      </c>
      <c r="G713" s="83"/>
    </row>
    <row r="714" spans="1:7">
      <c r="A714" s="78"/>
      <c r="B714" s="78"/>
      <c r="C714" s="78" t="s">
        <v>1662</v>
      </c>
      <c r="D714" s="78"/>
      <c r="E714" s="78" t="str">
        <f t="shared" si="2"/>
        <v/>
      </c>
      <c r="F714" s="78" t="s">
        <v>1662</v>
      </c>
      <c r="G714" s="83"/>
    </row>
    <row r="715" spans="1:7">
      <c r="A715" s="78"/>
      <c r="B715" s="78"/>
      <c r="C715" s="78" t="s">
        <v>1662</v>
      </c>
      <c r="D715" s="78"/>
      <c r="E715" s="78" t="str">
        <f t="shared" si="2"/>
        <v/>
      </c>
      <c r="F715" s="78" t="s">
        <v>1662</v>
      </c>
      <c r="G715" s="83"/>
    </row>
    <row r="716" spans="1:7">
      <c r="A716" s="78"/>
      <c r="B716" s="78"/>
      <c r="C716" s="78" t="s">
        <v>1662</v>
      </c>
      <c r="D716" s="78"/>
      <c r="E716" s="78" t="str">
        <f t="shared" si="2"/>
        <v/>
      </c>
      <c r="F716" s="78" t="s">
        <v>1662</v>
      </c>
      <c r="G716" s="83"/>
    </row>
    <row r="717" spans="1:7">
      <c r="A717" s="78"/>
      <c r="B717" s="78"/>
      <c r="C717" s="78" t="s">
        <v>1662</v>
      </c>
      <c r="D717" s="78"/>
      <c r="E717" s="78" t="str">
        <f t="shared" si="2"/>
        <v/>
      </c>
      <c r="F717" s="78" t="s">
        <v>1662</v>
      </c>
      <c r="G717" s="83"/>
    </row>
    <row r="718" spans="1:7">
      <c r="A718" s="78"/>
      <c r="B718" s="78"/>
      <c r="C718" s="78" t="s">
        <v>1662</v>
      </c>
      <c r="D718" s="78"/>
      <c r="E718" s="78" t="str">
        <f t="shared" si="2"/>
        <v/>
      </c>
      <c r="F718" s="78" t="s">
        <v>1662</v>
      </c>
      <c r="G718" s="83"/>
    </row>
    <row r="719" spans="1:7">
      <c r="A719" s="78"/>
      <c r="B719" s="78"/>
      <c r="C719" s="78" t="s">
        <v>1662</v>
      </c>
      <c r="D719" s="78"/>
      <c r="E719" s="78" t="str">
        <f t="shared" si="2"/>
        <v/>
      </c>
      <c r="F719" s="78" t="s">
        <v>1662</v>
      </c>
      <c r="G719" s="83"/>
    </row>
    <row r="720" spans="1:7">
      <c r="A720" s="78"/>
      <c r="B720" s="78"/>
      <c r="C720" s="78" t="s">
        <v>1662</v>
      </c>
      <c r="D720" s="78"/>
      <c r="E720" s="78" t="str">
        <f t="shared" si="2"/>
        <v/>
      </c>
      <c r="F720" s="78" t="s">
        <v>1662</v>
      </c>
      <c r="G720" s="83"/>
    </row>
    <row r="721" spans="1:7">
      <c r="A721" s="78"/>
      <c r="B721" s="78"/>
      <c r="C721" s="78" t="s">
        <v>1662</v>
      </c>
      <c r="D721" s="78"/>
      <c r="E721" s="78" t="str">
        <f t="shared" si="2"/>
        <v/>
      </c>
      <c r="F721" s="78" t="s">
        <v>1662</v>
      </c>
      <c r="G721" s="83"/>
    </row>
    <row r="722" spans="1:7">
      <c r="A722" s="78"/>
      <c r="B722" s="78"/>
      <c r="C722" s="78" t="s">
        <v>1662</v>
      </c>
      <c r="D722" s="78"/>
      <c r="E722" s="78" t="str">
        <f t="shared" si="2"/>
        <v/>
      </c>
      <c r="F722" s="78" t="s">
        <v>1662</v>
      </c>
      <c r="G722" s="83"/>
    </row>
    <row r="723" spans="1:7">
      <c r="A723" s="78"/>
      <c r="B723" s="78"/>
      <c r="C723" s="78" t="s">
        <v>1662</v>
      </c>
      <c r="D723" s="78"/>
      <c r="E723" s="78" t="str">
        <f t="shared" si="2"/>
        <v/>
      </c>
      <c r="F723" s="78" t="s">
        <v>1662</v>
      </c>
      <c r="G723" s="83"/>
    </row>
    <row r="724" spans="1:7">
      <c r="A724" s="78"/>
      <c r="B724" s="78"/>
      <c r="C724" s="78" t="s">
        <v>1662</v>
      </c>
      <c r="D724" s="78"/>
      <c r="E724" s="78" t="str">
        <f t="shared" si="2"/>
        <v/>
      </c>
      <c r="F724" s="78" t="s">
        <v>1662</v>
      </c>
      <c r="G724" s="83"/>
    </row>
    <row r="725" spans="1:7">
      <c r="A725" s="78"/>
      <c r="B725" s="78"/>
      <c r="C725" s="78" t="s">
        <v>1662</v>
      </c>
      <c r="D725" s="78"/>
      <c r="E725" s="78" t="str">
        <f t="shared" si="2"/>
        <v/>
      </c>
      <c r="F725" s="78" t="s">
        <v>1662</v>
      </c>
      <c r="G725" s="83"/>
    </row>
    <row r="726" spans="1:7">
      <c r="A726" s="78"/>
      <c r="B726" s="78"/>
      <c r="C726" s="78" t="s">
        <v>1662</v>
      </c>
      <c r="D726" s="78"/>
      <c r="E726" s="78" t="str">
        <f t="shared" si="2"/>
        <v/>
      </c>
      <c r="F726" s="78" t="s">
        <v>1662</v>
      </c>
      <c r="G726" s="83"/>
    </row>
    <row r="727" spans="1:7">
      <c r="A727" s="78"/>
      <c r="B727" s="78"/>
      <c r="C727" s="78" t="s">
        <v>1662</v>
      </c>
      <c r="D727" s="78"/>
      <c r="E727" s="78" t="str">
        <f t="shared" si="2"/>
        <v/>
      </c>
      <c r="F727" s="78" t="s">
        <v>1662</v>
      </c>
      <c r="G727" s="83"/>
    </row>
    <row r="728" spans="1:7">
      <c r="A728" s="78"/>
      <c r="B728" s="78"/>
      <c r="C728" s="78" t="s">
        <v>1662</v>
      </c>
      <c r="D728" s="78"/>
      <c r="E728" s="78" t="str">
        <f t="shared" si="2"/>
        <v/>
      </c>
      <c r="F728" s="78" t="s">
        <v>1662</v>
      </c>
      <c r="G728" s="83"/>
    </row>
    <row r="729" spans="1:7">
      <c r="A729" s="78"/>
      <c r="B729" s="78"/>
      <c r="C729" s="78" t="s">
        <v>1662</v>
      </c>
      <c r="D729" s="78"/>
      <c r="E729" s="78" t="str">
        <f t="shared" si="2"/>
        <v/>
      </c>
      <c r="F729" s="78" t="s">
        <v>1662</v>
      </c>
      <c r="G729" s="83"/>
    </row>
    <row r="730" spans="1:7">
      <c r="A730" s="78"/>
      <c r="B730" s="78"/>
      <c r="C730" s="78" t="s">
        <v>1662</v>
      </c>
      <c r="D730" s="78"/>
      <c r="E730" s="78" t="str">
        <f t="shared" si="2"/>
        <v/>
      </c>
      <c r="F730" s="78" t="s">
        <v>1662</v>
      </c>
      <c r="G730" s="83"/>
    </row>
    <row r="731" spans="1:7">
      <c r="A731" s="78"/>
      <c r="B731" s="78"/>
      <c r="C731" s="78" t="s">
        <v>1662</v>
      </c>
      <c r="D731" s="78"/>
      <c r="E731" s="78" t="str">
        <f t="shared" si="2"/>
        <v/>
      </c>
      <c r="F731" s="78" t="s">
        <v>1662</v>
      </c>
      <c r="G731" s="83"/>
    </row>
    <row r="732" spans="1:7">
      <c r="A732" s="78"/>
      <c r="B732" s="78"/>
      <c r="C732" s="78" t="s">
        <v>1662</v>
      </c>
      <c r="D732" s="78"/>
      <c r="E732" s="78" t="str">
        <f t="shared" si="2"/>
        <v/>
      </c>
      <c r="F732" s="78" t="s">
        <v>1662</v>
      </c>
      <c r="G732" s="83"/>
    </row>
    <row r="733" spans="1:7">
      <c r="A733" s="78"/>
      <c r="B733" s="78"/>
      <c r="C733" s="78" t="s">
        <v>1662</v>
      </c>
      <c r="D733" s="78"/>
      <c r="E733" s="78" t="str">
        <f t="shared" si="2"/>
        <v/>
      </c>
      <c r="F733" s="78" t="s">
        <v>1662</v>
      </c>
      <c r="G733" s="83"/>
    </row>
    <row r="734" spans="1:7">
      <c r="A734" s="78"/>
      <c r="B734" s="78"/>
      <c r="C734" s="78" t="s">
        <v>1662</v>
      </c>
      <c r="D734" s="78"/>
      <c r="E734" s="78" t="str">
        <f t="shared" si="2"/>
        <v/>
      </c>
      <c r="F734" s="78" t="s">
        <v>1662</v>
      </c>
      <c r="G734" s="83"/>
    </row>
    <row r="735" spans="1:7">
      <c r="A735" s="78"/>
      <c r="B735" s="78"/>
      <c r="C735" s="78" t="s">
        <v>1662</v>
      </c>
      <c r="D735" s="78"/>
      <c r="E735" s="78" t="str">
        <f t="shared" si="2"/>
        <v/>
      </c>
      <c r="F735" s="78" t="s">
        <v>1662</v>
      </c>
      <c r="G735" s="83"/>
    </row>
    <row r="736" spans="1:7">
      <c r="A736" s="78"/>
      <c r="B736" s="78"/>
      <c r="C736" s="78" t="s">
        <v>1662</v>
      </c>
      <c r="D736" s="78"/>
      <c r="E736" s="78" t="str">
        <f t="shared" si="2"/>
        <v/>
      </c>
      <c r="F736" s="78" t="s">
        <v>1662</v>
      </c>
      <c r="G736" s="83"/>
    </row>
    <row r="737" spans="1:7">
      <c r="A737" s="78"/>
      <c r="B737" s="78"/>
      <c r="C737" s="78" t="s">
        <v>1662</v>
      </c>
      <c r="D737" s="78"/>
      <c r="E737" s="78" t="str">
        <f t="shared" si="2"/>
        <v/>
      </c>
      <c r="F737" s="78" t="s">
        <v>1662</v>
      </c>
      <c r="G737" s="83"/>
    </row>
    <row r="738" spans="1:7">
      <c r="A738" s="78"/>
      <c r="B738" s="78"/>
      <c r="C738" s="78" t="s">
        <v>1662</v>
      </c>
      <c r="D738" s="78"/>
      <c r="E738" s="78" t="str">
        <f t="shared" si="2"/>
        <v/>
      </c>
      <c r="F738" s="78" t="s">
        <v>1662</v>
      </c>
      <c r="G738" s="83"/>
    </row>
    <row r="739" spans="1:7">
      <c r="A739" s="78"/>
      <c r="B739" s="78"/>
      <c r="C739" s="78" t="s">
        <v>1662</v>
      </c>
      <c r="D739" s="78"/>
      <c r="E739" s="78" t="str">
        <f t="shared" si="2"/>
        <v/>
      </c>
      <c r="F739" s="78" t="s">
        <v>1662</v>
      </c>
      <c r="G739" s="83"/>
    </row>
    <row r="740" spans="1:7">
      <c r="A740" s="78"/>
      <c r="B740" s="78"/>
      <c r="C740" s="78" t="s">
        <v>1662</v>
      </c>
      <c r="D740" s="78"/>
      <c r="E740" s="78" t="str">
        <f t="shared" si="2"/>
        <v/>
      </c>
      <c r="F740" s="78" t="s">
        <v>1662</v>
      </c>
      <c r="G740" s="83"/>
    </row>
    <row r="741" spans="1:7">
      <c r="A741" s="78"/>
      <c r="B741" s="78"/>
      <c r="C741" s="78" t="s">
        <v>1662</v>
      </c>
      <c r="D741" s="78"/>
      <c r="E741" s="78" t="str">
        <f t="shared" si="2"/>
        <v/>
      </c>
      <c r="F741" s="78" t="s">
        <v>1662</v>
      </c>
      <c r="G741" s="83"/>
    </row>
    <row r="742" spans="1:7">
      <c r="A742" s="78"/>
      <c r="B742" s="78"/>
      <c r="C742" s="78" t="s">
        <v>1662</v>
      </c>
      <c r="D742" s="78"/>
      <c r="E742" s="78" t="str">
        <f t="shared" si="2"/>
        <v/>
      </c>
      <c r="F742" s="78" t="s">
        <v>1662</v>
      </c>
      <c r="G742" s="83"/>
    </row>
    <row r="743" spans="1:7">
      <c r="A743" s="78"/>
      <c r="B743" s="78"/>
      <c r="C743" s="78" t="s">
        <v>1662</v>
      </c>
      <c r="D743" s="78"/>
      <c r="E743" s="78" t="str">
        <f t="shared" si="2"/>
        <v/>
      </c>
      <c r="F743" s="78" t="s">
        <v>1662</v>
      </c>
      <c r="G743" s="83"/>
    </row>
    <row r="744" spans="1:7">
      <c r="A744" s="78"/>
      <c r="B744" s="78"/>
      <c r="C744" s="78" t="s">
        <v>1662</v>
      </c>
      <c r="D744" s="78"/>
      <c r="E744" s="78" t="str">
        <f t="shared" si="2"/>
        <v/>
      </c>
      <c r="F744" s="78" t="s">
        <v>1662</v>
      </c>
      <c r="G744" s="83"/>
    </row>
    <row r="745" spans="1:7">
      <c r="A745" s="78"/>
      <c r="B745" s="78"/>
      <c r="C745" s="78" t="s">
        <v>1662</v>
      </c>
      <c r="D745" s="78"/>
      <c r="E745" s="78" t="str">
        <f t="shared" si="2"/>
        <v/>
      </c>
      <c r="F745" s="78" t="s">
        <v>1662</v>
      </c>
      <c r="G745" s="83"/>
    </row>
    <row r="746" spans="1:7">
      <c r="A746" s="78"/>
      <c r="B746" s="78"/>
      <c r="C746" s="78" t="s">
        <v>1662</v>
      </c>
      <c r="D746" s="78"/>
      <c r="E746" s="78" t="str">
        <f t="shared" si="2"/>
        <v/>
      </c>
      <c r="F746" s="78" t="s">
        <v>1662</v>
      </c>
      <c r="G746" s="83"/>
    </row>
    <row r="747" spans="1:7">
      <c r="A747" s="78"/>
      <c r="B747" s="78"/>
      <c r="C747" s="78" t="s">
        <v>1662</v>
      </c>
      <c r="D747" s="78"/>
      <c r="E747" s="78" t="str">
        <f t="shared" si="2"/>
        <v/>
      </c>
      <c r="F747" s="78" t="s">
        <v>1662</v>
      </c>
      <c r="G747" s="83"/>
    </row>
    <row r="748" spans="1:7">
      <c r="A748" s="78"/>
      <c r="B748" s="78"/>
      <c r="C748" s="78" t="s">
        <v>1662</v>
      </c>
      <c r="D748" s="78"/>
      <c r="E748" s="78" t="str">
        <f t="shared" si="2"/>
        <v/>
      </c>
      <c r="F748" s="78" t="s">
        <v>1662</v>
      </c>
      <c r="G748" s="83"/>
    </row>
    <row r="749" spans="1:7">
      <c r="A749" s="78"/>
      <c r="B749" s="78"/>
      <c r="C749" s="78" t="s">
        <v>1662</v>
      </c>
      <c r="D749" s="78"/>
      <c r="E749" s="78" t="str">
        <f t="shared" si="2"/>
        <v/>
      </c>
      <c r="F749" s="78" t="s">
        <v>1662</v>
      </c>
      <c r="G749" s="83"/>
    </row>
    <row r="750" spans="1:7">
      <c r="A750" s="78"/>
      <c r="B750" s="78"/>
      <c r="C750" s="78" t="s">
        <v>1662</v>
      </c>
      <c r="D750" s="78"/>
      <c r="E750" s="78" t="str">
        <f t="shared" si="2"/>
        <v/>
      </c>
      <c r="F750" s="78" t="s">
        <v>1662</v>
      </c>
      <c r="G750" s="83"/>
    </row>
    <row r="751" spans="1:7">
      <c r="A751" s="78"/>
      <c r="B751" s="78"/>
      <c r="C751" s="78" t="s">
        <v>1662</v>
      </c>
      <c r="D751" s="78"/>
      <c r="E751" s="78" t="str">
        <f t="shared" si="2"/>
        <v/>
      </c>
      <c r="F751" s="78" t="s">
        <v>1662</v>
      </c>
      <c r="G751" s="83"/>
    </row>
    <row r="752" spans="1:7">
      <c r="A752" s="78"/>
      <c r="B752" s="78"/>
      <c r="C752" s="78" t="s">
        <v>1662</v>
      </c>
      <c r="D752" s="78"/>
      <c r="E752" s="78" t="str">
        <f t="shared" si="2"/>
        <v/>
      </c>
      <c r="F752" s="78" t="s">
        <v>1662</v>
      </c>
      <c r="G752" s="83"/>
    </row>
    <row r="753" spans="1:7">
      <c r="A753" s="78"/>
      <c r="B753" s="78"/>
      <c r="C753" s="78" t="s">
        <v>1662</v>
      </c>
      <c r="D753" s="78"/>
      <c r="E753" s="78" t="str">
        <f t="shared" si="2"/>
        <v/>
      </c>
      <c r="F753" s="78" t="s">
        <v>1662</v>
      </c>
      <c r="G753" s="83"/>
    </row>
    <row r="754" spans="1:7">
      <c r="A754" s="78"/>
      <c r="B754" s="78"/>
      <c r="C754" s="78" t="s">
        <v>1662</v>
      </c>
      <c r="D754" s="78"/>
      <c r="E754" s="78" t="str">
        <f t="shared" si="2"/>
        <v/>
      </c>
      <c r="F754" s="78" t="s">
        <v>1662</v>
      </c>
      <c r="G754" s="83"/>
    </row>
    <row r="755" spans="1:7">
      <c r="A755" s="78"/>
      <c r="B755" s="78"/>
      <c r="C755" s="78" t="s">
        <v>1662</v>
      </c>
      <c r="D755" s="78"/>
      <c r="E755" s="78" t="str">
        <f t="shared" si="2"/>
        <v/>
      </c>
      <c r="F755" s="78" t="s">
        <v>1662</v>
      </c>
      <c r="G755" s="83"/>
    </row>
    <row r="756" spans="1:7">
      <c r="A756" s="78"/>
      <c r="B756" s="78"/>
      <c r="C756" s="78" t="s">
        <v>1662</v>
      </c>
      <c r="D756" s="78"/>
      <c r="E756" s="78" t="str">
        <f t="shared" si="2"/>
        <v/>
      </c>
      <c r="F756" s="78" t="s">
        <v>1662</v>
      </c>
      <c r="G756" s="83"/>
    </row>
    <row r="757" spans="1:7">
      <c r="A757" s="78"/>
      <c r="B757" s="78"/>
      <c r="C757" s="78" t="s">
        <v>1662</v>
      </c>
      <c r="D757" s="78"/>
      <c r="E757" s="78" t="str">
        <f t="shared" si="2"/>
        <v/>
      </c>
      <c r="F757" s="78" t="s">
        <v>1662</v>
      </c>
      <c r="G757" s="83"/>
    </row>
    <row r="758" spans="1:7">
      <c r="A758" s="78"/>
      <c r="B758" s="78"/>
      <c r="C758" s="78" t="s">
        <v>1662</v>
      </c>
      <c r="D758" s="78"/>
      <c r="E758" s="78" t="str">
        <f t="shared" si="2"/>
        <v/>
      </c>
      <c r="F758" s="78" t="s">
        <v>1662</v>
      </c>
      <c r="G758" s="83"/>
    </row>
    <row r="759" spans="1:7">
      <c r="A759" s="78"/>
      <c r="B759" s="78"/>
      <c r="C759" s="78" t="s">
        <v>1662</v>
      </c>
      <c r="D759" s="78"/>
      <c r="E759" s="78" t="str">
        <f t="shared" si="2"/>
        <v/>
      </c>
      <c r="F759" s="78" t="s">
        <v>1662</v>
      </c>
      <c r="G759" s="83"/>
    </row>
    <row r="760" spans="1:7">
      <c r="A760" s="78"/>
      <c r="B760" s="78"/>
      <c r="C760" s="78" t="s">
        <v>1662</v>
      </c>
      <c r="D760" s="78"/>
      <c r="E760" s="78" t="str">
        <f t="shared" si="2"/>
        <v/>
      </c>
      <c r="F760" s="78" t="s">
        <v>1662</v>
      </c>
      <c r="G760" s="83"/>
    </row>
    <row r="761" spans="1:7">
      <c r="A761" s="78"/>
      <c r="B761" s="78"/>
      <c r="C761" s="78" t="s">
        <v>1662</v>
      </c>
      <c r="D761" s="78"/>
      <c r="E761" s="78" t="str">
        <f t="shared" si="2"/>
        <v/>
      </c>
      <c r="F761" s="78" t="s">
        <v>1662</v>
      </c>
      <c r="G761" s="83"/>
    </row>
    <row r="762" spans="1:7">
      <c r="A762" s="78"/>
      <c r="B762" s="78"/>
      <c r="C762" s="78" t="s">
        <v>1662</v>
      </c>
      <c r="D762" s="78"/>
      <c r="E762" s="78" t="str">
        <f t="shared" si="2"/>
        <v/>
      </c>
      <c r="F762" s="78" t="s">
        <v>1662</v>
      </c>
      <c r="G762" s="83"/>
    </row>
    <row r="763" spans="1:7">
      <c r="A763" s="78"/>
      <c r="B763" s="78"/>
      <c r="C763" s="78" t="s">
        <v>1662</v>
      </c>
      <c r="D763" s="78"/>
      <c r="E763" s="78" t="str">
        <f t="shared" si="2"/>
        <v/>
      </c>
      <c r="F763" s="78" t="s">
        <v>1662</v>
      </c>
      <c r="G763" s="83"/>
    </row>
    <row r="764" spans="1:7">
      <c r="A764" s="78"/>
      <c r="B764" s="78"/>
      <c r="C764" s="78" t="s">
        <v>1662</v>
      </c>
      <c r="D764" s="78"/>
      <c r="E764" s="78" t="str">
        <f t="shared" si="2"/>
        <v/>
      </c>
      <c r="F764" s="78" t="s">
        <v>1662</v>
      </c>
      <c r="G764" s="83"/>
    </row>
    <row r="765" spans="1:7">
      <c r="A765" s="78"/>
      <c r="B765" s="78"/>
      <c r="C765" s="78" t="s">
        <v>1662</v>
      </c>
      <c r="D765" s="78"/>
      <c r="E765" s="78" t="str">
        <f t="shared" si="2"/>
        <v/>
      </c>
      <c r="F765" s="78" t="s">
        <v>1662</v>
      </c>
      <c r="G765" s="83"/>
    </row>
    <row r="766" spans="1:7">
      <c r="A766" s="78"/>
      <c r="B766" s="78"/>
      <c r="C766" s="78" t="s">
        <v>1662</v>
      </c>
      <c r="D766" s="78"/>
      <c r="E766" s="78" t="str">
        <f t="shared" si="2"/>
        <v/>
      </c>
      <c r="F766" s="78" t="s">
        <v>1662</v>
      </c>
      <c r="G766" s="83"/>
    </row>
    <row r="767" spans="1:7">
      <c r="A767" s="78"/>
      <c r="B767" s="78"/>
      <c r="C767" s="78" t="s">
        <v>1662</v>
      </c>
      <c r="D767" s="78"/>
      <c r="E767" s="78" t="str">
        <f t="shared" ref="E767:E983" si="3">IF(OR(C767="",F767=""),"",SUBSTITUTE(F767,"FUNCTION_NAME",C767))</f>
        <v/>
      </c>
      <c r="F767" s="78" t="s">
        <v>1662</v>
      </c>
      <c r="G767" s="83"/>
    </row>
    <row r="768" spans="1:7">
      <c r="A768" s="78"/>
      <c r="B768" s="78"/>
      <c r="C768" s="78" t="s">
        <v>1662</v>
      </c>
      <c r="D768" s="78"/>
      <c r="E768" s="78" t="str">
        <f t="shared" si="3"/>
        <v/>
      </c>
      <c r="F768" s="78" t="s">
        <v>1662</v>
      </c>
      <c r="G768" s="83"/>
    </row>
    <row r="769" spans="1:7">
      <c r="A769" s="78"/>
      <c r="B769" s="78"/>
      <c r="C769" s="78" t="s">
        <v>1662</v>
      </c>
      <c r="D769" s="78"/>
      <c r="E769" s="78" t="str">
        <f t="shared" si="3"/>
        <v/>
      </c>
      <c r="F769" s="78" t="s">
        <v>1662</v>
      </c>
      <c r="G769" s="83"/>
    </row>
    <row r="770" spans="1:7">
      <c r="A770" s="78"/>
      <c r="B770" s="78"/>
      <c r="C770" s="78" t="s">
        <v>1662</v>
      </c>
      <c r="D770" s="78"/>
      <c r="E770" s="78" t="str">
        <f t="shared" si="3"/>
        <v/>
      </c>
      <c r="F770" s="78" t="s">
        <v>1662</v>
      </c>
      <c r="G770" s="83"/>
    </row>
    <row r="771" spans="1:7">
      <c r="A771" s="78"/>
      <c r="B771" s="78"/>
      <c r="C771" s="78" t="s">
        <v>1662</v>
      </c>
      <c r="D771" s="78"/>
      <c r="E771" s="78" t="str">
        <f t="shared" si="3"/>
        <v/>
      </c>
      <c r="F771" s="78" t="s">
        <v>1662</v>
      </c>
      <c r="G771" s="83"/>
    </row>
    <row r="772" spans="1:7">
      <c r="A772" s="78"/>
      <c r="B772" s="78"/>
      <c r="C772" s="78" t="s">
        <v>1662</v>
      </c>
      <c r="D772" s="78"/>
      <c r="E772" s="78" t="str">
        <f t="shared" si="3"/>
        <v/>
      </c>
      <c r="F772" s="78" t="s">
        <v>1662</v>
      </c>
      <c r="G772" s="83"/>
    </row>
    <row r="773" spans="1:7">
      <c r="A773" s="78"/>
      <c r="B773" s="78"/>
      <c r="C773" s="78" t="s">
        <v>1662</v>
      </c>
      <c r="D773" s="78"/>
      <c r="E773" s="78" t="str">
        <f t="shared" si="3"/>
        <v/>
      </c>
      <c r="F773" s="78" t="s">
        <v>1662</v>
      </c>
      <c r="G773" s="83"/>
    </row>
    <row r="774" spans="1:7">
      <c r="A774" s="78"/>
      <c r="B774" s="78"/>
      <c r="C774" s="78" t="s">
        <v>1662</v>
      </c>
      <c r="D774" s="78"/>
      <c r="E774" s="78" t="str">
        <f t="shared" si="3"/>
        <v/>
      </c>
      <c r="F774" s="78" t="s">
        <v>1662</v>
      </c>
      <c r="G774" s="83"/>
    </row>
    <row r="775" spans="1:7">
      <c r="A775" s="78"/>
      <c r="B775" s="78"/>
      <c r="C775" s="78" t="s">
        <v>1662</v>
      </c>
      <c r="D775" s="78"/>
      <c r="E775" s="78" t="str">
        <f t="shared" si="3"/>
        <v/>
      </c>
      <c r="F775" s="78" t="s">
        <v>1662</v>
      </c>
      <c r="G775" s="83"/>
    </row>
    <row r="776" spans="1:7">
      <c r="A776" s="78"/>
      <c r="B776" s="78"/>
      <c r="C776" s="78" t="s">
        <v>1662</v>
      </c>
      <c r="D776" s="78"/>
      <c r="E776" s="78" t="str">
        <f t="shared" si="3"/>
        <v/>
      </c>
      <c r="F776" s="78" t="s">
        <v>1662</v>
      </c>
      <c r="G776" s="83"/>
    </row>
    <row r="777" spans="1:7">
      <c r="A777" s="78"/>
      <c r="B777" s="78"/>
      <c r="C777" s="78" t="s">
        <v>1662</v>
      </c>
      <c r="D777" s="78"/>
      <c r="E777" s="78" t="str">
        <f t="shared" si="3"/>
        <v/>
      </c>
      <c r="F777" s="78" t="s">
        <v>1662</v>
      </c>
      <c r="G777" s="83"/>
    </row>
    <row r="778" spans="1:7">
      <c r="A778" s="78"/>
      <c r="B778" s="78"/>
      <c r="C778" s="78" t="s">
        <v>1662</v>
      </c>
      <c r="D778" s="78"/>
      <c r="E778" s="78" t="str">
        <f t="shared" si="3"/>
        <v/>
      </c>
      <c r="F778" s="78" t="s">
        <v>1662</v>
      </c>
      <c r="G778" s="83"/>
    </row>
    <row r="779" spans="1:7">
      <c r="A779" s="78"/>
      <c r="B779" s="78"/>
      <c r="C779" s="78" t="s">
        <v>1662</v>
      </c>
      <c r="D779" s="78"/>
      <c r="E779" s="78" t="str">
        <f t="shared" si="3"/>
        <v/>
      </c>
      <c r="F779" s="78" t="s">
        <v>1662</v>
      </c>
      <c r="G779" s="83"/>
    </row>
    <row r="780" spans="1:7">
      <c r="A780" s="78"/>
      <c r="B780" s="78"/>
      <c r="C780" s="78" t="s">
        <v>1662</v>
      </c>
      <c r="D780" s="78"/>
      <c r="E780" s="78" t="str">
        <f t="shared" si="3"/>
        <v/>
      </c>
      <c r="F780" s="78" t="s">
        <v>1662</v>
      </c>
      <c r="G780" s="83"/>
    </row>
    <row r="781" spans="1:7">
      <c r="A781" s="78"/>
      <c r="B781" s="78"/>
      <c r="C781" s="78" t="s">
        <v>1662</v>
      </c>
      <c r="D781" s="78"/>
      <c r="E781" s="78" t="str">
        <f t="shared" si="3"/>
        <v/>
      </c>
      <c r="F781" s="78" t="s">
        <v>1662</v>
      </c>
      <c r="G781" s="83"/>
    </row>
    <row r="782" spans="1:7">
      <c r="A782" s="78"/>
      <c r="B782" s="78"/>
      <c r="C782" s="78" t="s">
        <v>1662</v>
      </c>
      <c r="D782" s="78"/>
      <c r="E782" s="78" t="str">
        <f t="shared" si="3"/>
        <v/>
      </c>
      <c r="F782" s="78" t="s">
        <v>1662</v>
      </c>
      <c r="G782" s="83"/>
    </row>
    <row r="783" spans="1:7">
      <c r="A783" s="78"/>
      <c r="B783" s="78"/>
      <c r="C783" s="78" t="s">
        <v>1662</v>
      </c>
      <c r="D783" s="78"/>
      <c r="E783" s="78" t="str">
        <f t="shared" si="3"/>
        <v/>
      </c>
      <c r="F783" s="78" t="s">
        <v>1662</v>
      </c>
      <c r="G783" s="83"/>
    </row>
    <row r="784" spans="1:7">
      <c r="A784" s="78"/>
      <c r="B784" s="78"/>
      <c r="C784" s="78" t="s">
        <v>1662</v>
      </c>
      <c r="D784" s="78"/>
      <c r="E784" s="78" t="str">
        <f t="shared" si="3"/>
        <v/>
      </c>
      <c r="F784" s="78" t="s">
        <v>1662</v>
      </c>
      <c r="G784" s="83"/>
    </row>
    <row r="785" spans="1:7">
      <c r="A785" s="78"/>
      <c r="B785" s="78"/>
      <c r="C785" s="78" t="s">
        <v>1662</v>
      </c>
      <c r="D785" s="78"/>
      <c r="E785" s="78" t="str">
        <f t="shared" si="3"/>
        <v/>
      </c>
      <c r="F785" s="78" t="s">
        <v>1662</v>
      </c>
      <c r="G785" s="83"/>
    </row>
    <row r="786" spans="1:7">
      <c r="A786" s="78"/>
      <c r="B786" s="78"/>
      <c r="C786" s="78" t="s">
        <v>1662</v>
      </c>
      <c r="D786" s="78"/>
      <c r="E786" s="78" t="str">
        <f t="shared" si="3"/>
        <v/>
      </c>
      <c r="F786" s="78" t="s">
        <v>1662</v>
      </c>
      <c r="G786" s="83"/>
    </row>
    <row r="787" spans="1:7">
      <c r="A787" s="78"/>
      <c r="B787" s="78"/>
      <c r="C787" s="78" t="s">
        <v>1662</v>
      </c>
      <c r="D787" s="78"/>
      <c r="E787" s="78" t="str">
        <f t="shared" si="3"/>
        <v/>
      </c>
      <c r="F787" s="78" t="s">
        <v>1662</v>
      </c>
      <c r="G787" s="83"/>
    </row>
    <row r="788" spans="1:7">
      <c r="A788" s="78"/>
      <c r="B788" s="78"/>
      <c r="C788" s="78" t="s">
        <v>1662</v>
      </c>
      <c r="D788" s="78"/>
      <c r="E788" s="78" t="str">
        <f t="shared" si="3"/>
        <v/>
      </c>
      <c r="F788" s="78" t="s">
        <v>1662</v>
      </c>
      <c r="G788" s="83"/>
    </row>
    <row r="789" spans="1:7">
      <c r="A789" s="78"/>
      <c r="B789" s="78"/>
      <c r="C789" s="78" t="s">
        <v>1662</v>
      </c>
      <c r="D789" s="78"/>
      <c r="E789" s="78" t="str">
        <f t="shared" si="3"/>
        <v/>
      </c>
      <c r="F789" s="78" t="s">
        <v>1662</v>
      </c>
      <c r="G789" s="83"/>
    </row>
    <row r="790" spans="1:7">
      <c r="A790" s="78"/>
      <c r="B790" s="78"/>
      <c r="C790" s="78" t="s">
        <v>1662</v>
      </c>
      <c r="D790" s="78"/>
      <c r="E790" s="78" t="str">
        <f t="shared" si="3"/>
        <v/>
      </c>
      <c r="F790" s="78" t="s">
        <v>1662</v>
      </c>
      <c r="G790" s="83"/>
    </row>
    <row r="791" spans="1:7">
      <c r="A791" s="78"/>
      <c r="B791" s="78"/>
      <c r="C791" s="78" t="s">
        <v>1662</v>
      </c>
      <c r="D791" s="78"/>
      <c r="E791" s="78" t="str">
        <f t="shared" si="3"/>
        <v/>
      </c>
      <c r="F791" s="78" t="s">
        <v>1662</v>
      </c>
      <c r="G791" s="83"/>
    </row>
    <row r="792" spans="1:7">
      <c r="A792" s="78"/>
      <c r="B792" s="78"/>
      <c r="C792" s="78" t="s">
        <v>1662</v>
      </c>
      <c r="D792" s="78"/>
      <c r="E792" s="78" t="str">
        <f t="shared" si="3"/>
        <v/>
      </c>
      <c r="F792" s="78" t="s">
        <v>1662</v>
      </c>
      <c r="G792" s="83"/>
    </row>
    <row r="793" spans="1:7">
      <c r="A793" s="78"/>
      <c r="B793" s="78"/>
      <c r="C793" s="78" t="s">
        <v>1662</v>
      </c>
      <c r="D793" s="78"/>
      <c r="E793" s="78" t="str">
        <f t="shared" si="3"/>
        <v/>
      </c>
      <c r="F793" s="78" t="s">
        <v>1662</v>
      </c>
      <c r="G793" s="83"/>
    </row>
    <row r="794" spans="1:7">
      <c r="A794" s="78"/>
      <c r="B794" s="78"/>
      <c r="C794" s="78" t="s">
        <v>1662</v>
      </c>
      <c r="D794" s="78"/>
      <c r="E794" s="78" t="str">
        <f t="shared" si="3"/>
        <v/>
      </c>
      <c r="F794" s="78" t="s">
        <v>1662</v>
      </c>
      <c r="G794" s="83"/>
    </row>
    <row r="795" spans="1:7">
      <c r="A795" s="78"/>
      <c r="B795" s="78"/>
      <c r="C795" s="78" t="s">
        <v>1662</v>
      </c>
      <c r="D795" s="78"/>
      <c r="E795" s="78" t="str">
        <f t="shared" si="3"/>
        <v/>
      </c>
      <c r="F795" s="78" t="s">
        <v>1662</v>
      </c>
      <c r="G795" s="83"/>
    </row>
    <row r="796" spans="1:7">
      <c r="A796" s="78"/>
      <c r="B796" s="78"/>
      <c r="C796" s="78" t="s">
        <v>1662</v>
      </c>
      <c r="D796" s="78"/>
      <c r="E796" s="78" t="str">
        <f t="shared" si="3"/>
        <v/>
      </c>
      <c r="F796" s="78" t="s">
        <v>1662</v>
      </c>
      <c r="G796" s="83"/>
    </row>
    <row r="797" spans="1:7">
      <c r="A797" s="78"/>
      <c r="B797" s="78"/>
      <c r="C797" s="78" t="s">
        <v>1662</v>
      </c>
      <c r="D797" s="78"/>
      <c r="E797" s="78" t="str">
        <f t="shared" si="3"/>
        <v/>
      </c>
      <c r="F797" s="78" t="s">
        <v>1662</v>
      </c>
      <c r="G797" s="83"/>
    </row>
    <row r="798" spans="1:7">
      <c r="A798" s="78"/>
      <c r="B798" s="78"/>
      <c r="C798" s="78" t="s">
        <v>1662</v>
      </c>
      <c r="D798" s="78"/>
      <c r="E798" s="78" t="str">
        <f t="shared" si="3"/>
        <v/>
      </c>
      <c r="F798" s="78" t="s">
        <v>1662</v>
      </c>
      <c r="G798" s="83"/>
    </row>
    <row r="799" spans="1:7">
      <c r="A799" s="78"/>
      <c r="B799" s="78"/>
      <c r="C799" s="78" t="s">
        <v>1662</v>
      </c>
      <c r="D799" s="78"/>
      <c r="E799" s="78" t="str">
        <f t="shared" si="3"/>
        <v/>
      </c>
      <c r="F799" s="78" t="s">
        <v>1662</v>
      </c>
      <c r="G799" s="83"/>
    </row>
    <row r="800" spans="1:7">
      <c r="A800" s="78"/>
      <c r="B800" s="78"/>
      <c r="C800" s="78" t="s">
        <v>1662</v>
      </c>
      <c r="D800" s="78"/>
      <c r="E800" s="78" t="str">
        <f t="shared" si="3"/>
        <v/>
      </c>
      <c r="F800" s="78" t="s">
        <v>1662</v>
      </c>
      <c r="G800" s="83"/>
    </row>
    <row r="801" spans="1:7">
      <c r="A801" s="78"/>
      <c r="B801" s="78"/>
      <c r="C801" s="78" t="s">
        <v>1662</v>
      </c>
      <c r="D801" s="78"/>
      <c r="E801" s="78" t="str">
        <f t="shared" si="3"/>
        <v/>
      </c>
      <c r="F801" s="78" t="s">
        <v>1662</v>
      </c>
      <c r="G801" s="83"/>
    </row>
    <row r="802" spans="1:7">
      <c r="A802" s="78"/>
      <c r="B802" s="78"/>
      <c r="C802" s="78" t="s">
        <v>1662</v>
      </c>
      <c r="D802" s="78"/>
      <c r="E802" s="78" t="str">
        <f t="shared" si="3"/>
        <v/>
      </c>
      <c r="F802" s="78" t="s">
        <v>1662</v>
      </c>
      <c r="G802" s="83"/>
    </row>
    <row r="803" spans="1:7">
      <c r="A803" s="78"/>
      <c r="B803" s="78"/>
      <c r="C803" s="78" t="s">
        <v>1662</v>
      </c>
      <c r="D803" s="78"/>
      <c r="E803" s="78" t="str">
        <f t="shared" si="3"/>
        <v/>
      </c>
      <c r="F803" s="78" t="s">
        <v>1662</v>
      </c>
      <c r="G803" s="83"/>
    </row>
    <row r="804" spans="1:7">
      <c r="A804" s="78"/>
      <c r="B804" s="78"/>
      <c r="C804" s="78" t="s">
        <v>1662</v>
      </c>
      <c r="D804" s="78"/>
      <c r="E804" s="78" t="str">
        <f t="shared" si="3"/>
        <v/>
      </c>
      <c r="F804" s="78" t="s">
        <v>1662</v>
      </c>
      <c r="G804" s="83"/>
    </row>
    <row r="805" spans="1:7">
      <c r="A805" s="78"/>
      <c r="B805" s="78"/>
      <c r="C805" s="78" t="s">
        <v>1662</v>
      </c>
      <c r="D805" s="78"/>
      <c r="E805" s="78" t="str">
        <f t="shared" si="3"/>
        <v/>
      </c>
      <c r="F805" s="78" t="s">
        <v>1662</v>
      </c>
      <c r="G805" s="83"/>
    </row>
    <row r="806" spans="1:7">
      <c r="A806" s="78"/>
      <c r="B806" s="78"/>
      <c r="C806" s="78" t="s">
        <v>1662</v>
      </c>
      <c r="D806" s="78"/>
      <c r="E806" s="78" t="str">
        <f t="shared" si="3"/>
        <v/>
      </c>
      <c r="F806" s="78" t="s">
        <v>1662</v>
      </c>
      <c r="G806" s="83"/>
    </row>
    <row r="807" spans="1:7">
      <c r="A807" s="78"/>
      <c r="B807" s="78"/>
      <c r="C807" s="78" t="s">
        <v>1662</v>
      </c>
      <c r="D807" s="78"/>
      <c r="E807" s="78" t="str">
        <f t="shared" si="3"/>
        <v/>
      </c>
      <c r="F807" s="78" t="s">
        <v>1662</v>
      </c>
      <c r="G807" s="83"/>
    </row>
    <row r="808" spans="1:7">
      <c r="A808" s="78"/>
      <c r="B808" s="78"/>
      <c r="C808" s="78" t="s">
        <v>1662</v>
      </c>
      <c r="D808" s="78"/>
      <c r="E808" s="78" t="str">
        <f t="shared" si="3"/>
        <v/>
      </c>
      <c r="F808" s="78" t="s">
        <v>1662</v>
      </c>
      <c r="G808" s="83"/>
    </row>
    <row r="809" spans="1:7">
      <c r="A809" s="78"/>
      <c r="B809" s="78"/>
      <c r="C809" s="78" t="s">
        <v>1662</v>
      </c>
      <c r="D809" s="78"/>
      <c r="E809" s="78" t="str">
        <f t="shared" si="3"/>
        <v/>
      </c>
      <c r="F809" s="78" t="s">
        <v>1662</v>
      </c>
      <c r="G809" s="83"/>
    </row>
    <row r="810" spans="1:7">
      <c r="A810" s="78"/>
      <c r="B810" s="78"/>
      <c r="C810" s="78" t="s">
        <v>1662</v>
      </c>
      <c r="D810" s="78"/>
      <c r="E810" s="78" t="str">
        <f t="shared" si="3"/>
        <v/>
      </c>
      <c r="F810" s="78" t="s">
        <v>1662</v>
      </c>
      <c r="G810" s="83"/>
    </row>
    <row r="811" spans="1:7">
      <c r="A811" s="78"/>
      <c r="B811" s="78"/>
      <c r="C811" s="78" t="s">
        <v>1662</v>
      </c>
      <c r="D811" s="78"/>
      <c r="E811" s="78" t="str">
        <f t="shared" si="3"/>
        <v/>
      </c>
      <c r="F811" s="78" t="s">
        <v>1662</v>
      </c>
      <c r="G811" s="83"/>
    </row>
    <row r="812" spans="1:7">
      <c r="A812" s="78"/>
      <c r="B812" s="78"/>
      <c r="C812" s="78" t="s">
        <v>1662</v>
      </c>
      <c r="D812" s="78"/>
      <c r="E812" s="78" t="str">
        <f t="shared" si="3"/>
        <v/>
      </c>
      <c r="F812" s="78" t="s">
        <v>1662</v>
      </c>
      <c r="G812" s="83"/>
    </row>
    <row r="813" spans="1:7">
      <c r="A813" s="78"/>
      <c r="B813" s="78"/>
      <c r="C813" s="78" t="s">
        <v>1662</v>
      </c>
      <c r="D813" s="78"/>
      <c r="E813" s="78" t="str">
        <f t="shared" si="3"/>
        <v/>
      </c>
      <c r="F813" s="78" t="s">
        <v>1662</v>
      </c>
      <c r="G813" s="83"/>
    </row>
    <row r="814" spans="1:7">
      <c r="A814" s="78"/>
      <c r="B814" s="78"/>
      <c r="C814" s="78" t="s">
        <v>1662</v>
      </c>
      <c r="D814" s="78"/>
      <c r="E814" s="78" t="str">
        <f t="shared" si="3"/>
        <v/>
      </c>
      <c r="F814" s="78" t="s">
        <v>1662</v>
      </c>
      <c r="G814" s="83"/>
    </row>
    <row r="815" spans="1:7">
      <c r="A815" s="78"/>
      <c r="B815" s="78"/>
      <c r="C815" s="78" t="s">
        <v>1662</v>
      </c>
      <c r="D815" s="78"/>
      <c r="E815" s="78" t="str">
        <f t="shared" si="3"/>
        <v/>
      </c>
      <c r="F815" s="78" t="s">
        <v>1662</v>
      </c>
      <c r="G815" s="83"/>
    </row>
    <row r="816" spans="1:7">
      <c r="A816" s="78"/>
      <c r="B816" s="78"/>
      <c r="C816" s="78" t="s">
        <v>1662</v>
      </c>
      <c r="D816" s="78"/>
      <c r="E816" s="78" t="str">
        <f t="shared" si="3"/>
        <v/>
      </c>
      <c r="F816" s="78" t="s">
        <v>1662</v>
      </c>
      <c r="G816" s="83"/>
    </row>
    <row r="817" spans="1:7">
      <c r="A817" s="78"/>
      <c r="B817" s="78"/>
      <c r="C817" s="78" t="s">
        <v>1662</v>
      </c>
      <c r="D817" s="78"/>
      <c r="E817" s="78" t="str">
        <f t="shared" si="3"/>
        <v/>
      </c>
      <c r="F817" s="78" t="s">
        <v>1662</v>
      </c>
      <c r="G817" s="83"/>
    </row>
    <row r="818" spans="1:7">
      <c r="A818" s="78"/>
      <c r="B818" s="78"/>
      <c r="C818" s="78" t="s">
        <v>1662</v>
      </c>
      <c r="D818" s="78"/>
      <c r="E818" s="78" t="str">
        <f t="shared" si="3"/>
        <v/>
      </c>
      <c r="F818" s="78" t="s">
        <v>1662</v>
      </c>
      <c r="G818" s="83"/>
    </row>
    <row r="819" spans="1:7">
      <c r="A819" s="78"/>
      <c r="B819" s="78"/>
      <c r="C819" s="78" t="s">
        <v>1662</v>
      </c>
      <c r="D819" s="78"/>
      <c r="E819" s="78" t="str">
        <f t="shared" si="3"/>
        <v/>
      </c>
      <c r="F819" s="78" t="s">
        <v>1662</v>
      </c>
      <c r="G819" s="83"/>
    </row>
    <row r="820" spans="1:7">
      <c r="A820" s="78"/>
      <c r="B820" s="78"/>
      <c r="C820" s="78" t="s">
        <v>1662</v>
      </c>
      <c r="D820" s="78"/>
      <c r="E820" s="78" t="str">
        <f t="shared" si="3"/>
        <v/>
      </c>
      <c r="F820" s="78" t="s">
        <v>1662</v>
      </c>
      <c r="G820" s="83"/>
    </row>
    <row r="821" spans="1:7">
      <c r="A821" s="78"/>
      <c r="B821" s="78"/>
      <c r="C821" s="78" t="s">
        <v>1662</v>
      </c>
      <c r="D821" s="78"/>
      <c r="E821" s="78" t="str">
        <f t="shared" si="3"/>
        <v/>
      </c>
      <c r="F821" s="78" t="s">
        <v>1662</v>
      </c>
      <c r="G821" s="83"/>
    </row>
    <row r="822" spans="1:7">
      <c r="A822" s="78"/>
      <c r="B822" s="78"/>
      <c r="C822" s="78" t="s">
        <v>1662</v>
      </c>
      <c r="D822" s="78"/>
      <c r="E822" s="78" t="str">
        <f t="shared" si="3"/>
        <v/>
      </c>
      <c r="F822" s="78" t="s">
        <v>1662</v>
      </c>
      <c r="G822" s="83"/>
    </row>
    <row r="823" spans="1:7">
      <c r="A823" s="78"/>
      <c r="B823" s="78"/>
      <c r="C823" s="78" t="s">
        <v>1662</v>
      </c>
      <c r="D823" s="78"/>
      <c r="E823" s="78" t="str">
        <f t="shared" si="3"/>
        <v/>
      </c>
      <c r="F823" s="78" t="s">
        <v>1662</v>
      </c>
      <c r="G823" s="83"/>
    </row>
    <row r="824" spans="1:7">
      <c r="A824" s="78"/>
      <c r="B824" s="78"/>
      <c r="C824" s="78" t="s">
        <v>1662</v>
      </c>
      <c r="D824" s="78"/>
      <c r="E824" s="78" t="str">
        <f t="shared" si="3"/>
        <v/>
      </c>
      <c r="F824" s="78" t="s">
        <v>1662</v>
      </c>
      <c r="G824" s="83"/>
    </row>
    <row r="825" spans="1:7">
      <c r="A825" s="78"/>
      <c r="B825" s="78"/>
      <c r="C825" s="78" t="s">
        <v>1662</v>
      </c>
      <c r="D825" s="78"/>
      <c r="E825" s="78" t="str">
        <f t="shared" si="3"/>
        <v/>
      </c>
      <c r="F825" s="78" t="s">
        <v>1662</v>
      </c>
      <c r="G825" s="83"/>
    </row>
    <row r="826" spans="1:7">
      <c r="A826" s="78"/>
      <c r="B826" s="78"/>
      <c r="C826" s="78" t="s">
        <v>1662</v>
      </c>
      <c r="D826" s="78"/>
      <c r="E826" s="78" t="str">
        <f t="shared" si="3"/>
        <v/>
      </c>
      <c r="F826" s="78" t="s">
        <v>1662</v>
      </c>
      <c r="G826" s="83"/>
    </row>
    <row r="827" spans="1:7">
      <c r="A827" s="78"/>
      <c r="B827" s="78"/>
      <c r="C827" s="78" t="s">
        <v>1662</v>
      </c>
      <c r="D827" s="78"/>
      <c r="E827" s="78" t="str">
        <f t="shared" si="3"/>
        <v/>
      </c>
      <c r="F827" s="78" t="s">
        <v>1662</v>
      </c>
      <c r="G827" s="83"/>
    </row>
    <row r="828" spans="1:7">
      <c r="A828" s="78"/>
      <c r="B828" s="78"/>
      <c r="C828" s="78" t="s">
        <v>1662</v>
      </c>
      <c r="D828" s="78"/>
      <c r="E828" s="78" t="str">
        <f t="shared" si="3"/>
        <v/>
      </c>
      <c r="F828" s="78" t="s">
        <v>1662</v>
      </c>
      <c r="G828" s="83"/>
    </row>
    <row r="829" spans="1:7">
      <c r="A829" s="78"/>
      <c r="B829" s="78"/>
      <c r="C829" s="78" t="s">
        <v>1662</v>
      </c>
      <c r="D829" s="78"/>
      <c r="E829" s="78" t="str">
        <f t="shared" si="3"/>
        <v/>
      </c>
      <c r="F829" s="78" t="s">
        <v>1662</v>
      </c>
      <c r="G829" s="83"/>
    </row>
    <row r="830" spans="1:7">
      <c r="A830" s="78"/>
      <c r="B830" s="78"/>
      <c r="C830" s="78" t="s">
        <v>1662</v>
      </c>
      <c r="D830" s="78"/>
      <c r="E830" s="78" t="str">
        <f t="shared" si="3"/>
        <v/>
      </c>
      <c r="F830" s="78" t="s">
        <v>1662</v>
      </c>
      <c r="G830" s="83"/>
    </row>
    <row r="831" spans="1:7">
      <c r="A831" s="78"/>
      <c r="B831" s="78"/>
      <c r="C831" s="78" t="s">
        <v>1662</v>
      </c>
      <c r="D831" s="78"/>
      <c r="E831" s="78" t="str">
        <f t="shared" si="3"/>
        <v/>
      </c>
      <c r="F831" s="78" t="s">
        <v>1662</v>
      </c>
      <c r="G831" s="83"/>
    </row>
    <row r="832" spans="1:7">
      <c r="A832" s="78"/>
      <c r="B832" s="78"/>
      <c r="C832" s="78" t="s">
        <v>1662</v>
      </c>
      <c r="D832" s="78"/>
      <c r="E832" s="78" t="str">
        <f t="shared" si="3"/>
        <v/>
      </c>
      <c r="F832" s="78" t="s">
        <v>1662</v>
      </c>
      <c r="G832" s="83"/>
    </row>
    <row r="833" spans="1:7">
      <c r="A833" s="78"/>
      <c r="B833" s="78"/>
      <c r="C833" s="78" t="s">
        <v>1662</v>
      </c>
      <c r="D833" s="78"/>
      <c r="E833" s="78" t="str">
        <f t="shared" si="3"/>
        <v/>
      </c>
      <c r="F833" s="78" t="s">
        <v>1662</v>
      </c>
      <c r="G833" s="83"/>
    </row>
    <row r="834" spans="1:7">
      <c r="A834" s="78"/>
      <c r="B834" s="78"/>
      <c r="C834" s="78" t="s">
        <v>1662</v>
      </c>
      <c r="D834" s="78"/>
      <c r="E834" s="78" t="str">
        <f t="shared" si="3"/>
        <v/>
      </c>
      <c r="F834" s="78" t="s">
        <v>1662</v>
      </c>
      <c r="G834" s="83"/>
    </row>
    <row r="835" spans="1:7">
      <c r="A835" s="78"/>
      <c r="B835" s="78"/>
      <c r="C835" s="78" t="s">
        <v>1662</v>
      </c>
      <c r="D835" s="78"/>
      <c r="E835" s="78" t="str">
        <f t="shared" si="3"/>
        <v/>
      </c>
      <c r="F835" s="78" t="s">
        <v>1662</v>
      </c>
      <c r="G835" s="83"/>
    </row>
    <row r="836" spans="1:7">
      <c r="A836" s="78"/>
      <c r="B836" s="78"/>
      <c r="C836" s="78" t="s">
        <v>1662</v>
      </c>
      <c r="D836" s="78"/>
      <c r="E836" s="78" t="str">
        <f t="shared" si="3"/>
        <v/>
      </c>
      <c r="F836" s="78" t="s">
        <v>1662</v>
      </c>
      <c r="G836" s="83"/>
    </row>
    <row r="837" spans="1:7">
      <c r="A837" s="78"/>
      <c r="B837" s="78"/>
      <c r="C837" s="78" t="s">
        <v>1662</v>
      </c>
      <c r="D837" s="78"/>
      <c r="E837" s="78" t="str">
        <f t="shared" si="3"/>
        <v/>
      </c>
      <c r="F837" s="78" t="s">
        <v>1662</v>
      </c>
      <c r="G837" s="83"/>
    </row>
    <row r="838" spans="1:7">
      <c r="A838" s="78"/>
      <c r="B838" s="78"/>
      <c r="C838" s="78" t="s">
        <v>1662</v>
      </c>
      <c r="D838" s="78"/>
      <c r="E838" s="78" t="str">
        <f t="shared" si="3"/>
        <v/>
      </c>
      <c r="F838" s="78" t="s">
        <v>1662</v>
      </c>
      <c r="G838" s="83"/>
    </row>
    <row r="839" spans="1:7">
      <c r="A839" s="78"/>
      <c r="B839" s="78"/>
      <c r="C839" s="78" t="s">
        <v>1662</v>
      </c>
      <c r="D839" s="78"/>
      <c r="E839" s="78" t="str">
        <f t="shared" si="3"/>
        <v/>
      </c>
      <c r="F839" s="78" t="s">
        <v>1662</v>
      </c>
      <c r="G839" s="83"/>
    </row>
    <row r="840" spans="1:7">
      <c r="A840" s="78"/>
      <c r="B840" s="78"/>
      <c r="C840" s="78" t="s">
        <v>1662</v>
      </c>
      <c r="D840" s="78"/>
      <c r="E840" s="78" t="str">
        <f t="shared" si="3"/>
        <v/>
      </c>
      <c r="F840" s="78" t="s">
        <v>1662</v>
      </c>
      <c r="G840" s="83"/>
    </row>
    <row r="841" spans="1:7">
      <c r="A841" s="78"/>
      <c r="B841" s="78"/>
      <c r="C841" s="78" t="s">
        <v>1662</v>
      </c>
      <c r="D841" s="78"/>
      <c r="E841" s="78" t="str">
        <f t="shared" si="3"/>
        <v/>
      </c>
      <c r="F841" s="78" t="s">
        <v>1662</v>
      </c>
      <c r="G841" s="83"/>
    </row>
    <row r="842" spans="1:7">
      <c r="A842" s="78"/>
      <c r="B842" s="78"/>
      <c r="C842" s="78" t="s">
        <v>1662</v>
      </c>
      <c r="D842" s="78"/>
      <c r="E842" s="78" t="str">
        <f t="shared" si="3"/>
        <v/>
      </c>
      <c r="F842" s="78" t="s">
        <v>1662</v>
      </c>
      <c r="G842" s="83"/>
    </row>
    <row r="843" spans="1:7">
      <c r="A843" s="78"/>
      <c r="B843" s="78"/>
      <c r="C843" s="78" t="s">
        <v>1662</v>
      </c>
      <c r="D843" s="78"/>
      <c r="E843" s="78" t="str">
        <f t="shared" si="3"/>
        <v/>
      </c>
      <c r="F843" s="78" t="s">
        <v>1662</v>
      </c>
      <c r="G843" s="83"/>
    </row>
    <row r="844" spans="1:7">
      <c r="A844" s="78"/>
      <c r="B844" s="78"/>
      <c r="C844" s="78" t="s">
        <v>1662</v>
      </c>
      <c r="D844" s="78"/>
      <c r="E844" s="78" t="str">
        <f t="shared" si="3"/>
        <v/>
      </c>
      <c r="F844" s="78" t="s">
        <v>1662</v>
      </c>
      <c r="G844" s="83"/>
    </row>
    <row r="845" spans="1:7">
      <c r="A845" s="78"/>
      <c r="B845" s="78"/>
      <c r="C845" s="78" t="s">
        <v>1662</v>
      </c>
      <c r="D845" s="78"/>
      <c r="E845" s="78" t="str">
        <f t="shared" si="3"/>
        <v/>
      </c>
      <c r="F845" s="78" t="s">
        <v>1662</v>
      </c>
      <c r="G845" s="83"/>
    </row>
    <row r="846" spans="1:7">
      <c r="A846" s="78"/>
      <c r="B846" s="78"/>
      <c r="C846" s="78" t="s">
        <v>1662</v>
      </c>
      <c r="D846" s="78"/>
      <c r="E846" s="78" t="str">
        <f t="shared" si="3"/>
        <v/>
      </c>
      <c r="F846" s="78" t="s">
        <v>1662</v>
      </c>
      <c r="G846" s="83"/>
    </row>
    <row r="847" spans="1:7">
      <c r="A847" s="78"/>
      <c r="B847" s="78"/>
      <c r="C847" s="78" t="s">
        <v>1662</v>
      </c>
      <c r="D847" s="78"/>
      <c r="E847" s="78" t="str">
        <f t="shared" si="3"/>
        <v/>
      </c>
      <c r="F847" s="78" t="s">
        <v>1662</v>
      </c>
      <c r="G847" s="83"/>
    </row>
    <row r="848" spans="1:7">
      <c r="A848" s="78"/>
      <c r="B848" s="78"/>
      <c r="C848" s="78" t="s">
        <v>1662</v>
      </c>
      <c r="D848" s="78"/>
      <c r="E848" s="78" t="str">
        <f t="shared" si="3"/>
        <v/>
      </c>
      <c r="F848" s="78" t="s">
        <v>1662</v>
      </c>
      <c r="G848" s="83"/>
    </row>
    <row r="849" spans="1:7">
      <c r="A849" s="78"/>
      <c r="B849" s="78"/>
      <c r="C849" s="78" t="s">
        <v>1662</v>
      </c>
      <c r="D849" s="78"/>
      <c r="E849" s="78" t="str">
        <f t="shared" si="3"/>
        <v/>
      </c>
      <c r="F849" s="78" t="s">
        <v>1662</v>
      </c>
      <c r="G849" s="83"/>
    </row>
    <row r="850" spans="1:7">
      <c r="A850" s="78"/>
      <c r="B850" s="78"/>
      <c r="C850" s="78" t="s">
        <v>1662</v>
      </c>
      <c r="D850" s="78"/>
      <c r="E850" s="78" t="str">
        <f t="shared" si="3"/>
        <v/>
      </c>
      <c r="F850" s="78" t="s">
        <v>1662</v>
      </c>
      <c r="G850" s="83"/>
    </row>
    <row r="851" spans="1:7">
      <c r="A851" s="78"/>
      <c r="B851" s="78"/>
      <c r="C851" s="78" t="s">
        <v>1662</v>
      </c>
      <c r="D851" s="78"/>
      <c r="E851" s="78" t="str">
        <f t="shared" si="3"/>
        <v/>
      </c>
      <c r="F851" s="78" t="s">
        <v>1662</v>
      </c>
      <c r="G851" s="83"/>
    </row>
    <row r="852" spans="1:7">
      <c r="A852" s="78"/>
      <c r="B852" s="78"/>
      <c r="C852" s="78" t="s">
        <v>1662</v>
      </c>
      <c r="D852" s="78"/>
      <c r="E852" s="78" t="str">
        <f t="shared" si="3"/>
        <v/>
      </c>
      <c r="F852" s="78" t="s">
        <v>1662</v>
      </c>
      <c r="G852" s="83"/>
    </row>
    <row r="853" spans="1:7">
      <c r="A853" s="78"/>
      <c r="B853" s="78"/>
      <c r="C853" s="78" t="s">
        <v>1662</v>
      </c>
      <c r="D853" s="78"/>
      <c r="E853" s="78" t="str">
        <f t="shared" si="3"/>
        <v/>
      </c>
      <c r="F853" s="78" t="s">
        <v>1662</v>
      </c>
      <c r="G853" s="83"/>
    </row>
    <row r="854" spans="1:7">
      <c r="A854" s="78"/>
      <c r="B854" s="78"/>
      <c r="C854" s="78" t="s">
        <v>1662</v>
      </c>
      <c r="D854" s="78"/>
      <c r="E854" s="78" t="str">
        <f t="shared" si="3"/>
        <v/>
      </c>
      <c r="F854" s="78" t="s">
        <v>1662</v>
      </c>
      <c r="G854" s="83"/>
    </row>
    <row r="855" spans="1:7">
      <c r="A855" s="78"/>
      <c r="B855" s="78"/>
      <c r="C855" s="78" t="s">
        <v>1662</v>
      </c>
      <c r="D855" s="78"/>
      <c r="E855" s="78" t="str">
        <f t="shared" si="3"/>
        <v/>
      </c>
      <c r="F855" s="78" t="s">
        <v>1662</v>
      </c>
      <c r="G855" s="83"/>
    </row>
    <row r="856" spans="1:7">
      <c r="A856" s="78"/>
      <c r="B856" s="78"/>
      <c r="C856" s="78" t="s">
        <v>1662</v>
      </c>
      <c r="D856" s="78"/>
      <c r="E856" s="78" t="str">
        <f t="shared" si="3"/>
        <v/>
      </c>
      <c r="F856" s="78" t="s">
        <v>1662</v>
      </c>
      <c r="G856" s="83"/>
    </row>
    <row r="857" spans="1:7">
      <c r="A857" s="78"/>
      <c r="B857" s="78"/>
      <c r="C857" s="78" t="s">
        <v>1662</v>
      </c>
      <c r="D857" s="78"/>
      <c r="E857" s="78" t="str">
        <f t="shared" si="3"/>
        <v/>
      </c>
      <c r="F857" s="78" t="s">
        <v>1662</v>
      </c>
      <c r="G857" s="83"/>
    </row>
    <row r="858" spans="1:7">
      <c r="A858" s="78"/>
      <c r="B858" s="78"/>
      <c r="C858" s="78" t="s">
        <v>1662</v>
      </c>
      <c r="D858" s="78"/>
      <c r="E858" s="78" t="str">
        <f t="shared" si="3"/>
        <v/>
      </c>
      <c r="F858" s="78" t="s">
        <v>1662</v>
      </c>
      <c r="G858" s="83"/>
    </row>
    <row r="859" spans="1:7">
      <c r="A859" s="78"/>
      <c r="B859" s="78"/>
      <c r="C859" s="78" t="s">
        <v>1662</v>
      </c>
      <c r="D859" s="78"/>
      <c r="E859" s="78" t="str">
        <f t="shared" si="3"/>
        <v/>
      </c>
      <c r="F859" s="78" t="s">
        <v>1662</v>
      </c>
      <c r="G859" s="83"/>
    </row>
    <row r="860" spans="1:7">
      <c r="A860" s="78"/>
      <c r="B860" s="78"/>
      <c r="C860" s="78" t="s">
        <v>1662</v>
      </c>
      <c r="D860" s="78"/>
      <c r="E860" s="78" t="str">
        <f t="shared" si="3"/>
        <v/>
      </c>
      <c r="F860" s="78" t="s">
        <v>1662</v>
      </c>
      <c r="G860" s="83"/>
    </row>
    <row r="861" spans="1:7">
      <c r="A861" s="78"/>
      <c r="B861" s="78"/>
      <c r="C861" s="78" t="s">
        <v>1662</v>
      </c>
      <c r="D861" s="78"/>
      <c r="E861" s="78" t="str">
        <f t="shared" si="3"/>
        <v/>
      </c>
      <c r="F861" s="78" t="s">
        <v>1662</v>
      </c>
      <c r="G861" s="83"/>
    </row>
    <row r="862" spans="1:7">
      <c r="A862" s="78"/>
      <c r="B862" s="78"/>
      <c r="C862" s="78" t="s">
        <v>1662</v>
      </c>
      <c r="D862" s="78"/>
      <c r="E862" s="78" t="str">
        <f t="shared" si="3"/>
        <v/>
      </c>
      <c r="F862" s="78" t="s">
        <v>1662</v>
      </c>
      <c r="G862" s="83"/>
    </row>
    <row r="863" spans="1:7">
      <c r="A863" s="78"/>
      <c r="B863" s="78"/>
      <c r="C863" s="78" t="s">
        <v>1662</v>
      </c>
      <c r="D863" s="78"/>
      <c r="E863" s="78" t="str">
        <f t="shared" si="3"/>
        <v/>
      </c>
      <c r="F863" s="78" t="s">
        <v>1662</v>
      </c>
      <c r="G863" s="83"/>
    </row>
    <row r="864" spans="1:7">
      <c r="A864" s="78"/>
      <c r="B864" s="78"/>
      <c r="C864" s="78" t="s">
        <v>1662</v>
      </c>
      <c r="D864" s="78"/>
      <c r="E864" s="78" t="str">
        <f t="shared" si="3"/>
        <v/>
      </c>
      <c r="F864" s="78" t="s">
        <v>1662</v>
      </c>
      <c r="G864" s="83"/>
    </row>
    <row r="865" spans="1:7">
      <c r="A865" s="78"/>
      <c r="B865" s="78"/>
      <c r="C865" s="78" t="s">
        <v>1662</v>
      </c>
      <c r="D865" s="78"/>
      <c r="E865" s="78" t="str">
        <f t="shared" si="3"/>
        <v/>
      </c>
      <c r="F865" s="78" t="s">
        <v>1662</v>
      </c>
      <c r="G865" s="83"/>
    </row>
    <row r="866" spans="1:7">
      <c r="A866" s="78"/>
      <c r="B866" s="78"/>
      <c r="C866" s="78" t="s">
        <v>1662</v>
      </c>
      <c r="D866" s="78"/>
      <c r="E866" s="78" t="str">
        <f t="shared" si="3"/>
        <v/>
      </c>
      <c r="F866" s="78" t="s">
        <v>1662</v>
      </c>
      <c r="G866" s="83"/>
    </row>
    <row r="867" spans="1:7">
      <c r="A867" s="78"/>
      <c r="B867" s="78"/>
      <c r="C867" s="78" t="s">
        <v>1662</v>
      </c>
      <c r="D867" s="78"/>
      <c r="E867" s="78" t="str">
        <f t="shared" si="3"/>
        <v/>
      </c>
      <c r="F867" s="78" t="s">
        <v>1662</v>
      </c>
      <c r="G867" s="83"/>
    </row>
    <row r="868" spans="1:7">
      <c r="A868" s="78"/>
      <c r="B868" s="78"/>
      <c r="C868" s="78" t="s">
        <v>1662</v>
      </c>
      <c r="D868" s="78"/>
      <c r="E868" s="78" t="str">
        <f t="shared" si="3"/>
        <v/>
      </c>
      <c r="F868" s="78" t="s">
        <v>1662</v>
      </c>
      <c r="G868" s="83"/>
    </row>
    <row r="869" spans="1:7">
      <c r="A869" s="78"/>
      <c r="B869" s="78"/>
      <c r="C869" s="78" t="s">
        <v>1662</v>
      </c>
      <c r="D869" s="78"/>
      <c r="E869" s="78" t="str">
        <f t="shared" si="3"/>
        <v/>
      </c>
      <c r="F869" s="78" t="s">
        <v>1662</v>
      </c>
      <c r="G869" s="83"/>
    </row>
    <row r="870" spans="1:7">
      <c r="A870" s="78"/>
      <c r="B870" s="78"/>
      <c r="C870" s="78" t="s">
        <v>1662</v>
      </c>
      <c r="D870" s="78"/>
      <c r="E870" s="78" t="str">
        <f t="shared" si="3"/>
        <v/>
      </c>
      <c r="F870" s="78" t="s">
        <v>1662</v>
      </c>
      <c r="G870" s="83"/>
    </row>
    <row r="871" spans="1:7">
      <c r="A871" s="78"/>
      <c r="B871" s="78"/>
      <c r="C871" s="78" t="s">
        <v>1662</v>
      </c>
      <c r="D871" s="78"/>
      <c r="E871" s="78" t="str">
        <f t="shared" si="3"/>
        <v/>
      </c>
      <c r="F871" s="78" t="s">
        <v>1662</v>
      </c>
      <c r="G871" s="83"/>
    </row>
    <row r="872" spans="1:7">
      <c r="A872" s="78"/>
      <c r="B872" s="78"/>
      <c r="C872" s="78" t="s">
        <v>1662</v>
      </c>
      <c r="D872" s="78"/>
      <c r="E872" s="78" t="str">
        <f t="shared" si="3"/>
        <v/>
      </c>
      <c r="F872" s="78" t="s">
        <v>1662</v>
      </c>
      <c r="G872" s="83"/>
    </row>
    <row r="873" spans="1:7">
      <c r="A873" s="78"/>
      <c r="B873" s="78"/>
      <c r="C873" s="78" t="s">
        <v>1662</v>
      </c>
      <c r="D873" s="78"/>
      <c r="E873" s="78" t="str">
        <f t="shared" si="3"/>
        <v/>
      </c>
      <c r="F873" s="78" t="s">
        <v>1662</v>
      </c>
      <c r="G873" s="83"/>
    </row>
    <row r="874" spans="1:7">
      <c r="A874" s="78"/>
      <c r="B874" s="78"/>
      <c r="C874" s="78" t="s">
        <v>1662</v>
      </c>
      <c r="D874" s="78"/>
      <c r="E874" s="78" t="str">
        <f t="shared" si="3"/>
        <v/>
      </c>
      <c r="F874" s="78" t="s">
        <v>1662</v>
      </c>
      <c r="G874" s="83"/>
    </row>
    <row r="875" spans="1:7">
      <c r="A875" s="78"/>
      <c r="B875" s="78"/>
      <c r="C875" s="78" t="s">
        <v>1662</v>
      </c>
      <c r="D875" s="78"/>
      <c r="E875" s="78" t="str">
        <f t="shared" si="3"/>
        <v/>
      </c>
      <c r="F875" s="78" t="s">
        <v>1662</v>
      </c>
      <c r="G875" s="83"/>
    </row>
    <row r="876" spans="1:7">
      <c r="A876" s="78"/>
      <c r="B876" s="78"/>
      <c r="C876" s="78" t="s">
        <v>1662</v>
      </c>
      <c r="D876" s="78"/>
      <c r="E876" s="78" t="str">
        <f t="shared" si="3"/>
        <v/>
      </c>
      <c r="F876" s="78" t="s">
        <v>1662</v>
      </c>
      <c r="G876" s="83"/>
    </row>
    <row r="877" spans="1:7">
      <c r="A877" s="78"/>
      <c r="B877" s="78"/>
      <c r="C877" s="78" t="s">
        <v>1662</v>
      </c>
      <c r="D877" s="78"/>
      <c r="E877" s="78" t="str">
        <f t="shared" si="3"/>
        <v/>
      </c>
      <c r="F877" s="78" t="s">
        <v>1662</v>
      </c>
      <c r="G877" s="83"/>
    </row>
    <row r="878" spans="1:7">
      <c r="A878" s="78"/>
      <c r="B878" s="78"/>
      <c r="C878" s="78" t="s">
        <v>1662</v>
      </c>
      <c r="D878" s="78"/>
      <c r="E878" s="78" t="str">
        <f t="shared" si="3"/>
        <v/>
      </c>
      <c r="F878" s="78" t="s">
        <v>1662</v>
      </c>
      <c r="G878" s="83"/>
    </row>
    <row r="879" spans="1:7">
      <c r="A879" s="78"/>
      <c r="B879" s="78"/>
      <c r="C879" s="78" t="s">
        <v>1662</v>
      </c>
      <c r="D879" s="78"/>
      <c r="E879" s="78" t="str">
        <f t="shared" si="3"/>
        <v/>
      </c>
      <c r="F879" s="78" t="s">
        <v>1662</v>
      </c>
      <c r="G879" s="83"/>
    </row>
    <row r="880" spans="1:7">
      <c r="A880" s="78"/>
      <c r="B880" s="78"/>
      <c r="C880" s="78" t="s">
        <v>1662</v>
      </c>
      <c r="D880" s="78"/>
      <c r="E880" s="78" t="str">
        <f t="shared" si="3"/>
        <v/>
      </c>
      <c r="F880" s="78" t="s">
        <v>1662</v>
      </c>
      <c r="G880" s="83"/>
    </row>
    <row r="881" spans="1:7">
      <c r="A881" s="78"/>
      <c r="B881" s="78"/>
      <c r="C881" s="78" t="s">
        <v>1662</v>
      </c>
      <c r="D881" s="78"/>
      <c r="E881" s="78" t="str">
        <f t="shared" si="3"/>
        <v/>
      </c>
      <c r="F881" s="78" t="s">
        <v>1662</v>
      </c>
      <c r="G881" s="83"/>
    </row>
    <row r="882" spans="1:7">
      <c r="A882" s="78"/>
      <c r="B882" s="78"/>
      <c r="C882" s="78" t="s">
        <v>1662</v>
      </c>
      <c r="D882" s="78"/>
      <c r="E882" s="78" t="str">
        <f t="shared" si="3"/>
        <v/>
      </c>
      <c r="F882" s="78" t="s">
        <v>1662</v>
      </c>
      <c r="G882" s="83"/>
    </row>
    <row r="883" spans="1:7">
      <c r="A883" s="78"/>
      <c r="B883" s="78"/>
      <c r="C883" s="78" t="s">
        <v>1662</v>
      </c>
      <c r="D883" s="78"/>
      <c r="E883" s="78" t="str">
        <f t="shared" si="3"/>
        <v/>
      </c>
      <c r="F883" s="78" t="s">
        <v>1662</v>
      </c>
      <c r="G883" s="83"/>
    </row>
    <row r="884" spans="1:7">
      <c r="A884" s="78"/>
      <c r="B884" s="78"/>
      <c r="C884" s="78" t="s">
        <v>1662</v>
      </c>
      <c r="D884" s="78"/>
      <c r="E884" s="78" t="str">
        <f t="shared" si="3"/>
        <v/>
      </c>
      <c r="F884" s="78" t="s">
        <v>1662</v>
      </c>
      <c r="G884" s="83"/>
    </row>
    <row r="885" spans="1:7">
      <c r="A885" s="78"/>
      <c r="B885" s="78"/>
      <c r="C885" s="78" t="s">
        <v>1662</v>
      </c>
      <c r="D885" s="78"/>
      <c r="E885" s="78" t="str">
        <f t="shared" si="3"/>
        <v/>
      </c>
      <c r="F885" s="78" t="s">
        <v>1662</v>
      </c>
      <c r="G885" s="83"/>
    </row>
    <row r="886" spans="1:7">
      <c r="A886" s="78"/>
      <c r="B886" s="78"/>
      <c r="C886" s="78" t="s">
        <v>1662</v>
      </c>
      <c r="D886" s="78"/>
      <c r="E886" s="78" t="str">
        <f t="shared" si="3"/>
        <v/>
      </c>
      <c r="F886" s="78" t="s">
        <v>1662</v>
      </c>
      <c r="G886" s="83"/>
    </row>
    <row r="887" spans="1:7">
      <c r="A887" s="78"/>
      <c r="B887" s="78"/>
      <c r="C887" s="78" t="s">
        <v>1662</v>
      </c>
      <c r="D887" s="78"/>
      <c r="E887" s="78" t="str">
        <f t="shared" si="3"/>
        <v/>
      </c>
      <c r="F887" s="78" t="s">
        <v>1662</v>
      </c>
      <c r="G887" s="83"/>
    </row>
    <row r="888" spans="1:7">
      <c r="A888" s="78"/>
      <c r="B888" s="78"/>
      <c r="C888" s="78" t="s">
        <v>1662</v>
      </c>
      <c r="D888" s="78"/>
      <c r="E888" s="78" t="str">
        <f t="shared" si="3"/>
        <v/>
      </c>
      <c r="F888" s="78" t="s">
        <v>1662</v>
      </c>
      <c r="G888" s="83"/>
    </row>
    <row r="889" spans="1:7">
      <c r="A889" s="78"/>
      <c r="B889" s="78"/>
      <c r="C889" s="78" t="s">
        <v>1662</v>
      </c>
      <c r="D889" s="78"/>
      <c r="E889" s="78" t="str">
        <f t="shared" si="3"/>
        <v/>
      </c>
      <c r="F889" s="78" t="s">
        <v>1662</v>
      </c>
      <c r="G889" s="83"/>
    </row>
    <row r="890" spans="1:7">
      <c r="A890" s="78"/>
      <c r="B890" s="78"/>
      <c r="C890" s="78" t="s">
        <v>1662</v>
      </c>
      <c r="D890" s="78"/>
      <c r="E890" s="78" t="str">
        <f t="shared" si="3"/>
        <v/>
      </c>
      <c r="F890" s="78" t="s">
        <v>1662</v>
      </c>
      <c r="G890" s="83"/>
    </row>
    <row r="891" spans="1:7">
      <c r="A891" s="78"/>
      <c r="B891" s="78"/>
      <c r="C891" s="78" t="s">
        <v>1662</v>
      </c>
      <c r="D891" s="78"/>
      <c r="E891" s="78" t="str">
        <f t="shared" si="3"/>
        <v/>
      </c>
      <c r="F891" s="78" t="s">
        <v>1662</v>
      </c>
      <c r="G891" s="83"/>
    </row>
    <row r="892" spans="1:7">
      <c r="A892" s="78"/>
      <c r="B892" s="78"/>
      <c r="C892" s="78" t="s">
        <v>1662</v>
      </c>
      <c r="D892" s="78"/>
      <c r="E892" s="78" t="str">
        <f t="shared" si="3"/>
        <v/>
      </c>
      <c r="F892" s="78" t="s">
        <v>1662</v>
      </c>
      <c r="G892" s="83"/>
    </row>
    <row r="893" spans="1:7">
      <c r="A893" s="78"/>
      <c r="B893" s="78"/>
      <c r="C893" s="78" t="s">
        <v>1662</v>
      </c>
      <c r="D893" s="78"/>
      <c r="E893" s="78" t="str">
        <f t="shared" si="3"/>
        <v/>
      </c>
      <c r="F893" s="78" t="s">
        <v>1662</v>
      </c>
      <c r="G893" s="83"/>
    </row>
    <row r="894" spans="1:7">
      <c r="A894" s="78"/>
      <c r="B894" s="78"/>
      <c r="C894" s="78" t="s">
        <v>1662</v>
      </c>
      <c r="D894" s="78"/>
      <c r="E894" s="78" t="str">
        <f t="shared" si="3"/>
        <v/>
      </c>
      <c r="F894" s="78" t="s">
        <v>1662</v>
      </c>
      <c r="G894" s="83"/>
    </row>
    <row r="895" spans="1:7">
      <c r="A895" s="78"/>
      <c r="B895" s="78"/>
      <c r="C895" s="78" t="s">
        <v>1662</v>
      </c>
      <c r="D895" s="78"/>
      <c r="E895" s="78" t="str">
        <f t="shared" si="3"/>
        <v/>
      </c>
      <c r="F895" s="78" t="s">
        <v>1662</v>
      </c>
      <c r="G895" s="83"/>
    </row>
    <row r="896" spans="1:7">
      <c r="A896" s="78"/>
      <c r="B896" s="78"/>
      <c r="C896" s="78" t="s">
        <v>1662</v>
      </c>
      <c r="D896" s="78"/>
      <c r="E896" s="78" t="str">
        <f t="shared" si="3"/>
        <v/>
      </c>
      <c r="F896" s="78" t="s">
        <v>1662</v>
      </c>
      <c r="G896" s="83"/>
    </row>
    <row r="897" spans="1:7">
      <c r="A897" s="78"/>
      <c r="B897" s="78"/>
      <c r="C897" s="78" t="s">
        <v>1662</v>
      </c>
      <c r="D897" s="78"/>
      <c r="E897" s="78" t="str">
        <f t="shared" si="3"/>
        <v/>
      </c>
      <c r="F897" s="78" t="s">
        <v>1662</v>
      </c>
      <c r="G897" s="83"/>
    </row>
    <row r="898" spans="1:7">
      <c r="A898" s="78"/>
      <c r="B898" s="78"/>
      <c r="C898" s="78" t="s">
        <v>1662</v>
      </c>
      <c r="D898" s="78"/>
      <c r="E898" s="78" t="str">
        <f t="shared" si="3"/>
        <v/>
      </c>
      <c r="F898" s="78" t="s">
        <v>1662</v>
      </c>
      <c r="G898" s="83"/>
    </row>
    <row r="899" spans="1:7">
      <c r="A899" s="78"/>
      <c r="B899" s="78"/>
      <c r="C899" s="78" t="s">
        <v>1662</v>
      </c>
      <c r="D899" s="78"/>
      <c r="E899" s="78" t="str">
        <f t="shared" si="3"/>
        <v/>
      </c>
      <c r="F899" s="78" t="s">
        <v>1662</v>
      </c>
      <c r="G899" s="83"/>
    </row>
    <row r="900" spans="1:7">
      <c r="A900" s="78"/>
      <c r="B900" s="78"/>
      <c r="C900" s="78" t="s">
        <v>1662</v>
      </c>
      <c r="D900" s="78"/>
      <c r="E900" s="78" t="str">
        <f t="shared" si="3"/>
        <v/>
      </c>
      <c r="F900" s="78" t="s">
        <v>1662</v>
      </c>
      <c r="G900" s="83"/>
    </row>
    <row r="901" spans="1:7">
      <c r="A901" s="78"/>
      <c r="B901" s="78"/>
      <c r="C901" s="78" t="s">
        <v>1662</v>
      </c>
      <c r="D901" s="78"/>
      <c r="E901" s="78" t="str">
        <f t="shared" si="3"/>
        <v/>
      </c>
      <c r="F901" s="78" t="s">
        <v>1662</v>
      </c>
      <c r="G901" s="83"/>
    </row>
    <row r="902" spans="1:7">
      <c r="A902" s="78"/>
      <c r="B902" s="78"/>
      <c r="C902" s="78" t="s">
        <v>1662</v>
      </c>
      <c r="D902" s="78"/>
      <c r="E902" s="78" t="str">
        <f t="shared" si="3"/>
        <v/>
      </c>
      <c r="F902" s="78" t="s">
        <v>1662</v>
      </c>
      <c r="G902" s="83"/>
    </row>
    <row r="903" spans="1:7">
      <c r="A903" s="78"/>
      <c r="B903" s="78"/>
      <c r="C903" s="78" t="s">
        <v>1662</v>
      </c>
      <c r="D903" s="78"/>
      <c r="E903" s="78" t="str">
        <f t="shared" si="3"/>
        <v/>
      </c>
      <c r="F903" s="78" t="s">
        <v>1662</v>
      </c>
      <c r="G903" s="83"/>
    </row>
    <row r="904" spans="1:7">
      <c r="A904" s="78"/>
      <c r="B904" s="78"/>
      <c r="C904" s="78" t="s">
        <v>1662</v>
      </c>
      <c r="D904" s="78"/>
      <c r="E904" s="78" t="str">
        <f t="shared" si="3"/>
        <v/>
      </c>
      <c r="F904" s="78" t="s">
        <v>1662</v>
      </c>
      <c r="G904" s="83"/>
    </row>
    <row r="905" spans="1:7">
      <c r="A905" s="78"/>
      <c r="B905" s="78"/>
      <c r="C905" s="78" t="s">
        <v>1662</v>
      </c>
      <c r="D905" s="78"/>
      <c r="E905" s="78" t="str">
        <f t="shared" si="3"/>
        <v/>
      </c>
      <c r="F905" s="78" t="s">
        <v>1662</v>
      </c>
      <c r="G905" s="83"/>
    </row>
    <row r="906" spans="1:7">
      <c r="A906" s="78"/>
      <c r="B906" s="78"/>
      <c r="C906" s="78" t="s">
        <v>1662</v>
      </c>
      <c r="D906" s="78"/>
      <c r="E906" s="78" t="str">
        <f t="shared" si="3"/>
        <v/>
      </c>
      <c r="F906" s="78" t="s">
        <v>1662</v>
      </c>
      <c r="G906" s="83"/>
    </row>
    <row r="907" spans="1:7">
      <c r="A907" s="78"/>
      <c r="B907" s="78"/>
      <c r="C907" s="78" t="s">
        <v>1662</v>
      </c>
      <c r="D907" s="78"/>
      <c r="E907" s="78" t="str">
        <f t="shared" si="3"/>
        <v/>
      </c>
      <c r="F907" s="78" t="s">
        <v>1662</v>
      </c>
      <c r="G907" s="83"/>
    </row>
    <row r="908" spans="1:7">
      <c r="A908" s="78"/>
      <c r="B908" s="78"/>
      <c r="C908" s="78" t="s">
        <v>1662</v>
      </c>
      <c r="D908" s="78"/>
      <c r="E908" s="78" t="str">
        <f t="shared" si="3"/>
        <v/>
      </c>
      <c r="F908" s="78" t="s">
        <v>1662</v>
      </c>
      <c r="G908" s="83"/>
    </row>
    <row r="909" spans="1:7">
      <c r="A909" s="78"/>
      <c r="B909" s="78"/>
      <c r="C909" s="78" t="s">
        <v>1662</v>
      </c>
      <c r="D909" s="78"/>
      <c r="E909" s="78" t="str">
        <f t="shared" si="3"/>
        <v/>
      </c>
      <c r="F909" s="78" t="s">
        <v>1662</v>
      </c>
      <c r="G909" s="83"/>
    </row>
    <row r="910" spans="1:7">
      <c r="A910" s="78"/>
      <c r="B910" s="78"/>
      <c r="C910" s="78" t="s">
        <v>1662</v>
      </c>
      <c r="D910" s="78"/>
      <c r="E910" s="78" t="str">
        <f t="shared" si="3"/>
        <v/>
      </c>
      <c r="F910" s="78" t="s">
        <v>1662</v>
      </c>
      <c r="G910" s="83"/>
    </row>
    <row r="911" spans="1:7">
      <c r="A911" s="78"/>
      <c r="B911" s="78"/>
      <c r="C911" s="78" t="s">
        <v>1662</v>
      </c>
      <c r="D911" s="78"/>
      <c r="E911" s="78" t="str">
        <f t="shared" si="3"/>
        <v/>
      </c>
      <c r="F911" s="78" t="s">
        <v>1662</v>
      </c>
      <c r="G911" s="83"/>
    </row>
    <row r="912" spans="1:7">
      <c r="A912" s="78"/>
      <c r="B912" s="78"/>
      <c r="C912" s="78" t="s">
        <v>1662</v>
      </c>
      <c r="D912" s="78"/>
      <c r="E912" s="78" t="str">
        <f t="shared" si="3"/>
        <v/>
      </c>
      <c r="F912" s="78" t="s">
        <v>1662</v>
      </c>
      <c r="G912" s="83"/>
    </row>
    <row r="913" spans="1:7">
      <c r="A913" s="78"/>
      <c r="B913" s="78"/>
      <c r="C913" s="78" t="s">
        <v>1662</v>
      </c>
      <c r="D913" s="78"/>
      <c r="E913" s="78" t="str">
        <f t="shared" si="3"/>
        <v/>
      </c>
      <c r="F913" s="78" t="s">
        <v>1662</v>
      </c>
      <c r="G913" s="83"/>
    </row>
    <row r="914" spans="1:7">
      <c r="A914" s="78"/>
      <c r="B914" s="78"/>
      <c r="C914" s="78" t="s">
        <v>1662</v>
      </c>
      <c r="D914" s="78"/>
      <c r="E914" s="78" t="str">
        <f t="shared" si="3"/>
        <v/>
      </c>
      <c r="F914" s="78" t="s">
        <v>1662</v>
      </c>
      <c r="G914" s="83"/>
    </row>
    <row r="915" spans="1:7">
      <c r="A915" s="78"/>
      <c r="B915" s="78"/>
      <c r="C915" s="78" t="s">
        <v>1662</v>
      </c>
      <c r="D915" s="78"/>
      <c r="E915" s="78" t="str">
        <f t="shared" si="3"/>
        <v/>
      </c>
      <c r="F915" s="78" t="s">
        <v>1662</v>
      </c>
      <c r="G915" s="83"/>
    </row>
    <row r="916" spans="1:7">
      <c r="A916" s="78"/>
      <c r="B916" s="78"/>
      <c r="C916" s="78" t="s">
        <v>1662</v>
      </c>
      <c r="D916" s="78"/>
      <c r="E916" s="78" t="str">
        <f t="shared" si="3"/>
        <v/>
      </c>
      <c r="F916" s="78" t="s">
        <v>1662</v>
      </c>
      <c r="G916" s="83"/>
    </row>
    <row r="917" spans="1:7">
      <c r="A917" s="78"/>
      <c r="B917" s="78"/>
      <c r="C917" s="78" t="s">
        <v>1662</v>
      </c>
      <c r="D917" s="78"/>
      <c r="E917" s="78" t="str">
        <f t="shared" si="3"/>
        <v/>
      </c>
      <c r="F917" s="78" t="s">
        <v>1662</v>
      </c>
      <c r="G917" s="83"/>
    </row>
    <row r="918" spans="1:7">
      <c r="A918" s="78"/>
      <c r="B918" s="78"/>
      <c r="C918" s="78" t="s">
        <v>1662</v>
      </c>
      <c r="D918" s="78"/>
      <c r="E918" s="78" t="str">
        <f t="shared" si="3"/>
        <v/>
      </c>
      <c r="F918" s="78" t="s">
        <v>1662</v>
      </c>
      <c r="G918" s="83"/>
    </row>
    <row r="919" spans="1:7">
      <c r="A919" s="78"/>
      <c r="B919" s="78"/>
      <c r="C919" s="78" t="s">
        <v>1662</v>
      </c>
      <c r="D919" s="78"/>
      <c r="E919" s="78" t="str">
        <f t="shared" si="3"/>
        <v/>
      </c>
      <c r="F919" s="78" t="s">
        <v>1662</v>
      </c>
      <c r="G919" s="83"/>
    </row>
    <row r="920" spans="1:7">
      <c r="A920" s="78"/>
      <c r="B920" s="78"/>
      <c r="C920" s="78" t="s">
        <v>1662</v>
      </c>
      <c r="D920" s="78"/>
      <c r="E920" s="78" t="str">
        <f t="shared" si="3"/>
        <v/>
      </c>
      <c r="F920" s="78" t="s">
        <v>1662</v>
      </c>
      <c r="G920" s="83"/>
    </row>
    <row r="921" spans="1:7">
      <c r="A921" s="78"/>
      <c r="B921" s="78"/>
      <c r="C921" s="78" t="s">
        <v>1662</v>
      </c>
      <c r="D921" s="78"/>
      <c r="E921" s="78" t="str">
        <f t="shared" si="3"/>
        <v/>
      </c>
      <c r="F921" s="78" t="s">
        <v>1662</v>
      </c>
      <c r="G921" s="83"/>
    </row>
    <row r="922" spans="1:7">
      <c r="A922" s="78"/>
      <c r="B922" s="78"/>
      <c r="C922" s="78" t="s">
        <v>1662</v>
      </c>
      <c r="D922" s="78"/>
      <c r="E922" s="78" t="str">
        <f t="shared" si="3"/>
        <v/>
      </c>
      <c r="F922" s="78" t="s">
        <v>1662</v>
      </c>
      <c r="G922" s="83"/>
    </row>
    <row r="923" spans="1:7">
      <c r="A923" s="78"/>
      <c r="B923" s="78"/>
      <c r="C923" s="78" t="s">
        <v>1662</v>
      </c>
      <c r="D923" s="78"/>
      <c r="E923" s="78" t="str">
        <f t="shared" si="3"/>
        <v/>
      </c>
      <c r="F923" s="78" t="s">
        <v>1662</v>
      </c>
      <c r="G923" s="83"/>
    </row>
    <row r="924" spans="1:7">
      <c r="A924" s="78"/>
      <c r="B924" s="78"/>
      <c r="C924" s="78" t="s">
        <v>1662</v>
      </c>
      <c r="D924" s="78"/>
      <c r="E924" s="78" t="str">
        <f t="shared" si="3"/>
        <v/>
      </c>
      <c r="F924" s="78" t="s">
        <v>1662</v>
      </c>
      <c r="G924" s="83"/>
    </row>
    <row r="925" spans="1:7">
      <c r="A925" s="78"/>
      <c r="B925" s="78"/>
      <c r="C925" s="78" t="s">
        <v>1662</v>
      </c>
      <c r="D925" s="78"/>
      <c r="E925" s="78" t="str">
        <f t="shared" si="3"/>
        <v/>
      </c>
      <c r="F925" s="78" t="s">
        <v>1662</v>
      </c>
      <c r="G925" s="83"/>
    </row>
    <row r="926" spans="1:7">
      <c r="A926" s="78"/>
      <c r="B926" s="78"/>
      <c r="C926" s="78" t="s">
        <v>1662</v>
      </c>
      <c r="D926" s="78"/>
      <c r="E926" s="78" t="str">
        <f t="shared" si="3"/>
        <v/>
      </c>
      <c r="F926" s="78" t="s">
        <v>1662</v>
      </c>
      <c r="G926" s="83"/>
    </row>
    <row r="927" spans="1:7">
      <c r="A927" s="78"/>
      <c r="B927" s="78"/>
      <c r="C927" s="78" t="s">
        <v>1662</v>
      </c>
      <c r="D927" s="78"/>
      <c r="E927" s="78" t="str">
        <f t="shared" si="3"/>
        <v/>
      </c>
      <c r="F927" s="78" t="s">
        <v>1662</v>
      </c>
      <c r="G927" s="83"/>
    </row>
    <row r="928" spans="1:7">
      <c r="A928" s="78"/>
      <c r="B928" s="78"/>
      <c r="C928" s="78" t="s">
        <v>1662</v>
      </c>
      <c r="D928" s="78"/>
      <c r="E928" s="78" t="str">
        <f t="shared" si="3"/>
        <v/>
      </c>
      <c r="F928" s="78" t="s">
        <v>1662</v>
      </c>
      <c r="G928" s="83"/>
    </row>
    <row r="929" spans="1:7">
      <c r="A929" s="78"/>
      <c r="B929" s="78"/>
      <c r="C929" s="78" t="s">
        <v>1662</v>
      </c>
      <c r="D929" s="78"/>
      <c r="E929" s="78" t="str">
        <f t="shared" si="3"/>
        <v/>
      </c>
      <c r="F929" s="78" t="s">
        <v>1662</v>
      </c>
      <c r="G929" s="83"/>
    </row>
    <row r="930" spans="1:7">
      <c r="A930" s="78"/>
      <c r="B930" s="78"/>
      <c r="C930" s="78" t="s">
        <v>1662</v>
      </c>
      <c r="D930" s="78"/>
      <c r="E930" s="78" t="str">
        <f t="shared" si="3"/>
        <v/>
      </c>
      <c r="F930" s="78" t="s">
        <v>1662</v>
      </c>
      <c r="G930" s="83"/>
    </row>
    <row r="931" spans="1:7">
      <c r="A931" s="78"/>
      <c r="B931" s="78"/>
      <c r="C931" s="78" t="s">
        <v>1662</v>
      </c>
      <c r="D931" s="78"/>
      <c r="E931" s="78" t="str">
        <f t="shared" si="3"/>
        <v/>
      </c>
      <c r="F931" s="78" t="s">
        <v>1662</v>
      </c>
      <c r="G931" s="83"/>
    </row>
    <row r="932" spans="1:7">
      <c r="A932" s="78"/>
      <c r="B932" s="78"/>
      <c r="C932" s="78" t="s">
        <v>1662</v>
      </c>
      <c r="D932" s="78"/>
      <c r="E932" s="78" t="str">
        <f t="shared" si="3"/>
        <v/>
      </c>
      <c r="F932" s="78" t="s">
        <v>1662</v>
      </c>
      <c r="G932" s="83"/>
    </row>
    <row r="933" spans="1:7">
      <c r="A933" s="78"/>
      <c r="B933" s="78"/>
      <c r="C933" s="78" t="s">
        <v>1662</v>
      </c>
      <c r="D933" s="78"/>
      <c r="E933" s="78" t="str">
        <f t="shared" si="3"/>
        <v/>
      </c>
      <c r="F933" s="78" t="s">
        <v>1662</v>
      </c>
      <c r="G933" s="83"/>
    </row>
    <row r="934" spans="1:7">
      <c r="A934" s="78"/>
      <c r="B934" s="78"/>
      <c r="C934" s="78" t="s">
        <v>1662</v>
      </c>
      <c r="D934" s="78"/>
      <c r="E934" s="78" t="str">
        <f t="shared" si="3"/>
        <v/>
      </c>
      <c r="F934" s="78" t="s">
        <v>1662</v>
      </c>
      <c r="G934" s="83"/>
    </row>
    <row r="935" spans="1:7">
      <c r="A935" s="78"/>
      <c r="B935" s="78"/>
      <c r="C935" s="78" t="s">
        <v>1662</v>
      </c>
      <c r="D935" s="78"/>
      <c r="E935" s="78" t="str">
        <f t="shared" si="3"/>
        <v/>
      </c>
      <c r="F935" s="78" t="s">
        <v>1662</v>
      </c>
      <c r="G935" s="83"/>
    </row>
    <row r="936" spans="1:7">
      <c r="A936" s="78"/>
      <c r="B936" s="78"/>
      <c r="C936" s="78" t="s">
        <v>1662</v>
      </c>
      <c r="D936" s="78"/>
      <c r="E936" s="78" t="str">
        <f t="shared" si="3"/>
        <v/>
      </c>
      <c r="F936" s="78" t="s">
        <v>1662</v>
      </c>
      <c r="G936" s="83"/>
    </row>
    <row r="937" spans="1:7">
      <c r="A937" s="78"/>
      <c r="B937" s="78"/>
      <c r="C937" s="78" t="s">
        <v>1662</v>
      </c>
      <c r="D937" s="78"/>
      <c r="E937" s="78" t="str">
        <f t="shared" si="3"/>
        <v/>
      </c>
      <c r="F937" s="78" t="s">
        <v>1662</v>
      </c>
      <c r="G937" s="83"/>
    </row>
    <row r="938" spans="1:7">
      <c r="A938" s="78"/>
      <c r="B938" s="78"/>
      <c r="C938" s="78" t="s">
        <v>1662</v>
      </c>
      <c r="D938" s="78"/>
      <c r="E938" s="78" t="str">
        <f t="shared" si="3"/>
        <v/>
      </c>
      <c r="F938" s="78" t="s">
        <v>1662</v>
      </c>
      <c r="G938" s="83"/>
    </row>
    <row r="939" spans="1:7">
      <c r="A939" s="78"/>
      <c r="B939" s="78"/>
      <c r="C939" s="78" t="s">
        <v>1662</v>
      </c>
      <c r="D939" s="78"/>
      <c r="E939" s="78" t="str">
        <f t="shared" si="3"/>
        <v/>
      </c>
      <c r="F939" s="78" t="s">
        <v>1662</v>
      </c>
      <c r="G939" s="83"/>
    </row>
    <row r="940" spans="1:7">
      <c r="A940" s="78"/>
      <c r="B940" s="78"/>
      <c r="C940" s="78" t="s">
        <v>1662</v>
      </c>
      <c r="D940" s="78"/>
      <c r="E940" s="78" t="str">
        <f t="shared" si="3"/>
        <v/>
      </c>
      <c r="F940" s="78" t="s">
        <v>1662</v>
      </c>
      <c r="G940" s="83"/>
    </row>
    <row r="941" spans="1:7">
      <c r="A941" s="78"/>
      <c r="B941" s="78"/>
      <c r="C941" s="78" t="s">
        <v>1662</v>
      </c>
      <c r="D941" s="78"/>
      <c r="E941" s="78" t="str">
        <f t="shared" si="3"/>
        <v/>
      </c>
      <c r="F941" s="78" t="s">
        <v>1662</v>
      </c>
      <c r="G941" s="83"/>
    </row>
    <row r="942" spans="1:7">
      <c r="A942" s="78"/>
      <c r="B942" s="78"/>
      <c r="C942" s="78" t="s">
        <v>1662</v>
      </c>
      <c r="D942" s="78"/>
      <c r="E942" s="78" t="str">
        <f t="shared" si="3"/>
        <v/>
      </c>
      <c r="F942" s="78" t="s">
        <v>1662</v>
      </c>
      <c r="G942" s="83"/>
    </row>
    <row r="943" spans="1:7">
      <c r="A943" s="78"/>
      <c r="B943" s="78"/>
      <c r="C943" s="78" t="s">
        <v>1662</v>
      </c>
      <c r="D943" s="78"/>
      <c r="E943" s="78" t="str">
        <f t="shared" si="3"/>
        <v/>
      </c>
      <c r="F943" s="78" t="s">
        <v>1662</v>
      </c>
      <c r="G943" s="83"/>
    </row>
    <row r="944" spans="1:7">
      <c r="A944" s="78"/>
      <c r="B944" s="78"/>
      <c r="C944" s="78" t="s">
        <v>1662</v>
      </c>
      <c r="D944" s="78"/>
      <c r="E944" s="78" t="str">
        <f t="shared" si="3"/>
        <v/>
      </c>
      <c r="F944" s="78" t="s">
        <v>1662</v>
      </c>
      <c r="G944" s="83"/>
    </row>
    <row r="945" spans="1:7">
      <c r="A945" s="78"/>
      <c r="B945" s="78"/>
      <c r="C945" s="78" t="s">
        <v>1662</v>
      </c>
      <c r="D945" s="78"/>
      <c r="E945" s="78" t="str">
        <f t="shared" si="3"/>
        <v/>
      </c>
      <c r="F945" s="78" t="s">
        <v>1662</v>
      </c>
      <c r="G945" s="83"/>
    </row>
    <row r="946" spans="1:7">
      <c r="A946" s="78"/>
      <c r="B946" s="78"/>
      <c r="C946" s="78" t="s">
        <v>1662</v>
      </c>
      <c r="D946" s="78"/>
      <c r="E946" s="78" t="str">
        <f t="shared" si="3"/>
        <v/>
      </c>
      <c r="F946" s="78" t="s">
        <v>1662</v>
      </c>
      <c r="G946" s="83"/>
    </row>
    <row r="947" spans="1:7">
      <c r="A947" s="78"/>
      <c r="B947" s="78"/>
      <c r="C947" s="78" t="s">
        <v>1662</v>
      </c>
      <c r="D947" s="78"/>
      <c r="E947" s="78" t="str">
        <f t="shared" si="3"/>
        <v/>
      </c>
      <c r="F947" s="78" t="s">
        <v>1662</v>
      </c>
      <c r="G947" s="83"/>
    </row>
    <row r="948" spans="1:7">
      <c r="A948" s="78"/>
      <c r="B948" s="78"/>
      <c r="C948" s="78" t="s">
        <v>1662</v>
      </c>
      <c r="D948" s="78"/>
      <c r="E948" s="78" t="str">
        <f t="shared" si="3"/>
        <v/>
      </c>
      <c r="F948" s="78" t="s">
        <v>1662</v>
      </c>
      <c r="G948" s="83"/>
    </row>
    <row r="949" spans="1:7">
      <c r="A949" s="78"/>
      <c r="B949" s="78"/>
      <c r="C949" s="78" t="s">
        <v>1662</v>
      </c>
      <c r="D949" s="78"/>
      <c r="E949" s="78" t="str">
        <f t="shared" si="3"/>
        <v/>
      </c>
      <c r="F949" s="78" t="s">
        <v>1662</v>
      </c>
      <c r="G949" s="83"/>
    </row>
    <row r="950" spans="1:7">
      <c r="A950" s="78"/>
      <c r="B950" s="78"/>
      <c r="C950" s="78" t="s">
        <v>1662</v>
      </c>
      <c r="D950" s="78"/>
      <c r="E950" s="78" t="str">
        <f t="shared" si="3"/>
        <v/>
      </c>
      <c r="F950" s="78" t="s">
        <v>1662</v>
      </c>
      <c r="G950" s="83"/>
    </row>
    <row r="951" spans="1:7">
      <c r="A951" s="78"/>
      <c r="B951" s="78"/>
      <c r="C951" s="78" t="s">
        <v>1662</v>
      </c>
      <c r="D951" s="78"/>
      <c r="E951" s="78" t="str">
        <f t="shared" si="3"/>
        <v/>
      </c>
      <c r="F951" s="78" t="s">
        <v>1662</v>
      </c>
      <c r="G951" s="83"/>
    </row>
    <row r="952" spans="1:7">
      <c r="A952" s="78"/>
      <c r="B952" s="78"/>
      <c r="C952" s="78" t="s">
        <v>1662</v>
      </c>
      <c r="D952" s="78"/>
      <c r="E952" s="78" t="str">
        <f t="shared" si="3"/>
        <v/>
      </c>
      <c r="F952" s="78" t="s">
        <v>1662</v>
      </c>
      <c r="G952" s="83"/>
    </row>
    <row r="953" spans="1:7">
      <c r="A953" s="78"/>
      <c r="B953" s="78"/>
      <c r="C953" s="78" t="s">
        <v>1662</v>
      </c>
      <c r="D953" s="78"/>
      <c r="E953" s="78" t="str">
        <f t="shared" si="3"/>
        <v/>
      </c>
      <c r="F953" s="78" t="s">
        <v>1662</v>
      </c>
      <c r="G953" s="83"/>
    </row>
    <row r="954" spans="1:7">
      <c r="A954" s="78"/>
      <c r="B954" s="78"/>
      <c r="C954" s="78" t="s">
        <v>1662</v>
      </c>
      <c r="D954" s="78"/>
      <c r="E954" s="78" t="str">
        <f t="shared" si="3"/>
        <v/>
      </c>
      <c r="F954" s="78" t="s">
        <v>1662</v>
      </c>
      <c r="G954" s="83"/>
    </row>
    <row r="955" spans="1:7">
      <c r="A955" s="78"/>
      <c r="B955" s="78"/>
      <c r="C955" s="78" t="s">
        <v>1662</v>
      </c>
      <c r="D955" s="78"/>
      <c r="E955" s="78" t="str">
        <f t="shared" si="3"/>
        <v/>
      </c>
      <c r="F955" s="78" t="s">
        <v>1662</v>
      </c>
      <c r="G955" s="83"/>
    </row>
    <row r="956" spans="1:7">
      <c r="A956" s="78"/>
      <c r="B956" s="78"/>
      <c r="C956" s="78" t="s">
        <v>1662</v>
      </c>
      <c r="D956" s="78"/>
      <c r="E956" s="78" t="str">
        <f t="shared" si="3"/>
        <v/>
      </c>
      <c r="F956" s="78" t="s">
        <v>1662</v>
      </c>
      <c r="G956" s="83"/>
    </row>
    <row r="957" spans="1:7">
      <c r="A957" s="78"/>
      <c r="B957" s="78"/>
      <c r="C957" s="78" t="s">
        <v>1662</v>
      </c>
      <c r="D957" s="78"/>
      <c r="E957" s="78" t="str">
        <f t="shared" si="3"/>
        <v/>
      </c>
      <c r="F957" s="78" t="s">
        <v>1662</v>
      </c>
      <c r="G957" s="83"/>
    </row>
    <row r="958" spans="1:7">
      <c r="A958" s="78"/>
      <c r="B958" s="78"/>
      <c r="C958" s="78" t="s">
        <v>1662</v>
      </c>
      <c r="D958" s="78"/>
      <c r="E958" s="78" t="str">
        <f t="shared" si="3"/>
        <v/>
      </c>
      <c r="F958" s="78" t="s">
        <v>1662</v>
      </c>
      <c r="G958" s="83"/>
    </row>
    <row r="959" spans="1:7">
      <c r="A959" s="78"/>
      <c r="B959" s="78"/>
      <c r="C959" s="78" t="s">
        <v>1662</v>
      </c>
      <c r="D959" s="78"/>
      <c r="E959" s="78" t="str">
        <f t="shared" si="3"/>
        <v/>
      </c>
      <c r="F959" s="78" t="s">
        <v>1662</v>
      </c>
      <c r="G959" s="83"/>
    </row>
    <row r="960" spans="1:7">
      <c r="A960" s="78"/>
      <c r="B960" s="78"/>
      <c r="C960" s="78" t="s">
        <v>1662</v>
      </c>
      <c r="D960" s="78"/>
      <c r="E960" s="78" t="str">
        <f t="shared" si="3"/>
        <v/>
      </c>
      <c r="F960" s="78" t="s">
        <v>1662</v>
      </c>
      <c r="G960" s="83"/>
    </row>
    <row r="961" spans="1:7">
      <c r="A961" s="78"/>
      <c r="B961" s="78"/>
      <c r="C961" s="78" t="s">
        <v>1662</v>
      </c>
      <c r="D961" s="78"/>
      <c r="E961" s="78" t="str">
        <f t="shared" si="3"/>
        <v/>
      </c>
      <c r="F961" s="78" t="s">
        <v>1662</v>
      </c>
      <c r="G961" s="83"/>
    </row>
    <row r="962" spans="1:7">
      <c r="A962" s="78"/>
      <c r="B962" s="78"/>
      <c r="C962" s="78" t="s">
        <v>1662</v>
      </c>
      <c r="D962" s="78"/>
      <c r="E962" s="78" t="str">
        <f t="shared" si="3"/>
        <v/>
      </c>
      <c r="F962" s="78" t="s">
        <v>1662</v>
      </c>
      <c r="G962" s="83"/>
    </row>
    <row r="963" spans="1:7">
      <c r="A963" s="78"/>
      <c r="B963" s="78"/>
      <c r="C963" s="78" t="s">
        <v>1662</v>
      </c>
      <c r="D963" s="78"/>
      <c r="E963" s="78" t="str">
        <f t="shared" si="3"/>
        <v/>
      </c>
      <c r="F963" s="78" t="s">
        <v>1662</v>
      </c>
      <c r="G963" s="83"/>
    </row>
    <row r="964" spans="1:7">
      <c r="A964" s="78"/>
      <c r="B964" s="78"/>
      <c r="C964" s="78" t="s">
        <v>1662</v>
      </c>
      <c r="D964" s="78"/>
      <c r="E964" s="78" t="str">
        <f t="shared" si="3"/>
        <v/>
      </c>
      <c r="F964" s="78" t="s">
        <v>1662</v>
      </c>
      <c r="G964" s="83"/>
    </row>
    <row r="965" spans="1:7">
      <c r="A965" s="78"/>
      <c r="B965" s="78"/>
      <c r="C965" s="78" t="s">
        <v>1662</v>
      </c>
      <c r="D965" s="78"/>
      <c r="E965" s="78" t="str">
        <f t="shared" si="3"/>
        <v/>
      </c>
      <c r="F965" s="78" t="s">
        <v>1662</v>
      </c>
      <c r="G965" s="83"/>
    </row>
    <row r="966" spans="1:7">
      <c r="A966" s="78"/>
      <c r="B966" s="78"/>
      <c r="C966" s="78" t="s">
        <v>1662</v>
      </c>
      <c r="D966" s="78"/>
      <c r="E966" s="78" t="str">
        <f t="shared" si="3"/>
        <v/>
      </c>
      <c r="F966" s="78" t="s">
        <v>1662</v>
      </c>
      <c r="G966" s="83"/>
    </row>
    <row r="967" spans="1:7">
      <c r="A967" s="78"/>
      <c r="B967" s="78"/>
      <c r="C967" s="78" t="s">
        <v>1662</v>
      </c>
      <c r="D967" s="78"/>
      <c r="E967" s="78" t="str">
        <f t="shared" si="3"/>
        <v/>
      </c>
      <c r="F967" s="78" t="s">
        <v>1662</v>
      </c>
      <c r="G967" s="83"/>
    </row>
    <row r="968" spans="1:7">
      <c r="A968" s="78"/>
      <c r="B968" s="78"/>
      <c r="C968" s="78" t="s">
        <v>1662</v>
      </c>
      <c r="D968" s="78"/>
      <c r="E968" s="78" t="str">
        <f t="shared" si="3"/>
        <v/>
      </c>
      <c r="F968" s="78" t="s">
        <v>1662</v>
      </c>
      <c r="G968" s="83"/>
    </row>
    <row r="969" spans="1:7">
      <c r="A969" s="78"/>
      <c r="B969" s="78"/>
      <c r="C969" s="78" t="s">
        <v>1662</v>
      </c>
      <c r="D969" s="78"/>
      <c r="E969" s="78" t="str">
        <f t="shared" si="3"/>
        <v/>
      </c>
      <c r="F969" s="78" t="s">
        <v>1662</v>
      </c>
      <c r="G969" s="83"/>
    </row>
    <row r="970" spans="1:7">
      <c r="A970" s="78"/>
      <c r="B970" s="78"/>
      <c r="C970" s="78" t="s">
        <v>1662</v>
      </c>
      <c r="D970" s="78"/>
      <c r="E970" s="78" t="str">
        <f t="shared" si="3"/>
        <v/>
      </c>
      <c r="F970" s="78" t="s">
        <v>1662</v>
      </c>
      <c r="G970" s="83"/>
    </row>
    <row r="971" spans="1:7">
      <c r="A971" s="78"/>
      <c r="B971" s="78"/>
      <c r="C971" s="78" t="s">
        <v>1662</v>
      </c>
      <c r="D971" s="78"/>
      <c r="E971" s="78" t="str">
        <f t="shared" si="3"/>
        <v/>
      </c>
      <c r="F971" s="78" t="s">
        <v>1662</v>
      </c>
      <c r="G971" s="83"/>
    </row>
    <row r="972" spans="1:7">
      <c r="A972" s="78"/>
      <c r="B972" s="78"/>
      <c r="C972" s="78" t="s">
        <v>1662</v>
      </c>
      <c r="D972" s="78"/>
      <c r="E972" s="78" t="str">
        <f t="shared" si="3"/>
        <v/>
      </c>
      <c r="F972" s="78" t="s">
        <v>1662</v>
      </c>
      <c r="G972" s="83"/>
    </row>
    <row r="973" spans="1:7">
      <c r="A973" s="78"/>
      <c r="B973" s="78"/>
      <c r="C973" s="78" t="s">
        <v>1662</v>
      </c>
      <c r="D973" s="78"/>
      <c r="E973" s="78" t="str">
        <f t="shared" si="3"/>
        <v/>
      </c>
      <c r="F973" s="78" t="s">
        <v>1662</v>
      </c>
      <c r="G973" s="83"/>
    </row>
    <row r="974" spans="1:7">
      <c r="A974" s="78"/>
      <c r="B974" s="78"/>
      <c r="C974" s="78" t="s">
        <v>1662</v>
      </c>
      <c r="D974" s="78"/>
      <c r="E974" s="78" t="str">
        <f t="shared" si="3"/>
        <v/>
      </c>
      <c r="F974" s="78" t="s">
        <v>1662</v>
      </c>
      <c r="G974" s="83"/>
    </row>
    <row r="975" spans="1:7">
      <c r="A975" s="78"/>
      <c r="B975" s="78"/>
      <c r="C975" s="78" t="s">
        <v>1662</v>
      </c>
      <c r="D975" s="78"/>
      <c r="E975" s="78" t="str">
        <f t="shared" si="3"/>
        <v/>
      </c>
      <c r="F975" s="78" t="s">
        <v>1662</v>
      </c>
      <c r="G975" s="83"/>
    </row>
    <row r="976" spans="1:7">
      <c r="A976" s="78"/>
      <c r="B976" s="78"/>
      <c r="C976" s="78" t="s">
        <v>1662</v>
      </c>
      <c r="D976" s="78"/>
      <c r="E976" s="78" t="str">
        <f t="shared" si="3"/>
        <v/>
      </c>
      <c r="F976" s="78" t="s">
        <v>1662</v>
      </c>
      <c r="G976" s="83"/>
    </row>
    <row r="977" spans="1:7">
      <c r="A977" s="78"/>
      <c r="B977" s="78"/>
      <c r="C977" s="78" t="s">
        <v>1662</v>
      </c>
      <c r="D977" s="78"/>
      <c r="E977" s="78" t="str">
        <f t="shared" si="3"/>
        <v/>
      </c>
      <c r="F977" s="78" t="s">
        <v>1662</v>
      </c>
      <c r="G977" s="83"/>
    </row>
    <row r="978" spans="1:7">
      <c r="A978" s="78"/>
      <c r="B978" s="78"/>
      <c r="C978" s="78" t="s">
        <v>1662</v>
      </c>
      <c r="D978" s="78"/>
      <c r="E978" s="78" t="str">
        <f t="shared" si="3"/>
        <v/>
      </c>
      <c r="F978" s="78" t="s">
        <v>1662</v>
      </c>
      <c r="G978" s="83"/>
    </row>
    <row r="979" spans="1:7">
      <c r="A979" s="78"/>
      <c r="B979" s="78"/>
      <c r="C979" s="78" t="s">
        <v>1662</v>
      </c>
      <c r="D979" s="78"/>
      <c r="E979" s="78" t="str">
        <f t="shared" si="3"/>
        <v/>
      </c>
      <c r="F979" s="78" t="s">
        <v>1662</v>
      </c>
      <c r="G979" s="83"/>
    </row>
    <row r="980" spans="1:7">
      <c r="A980" s="78"/>
      <c r="B980" s="78"/>
      <c r="C980" s="78" t="s">
        <v>1662</v>
      </c>
      <c r="D980" s="78"/>
      <c r="E980" s="78" t="str">
        <f t="shared" si="3"/>
        <v/>
      </c>
      <c r="F980" s="78" t="s">
        <v>1662</v>
      </c>
      <c r="G980" s="83"/>
    </row>
    <row r="981" spans="1:7">
      <c r="A981" s="78"/>
      <c r="B981" s="78"/>
      <c r="C981" s="78" t="s">
        <v>1662</v>
      </c>
      <c r="D981" s="78"/>
      <c r="E981" s="78" t="str">
        <f t="shared" si="3"/>
        <v/>
      </c>
      <c r="F981" s="78" t="s">
        <v>1662</v>
      </c>
      <c r="G981" s="83"/>
    </row>
    <row r="982" spans="1:7">
      <c r="A982" s="78"/>
      <c r="B982" s="78"/>
      <c r="C982" s="78" t="s">
        <v>1662</v>
      </c>
      <c r="D982" s="78"/>
      <c r="E982" s="78" t="str">
        <f t="shared" si="3"/>
        <v/>
      </c>
      <c r="F982" s="78" t="s">
        <v>1662</v>
      </c>
      <c r="G982" s="83"/>
    </row>
    <row r="983" spans="1:7">
      <c r="A983" s="78"/>
      <c r="B983" s="78"/>
      <c r="C983" s="78" t="s">
        <v>1662</v>
      </c>
      <c r="D983" s="78"/>
      <c r="E983" s="78" t="str">
        <f t="shared" si="3"/>
        <v/>
      </c>
      <c r="F983" s="78" t="s">
        <v>1662</v>
      </c>
      <c r="G983" s="83"/>
    </row>
  </sheetData>
  <autoFilter ref="A1:U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W1033"/>
  <sheetViews>
    <sheetView zoomScaleNormal="100" workbookViewId="0">
      <pane ySplit="2" topLeftCell="A45" activePane="bottomLeft" state="frozen"/>
      <selection pane="bottomLeft" activeCell="D55" sqref="D55"/>
    </sheetView>
  </sheetViews>
  <sheetFormatPr defaultColWidth="12.6640625" defaultRowHeight="15.75" customHeight="1"/>
  <cols>
    <col min="1" max="1" width="9.109375" customWidth="1"/>
    <col min="2" max="2" width="21.109375" customWidth="1"/>
    <col min="3" max="3" width="33.21875" customWidth="1"/>
    <col min="4" max="4" width="107.33203125" customWidth="1"/>
    <col min="5" max="22" width="13.109375" customWidth="1"/>
    <col min="23" max="31" width="16.77734375" customWidth="1"/>
    <col min="32" max="32" width="3.77734375" customWidth="1"/>
    <col min="33" max="41" width="20.33203125" customWidth="1"/>
    <col min="42" max="42" width="2.109375" customWidth="1"/>
    <col min="43" max="43" width="29.21875" customWidth="1"/>
    <col min="44" max="44" width="35.21875" customWidth="1"/>
    <col min="45" max="45" width="32" customWidth="1"/>
    <col min="47" max="47" width="3.109375" customWidth="1"/>
    <col min="48" max="48" width="113.77734375" customWidth="1"/>
  </cols>
  <sheetData>
    <row r="1" spans="1:49" ht="42" customHeight="1">
      <c r="A1" s="84"/>
      <c r="B1" s="84"/>
      <c r="C1" s="85"/>
      <c r="D1" s="86"/>
      <c r="E1" s="396" t="s">
        <v>208</v>
      </c>
      <c r="F1" s="397"/>
      <c r="G1" s="397"/>
      <c r="H1" s="397"/>
      <c r="I1" s="397"/>
      <c r="J1" s="397"/>
      <c r="K1" s="397"/>
      <c r="L1" s="397"/>
      <c r="M1" s="397"/>
      <c r="N1" s="398" t="s">
        <v>209</v>
      </c>
      <c r="O1" s="397"/>
      <c r="P1" s="397"/>
      <c r="Q1" s="397"/>
      <c r="R1" s="397"/>
      <c r="S1" s="397"/>
      <c r="T1" s="397"/>
      <c r="U1" s="397"/>
      <c r="V1" s="397"/>
      <c r="W1" s="399" t="s">
        <v>210</v>
      </c>
      <c r="X1" s="397"/>
      <c r="Y1" s="397"/>
      <c r="Z1" s="397"/>
      <c r="AA1" s="397"/>
      <c r="AB1" s="397"/>
      <c r="AC1" s="397"/>
      <c r="AD1" s="397"/>
      <c r="AE1" s="397"/>
      <c r="AF1" s="90"/>
      <c r="AG1" s="91" t="s">
        <v>211</v>
      </c>
      <c r="AH1" s="87"/>
      <c r="AI1" s="87"/>
      <c r="AJ1" s="88"/>
      <c r="AK1" s="88"/>
      <c r="AL1" s="88"/>
      <c r="AM1" s="89"/>
      <c r="AN1" s="89"/>
      <c r="AO1" s="89"/>
      <c r="AP1" s="92"/>
      <c r="AQ1" s="87" t="s">
        <v>211</v>
      </c>
      <c r="AR1" s="88"/>
      <c r="AS1" s="93"/>
      <c r="AT1" s="94"/>
      <c r="AU1" s="95"/>
      <c r="AV1" s="96"/>
      <c r="AW1" s="5"/>
    </row>
    <row r="2" spans="1:49" ht="42" customHeight="1">
      <c r="A2" s="7" t="s">
        <v>0</v>
      </c>
      <c r="B2" s="7" t="s">
        <v>144</v>
      </c>
      <c r="C2" s="97" t="s">
        <v>2</v>
      </c>
      <c r="D2" s="98" t="s">
        <v>145</v>
      </c>
      <c r="E2" s="99" t="s">
        <v>212</v>
      </c>
      <c r="F2" s="99" t="s">
        <v>213</v>
      </c>
      <c r="G2" s="100" t="s">
        <v>214</v>
      </c>
      <c r="H2" s="101" t="s">
        <v>215</v>
      </c>
      <c r="I2" s="101" t="s">
        <v>216</v>
      </c>
      <c r="J2" s="102" t="s">
        <v>217</v>
      </c>
      <c r="K2" s="99" t="s">
        <v>218</v>
      </c>
      <c r="L2" s="99" t="s">
        <v>219</v>
      </c>
      <c r="M2" s="100" t="s">
        <v>220</v>
      </c>
      <c r="N2" s="103" t="s">
        <v>221</v>
      </c>
      <c r="O2" s="103" t="s">
        <v>222</v>
      </c>
      <c r="P2" s="104" t="s">
        <v>223</v>
      </c>
      <c r="Q2" s="105" t="s">
        <v>224</v>
      </c>
      <c r="R2" s="105" t="s">
        <v>225</v>
      </c>
      <c r="S2" s="106" t="s">
        <v>226</v>
      </c>
      <c r="T2" s="107" t="s">
        <v>227</v>
      </c>
      <c r="U2" s="107" t="s">
        <v>228</v>
      </c>
      <c r="V2" s="108" t="s">
        <v>229</v>
      </c>
      <c r="W2" s="109" t="s">
        <v>230</v>
      </c>
      <c r="X2" s="109" t="s">
        <v>231</v>
      </c>
      <c r="Y2" s="109" t="s">
        <v>232</v>
      </c>
      <c r="Z2" s="110" t="s">
        <v>233</v>
      </c>
      <c r="AA2" s="110" t="s">
        <v>234</v>
      </c>
      <c r="AB2" s="111" t="s">
        <v>235</v>
      </c>
      <c r="AC2" s="112" t="s">
        <v>236</v>
      </c>
      <c r="AD2" s="112" t="s">
        <v>237</v>
      </c>
      <c r="AE2" s="113" t="s">
        <v>238</v>
      </c>
      <c r="AF2" s="114"/>
      <c r="AG2" s="115" t="s">
        <v>212</v>
      </c>
      <c r="AH2" s="116" t="s">
        <v>215</v>
      </c>
      <c r="AI2" s="117" t="s">
        <v>218</v>
      </c>
      <c r="AJ2" s="118" t="s">
        <v>221</v>
      </c>
      <c r="AK2" s="119" t="s">
        <v>224</v>
      </c>
      <c r="AL2" s="120" t="s">
        <v>227</v>
      </c>
      <c r="AM2" s="121" t="s">
        <v>239</v>
      </c>
      <c r="AN2" s="122" t="s">
        <v>240</v>
      </c>
      <c r="AO2" s="123" t="s">
        <v>241</v>
      </c>
      <c r="AP2" s="124"/>
      <c r="AQ2" s="125" t="s">
        <v>242</v>
      </c>
      <c r="AR2" s="126" t="s">
        <v>243</v>
      </c>
      <c r="AS2" s="127" t="s">
        <v>244</v>
      </c>
      <c r="AT2" s="128" t="s">
        <v>245</v>
      </c>
      <c r="AU2" s="129"/>
      <c r="AV2" s="130" t="s">
        <v>246</v>
      </c>
      <c r="AW2" s="131"/>
    </row>
    <row r="3" spans="1:49" ht="13.2">
      <c r="A3" s="132" t="s">
        <v>23</v>
      </c>
      <c r="B3" s="78" t="s">
        <v>247</v>
      </c>
      <c r="C3" s="78" t="str">
        <f>IF(A3=0,"", VLOOKUP(A3,Functions!$A:$C,3,0))</f>
        <v>COMPARE_BETWEEN_MOBILE_PLAN</v>
      </c>
      <c r="D3" s="77" t="s">
        <v>248</v>
      </c>
      <c r="E3" s="44" t="s">
        <v>249</v>
      </c>
      <c r="F3" s="44" t="s">
        <v>250</v>
      </c>
      <c r="G3" s="78" t="s">
        <v>251</v>
      </c>
      <c r="H3" s="44"/>
      <c r="I3" s="44"/>
      <c r="J3" s="78"/>
      <c r="K3" s="44"/>
      <c r="L3" s="44"/>
      <c r="M3" s="78"/>
      <c r="N3" s="44" t="s">
        <v>249</v>
      </c>
      <c r="O3" s="44" t="s">
        <v>250</v>
      </c>
      <c r="P3" s="78" t="s">
        <v>252</v>
      </c>
      <c r="Q3" s="44"/>
      <c r="R3" s="44"/>
      <c r="S3" s="78"/>
      <c r="T3" s="44"/>
      <c r="U3" s="44"/>
      <c r="V3" s="44"/>
      <c r="W3" s="133"/>
      <c r="X3" s="134"/>
      <c r="Y3" s="134"/>
      <c r="Z3" s="135"/>
      <c r="AA3" s="44"/>
      <c r="AB3" s="78"/>
      <c r="AC3" s="44"/>
      <c r="AD3" s="44"/>
      <c r="AE3" s="78"/>
      <c r="AF3" s="136"/>
      <c r="AG3" s="137" t="str">
        <f t="shared" ref="AG3:AG82" si="0">IF(E3="","", SUBSTITUTE(SUBSTITUTE("""ENTITY"": ""VALUE""","ENTITY",F3),"VALUE",G3))</f>
        <v>"productName": "다이렉트5G 69"</v>
      </c>
      <c r="AH3" s="138" t="str">
        <f t="shared" ref="AH3:AH82" si="1">IF(H3="","", SUBSTITUTE(SUBSTITUTE(", ""ENTITY"": ""VALUE""","ENTITY",I3),"VALUE",J3))</f>
        <v/>
      </c>
      <c r="AI3" s="138" t="str">
        <f t="shared" ref="AI3:AI82" si="2">IF(K3="","", SUBSTITUTE(SUBSTITUTE(", ""ENTITY"": ""VALUE""","ENTITY",L3),"VALUE",M3))</f>
        <v/>
      </c>
      <c r="AJ3" s="138" t="str">
        <f t="shared" ref="AJ3:AJ82" si="3">IF(N3="","", SUBSTITUTE(SUBSTITUTE("""ENTITY"": ""VALUE""","ENTITY",O3),"VALUE",P3))</f>
        <v>"productName": "다이렉트5G 62"</v>
      </c>
      <c r="AK3" s="138" t="str">
        <f t="shared" ref="AK3:AK82" si="4">IF(Q3="","", SUBSTITUTE(SUBSTITUTE(", ""ENTITY"": ""VALUE""","ENTITY",R3),"VALUE",S3))</f>
        <v/>
      </c>
      <c r="AL3" s="138" t="str">
        <f t="shared" ref="AL3:AL82" si="5">IF(T3="","", SUBSTITUTE(SUBSTITUTE(", ""ENTITY"": ""VALUE""","ENTITY",U3),"VALUE",V3))</f>
        <v/>
      </c>
      <c r="AM3" s="138" t="str">
        <f t="shared" ref="AM3:AM12" si="6">IF(W3="","", SUBSTITUTE(SUBSTITUTE("""ENTITY"": ""VALUE""","ENTITY",X3),"VALUE",Y3))</f>
        <v/>
      </c>
      <c r="AN3" s="138" t="str">
        <f t="shared" ref="AN3:AN12" si="7">IF(Z3="","", SUBSTITUTE(SUBSTITUTE(", ""ENTITY"": ""VALUE""","ENTITY",AA3),"VALUE",AB3))</f>
        <v/>
      </c>
      <c r="AO3" s="138" t="str">
        <f t="shared" ref="AO3:AO12" si="8">IF(AC3="","", SUBSTITUTE(SUBSTITUTE(", ""ENTITY"": ""VALUE""","ENTITY",AD3),"VALUE",AE3))</f>
        <v/>
      </c>
      <c r="AP3" s="139"/>
      <c r="AQ3" s="138" t="str">
        <f t="shared" ref="AQ3:AQ82" si="9">IF(AG3="","", CONCATENATE("{",AG3,AH3,AI3,"}"))</f>
        <v>{"productName": "다이렉트5G 69"}</v>
      </c>
      <c r="AR3" s="138" t="str">
        <f t="shared" ref="AR3:AR82" si="10">IF(AJ3="","", CONCATENATE(", {",AJ3,AK3,AL3,"}"))</f>
        <v>, {"productName": "다이렉트5G 62"}</v>
      </c>
      <c r="AS3" s="138" t="str">
        <f t="shared" ref="AS3:AS82" si="11">IF(AM3="","", CONCATENATE(", {",AM3,AN3,AO3,"}"))</f>
        <v/>
      </c>
      <c r="AT3" s="137" t="str">
        <f t="shared" ref="AT3:AT82" si="12">IF(LEN(AQ3)+LEN(AR3)+LEN(AS3)=0,"",CONCATENATE("{""keywords"": [",AQ3,AR3,AS3,"]}"))</f>
        <v>{"keywords": [{"productName": "다이렉트5G 69"}, {"productName": "다이렉트5G 62"}]}</v>
      </c>
      <c r="AU3" s="140" t="s">
        <v>253</v>
      </c>
      <c r="AV3" s="137" t="str">
        <f t="shared" ref="AV3:AV82" si="13">IF(LEN(AQ3)+LEN(AR3)+LEN(AS3)=0,"",SUBSTITUTE(SUBSTITUTE("{""name"": ""FUNCTION"", ""arguments"": ENTITY}","FUNCTION",C3),"ENTITY",AT3))</f>
        <v>{"name": "COMPARE_BETWEEN_MOBILE_PLAN", "arguments": {"keywords": [{"productName": "다이렉트5G 69"}, {"productName": "다이렉트5G 62"}]}}</v>
      </c>
      <c r="AW3" s="44" t="s">
        <v>253</v>
      </c>
    </row>
    <row r="4" spans="1:49" ht="13.2">
      <c r="A4" s="132" t="s">
        <v>23</v>
      </c>
      <c r="B4" s="78" t="s">
        <v>254</v>
      </c>
      <c r="C4" s="78" t="str">
        <f>IF(A4=0,"", VLOOKUP(A4,Functions!$A:$C,3,0))</f>
        <v>COMPARE_BETWEEN_MOBILE_PLAN</v>
      </c>
      <c r="D4" s="78" t="s">
        <v>255</v>
      </c>
      <c r="E4" s="44" t="s">
        <v>249</v>
      </c>
      <c r="F4" s="141" t="s">
        <v>256</v>
      </c>
      <c r="G4" s="78" t="s">
        <v>257</v>
      </c>
      <c r="J4" s="78"/>
      <c r="M4" s="78"/>
      <c r="N4" s="44" t="s">
        <v>249</v>
      </c>
      <c r="O4" s="44" t="s">
        <v>250</v>
      </c>
      <c r="P4" s="78" t="s">
        <v>258</v>
      </c>
      <c r="Q4" s="44"/>
      <c r="R4" s="44"/>
      <c r="S4" s="78"/>
      <c r="T4" s="44"/>
      <c r="U4" s="44"/>
      <c r="V4" s="44"/>
      <c r="W4" s="135"/>
      <c r="X4" s="44"/>
      <c r="Y4" s="44"/>
      <c r="Z4" s="135"/>
      <c r="AA4" s="44"/>
      <c r="AB4" s="78"/>
      <c r="AC4" s="44"/>
      <c r="AD4" s="44"/>
      <c r="AE4" s="78"/>
      <c r="AF4" s="136"/>
      <c r="AG4" s="83" t="str">
        <f t="shared" si="0"/>
        <v>"productName": "다이렉트5G 42"</v>
      </c>
      <c r="AH4" s="78" t="str">
        <f t="shared" si="1"/>
        <v/>
      </c>
      <c r="AI4" s="78" t="str">
        <f t="shared" si="2"/>
        <v/>
      </c>
      <c r="AJ4" s="78" t="str">
        <f t="shared" si="3"/>
        <v>"productName": "다이렉트5G 38"</v>
      </c>
      <c r="AK4" s="78" t="str">
        <f t="shared" si="4"/>
        <v/>
      </c>
      <c r="AL4" s="78" t="str">
        <f t="shared" si="5"/>
        <v/>
      </c>
      <c r="AM4" s="78" t="str">
        <f t="shared" si="6"/>
        <v/>
      </c>
      <c r="AN4" s="78" t="str">
        <f t="shared" si="7"/>
        <v/>
      </c>
      <c r="AO4" s="78" t="str">
        <f t="shared" si="8"/>
        <v/>
      </c>
      <c r="AP4" s="136"/>
      <c r="AQ4" s="78" t="str">
        <f t="shared" si="9"/>
        <v>{"productName": "다이렉트5G 42"}</v>
      </c>
      <c r="AR4" s="78" t="str">
        <f t="shared" si="10"/>
        <v>, {"productName": "다이렉트5G 38"}</v>
      </c>
      <c r="AS4" s="78" t="str">
        <f t="shared" si="11"/>
        <v/>
      </c>
      <c r="AT4" s="83" t="str">
        <f t="shared" si="12"/>
        <v>{"keywords": [{"productName": "다이렉트5G 42"}, {"productName": "다이렉트5G 38"}]}</v>
      </c>
      <c r="AU4" s="140" t="s">
        <v>253</v>
      </c>
      <c r="AV4" s="83" t="str">
        <f t="shared" si="13"/>
        <v>{"name": "COMPARE_BETWEEN_MOBILE_PLAN", "arguments": {"keywords": [{"productName": "다이렉트5G 42"}, {"productName": "다이렉트5G 38"}]}}</v>
      </c>
      <c r="AW4" s="44" t="s">
        <v>253</v>
      </c>
    </row>
    <row r="5" spans="1:49" ht="13.2">
      <c r="A5" s="132" t="s">
        <v>23</v>
      </c>
      <c r="B5" s="78" t="s">
        <v>259</v>
      </c>
      <c r="C5" s="78" t="str">
        <f>IF(A5=0,"", VLOOKUP(A5,Functions!$A:$C,3,0))</f>
        <v>COMPARE_BETWEEN_MOBILE_PLAN</v>
      </c>
      <c r="D5" s="78" t="s">
        <v>260</v>
      </c>
      <c r="E5" s="44" t="s">
        <v>249</v>
      </c>
      <c r="F5" s="44" t="s">
        <v>250</v>
      </c>
      <c r="G5" s="78" t="s">
        <v>261</v>
      </c>
      <c r="J5" s="78"/>
      <c r="M5" s="78"/>
      <c r="N5" s="44" t="s">
        <v>249</v>
      </c>
      <c r="O5" s="44" t="s">
        <v>250</v>
      </c>
      <c r="P5" s="78" t="s">
        <v>262</v>
      </c>
      <c r="Q5" s="44"/>
      <c r="R5" s="44"/>
      <c r="S5" s="78"/>
      <c r="T5" s="44"/>
      <c r="U5" s="44"/>
      <c r="V5" s="44"/>
      <c r="W5" s="135"/>
      <c r="X5" s="44"/>
      <c r="Y5" s="44"/>
      <c r="Z5" s="135"/>
      <c r="AA5" s="44"/>
      <c r="AB5" s="78"/>
      <c r="AC5" s="44"/>
      <c r="AD5" s="44"/>
      <c r="AE5" s="78"/>
      <c r="AF5" s="136"/>
      <c r="AG5" s="83" t="str">
        <f t="shared" si="0"/>
        <v>"productName": "뉴실버요금제"</v>
      </c>
      <c r="AH5" s="78" t="str">
        <f t="shared" si="1"/>
        <v/>
      </c>
      <c r="AI5" s="78" t="str">
        <f t="shared" si="2"/>
        <v/>
      </c>
      <c r="AJ5" s="78" t="str">
        <f t="shared" si="3"/>
        <v>"productName": "T끼리 어르신"</v>
      </c>
      <c r="AK5" s="78" t="str">
        <f t="shared" si="4"/>
        <v/>
      </c>
      <c r="AL5" s="78" t="str">
        <f t="shared" si="5"/>
        <v/>
      </c>
      <c r="AM5" s="78" t="str">
        <f t="shared" si="6"/>
        <v/>
      </c>
      <c r="AN5" s="78" t="str">
        <f t="shared" si="7"/>
        <v/>
      </c>
      <c r="AO5" s="78" t="str">
        <f t="shared" si="8"/>
        <v/>
      </c>
      <c r="AP5" s="136"/>
      <c r="AQ5" s="78" t="str">
        <f t="shared" si="9"/>
        <v>{"productName": "뉴실버요금제"}</v>
      </c>
      <c r="AR5" s="78" t="str">
        <f t="shared" si="10"/>
        <v>, {"productName": "T끼리 어르신"}</v>
      </c>
      <c r="AS5" s="78" t="str">
        <f t="shared" si="11"/>
        <v/>
      </c>
      <c r="AT5" s="83" t="str">
        <f t="shared" si="12"/>
        <v>{"keywords": [{"productName": "뉴실버요금제"}, {"productName": "T끼리 어르신"}]}</v>
      </c>
      <c r="AU5" s="140" t="s">
        <v>253</v>
      </c>
      <c r="AV5" s="83" t="str">
        <f t="shared" si="13"/>
        <v>{"name": "COMPARE_BETWEEN_MOBILE_PLAN", "arguments": {"keywords": [{"productName": "뉴실버요금제"}, {"productName": "T끼리 어르신"}]}}</v>
      </c>
      <c r="AW5" s="44" t="s">
        <v>253</v>
      </c>
    </row>
    <row r="6" spans="1:49" ht="13.2">
      <c r="A6" s="132" t="s">
        <v>23</v>
      </c>
      <c r="B6" s="78" t="s">
        <v>263</v>
      </c>
      <c r="C6" s="78" t="str">
        <f>IF(A6=0,"", VLOOKUP(A6,Functions!$A:$C,3,0))</f>
        <v>COMPARE_BETWEEN_MOBILE_PLAN</v>
      </c>
      <c r="D6" s="78" t="s">
        <v>264</v>
      </c>
      <c r="E6" s="44" t="s">
        <v>249</v>
      </c>
      <c r="F6" s="44" t="s">
        <v>250</v>
      </c>
      <c r="G6" s="78" t="s">
        <v>265</v>
      </c>
      <c r="J6" s="78"/>
      <c r="M6" s="78"/>
      <c r="N6" s="44" t="s">
        <v>249</v>
      </c>
      <c r="O6" s="44" t="s">
        <v>250</v>
      </c>
      <c r="P6" s="78" t="s">
        <v>266</v>
      </c>
      <c r="Q6" s="44"/>
      <c r="R6" s="44"/>
      <c r="S6" s="78"/>
      <c r="T6" s="44"/>
      <c r="U6" s="44"/>
      <c r="V6" s="44"/>
      <c r="W6" s="135"/>
      <c r="X6" s="44"/>
      <c r="Y6" s="44"/>
      <c r="Z6" s="135"/>
      <c r="AA6" s="44"/>
      <c r="AB6" s="78"/>
      <c r="AC6" s="44"/>
      <c r="AD6" s="44"/>
      <c r="AE6" s="78"/>
      <c r="AF6" s="136"/>
      <c r="AG6" s="83" t="str">
        <f t="shared" si="0"/>
        <v>"productName": "다이렉트LTE 48"</v>
      </c>
      <c r="AH6" s="78" t="str">
        <f t="shared" si="1"/>
        <v/>
      </c>
      <c r="AI6" s="78" t="str">
        <f t="shared" si="2"/>
        <v/>
      </c>
      <c r="AJ6" s="78" t="str">
        <f t="shared" si="3"/>
        <v>"productName": "다이렉트LTE 30"</v>
      </c>
      <c r="AK6" s="78" t="str">
        <f t="shared" si="4"/>
        <v/>
      </c>
      <c r="AL6" s="78" t="str">
        <f t="shared" si="5"/>
        <v/>
      </c>
      <c r="AM6" s="78" t="str">
        <f t="shared" si="6"/>
        <v/>
      </c>
      <c r="AN6" s="78" t="str">
        <f t="shared" si="7"/>
        <v/>
      </c>
      <c r="AO6" s="78" t="str">
        <f t="shared" si="8"/>
        <v/>
      </c>
      <c r="AP6" s="136"/>
      <c r="AQ6" s="78" t="str">
        <f t="shared" si="9"/>
        <v>{"productName": "다이렉트LTE 48"}</v>
      </c>
      <c r="AR6" s="78" t="str">
        <f t="shared" si="10"/>
        <v>, {"productName": "다이렉트LTE 30"}</v>
      </c>
      <c r="AS6" s="78" t="str">
        <f t="shared" si="11"/>
        <v/>
      </c>
      <c r="AT6" s="83" t="str">
        <f t="shared" si="12"/>
        <v>{"keywords": [{"productName": "다이렉트LTE 48"}, {"productName": "다이렉트LTE 30"}]}</v>
      </c>
      <c r="AU6" s="140" t="s">
        <v>253</v>
      </c>
      <c r="AV6" s="83" t="str">
        <f t="shared" si="13"/>
        <v>{"name": "COMPARE_BETWEEN_MOBILE_PLAN", "arguments": {"keywords": [{"productName": "다이렉트LTE 48"}, {"productName": "다이렉트LTE 30"}]}}</v>
      </c>
      <c r="AW6" s="44" t="s">
        <v>253</v>
      </c>
    </row>
    <row r="7" spans="1:49" ht="13.2">
      <c r="A7" s="132" t="s">
        <v>23</v>
      </c>
      <c r="B7" s="78" t="s">
        <v>267</v>
      </c>
      <c r="C7" s="78" t="str">
        <f>IF(A7=0,"", VLOOKUP(A7,Functions!$A:$C,3,0))</f>
        <v>COMPARE_BETWEEN_MOBILE_PLAN</v>
      </c>
      <c r="D7" s="78" t="s">
        <v>268</v>
      </c>
      <c r="E7" s="44" t="s">
        <v>249</v>
      </c>
      <c r="F7" s="44" t="s">
        <v>250</v>
      </c>
      <c r="G7" s="78" t="s">
        <v>269</v>
      </c>
      <c r="J7" s="78"/>
      <c r="M7" s="78"/>
      <c r="N7" s="44" t="s">
        <v>249</v>
      </c>
      <c r="O7" s="44" t="s">
        <v>250</v>
      </c>
      <c r="P7" s="78" t="s">
        <v>270</v>
      </c>
      <c r="Q7" s="44"/>
      <c r="R7" s="44"/>
      <c r="S7" s="78"/>
      <c r="T7" s="44"/>
      <c r="U7" s="44"/>
      <c r="V7" s="44"/>
      <c r="W7" s="135"/>
      <c r="X7" s="44"/>
      <c r="Y7" s="44"/>
      <c r="Z7" s="135"/>
      <c r="AA7" s="44"/>
      <c r="AB7" s="78"/>
      <c r="AC7" s="44"/>
      <c r="AD7" s="44"/>
      <c r="AE7" s="78"/>
      <c r="AF7" s="136"/>
      <c r="AG7" s="83" t="str">
        <f t="shared" si="0"/>
        <v>"productName": "band 데이터 퍼펙트"</v>
      </c>
      <c r="AH7" s="78" t="str">
        <f t="shared" si="1"/>
        <v/>
      </c>
      <c r="AI7" s="78" t="str">
        <f t="shared" si="2"/>
        <v/>
      </c>
      <c r="AJ7" s="78" t="str">
        <f t="shared" si="3"/>
        <v>"productName": "band 데이터 퍼펙트S"</v>
      </c>
      <c r="AK7" s="78" t="str">
        <f t="shared" si="4"/>
        <v/>
      </c>
      <c r="AL7" s="78" t="str">
        <f t="shared" si="5"/>
        <v/>
      </c>
      <c r="AM7" s="78" t="str">
        <f t="shared" si="6"/>
        <v/>
      </c>
      <c r="AN7" s="78" t="str">
        <f t="shared" si="7"/>
        <v/>
      </c>
      <c r="AO7" s="78" t="str">
        <f t="shared" si="8"/>
        <v/>
      </c>
      <c r="AP7" s="136"/>
      <c r="AQ7" s="78" t="str">
        <f t="shared" si="9"/>
        <v>{"productName": "band 데이터 퍼펙트"}</v>
      </c>
      <c r="AR7" s="78" t="str">
        <f t="shared" si="10"/>
        <v>, {"productName": "band 데이터 퍼펙트S"}</v>
      </c>
      <c r="AS7" s="78" t="str">
        <f t="shared" si="11"/>
        <v/>
      </c>
      <c r="AT7" s="83" t="str">
        <f t="shared" si="12"/>
        <v>{"keywords": [{"productName": "band 데이터 퍼펙트"}, {"productName": "band 데이터 퍼펙트S"}]}</v>
      </c>
      <c r="AU7" s="140" t="s">
        <v>253</v>
      </c>
      <c r="AV7" s="83" t="str">
        <f t="shared" si="13"/>
        <v>{"name": "COMPARE_BETWEEN_MOBILE_PLAN", "arguments": {"keywords": [{"productName": "band 데이터 퍼펙트"}, {"productName": "band 데이터 퍼펙트S"}]}}</v>
      </c>
      <c r="AW7" s="44" t="s">
        <v>253</v>
      </c>
    </row>
    <row r="8" spans="1:49" ht="13.2">
      <c r="A8" s="132" t="s">
        <v>23</v>
      </c>
      <c r="B8" s="78" t="s">
        <v>271</v>
      </c>
      <c r="C8" s="78" t="str">
        <f>IF(A8=0,"", VLOOKUP(A8,Functions!$A:$C,3,0))</f>
        <v>COMPARE_BETWEEN_MOBILE_PLAN</v>
      </c>
      <c r="D8" s="78" t="s">
        <v>272</v>
      </c>
      <c r="E8" s="44" t="s">
        <v>249</v>
      </c>
      <c r="F8" s="44" t="s">
        <v>250</v>
      </c>
      <c r="G8" s="78" t="s">
        <v>273</v>
      </c>
      <c r="J8" s="78"/>
      <c r="M8" s="78"/>
      <c r="N8" s="44" t="s">
        <v>249</v>
      </c>
      <c r="O8" s="44" t="s">
        <v>250</v>
      </c>
      <c r="P8" s="78" t="s">
        <v>274</v>
      </c>
      <c r="Q8" s="44"/>
      <c r="R8" s="44"/>
      <c r="S8" s="78"/>
      <c r="T8" s="44"/>
      <c r="U8" s="44"/>
      <c r="V8" s="44"/>
      <c r="W8" s="135"/>
      <c r="X8" s="44"/>
      <c r="Y8" s="44"/>
      <c r="Z8" s="135"/>
      <c r="AA8" s="44"/>
      <c r="AB8" s="78"/>
      <c r="AC8" s="44"/>
      <c r="AD8" s="44"/>
      <c r="AE8" s="78"/>
      <c r="AF8" s="136"/>
      <c r="AG8" s="83" t="str">
        <f t="shared" si="0"/>
        <v>"productName": "band 데이터 1.2G"</v>
      </c>
      <c r="AH8" s="78" t="str">
        <f t="shared" si="1"/>
        <v/>
      </c>
      <c r="AI8" s="78" t="str">
        <f t="shared" si="2"/>
        <v/>
      </c>
      <c r="AJ8" s="78" t="str">
        <f t="shared" si="3"/>
        <v>"productName": "band 데이터 2.2G"</v>
      </c>
      <c r="AK8" s="78" t="str">
        <f t="shared" si="4"/>
        <v/>
      </c>
      <c r="AL8" s="78" t="str">
        <f t="shared" si="5"/>
        <v/>
      </c>
      <c r="AM8" s="78" t="str">
        <f t="shared" si="6"/>
        <v/>
      </c>
      <c r="AN8" s="78" t="str">
        <f t="shared" si="7"/>
        <v/>
      </c>
      <c r="AO8" s="78" t="str">
        <f t="shared" si="8"/>
        <v/>
      </c>
      <c r="AP8" s="136"/>
      <c r="AQ8" s="78" t="str">
        <f t="shared" si="9"/>
        <v>{"productName": "band 데이터 1.2G"}</v>
      </c>
      <c r="AR8" s="78" t="str">
        <f t="shared" si="10"/>
        <v>, {"productName": "band 데이터 2.2G"}</v>
      </c>
      <c r="AS8" s="78" t="str">
        <f t="shared" si="11"/>
        <v/>
      </c>
      <c r="AT8" s="83" t="str">
        <f t="shared" si="12"/>
        <v>{"keywords": [{"productName": "band 데이터 1.2G"}, {"productName": "band 데이터 2.2G"}]}</v>
      </c>
      <c r="AU8" s="140" t="s">
        <v>253</v>
      </c>
      <c r="AV8" s="83" t="str">
        <f t="shared" si="13"/>
        <v>{"name": "COMPARE_BETWEEN_MOBILE_PLAN", "arguments": {"keywords": [{"productName": "band 데이터 1.2G"}, {"productName": "band 데이터 2.2G"}]}}</v>
      </c>
      <c r="AW8" s="44" t="s">
        <v>253</v>
      </c>
    </row>
    <row r="9" spans="1:49" ht="13.2">
      <c r="A9" s="132" t="s">
        <v>23</v>
      </c>
      <c r="B9" s="78" t="s">
        <v>275</v>
      </c>
      <c r="C9" s="78" t="str">
        <f>IF(A9=0,"", VLOOKUP(A9,Functions!$A:$C,3,0))</f>
        <v>COMPARE_BETWEEN_MOBILE_PLAN</v>
      </c>
      <c r="D9" s="78" t="s">
        <v>276</v>
      </c>
      <c r="E9" s="44" t="s">
        <v>249</v>
      </c>
      <c r="F9" s="44" t="s">
        <v>250</v>
      </c>
      <c r="G9" s="78" t="s">
        <v>277</v>
      </c>
      <c r="J9" s="78"/>
      <c r="M9" s="78"/>
      <c r="N9" s="44" t="s">
        <v>249</v>
      </c>
      <c r="O9" s="44" t="s">
        <v>250</v>
      </c>
      <c r="P9" s="78" t="s">
        <v>278</v>
      </c>
      <c r="Q9" s="44"/>
      <c r="R9" s="44"/>
      <c r="S9" s="78"/>
      <c r="T9" s="44"/>
      <c r="U9" s="44"/>
      <c r="V9" s="44"/>
      <c r="W9" s="135"/>
      <c r="X9" s="44"/>
      <c r="Y9" s="44"/>
      <c r="Z9" s="135"/>
      <c r="AA9" s="44"/>
      <c r="AB9" s="78"/>
      <c r="AC9" s="44"/>
      <c r="AD9" s="44"/>
      <c r="AE9" s="78"/>
      <c r="AF9" s="136"/>
      <c r="AG9" s="83" t="str">
        <f t="shared" si="0"/>
        <v>"productName": "0플랜 히어로"</v>
      </c>
      <c r="AH9" s="78" t="str">
        <f t="shared" si="1"/>
        <v/>
      </c>
      <c r="AI9" s="78" t="str">
        <f t="shared" si="2"/>
        <v/>
      </c>
      <c r="AJ9" s="78" t="str">
        <f t="shared" si="3"/>
        <v>"productName": "0플랜 슈퍼히어로"</v>
      </c>
      <c r="AK9" s="78" t="str">
        <f t="shared" si="4"/>
        <v/>
      </c>
      <c r="AL9" s="78" t="str">
        <f t="shared" si="5"/>
        <v/>
      </c>
      <c r="AM9" s="78" t="str">
        <f t="shared" si="6"/>
        <v/>
      </c>
      <c r="AN9" s="78" t="str">
        <f t="shared" si="7"/>
        <v/>
      </c>
      <c r="AO9" s="78" t="str">
        <f t="shared" si="8"/>
        <v/>
      </c>
      <c r="AP9" s="136"/>
      <c r="AQ9" s="78" t="str">
        <f t="shared" si="9"/>
        <v>{"productName": "0플랜 히어로"}</v>
      </c>
      <c r="AR9" s="78" t="str">
        <f t="shared" si="10"/>
        <v>, {"productName": "0플랜 슈퍼히어로"}</v>
      </c>
      <c r="AS9" s="78" t="str">
        <f t="shared" si="11"/>
        <v/>
      </c>
      <c r="AT9" s="83" t="str">
        <f t="shared" si="12"/>
        <v>{"keywords": [{"productName": "0플랜 히어로"}, {"productName": "0플랜 슈퍼히어로"}]}</v>
      </c>
      <c r="AU9" s="140" t="s">
        <v>253</v>
      </c>
      <c r="AV9" s="83" t="str">
        <f t="shared" si="13"/>
        <v>{"name": "COMPARE_BETWEEN_MOBILE_PLAN", "arguments": {"keywords": [{"productName": "0플랜 히어로"}, {"productName": "0플랜 슈퍼히어로"}]}}</v>
      </c>
      <c r="AW9" s="44" t="s">
        <v>253</v>
      </c>
    </row>
    <row r="10" spans="1:49" ht="13.2">
      <c r="A10" s="132" t="s">
        <v>23</v>
      </c>
      <c r="B10" s="78" t="s">
        <v>279</v>
      </c>
      <c r="C10" s="78" t="str">
        <f>IF(A10=0,"", VLOOKUP(A10,Functions!$A:$C,3,0))</f>
        <v>COMPARE_BETWEEN_MOBILE_PLAN</v>
      </c>
      <c r="D10" s="78" t="s">
        <v>280</v>
      </c>
      <c r="E10" s="44" t="s">
        <v>249</v>
      </c>
      <c r="F10" s="44" t="s">
        <v>250</v>
      </c>
      <c r="G10" s="78" t="s">
        <v>281</v>
      </c>
      <c r="J10" s="78"/>
      <c r="M10" s="78"/>
      <c r="N10" s="44" t="s">
        <v>249</v>
      </c>
      <c r="O10" s="44" t="s">
        <v>250</v>
      </c>
      <c r="P10" s="78" t="s">
        <v>282</v>
      </c>
      <c r="Q10" s="44"/>
      <c r="R10" s="44"/>
      <c r="S10" s="78"/>
      <c r="T10" s="44"/>
      <c r="U10" s="44"/>
      <c r="V10" s="44"/>
      <c r="W10" s="135"/>
      <c r="X10" s="44"/>
      <c r="Y10" s="44"/>
      <c r="Z10" s="135"/>
      <c r="AA10" s="44"/>
      <c r="AB10" s="78"/>
      <c r="AC10" s="44"/>
      <c r="AD10" s="44"/>
      <c r="AE10" s="78"/>
      <c r="AF10" s="136"/>
      <c r="AG10" s="83" t="str">
        <f t="shared" si="0"/>
        <v>"productName": "T플랜 세이브+다이렉트플랜"</v>
      </c>
      <c r="AH10" s="78" t="str">
        <f t="shared" si="1"/>
        <v/>
      </c>
      <c r="AI10" s="78" t="str">
        <f t="shared" si="2"/>
        <v/>
      </c>
      <c r="AJ10" s="78" t="str">
        <f t="shared" si="3"/>
        <v>"productName": "T플랜 안심2.5G+다이렉트플랜"</v>
      </c>
      <c r="AK10" s="78" t="str">
        <f t="shared" si="4"/>
        <v/>
      </c>
      <c r="AL10" s="78" t="str">
        <f t="shared" si="5"/>
        <v/>
      </c>
      <c r="AM10" s="78" t="str">
        <f t="shared" si="6"/>
        <v/>
      </c>
      <c r="AN10" s="78" t="str">
        <f t="shared" si="7"/>
        <v/>
      </c>
      <c r="AO10" s="78" t="str">
        <f t="shared" si="8"/>
        <v/>
      </c>
      <c r="AP10" s="136"/>
      <c r="AQ10" s="78" t="str">
        <f t="shared" si="9"/>
        <v>{"productName": "T플랜 세이브+다이렉트플랜"}</v>
      </c>
      <c r="AR10" s="78" t="str">
        <f t="shared" si="10"/>
        <v>, {"productName": "T플랜 안심2.5G+다이렉트플랜"}</v>
      </c>
      <c r="AS10" s="78" t="str">
        <f t="shared" si="11"/>
        <v/>
      </c>
      <c r="AT10" s="83" t="str">
        <f t="shared" si="12"/>
        <v>{"keywords": [{"productName": "T플랜 세이브+다이렉트플랜"}, {"productName": "T플랜 안심2.5G+다이렉트플랜"}]}</v>
      </c>
      <c r="AU10" s="140" t="s">
        <v>253</v>
      </c>
      <c r="AV10" s="83" t="str">
        <f t="shared" si="13"/>
        <v>{"name": "COMPARE_BETWEEN_MOBILE_PLAN", "arguments": {"keywords": [{"productName": "T플랜 세이브+다이렉트플랜"}, {"productName": "T플랜 안심2.5G+다이렉트플랜"}]}}</v>
      </c>
      <c r="AW10" s="44" t="s">
        <v>253</v>
      </c>
    </row>
    <row r="11" spans="1:49" ht="13.2">
      <c r="A11" s="132" t="s">
        <v>23</v>
      </c>
      <c r="B11" s="78" t="s">
        <v>283</v>
      </c>
      <c r="C11" s="78" t="str">
        <f>IF(A11=0,"", VLOOKUP(A11,Functions!$A:$C,3,0))</f>
        <v>COMPARE_BETWEEN_MOBILE_PLAN</v>
      </c>
      <c r="D11" s="78" t="s">
        <v>284</v>
      </c>
      <c r="E11" s="44" t="s">
        <v>249</v>
      </c>
      <c r="F11" s="44" t="s">
        <v>250</v>
      </c>
      <c r="G11" s="78" t="s">
        <v>285</v>
      </c>
      <c r="J11" s="78"/>
      <c r="M11" s="78"/>
      <c r="N11" s="44" t="s">
        <v>249</v>
      </c>
      <c r="O11" s="44" t="s">
        <v>250</v>
      </c>
      <c r="P11" s="78" t="s">
        <v>286</v>
      </c>
      <c r="Q11" s="44"/>
      <c r="R11" s="44"/>
      <c r="S11" s="78"/>
      <c r="T11" s="44"/>
      <c r="U11" s="44"/>
      <c r="V11" s="44"/>
      <c r="W11" s="135"/>
      <c r="X11" s="44"/>
      <c r="Y11" s="44"/>
      <c r="Z11" s="135"/>
      <c r="AA11" s="44"/>
      <c r="AB11" s="78"/>
      <c r="AC11" s="44"/>
      <c r="AD11" s="44"/>
      <c r="AE11" s="78"/>
      <c r="AF11" s="136"/>
      <c r="AG11" s="83" t="str">
        <f t="shared" si="0"/>
        <v>"productName": "팅프리존24요금"</v>
      </c>
      <c r="AH11" s="78" t="str">
        <f t="shared" si="1"/>
        <v/>
      </c>
      <c r="AI11" s="78" t="str">
        <f t="shared" si="2"/>
        <v/>
      </c>
      <c r="AJ11" s="78" t="str">
        <f t="shared" si="3"/>
        <v>"productName": "팅프리존19요금"</v>
      </c>
      <c r="AK11" s="78" t="str">
        <f t="shared" si="4"/>
        <v/>
      </c>
      <c r="AL11" s="78" t="str">
        <f t="shared" si="5"/>
        <v/>
      </c>
      <c r="AM11" s="78" t="str">
        <f t="shared" si="6"/>
        <v/>
      </c>
      <c r="AN11" s="78" t="str">
        <f t="shared" si="7"/>
        <v/>
      </c>
      <c r="AO11" s="78" t="str">
        <f t="shared" si="8"/>
        <v/>
      </c>
      <c r="AP11" s="136"/>
      <c r="AQ11" s="78" t="str">
        <f t="shared" si="9"/>
        <v>{"productName": "팅프리존24요금"}</v>
      </c>
      <c r="AR11" s="78" t="str">
        <f t="shared" si="10"/>
        <v>, {"productName": "팅프리존19요금"}</v>
      </c>
      <c r="AS11" s="78" t="str">
        <f t="shared" si="11"/>
        <v/>
      </c>
      <c r="AT11" s="83" t="str">
        <f t="shared" si="12"/>
        <v>{"keywords": [{"productName": "팅프리존24요금"}, {"productName": "팅프리존19요금"}]}</v>
      </c>
      <c r="AU11" s="140" t="s">
        <v>253</v>
      </c>
      <c r="AV11" s="83" t="str">
        <f t="shared" si="13"/>
        <v>{"name": "COMPARE_BETWEEN_MOBILE_PLAN", "arguments": {"keywords": [{"productName": "팅프리존24요금"}, {"productName": "팅프리존19요금"}]}}</v>
      </c>
      <c r="AW11" s="44" t="s">
        <v>253</v>
      </c>
    </row>
    <row r="12" spans="1:49" ht="13.2">
      <c r="A12" s="142" t="s">
        <v>23</v>
      </c>
      <c r="B12" s="78" t="s">
        <v>287</v>
      </c>
      <c r="C12" s="80" t="str">
        <f>IF(A12=0,"", VLOOKUP(A12,Functions!$A:$C,3,0))</f>
        <v>COMPARE_BETWEEN_MOBILE_PLAN</v>
      </c>
      <c r="D12" s="80" t="s">
        <v>288</v>
      </c>
      <c r="E12" s="44" t="s">
        <v>249</v>
      </c>
      <c r="F12" s="44" t="s">
        <v>250</v>
      </c>
      <c r="G12" s="78" t="s">
        <v>289</v>
      </c>
      <c r="J12" s="78"/>
      <c r="M12" s="78"/>
      <c r="N12" s="44" t="s">
        <v>249</v>
      </c>
      <c r="O12" s="44" t="s">
        <v>250</v>
      </c>
      <c r="P12" s="78" t="s">
        <v>290</v>
      </c>
      <c r="Q12" s="44"/>
      <c r="R12" s="82"/>
      <c r="S12" s="80"/>
      <c r="T12" s="82"/>
      <c r="U12" s="82"/>
      <c r="V12" s="82"/>
      <c r="W12" s="135"/>
      <c r="X12" s="44"/>
      <c r="Y12" s="44"/>
      <c r="Z12" s="135"/>
      <c r="AA12" s="44"/>
      <c r="AB12" s="78"/>
      <c r="AC12" s="44"/>
      <c r="AD12" s="44"/>
      <c r="AE12" s="78"/>
      <c r="AF12" s="143"/>
      <c r="AG12" s="23" t="str">
        <f t="shared" si="0"/>
        <v>"productName": "팅500요금제"</v>
      </c>
      <c r="AH12" s="80" t="str">
        <f t="shared" si="1"/>
        <v/>
      </c>
      <c r="AI12" s="80" t="str">
        <f t="shared" si="2"/>
        <v/>
      </c>
      <c r="AJ12" s="80" t="str">
        <f t="shared" si="3"/>
        <v>"productName": "팅100요금제"</v>
      </c>
      <c r="AK12" s="80" t="str">
        <f t="shared" si="4"/>
        <v/>
      </c>
      <c r="AL12" s="80" t="str">
        <f t="shared" si="5"/>
        <v/>
      </c>
      <c r="AM12" s="80" t="str">
        <f t="shared" si="6"/>
        <v/>
      </c>
      <c r="AN12" s="80" t="str">
        <f t="shared" si="7"/>
        <v/>
      </c>
      <c r="AO12" s="80" t="str">
        <f t="shared" si="8"/>
        <v/>
      </c>
      <c r="AP12" s="143"/>
      <c r="AQ12" s="80" t="str">
        <f t="shared" si="9"/>
        <v>{"productName": "팅500요금제"}</v>
      </c>
      <c r="AR12" s="80" t="str">
        <f t="shared" si="10"/>
        <v>, {"productName": "팅100요금제"}</v>
      </c>
      <c r="AS12" s="80" t="str">
        <f t="shared" si="11"/>
        <v/>
      </c>
      <c r="AT12" s="23" t="str">
        <f t="shared" si="12"/>
        <v>{"keywords": [{"productName": "팅500요금제"}, {"productName": "팅100요금제"}]}</v>
      </c>
      <c r="AU12" s="140" t="s">
        <v>253</v>
      </c>
      <c r="AV12" s="23" t="str">
        <f t="shared" si="13"/>
        <v>{"name": "COMPARE_BETWEEN_MOBILE_PLAN", "arguments": {"keywords": [{"productName": "팅500요금제"}, {"productName": "팅100요금제"}]}}</v>
      </c>
      <c r="AW12" s="82" t="s">
        <v>253</v>
      </c>
    </row>
    <row r="13" spans="1:49" ht="13.2">
      <c r="A13" s="144" t="s">
        <v>23</v>
      </c>
      <c r="B13" s="145" t="s">
        <v>291</v>
      </c>
      <c r="C13" s="76" t="str">
        <f>IF(A13=0,"", VLOOKUP(A13,Functions!$A:$C,3,0))</f>
        <v>COMPARE_BETWEEN_MOBILE_PLAN</v>
      </c>
      <c r="D13" s="76" t="s">
        <v>292</v>
      </c>
      <c r="E13" s="134" t="s">
        <v>293</v>
      </c>
      <c r="F13" s="134" t="s">
        <v>294</v>
      </c>
      <c r="G13" s="76" t="s">
        <v>295</v>
      </c>
      <c r="H13" s="134"/>
      <c r="I13" s="134"/>
      <c r="J13" s="76"/>
      <c r="K13" s="134"/>
      <c r="L13" s="134"/>
      <c r="M13" s="76"/>
      <c r="N13" s="134" t="s">
        <v>296</v>
      </c>
      <c r="O13" s="134" t="s">
        <v>297</v>
      </c>
      <c r="P13" s="76" t="s">
        <v>298</v>
      </c>
      <c r="Q13" s="134"/>
      <c r="R13" s="134"/>
      <c r="S13" s="76"/>
      <c r="T13" s="134"/>
      <c r="U13" s="134"/>
      <c r="V13" s="134"/>
      <c r="W13" s="133"/>
      <c r="X13" s="134"/>
      <c r="Y13" s="134"/>
      <c r="Z13" s="133"/>
      <c r="AA13" s="134"/>
      <c r="AB13" s="76"/>
      <c r="AC13" s="134"/>
      <c r="AD13" s="134"/>
      <c r="AE13" s="76"/>
      <c r="AF13" s="146"/>
      <c r="AG13" s="145" t="str">
        <f t="shared" si="0"/>
        <v>"includedText": "무제한"</v>
      </c>
      <c r="AH13" s="76" t="str">
        <f t="shared" si="1"/>
        <v/>
      </c>
      <c r="AI13" s="76" t="str">
        <f t="shared" si="2"/>
        <v/>
      </c>
      <c r="AJ13" s="76" t="str">
        <f t="shared" si="3"/>
        <v>"specialCustomerOnboard": "시니어"</v>
      </c>
      <c r="AK13" s="76" t="str">
        <f t="shared" si="4"/>
        <v/>
      </c>
      <c r="AL13" s="76" t="str">
        <f t="shared" si="5"/>
        <v/>
      </c>
      <c r="AM13" s="76"/>
      <c r="AN13" s="76"/>
      <c r="AO13" s="76"/>
      <c r="AP13" s="146"/>
      <c r="AQ13" s="76" t="str">
        <f t="shared" si="9"/>
        <v>{"includedText": "무제한"}</v>
      </c>
      <c r="AR13" s="76" t="str">
        <f t="shared" si="10"/>
        <v>, {"specialCustomerOnboard": "시니어"}</v>
      </c>
      <c r="AS13" s="76" t="str">
        <f t="shared" si="11"/>
        <v/>
      </c>
      <c r="AT13" s="145" t="str">
        <f t="shared" si="12"/>
        <v>{"keywords": [{"includedText": "무제한"}, {"specialCustomerOnboard": "시니어"}]}</v>
      </c>
      <c r="AU13" s="147" t="s">
        <v>253</v>
      </c>
      <c r="AV13" s="145" t="str">
        <f t="shared" si="13"/>
        <v>{"name": "COMPARE_BETWEEN_MOBILE_PLAN", "arguments": {"keywords": [{"includedText": "무제한"}, {"specialCustomerOnboard": "시니어"}]}}</v>
      </c>
      <c r="AW13" s="134" t="s">
        <v>253</v>
      </c>
    </row>
    <row r="14" spans="1:49" ht="13.2">
      <c r="A14" s="148" t="s">
        <v>23</v>
      </c>
      <c r="B14" s="83" t="s">
        <v>299</v>
      </c>
      <c r="C14" s="78" t="str">
        <f>IF(A14=0,"", VLOOKUP(A14,Functions!$A:$C,3,0))</f>
        <v>COMPARE_BETWEEN_MOBILE_PLAN</v>
      </c>
      <c r="D14" s="391" t="s">
        <v>300</v>
      </c>
      <c r="E14" s="44" t="s">
        <v>301</v>
      </c>
      <c r="F14" s="44" t="s">
        <v>302</v>
      </c>
      <c r="G14" s="78" t="s">
        <v>303</v>
      </c>
      <c r="H14" s="44"/>
      <c r="I14" s="44"/>
      <c r="J14" s="78"/>
      <c r="K14" s="44"/>
      <c r="L14" s="44"/>
      <c r="M14" s="78"/>
      <c r="N14" s="44" t="s">
        <v>304</v>
      </c>
      <c r="O14" s="44" t="s">
        <v>305</v>
      </c>
      <c r="P14" s="78" t="s">
        <v>306</v>
      </c>
      <c r="Q14" s="44"/>
      <c r="R14" s="44"/>
      <c r="S14" s="78"/>
      <c r="T14" s="44"/>
      <c r="U14" s="44"/>
      <c r="V14" s="44"/>
      <c r="W14" s="135"/>
      <c r="X14" s="44"/>
      <c r="Y14" s="44"/>
      <c r="Z14" s="135"/>
      <c r="AA14" s="44"/>
      <c r="AB14" s="78"/>
      <c r="AC14" s="44"/>
      <c r="AD14" s="44"/>
      <c r="AE14" s="78"/>
      <c r="AF14" s="136"/>
      <c r="AG14" s="83" t="str">
        <f t="shared" si="0"/>
        <v>"onboardingDeviceAlias": "아이폰"</v>
      </c>
      <c r="AH14" s="78" t="str">
        <f t="shared" si="1"/>
        <v/>
      </c>
      <c r="AI14" s="78" t="str">
        <f t="shared" si="2"/>
        <v/>
      </c>
      <c r="AJ14" s="78" t="str">
        <f t="shared" si="3"/>
        <v>"onboardingChannel": "공식대리점"</v>
      </c>
      <c r="AK14" s="78" t="str">
        <f t="shared" si="4"/>
        <v/>
      </c>
      <c r="AL14" s="78" t="str">
        <f t="shared" si="5"/>
        <v/>
      </c>
      <c r="AM14" s="78"/>
      <c r="AN14" s="78"/>
      <c r="AO14" s="78"/>
      <c r="AP14" s="136"/>
      <c r="AQ14" s="78" t="str">
        <f t="shared" si="9"/>
        <v>{"onboardingDeviceAlias": "아이폰"}</v>
      </c>
      <c r="AR14" s="78" t="str">
        <f t="shared" si="10"/>
        <v>, {"onboardingChannel": "공식대리점"}</v>
      </c>
      <c r="AS14" s="78" t="str">
        <f t="shared" si="11"/>
        <v/>
      </c>
      <c r="AT14" s="83" t="str">
        <f t="shared" si="12"/>
        <v>{"keywords": [{"onboardingDeviceAlias": "아이폰"}, {"onboardingChannel": "공식대리점"}]}</v>
      </c>
      <c r="AU14" s="140" t="s">
        <v>253</v>
      </c>
      <c r="AV14" s="83" t="str">
        <f t="shared" si="13"/>
        <v>{"name": "COMPARE_BETWEEN_MOBILE_PLAN", "arguments": {"keywords": [{"onboardingDeviceAlias": "아이폰"}, {"onboardingChannel": "공식대리점"}]}}</v>
      </c>
      <c r="AW14" s="44" t="s">
        <v>253</v>
      </c>
    </row>
    <row r="15" spans="1:49" ht="13.2">
      <c r="A15" s="148" t="s">
        <v>23</v>
      </c>
      <c r="B15" s="83" t="s">
        <v>307</v>
      </c>
      <c r="C15" s="78" t="str">
        <f>IF(A15=0,"", VLOOKUP(A15,Functions!$A:$C,3,0))</f>
        <v>COMPARE_BETWEEN_MOBILE_PLAN</v>
      </c>
      <c r="D15" s="78" t="s">
        <v>308</v>
      </c>
      <c r="E15" s="44" t="s">
        <v>309</v>
      </c>
      <c r="F15" s="44" t="s">
        <v>310</v>
      </c>
      <c r="G15" s="78" t="s">
        <v>311</v>
      </c>
      <c r="H15" s="44"/>
      <c r="I15" s="44"/>
      <c r="J15" s="78"/>
      <c r="K15" s="44"/>
      <c r="L15" s="44"/>
      <c r="M15" s="78"/>
      <c r="N15" s="44" t="s">
        <v>312</v>
      </c>
      <c r="O15" s="44" t="s">
        <v>313</v>
      </c>
      <c r="P15" s="78" t="s">
        <v>314</v>
      </c>
      <c r="Q15" s="44"/>
      <c r="R15" s="44"/>
      <c r="S15" s="78"/>
      <c r="T15" s="44"/>
      <c r="U15" s="44"/>
      <c r="V15" s="44"/>
      <c r="W15" s="135"/>
      <c r="X15" s="44"/>
      <c r="Y15" s="44"/>
      <c r="Z15" s="135"/>
      <c r="AA15" s="44"/>
      <c r="AB15" s="78"/>
      <c r="AC15" s="44"/>
      <c r="AD15" s="44"/>
      <c r="AE15" s="78"/>
      <c r="AF15" s="136"/>
      <c r="AG15" s="83" t="str">
        <f t="shared" si="0"/>
        <v>"includedVoiceCall": "많이"</v>
      </c>
      <c r="AH15" s="78" t="str">
        <f t="shared" si="1"/>
        <v/>
      </c>
      <c r="AI15" s="78" t="str">
        <f t="shared" si="2"/>
        <v/>
      </c>
      <c r="AJ15" s="78" t="str">
        <f t="shared" si="3"/>
        <v>"benefit": "요즘가족결합"</v>
      </c>
      <c r="AK15" s="78" t="str">
        <f t="shared" si="4"/>
        <v/>
      </c>
      <c r="AL15" s="78" t="str">
        <f t="shared" si="5"/>
        <v/>
      </c>
      <c r="AM15" s="78"/>
      <c r="AN15" s="78"/>
      <c r="AO15" s="78"/>
      <c r="AP15" s="136"/>
      <c r="AQ15" s="78" t="str">
        <f t="shared" si="9"/>
        <v>{"includedVoiceCall": "많이"}</v>
      </c>
      <c r="AR15" s="78" t="str">
        <f t="shared" si="10"/>
        <v>, {"benefit": "요즘가족결합"}</v>
      </c>
      <c r="AS15" s="78" t="str">
        <f t="shared" si="11"/>
        <v/>
      </c>
      <c r="AT15" s="83" t="str">
        <f t="shared" si="12"/>
        <v>{"keywords": [{"includedVoiceCall": "많이"}, {"benefit": "요즘가족결합"}]}</v>
      </c>
      <c r="AU15" s="140" t="s">
        <v>253</v>
      </c>
      <c r="AV15" s="83" t="str">
        <f t="shared" si="13"/>
        <v>{"name": "COMPARE_BETWEEN_MOBILE_PLAN", "arguments": {"keywords": [{"includedVoiceCall": "많이"}, {"benefit": "요즘가족결합"}]}}</v>
      </c>
      <c r="AW15" s="44" t="s">
        <v>253</v>
      </c>
    </row>
    <row r="16" spans="1:49" ht="13.2">
      <c r="A16" s="148" t="s">
        <v>23</v>
      </c>
      <c r="B16" s="83" t="s">
        <v>315</v>
      </c>
      <c r="C16" s="78" t="str">
        <f>IF(A16=0,"", VLOOKUP(A16,Functions!$A:$C,3,0))</f>
        <v>COMPARE_BETWEEN_MOBILE_PLAN</v>
      </c>
      <c r="D16" s="78" t="s">
        <v>316</v>
      </c>
      <c r="E16" s="44" t="s">
        <v>304</v>
      </c>
      <c r="F16" s="44" t="s">
        <v>305</v>
      </c>
      <c r="G16" s="78" t="s">
        <v>317</v>
      </c>
      <c r="J16" s="78"/>
      <c r="M16" s="78"/>
      <c r="N16" s="44" t="s">
        <v>318</v>
      </c>
      <c r="O16" s="44" t="s">
        <v>319</v>
      </c>
      <c r="P16" s="78" t="s">
        <v>320</v>
      </c>
      <c r="Q16" s="44"/>
      <c r="R16" s="44"/>
      <c r="S16" s="78"/>
      <c r="T16" s="44"/>
      <c r="U16" s="44"/>
      <c r="V16" s="44"/>
      <c r="W16" s="135"/>
      <c r="X16" s="44"/>
      <c r="Y16" s="44"/>
      <c r="Z16" s="135"/>
      <c r="AA16" s="44"/>
      <c r="AB16" s="78"/>
      <c r="AC16" s="44"/>
      <c r="AD16" s="44"/>
      <c r="AE16" s="78"/>
      <c r="AF16" s="136"/>
      <c r="AG16" s="83" t="str">
        <f t="shared" si="0"/>
        <v>"onboardingChannel": "홈쇼핑"</v>
      </c>
      <c r="AH16" s="78" t="str">
        <f t="shared" si="1"/>
        <v/>
      </c>
      <c r="AI16" s="78" t="str">
        <f t="shared" si="2"/>
        <v/>
      </c>
      <c r="AJ16" s="78" t="str">
        <f t="shared" si="3"/>
        <v>"generation": "엘티이"</v>
      </c>
      <c r="AK16" s="78" t="str">
        <f t="shared" si="4"/>
        <v/>
      </c>
      <c r="AL16" s="78" t="str">
        <f t="shared" si="5"/>
        <v/>
      </c>
      <c r="AM16" s="78"/>
      <c r="AN16" s="78"/>
      <c r="AO16" s="78"/>
      <c r="AP16" s="136"/>
      <c r="AQ16" s="78" t="str">
        <f t="shared" si="9"/>
        <v>{"onboardingChannel": "홈쇼핑"}</v>
      </c>
      <c r="AR16" s="78" t="str">
        <f t="shared" si="10"/>
        <v>, {"generation": "엘티이"}</v>
      </c>
      <c r="AS16" s="78" t="str">
        <f t="shared" si="11"/>
        <v/>
      </c>
      <c r="AT16" s="83" t="str">
        <f t="shared" si="12"/>
        <v>{"keywords": [{"onboardingChannel": "홈쇼핑"}, {"generation": "엘티이"}]}</v>
      </c>
      <c r="AU16" s="140" t="s">
        <v>253</v>
      </c>
      <c r="AV16" s="83" t="str">
        <f t="shared" si="13"/>
        <v>{"name": "COMPARE_BETWEEN_MOBILE_PLAN", "arguments": {"keywords": [{"onboardingChannel": "홈쇼핑"}, {"generation": "엘티이"}]}}</v>
      </c>
      <c r="AW16" s="44" t="s">
        <v>253</v>
      </c>
    </row>
    <row r="17" spans="1:49" ht="13.2">
      <c r="A17" s="148" t="s">
        <v>23</v>
      </c>
      <c r="B17" s="83" t="s">
        <v>321</v>
      </c>
      <c r="C17" s="78" t="str">
        <f>IF(A17=0,"", VLOOKUP(A17,Functions!$A:$C,3,0))</f>
        <v>COMPARE_BETWEEN_MOBILE_PLAN</v>
      </c>
      <c r="D17" s="391" t="s">
        <v>322</v>
      </c>
      <c r="E17" s="44" t="s">
        <v>323</v>
      </c>
      <c r="F17" s="44" t="s">
        <v>324</v>
      </c>
      <c r="G17" s="78" t="s">
        <v>325</v>
      </c>
      <c r="H17" s="44" t="s">
        <v>293</v>
      </c>
      <c r="I17" s="44" t="s">
        <v>294</v>
      </c>
      <c r="J17" s="78" t="s">
        <v>326</v>
      </c>
      <c r="M17" s="78"/>
      <c r="N17" s="44" t="s">
        <v>327</v>
      </c>
      <c r="O17" s="44" t="s">
        <v>328</v>
      </c>
      <c r="P17" s="78"/>
      <c r="Q17" s="44" t="s">
        <v>293</v>
      </c>
      <c r="R17" s="44" t="s">
        <v>294</v>
      </c>
      <c r="S17" s="78" t="s">
        <v>326</v>
      </c>
      <c r="T17" s="44"/>
      <c r="U17" s="44"/>
      <c r="V17" s="44"/>
      <c r="W17" s="135"/>
      <c r="X17" s="44"/>
      <c r="Y17" s="44"/>
      <c r="Z17" s="135"/>
      <c r="AA17" s="44"/>
      <c r="AB17" s="78"/>
      <c r="AC17" s="44"/>
      <c r="AD17" s="44"/>
      <c r="AE17" s="78"/>
      <c r="AF17" s="136"/>
      <c r="AG17" s="83" t="str">
        <f t="shared" si="0"/>
        <v>"lineup": "뉴실버"</v>
      </c>
      <c r="AH17" s="78" t="str">
        <f t="shared" si="1"/>
        <v>, "includedText": "300건"</v>
      </c>
      <c r="AI17" s="78" t="str">
        <f t="shared" si="2"/>
        <v/>
      </c>
      <c r="AJ17" s="78" t="str">
        <f t="shared" si="3"/>
        <v>"includedData": ""</v>
      </c>
      <c r="AK17" s="78" t="str">
        <f t="shared" si="4"/>
        <v>, "includedText": "300건"</v>
      </c>
      <c r="AL17" s="78" t="str">
        <f t="shared" si="5"/>
        <v/>
      </c>
      <c r="AM17" s="78"/>
      <c r="AN17" s="78"/>
      <c r="AO17" s="78"/>
      <c r="AP17" s="136"/>
      <c r="AQ17" s="78" t="str">
        <f t="shared" si="9"/>
        <v>{"lineup": "뉴실버", "includedText": "300건"}</v>
      </c>
      <c r="AR17" s="78" t="str">
        <f t="shared" si="10"/>
        <v>, {"includedData": "", "includedText": "300건"}</v>
      </c>
      <c r="AS17" s="78" t="str">
        <f t="shared" si="11"/>
        <v/>
      </c>
      <c r="AT17" s="83" t="str">
        <f t="shared" si="12"/>
        <v>{"keywords": [{"lineup": "뉴실버", "includedText": "300건"}, {"includedData": "", "includedText": "300건"}]}</v>
      </c>
      <c r="AU17" s="140" t="s">
        <v>253</v>
      </c>
      <c r="AV17" s="83" t="str">
        <f t="shared" si="13"/>
        <v>{"name": "COMPARE_BETWEEN_MOBILE_PLAN", "arguments": {"keywords": [{"lineup": "뉴실버", "includedText": "300건"}, {"includedData": "", "includedText": "300건"}]}}</v>
      </c>
      <c r="AW17" s="44" t="s">
        <v>253</v>
      </c>
    </row>
    <row r="18" spans="1:49" ht="13.2">
      <c r="A18" s="148" t="s">
        <v>23</v>
      </c>
      <c r="B18" s="83" t="s">
        <v>329</v>
      </c>
      <c r="C18" s="78" t="str">
        <f>IF(A18=0,"", VLOOKUP(A18,Functions!$A:$C,3,0))</f>
        <v>COMPARE_BETWEEN_MOBILE_PLAN</v>
      </c>
      <c r="D18" s="78" t="s">
        <v>330</v>
      </c>
      <c r="E18" s="44" t="s">
        <v>331</v>
      </c>
      <c r="F18" s="44" t="s">
        <v>332</v>
      </c>
      <c r="G18" s="78" t="s">
        <v>333</v>
      </c>
      <c r="H18" s="44" t="s">
        <v>293</v>
      </c>
      <c r="I18" s="44" t="s">
        <v>294</v>
      </c>
      <c r="J18" s="78" t="s">
        <v>334</v>
      </c>
      <c r="M18" s="78"/>
      <c r="N18" s="44" t="s">
        <v>309</v>
      </c>
      <c r="O18" s="44" t="s">
        <v>310</v>
      </c>
      <c r="P18" s="78"/>
      <c r="Q18" s="44" t="s">
        <v>335</v>
      </c>
      <c r="R18" s="44" t="s">
        <v>336</v>
      </c>
      <c r="S18" s="78" t="s">
        <v>337</v>
      </c>
      <c r="T18" s="44"/>
      <c r="U18" s="44"/>
      <c r="V18" s="44"/>
      <c r="W18" s="135"/>
      <c r="X18" s="44"/>
      <c r="Y18" s="44"/>
      <c r="Z18" s="135"/>
      <c r="AA18" s="44"/>
      <c r="AB18" s="78"/>
      <c r="AC18" s="44"/>
      <c r="AD18" s="44"/>
      <c r="AE18" s="78"/>
      <c r="AF18" s="136"/>
      <c r="AG18" s="83" t="str">
        <f t="shared" si="0"/>
        <v>"maximumAmountForSharing": "2기가"</v>
      </c>
      <c r="AH18" s="78" t="str">
        <f t="shared" si="1"/>
        <v>, "includedText": "100건"</v>
      </c>
      <c r="AI18" s="78" t="str">
        <f t="shared" si="2"/>
        <v/>
      </c>
      <c r="AJ18" s="78" t="str">
        <f t="shared" si="3"/>
        <v>"includedVoiceCall": ""</v>
      </c>
      <c r="AK18" s="78" t="str">
        <f t="shared" si="4"/>
        <v>, "includedVoiceCallTospecifiedNumbers": "오래"</v>
      </c>
      <c r="AL18" s="78" t="str">
        <f t="shared" si="5"/>
        <v/>
      </c>
      <c r="AM18" s="78"/>
      <c r="AN18" s="78"/>
      <c r="AO18" s="78"/>
      <c r="AP18" s="136"/>
      <c r="AQ18" s="78" t="str">
        <f t="shared" si="9"/>
        <v>{"maximumAmountForSharing": "2기가", "includedText": "100건"}</v>
      </c>
      <c r="AR18" s="78" t="str">
        <f t="shared" si="10"/>
        <v>, {"includedVoiceCall": "", "includedVoiceCallTospecifiedNumbers": "오래"}</v>
      </c>
      <c r="AS18" s="78" t="str">
        <f t="shared" si="11"/>
        <v/>
      </c>
      <c r="AT18" s="83" t="str">
        <f t="shared" si="12"/>
        <v>{"keywords": [{"maximumAmountForSharing": "2기가", "includedText": "100건"}, {"includedVoiceCall": "", "includedVoiceCallTospecifiedNumbers": "오래"}]}</v>
      </c>
      <c r="AU18" s="140" t="s">
        <v>253</v>
      </c>
      <c r="AV18" s="83" t="str">
        <f t="shared" si="13"/>
        <v>{"name": "COMPARE_BETWEEN_MOBILE_PLAN", "arguments": {"keywords": [{"maximumAmountForSharing": "2기가", "includedText": "100건"}, {"includedVoiceCall": "", "includedVoiceCallTospecifiedNumbers": "오래"}]}}</v>
      </c>
      <c r="AW18" s="44" t="s">
        <v>253</v>
      </c>
    </row>
    <row r="19" spans="1:49" ht="13.2">
      <c r="A19" s="148" t="s">
        <v>23</v>
      </c>
      <c r="B19" s="83" t="s">
        <v>338</v>
      </c>
      <c r="C19" s="78" t="str">
        <f>IF(A19=0,"", VLOOKUP(A19,Functions!$A:$C,3,0))</f>
        <v>COMPARE_BETWEEN_MOBILE_PLAN</v>
      </c>
      <c r="D19" s="78" t="s">
        <v>339</v>
      </c>
      <c r="E19" s="44" t="s">
        <v>340</v>
      </c>
      <c r="F19" s="44" t="s">
        <v>341</v>
      </c>
      <c r="G19" s="78" t="s">
        <v>342</v>
      </c>
      <c r="H19" s="44" t="s">
        <v>343</v>
      </c>
      <c r="I19" s="44" t="s">
        <v>344</v>
      </c>
      <c r="J19" s="78"/>
      <c r="M19" s="78"/>
      <c r="N19" s="44" t="s">
        <v>327</v>
      </c>
      <c r="O19" s="44" t="s">
        <v>328</v>
      </c>
      <c r="P19" s="78"/>
      <c r="Q19" s="44" t="s">
        <v>331</v>
      </c>
      <c r="R19" s="44" t="s">
        <v>332</v>
      </c>
      <c r="S19" s="78" t="s">
        <v>345</v>
      </c>
      <c r="T19" s="44"/>
      <c r="U19" s="44"/>
      <c r="V19" s="44"/>
      <c r="W19" s="135"/>
      <c r="X19" s="44"/>
      <c r="Y19" s="44"/>
      <c r="Z19" s="135"/>
      <c r="AA19" s="44"/>
      <c r="AB19" s="78"/>
      <c r="AC19" s="44"/>
      <c r="AD19" s="44"/>
      <c r="AE19" s="78"/>
      <c r="AF19" s="136"/>
      <c r="AG19" s="83" t="str">
        <f t="shared" si="0"/>
        <v>"includedVideoOrValueAddedCall": "100분"</v>
      </c>
      <c r="AH19" s="78" t="str">
        <f t="shared" si="1"/>
        <v>, "includedDataForSharingAndTethering": ""</v>
      </c>
      <c r="AI19" s="78" t="str">
        <f t="shared" si="2"/>
        <v/>
      </c>
      <c r="AJ19" s="78" t="str">
        <f t="shared" si="3"/>
        <v>"includedData": ""</v>
      </c>
      <c r="AK19" s="78" t="str">
        <f t="shared" si="4"/>
        <v>, "maximumAmountForSharing": "더"</v>
      </c>
      <c r="AL19" s="78" t="str">
        <f t="shared" si="5"/>
        <v/>
      </c>
      <c r="AM19" s="78"/>
      <c r="AN19" s="78"/>
      <c r="AO19" s="78"/>
      <c r="AP19" s="136"/>
      <c r="AQ19" s="78" t="str">
        <f t="shared" si="9"/>
        <v>{"includedVideoOrValueAddedCall": "100분", "includedDataForSharingAndTethering": ""}</v>
      </c>
      <c r="AR19" s="78" t="str">
        <f t="shared" si="10"/>
        <v>, {"includedData": "", "maximumAmountForSharing": "더"}</v>
      </c>
      <c r="AS19" s="78" t="str">
        <f t="shared" si="11"/>
        <v/>
      </c>
      <c r="AT19" s="83" t="str">
        <f t="shared" si="12"/>
        <v>{"keywords": [{"includedVideoOrValueAddedCall": "100분", "includedDataForSharingAndTethering": ""}, {"includedData": "", "maximumAmountForSharing": "더"}]}</v>
      </c>
      <c r="AU19" s="140" t="s">
        <v>253</v>
      </c>
      <c r="AV19" s="83" t="str">
        <f t="shared" si="13"/>
        <v>{"name": "COMPARE_BETWEEN_MOBILE_PLAN", "arguments": {"keywords": [{"includedVideoOrValueAddedCall": "100분", "includedDataForSharingAndTethering": ""}, {"includedData": "", "maximumAmountForSharing": "더"}]}}</v>
      </c>
      <c r="AW19" s="44" t="s">
        <v>253</v>
      </c>
    </row>
    <row r="20" spans="1:49" ht="13.2">
      <c r="A20" s="148" t="s">
        <v>23</v>
      </c>
      <c r="B20" s="83" t="s">
        <v>346</v>
      </c>
      <c r="C20" s="78" t="str">
        <f>IF(A20=0,"", VLOOKUP(A20,Functions!$A:$C,3,0))</f>
        <v>COMPARE_BETWEEN_MOBILE_PLAN</v>
      </c>
      <c r="D20" s="78" t="s">
        <v>347</v>
      </c>
      <c r="E20" s="44" t="s">
        <v>309</v>
      </c>
      <c r="F20" s="44" t="s">
        <v>310</v>
      </c>
      <c r="G20" s="78" t="s">
        <v>348</v>
      </c>
      <c r="H20" s="44" t="s">
        <v>343</v>
      </c>
      <c r="I20" s="44" t="s">
        <v>344</v>
      </c>
      <c r="J20" s="78"/>
      <c r="M20" s="78"/>
      <c r="N20" s="44" t="s">
        <v>335</v>
      </c>
      <c r="O20" s="44" t="s">
        <v>336</v>
      </c>
      <c r="P20" s="78" t="s">
        <v>295</v>
      </c>
      <c r="Q20" s="44" t="s">
        <v>349</v>
      </c>
      <c r="R20" s="44" t="s">
        <v>350</v>
      </c>
      <c r="S20" s="78"/>
      <c r="T20" s="44"/>
      <c r="U20" s="44"/>
      <c r="V20" s="44"/>
      <c r="W20" s="135"/>
      <c r="X20" s="44"/>
      <c r="Y20" s="44"/>
      <c r="Z20" s="135"/>
      <c r="AA20" s="44"/>
      <c r="AB20" s="78"/>
      <c r="AC20" s="44"/>
      <c r="AD20" s="44"/>
      <c r="AE20" s="78"/>
      <c r="AF20" s="136"/>
      <c r="AG20" s="83" t="str">
        <f t="shared" si="0"/>
        <v>"includedVoiceCall": "300분"</v>
      </c>
      <c r="AH20" s="78" t="str">
        <f t="shared" si="1"/>
        <v>, "includedDataForSharingAndTethering": ""</v>
      </c>
      <c r="AI20" s="78" t="str">
        <f t="shared" si="2"/>
        <v/>
      </c>
      <c r="AJ20" s="78" t="str">
        <f t="shared" si="3"/>
        <v>"includedVoiceCallTospecifiedNumbers": "무제한"</v>
      </c>
      <c r="AK20" s="78" t="str">
        <f t="shared" si="4"/>
        <v>, "availableAmountForDataOptionRefill": ""</v>
      </c>
      <c r="AL20" s="78" t="str">
        <f t="shared" si="5"/>
        <v/>
      </c>
      <c r="AM20" s="78"/>
      <c r="AN20" s="78"/>
      <c r="AO20" s="78"/>
      <c r="AP20" s="136"/>
      <c r="AQ20" s="78" t="str">
        <f t="shared" si="9"/>
        <v>{"includedVoiceCall": "300분", "includedDataForSharingAndTethering": ""}</v>
      </c>
      <c r="AR20" s="78" t="str">
        <f t="shared" si="10"/>
        <v>, {"includedVoiceCallTospecifiedNumbers": "무제한", "availableAmountForDataOptionRefill": ""}</v>
      </c>
      <c r="AS20" s="78" t="str">
        <f t="shared" si="11"/>
        <v/>
      </c>
      <c r="AT20" s="83" t="str">
        <f t="shared" si="12"/>
        <v>{"keywords": [{"includedVoiceCall": "300분", "includedDataForSharingAndTethering": ""}, {"includedVoiceCallTospecifiedNumbers": "무제한", "availableAmountForDataOptionRefill": ""}]}</v>
      </c>
      <c r="AU20" s="140" t="s">
        <v>253</v>
      </c>
      <c r="AV20" s="83" t="str">
        <f t="shared" si="13"/>
        <v>{"name": "COMPARE_BETWEEN_MOBILE_PLAN", "arguments": {"keywords": [{"includedVoiceCall": "300분", "includedDataForSharingAndTethering": ""}, {"includedVoiceCallTospecifiedNumbers": "무제한", "availableAmountForDataOptionRefill": ""}]}}</v>
      </c>
      <c r="AW20" s="44" t="s">
        <v>253</v>
      </c>
    </row>
    <row r="21" spans="1:49" ht="13.2">
      <c r="A21" s="148" t="s">
        <v>23</v>
      </c>
      <c r="B21" s="83" t="s">
        <v>351</v>
      </c>
      <c r="C21" s="78" t="str">
        <f>IF(A21=0,"", VLOOKUP(A21,Functions!$A:$C,3,0))</f>
        <v>COMPARE_BETWEEN_MOBILE_PLAN</v>
      </c>
      <c r="D21" s="78" t="s">
        <v>352</v>
      </c>
      <c r="E21" s="44" t="s">
        <v>349</v>
      </c>
      <c r="F21" s="44" t="s">
        <v>350</v>
      </c>
      <c r="G21" s="78" t="s">
        <v>353</v>
      </c>
      <c r="H21" s="44" t="s">
        <v>340</v>
      </c>
      <c r="I21" s="44" t="s">
        <v>341</v>
      </c>
      <c r="J21" s="78"/>
      <c r="K21" s="44" t="s">
        <v>343</v>
      </c>
      <c r="L21" s="44" t="s">
        <v>344</v>
      </c>
      <c r="M21" s="78" t="s">
        <v>295</v>
      </c>
      <c r="N21" s="44" t="s">
        <v>293</v>
      </c>
      <c r="O21" s="44" t="s">
        <v>294</v>
      </c>
      <c r="P21" s="78"/>
      <c r="Q21" s="44" t="s">
        <v>327</v>
      </c>
      <c r="R21" s="44" t="s">
        <v>328</v>
      </c>
      <c r="S21" s="78"/>
      <c r="T21" s="44" t="s">
        <v>309</v>
      </c>
      <c r="U21" s="44" t="s">
        <v>310</v>
      </c>
      <c r="V21" s="44" t="s">
        <v>354</v>
      </c>
      <c r="W21" s="135"/>
      <c r="X21" s="44"/>
      <c r="Y21" s="44"/>
      <c r="Z21" s="135"/>
      <c r="AA21" s="44"/>
      <c r="AB21" s="78"/>
      <c r="AC21" s="44"/>
      <c r="AD21" s="44"/>
      <c r="AE21" s="78"/>
      <c r="AF21" s="136"/>
      <c r="AG21" s="83" t="str">
        <f t="shared" si="0"/>
        <v>"availableAmountForDataOptionRefill": "엄청"</v>
      </c>
      <c r="AH21" s="78" t="str">
        <f t="shared" si="1"/>
        <v>, "includedVideoOrValueAddedCall": ""</v>
      </c>
      <c r="AI21" s="78" t="str">
        <f t="shared" si="2"/>
        <v>, "includedDataForSharingAndTethering": "무제한"</v>
      </c>
      <c r="AJ21" s="78" t="str">
        <f t="shared" si="3"/>
        <v>"includedText": ""</v>
      </c>
      <c r="AK21" s="78" t="str">
        <f t="shared" si="4"/>
        <v>, "includedData": ""</v>
      </c>
      <c r="AL21" s="78" t="str">
        <f t="shared" si="5"/>
        <v>, "includedVoiceCall": "많은"</v>
      </c>
      <c r="AM21" s="78"/>
      <c r="AN21" s="78"/>
      <c r="AO21" s="78"/>
      <c r="AP21" s="136"/>
      <c r="AQ21" s="78" t="str">
        <f t="shared" si="9"/>
        <v>{"availableAmountForDataOptionRefill": "엄청", "includedVideoOrValueAddedCall": "", "includedDataForSharingAndTethering": "무제한"}</v>
      </c>
      <c r="AR21" s="78" t="str">
        <f t="shared" si="10"/>
        <v>, {"includedText": "", "includedData": "", "includedVoiceCall": "많은"}</v>
      </c>
      <c r="AS21" s="78" t="str">
        <f t="shared" si="11"/>
        <v/>
      </c>
      <c r="AT21" s="83" t="str">
        <f t="shared" si="12"/>
        <v>{"keywords": [{"availableAmountForDataOptionRefill": "엄청", "includedVideoOrValueAddedCall": "", "includedDataForSharingAndTethering": "무제한"}, {"includedText": "", "includedData": "", "includedVoiceCall": "많은"}]}</v>
      </c>
      <c r="AU21" s="140" t="s">
        <v>253</v>
      </c>
      <c r="AV21" s="83" t="str">
        <f t="shared" si="13"/>
        <v>{"name": "COMPARE_BETWEEN_MOBILE_PLAN", "arguments": {"keywords": [{"availableAmountForDataOptionRefill": "엄청", "includedVideoOrValueAddedCall": "", "includedDataForSharingAndTethering": "무제한"}, {"includedText": "", "includedData": "", "includedVoiceCall": "많은"}]}}</v>
      </c>
      <c r="AW21" s="44" t="s">
        <v>253</v>
      </c>
    </row>
    <row r="22" spans="1:49" ht="13.2">
      <c r="A22" s="148" t="s">
        <v>23</v>
      </c>
      <c r="B22" s="83" t="s">
        <v>355</v>
      </c>
      <c r="C22" s="78" t="str">
        <f>IF(A22=0,"", VLOOKUP(A22,Functions!$A:$C,3,0))</f>
        <v>COMPARE_BETWEEN_MOBILE_PLAN</v>
      </c>
      <c r="D22" s="78" t="s">
        <v>356</v>
      </c>
      <c r="E22" s="44" t="s">
        <v>293</v>
      </c>
      <c r="F22" s="44" t="s">
        <v>294</v>
      </c>
      <c r="G22" s="78" t="s">
        <v>295</v>
      </c>
      <c r="H22" s="44" t="s">
        <v>357</v>
      </c>
      <c r="I22" s="44" t="s">
        <v>358</v>
      </c>
      <c r="J22" s="78" t="s">
        <v>359</v>
      </c>
      <c r="K22" s="44" t="s">
        <v>340</v>
      </c>
      <c r="L22" s="44" t="s">
        <v>341</v>
      </c>
      <c r="M22" s="78" t="s">
        <v>348</v>
      </c>
      <c r="N22" s="44" t="s">
        <v>360</v>
      </c>
      <c r="O22" s="44" t="s">
        <v>344</v>
      </c>
      <c r="P22" s="78" t="s">
        <v>333</v>
      </c>
      <c r="Q22" s="44" t="s">
        <v>293</v>
      </c>
      <c r="R22" s="44" t="s">
        <v>294</v>
      </c>
      <c r="S22" s="78" t="s">
        <v>361</v>
      </c>
      <c r="T22" s="44" t="s">
        <v>357</v>
      </c>
      <c r="U22" s="44" t="s">
        <v>358</v>
      </c>
      <c r="V22" s="44" t="s">
        <v>362</v>
      </c>
      <c r="W22" s="135"/>
      <c r="X22" s="44"/>
      <c r="Y22" s="44"/>
      <c r="Z22" s="135"/>
      <c r="AA22" s="44"/>
      <c r="AB22" s="78"/>
      <c r="AC22" s="44"/>
      <c r="AD22" s="44"/>
      <c r="AE22" s="78"/>
      <c r="AF22" s="136"/>
      <c r="AG22" s="83" t="str">
        <f t="shared" si="0"/>
        <v>"includedText": "무제한"</v>
      </c>
      <c r="AH22" s="78" t="str">
        <f t="shared" si="1"/>
        <v>, "monthlyPrice": "싼데"</v>
      </c>
      <c r="AI22" s="78" t="str">
        <f t="shared" si="2"/>
        <v>, "includedVideoOrValueAddedCall": "300분"</v>
      </c>
      <c r="AJ22" s="78" t="str">
        <f t="shared" si="3"/>
        <v>"includedDataForSharingAndTethering": "2기가"</v>
      </c>
      <c r="AK22" s="78" t="str">
        <f t="shared" si="4"/>
        <v>, "includedText": "조금"</v>
      </c>
      <c r="AL22" s="78" t="str">
        <f t="shared" si="5"/>
        <v>, "monthlyPrice": "싼"</v>
      </c>
      <c r="AM22" s="78"/>
      <c r="AN22" s="78"/>
      <c r="AO22" s="78"/>
      <c r="AP22" s="136"/>
      <c r="AQ22" s="78" t="str">
        <f t="shared" si="9"/>
        <v>{"includedText": "무제한", "monthlyPrice": "싼데", "includedVideoOrValueAddedCall": "300분"}</v>
      </c>
      <c r="AR22" s="78" t="str">
        <f t="shared" si="10"/>
        <v>, {"includedDataForSharingAndTethering": "2기가", "includedText": "조금", "monthlyPrice": "싼"}</v>
      </c>
      <c r="AS22" s="78" t="str">
        <f t="shared" si="11"/>
        <v/>
      </c>
      <c r="AT22" s="83" t="str">
        <f t="shared" si="12"/>
        <v>{"keywords": [{"includedText": "무제한", "monthlyPrice": "싼데", "includedVideoOrValueAddedCall": "300분"}, {"includedDataForSharingAndTethering": "2기가", "includedText": "조금", "monthlyPrice": "싼"}]}</v>
      </c>
      <c r="AU22" s="140" t="s">
        <v>253</v>
      </c>
      <c r="AV22" s="83" t="str">
        <f t="shared" si="13"/>
        <v>{"name": "COMPARE_BETWEEN_MOBILE_PLAN", "arguments": {"keywords": [{"includedText": "무제한", "monthlyPrice": "싼데", "includedVideoOrValueAddedCall": "300분"}, {"includedDataForSharingAndTethering": "2기가", "includedText": "조금", "monthlyPrice": "싼"}]}}</v>
      </c>
      <c r="AW22" s="44" t="s">
        <v>253</v>
      </c>
    </row>
    <row r="23" spans="1:49" ht="13.2">
      <c r="A23" s="148" t="s">
        <v>23</v>
      </c>
      <c r="B23" s="83" t="s">
        <v>363</v>
      </c>
      <c r="C23" s="78" t="str">
        <f>IF(A23=0,"", VLOOKUP(A23,Functions!$A:$C,3,0))</f>
        <v>COMPARE_BETWEEN_MOBILE_PLAN</v>
      </c>
      <c r="D23" s="78" t="s">
        <v>364</v>
      </c>
      <c r="E23" s="44" t="s">
        <v>335</v>
      </c>
      <c r="F23" s="44" t="s">
        <v>336</v>
      </c>
      <c r="G23" s="78" t="s">
        <v>365</v>
      </c>
      <c r="H23" s="44" t="s">
        <v>340</v>
      </c>
      <c r="I23" s="44" t="s">
        <v>341</v>
      </c>
      <c r="J23" s="78" t="s">
        <v>365</v>
      </c>
      <c r="K23" s="44" t="s">
        <v>357</v>
      </c>
      <c r="L23" s="44" t="s">
        <v>358</v>
      </c>
      <c r="M23" s="78" t="s">
        <v>366</v>
      </c>
      <c r="N23" s="44" t="s">
        <v>309</v>
      </c>
      <c r="O23" s="44" t="s">
        <v>310</v>
      </c>
      <c r="P23" s="78" t="s">
        <v>367</v>
      </c>
      <c r="Q23" s="44" t="s">
        <v>343</v>
      </c>
      <c r="R23" s="44" t="s">
        <v>344</v>
      </c>
      <c r="S23" s="78" t="s">
        <v>333</v>
      </c>
      <c r="T23" s="44" t="s">
        <v>331</v>
      </c>
      <c r="U23" s="44" t="s">
        <v>332</v>
      </c>
      <c r="V23" s="44" t="s">
        <v>368</v>
      </c>
      <c r="W23" s="135"/>
      <c r="X23" s="44"/>
      <c r="Y23" s="44"/>
      <c r="Z23" s="135"/>
      <c r="AA23" s="44"/>
      <c r="AB23" s="78"/>
      <c r="AC23" s="44"/>
      <c r="AD23" s="44"/>
      <c r="AE23" s="78"/>
      <c r="AF23" s="136"/>
      <c r="AG23" s="83" t="str">
        <f t="shared" si="0"/>
        <v>"includedVoiceCallTospecifiedNumbers": "3시간"</v>
      </c>
      <c r="AH23" s="78" t="str">
        <f t="shared" si="1"/>
        <v>, "includedVideoOrValueAddedCall": "3시간"</v>
      </c>
      <c r="AI23" s="78" t="str">
        <f t="shared" si="2"/>
        <v>, "monthlyPrice": "적당한"</v>
      </c>
      <c r="AJ23" s="78" t="str">
        <f t="shared" si="3"/>
        <v>"includedVoiceCall": "넉넉하고"</v>
      </c>
      <c r="AK23" s="78" t="str">
        <f t="shared" si="4"/>
        <v>, "includedDataForSharingAndTethering": "2기가"</v>
      </c>
      <c r="AL23" s="78" t="str">
        <f t="shared" si="5"/>
        <v>, "maximumAmountForSharing": "충분한"</v>
      </c>
      <c r="AM23" s="78"/>
      <c r="AN23" s="78"/>
      <c r="AO23" s="78"/>
      <c r="AP23" s="136"/>
      <c r="AQ23" s="78" t="str">
        <f t="shared" si="9"/>
        <v>{"includedVoiceCallTospecifiedNumbers": "3시간", "includedVideoOrValueAddedCall": "3시간", "monthlyPrice": "적당한"}</v>
      </c>
      <c r="AR23" s="78" t="str">
        <f t="shared" si="10"/>
        <v>, {"includedVoiceCall": "넉넉하고", "includedDataForSharingAndTethering": "2기가", "maximumAmountForSharing": "충분한"}</v>
      </c>
      <c r="AS23" s="78" t="str">
        <f t="shared" si="11"/>
        <v/>
      </c>
      <c r="AT23" s="83" t="str">
        <f t="shared" si="12"/>
        <v>{"keywords": [{"includedVoiceCallTospecifiedNumbers": "3시간", "includedVideoOrValueAddedCall": "3시간", "monthlyPrice": "적당한"}, {"includedVoiceCall": "넉넉하고", "includedDataForSharingAndTethering": "2기가", "maximumAmountForSharing": "충분한"}]}</v>
      </c>
      <c r="AU23" s="140" t="s">
        <v>253</v>
      </c>
      <c r="AV23" s="83" t="str">
        <f t="shared" si="13"/>
        <v>{"name": "COMPARE_BETWEEN_MOBILE_PLAN", "arguments": {"keywords": [{"includedVoiceCallTospecifiedNumbers": "3시간", "includedVideoOrValueAddedCall": "3시간", "monthlyPrice": "적당한"}, {"includedVoiceCall": "넉넉하고", "includedDataForSharingAndTethering": "2기가", "maximumAmountForSharing": "충분한"}]}}</v>
      </c>
      <c r="AW23" s="44" t="s">
        <v>253</v>
      </c>
    </row>
    <row r="24" spans="1:49" ht="13.2">
      <c r="A24" s="148" t="s">
        <v>23</v>
      </c>
      <c r="B24" s="83" t="s">
        <v>369</v>
      </c>
      <c r="C24" s="78" t="str">
        <f>IF(A24=0,"", VLOOKUP(A24,Functions!$A:$C,3,0))</f>
        <v>COMPARE_BETWEEN_MOBILE_PLAN</v>
      </c>
      <c r="D24" s="78" t="s">
        <v>370</v>
      </c>
      <c r="E24" s="44" t="s">
        <v>293</v>
      </c>
      <c r="F24" s="44" t="s">
        <v>294</v>
      </c>
      <c r="G24" s="78"/>
      <c r="H24" s="44" t="s">
        <v>309</v>
      </c>
      <c r="I24" s="44" t="s">
        <v>310</v>
      </c>
      <c r="J24" s="78" t="s">
        <v>365</v>
      </c>
      <c r="K24" s="44" t="s">
        <v>312</v>
      </c>
      <c r="L24" s="44" t="s">
        <v>313</v>
      </c>
      <c r="M24" s="78" t="s">
        <v>371</v>
      </c>
      <c r="N24" s="44" t="s">
        <v>343</v>
      </c>
      <c r="O24" s="44" t="s">
        <v>344</v>
      </c>
      <c r="P24" s="78"/>
      <c r="Q24" s="44" t="s">
        <v>331</v>
      </c>
      <c r="R24" s="44" t="s">
        <v>332</v>
      </c>
      <c r="S24" s="78" t="s">
        <v>372</v>
      </c>
      <c r="T24" s="44" t="s">
        <v>293</v>
      </c>
      <c r="U24" s="44" t="s">
        <v>294</v>
      </c>
      <c r="V24" s="44" t="s">
        <v>295</v>
      </c>
      <c r="W24" s="135"/>
      <c r="X24" s="44"/>
      <c r="Y24" s="44"/>
      <c r="Z24" s="135"/>
      <c r="AA24" s="44"/>
      <c r="AB24" s="78"/>
      <c r="AC24" s="44"/>
      <c r="AD24" s="44"/>
      <c r="AE24" s="78"/>
      <c r="AF24" s="136"/>
      <c r="AG24" s="83" t="str">
        <f t="shared" si="0"/>
        <v>"includedText": ""</v>
      </c>
      <c r="AH24" s="78" t="str">
        <f t="shared" si="1"/>
        <v>, "includedVoiceCall": "3시간"</v>
      </c>
      <c r="AI24" s="78" t="str">
        <f t="shared" si="2"/>
        <v>, "benefit": "우주패스 5천원 할인"</v>
      </c>
      <c r="AJ24" s="78" t="str">
        <f t="shared" si="3"/>
        <v>"includedDataForSharingAndTethering": ""</v>
      </c>
      <c r="AK24" s="78" t="str">
        <f t="shared" si="4"/>
        <v>, "maximumAmountForSharing": "적지만"</v>
      </c>
      <c r="AL24" s="78" t="str">
        <f t="shared" si="5"/>
        <v>, "includedText": "무제한"</v>
      </c>
      <c r="AM24" s="78"/>
      <c r="AN24" s="78"/>
      <c r="AO24" s="78"/>
      <c r="AP24" s="136"/>
      <c r="AQ24" s="78" t="str">
        <f t="shared" si="9"/>
        <v>{"includedText": "", "includedVoiceCall": "3시간", "benefit": "우주패스 5천원 할인"}</v>
      </c>
      <c r="AR24" s="78" t="str">
        <f t="shared" si="10"/>
        <v>, {"includedDataForSharingAndTethering": "", "maximumAmountForSharing": "적지만", "includedText": "무제한"}</v>
      </c>
      <c r="AS24" s="78" t="str">
        <f t="shared" si="11"/>
        <v/>
      </c>
      <c r="AT24" s="83" t="str">
        <f t="shared" si="12"/>
        <v>{"keywords": [{"includedText": "", "includedVoiceCall": "3시간", "benefit": "우주패스 5천원 할인"}, {"includedDataForSharingAndTethering": "", "maximumAmountForSharing": "적지만", "includedText": "무제한"}]}</v>
      </c>
      <c r="AU24" s="140" t="s">
        <v>253</v>
      </c>
      <c r="AV24" s="83" t="str">
        <f t="shared" si="13"/>
        <v>{"name": "COMPARE_BETWEEN_MOBILE_PLAN", "arguments": {"keywords": [{"includedText": "", "includedVoiceCall": "3시간", "benefit": "우주패스 5천원 할인"}, {"includedDataForSharingAndTethering": "", "maximumAmountForSharing": "적지만", "includedText": "무제한"}]}}</v>
      </c>
      <c r="AW24" s="44" t="s">
        <v>253</v>
      </c>
    </row>
    <row r="25" spans="1:49" ht="13.2">
      <c r="A25" s="148" t="s">
        <v>23</v>
      </c>
      <c r="B25" s="83" t="s">
        <v>373</v>
      </c>
      <c r="C25" s="78" t="s">
        <v>25</v>
      </c>
      <c r="D25" s="78" t="s">
        <v>374</v>
      </c>
      <c r="E25" s="44" t="s">
        <v>249</v>
      </c>
      <c r="F25" s="44" t="s">
        <v>250</v>
      </c>
      <c r="G25" s="78" t="s">
        <v>251</v>
      </c>
      <c r="H25" s="44"/>
      <c r="I25" s="44"/>
      <c r="J25" s="78"/>
      <c r="M25" s="78"/>
      <c r="N25" s="44" t="s">
        <v>349</v>
      </c>
      <c r="O25" s="44" t="s">
        <v>350</v>
      </c>
      <c r="P25" s="78" t="s">
        <v>11</v>
      </c>
      <c r="Q25" s="44" t="s">
        <v>296</v>
      </c>
      <c r="R25" s="44" t="s">
        <v>297</v>
      </c>
      <c r="S25" s="78" t="s">
        <v>375</v>
      </c>
      <c r="T25" s="44"/>
      <c r="U25" s="44"/>
      <c r="V25" s="44"/>
      <c r="W25" s="135"/>
      <c r="X25" s="44"/>
      <c r="Y25" s="44"/>
      <c r="Z25" s="135"/>
      <c r="AA25" s="44"/>
      <c r="AB25" s="78"/>
      <c r="AC25" s="44"/>
      <c r="AD25" s="44"/>
      <c r="AE25" s="78"/>
      <c r="AF25" s="136"/>
      <c r="AG25" s="83" t="str">
        <f t="shared" si="0"/>
        <v>"productName": "다이렉트5G 69"</v>
      </c>
      <c r="AH25" s="78" t="str">
        <f t="shared" si="1"/>
        <v/>
      </c>
      <c r="AI25" s="78" t="str">
        <f t="shared" si="2"/>
        <v/>
      </c>
      <c r="AJ25" s="78" t="str">
        <f t="shared" si="3"/>
        <v>"availableAmountForDataOptionRefill": "-"</v>
      </c>
      <c r="AK25" s="78" t="str">
        <f t="shared" si="4"/>
        <v>, "specialCustomerOnboard": "어린이"</v>
      </c>
      <c r="AL25" s="78" t="str">
        <f t="shared" si="5"/>
        <v/>
      </c>
      <c r="AM25" s="78"/>
      <c r="AN25" s="78"/>
      <c r="AO25" s="78"/>
      <c r="AP25" s="136"/>
      <c r="AQ25" s="78" t="str">
        <f t="shared" si="9"/>
        <v>{"productName": "다이렉트5G 69"}</v>
      </c>
      <c r="AR25" s="78" t="str">
        <f t="shared" si="10"/>
        <v>, {"availableAmountForDataOptionRefill": "-", "specialCustomerOnboard": "어린이"}</v>
      </c>
      <c r="AS25" s="78" t="str">
        <f t="shared" si="11"/>
        <v/>
      </c>
      <c r="AT25" s="83" t="str">
        <f t="shared" si="12"/>
        <v>{"keywords": [{"productName": "다이렉트5G 69"}, {"availableAmountForDataOptionRefill": "-", "specialCustomerOnboard": "어린이"}]}</v>
      </c>
      <c r="AU25" s="140" t="s">
        <v>253</v>
      </c>
      <c r="AV25" s="83" t="str">
        <f t="shared" si="13"/>
        <v>{"name": "COMPARE_BETWEEN_MOBILE_PLAN", "arguments": {"keywords": [{"productName": "다이렉트5G 69"}, {"availableAmountForDataOptionRefill": "-", "specialCustomerOnboard": "어린이"}]}}</v>
      </c>
      <c r="AW25" s="44" t="s">
        <v>253</v>
      </c>
    </row>
    <row r="26" spans="1:49" ht="13.2">
      <c r="A26" s="148" t="s">
        <v>23</v>
      </c>
      <c r="B26" s="83" t="s">
        <v>376</v>
      </c>
      <c r="C26" s="78" t="s">
        <v>25</v>
      </c>
      <c r="D26" s="78" t="s">
        <v>377</v>
      </c>
      <c r="E26" s="44" t="s">
        <v>249</v>
      </c>
      <c r="F26" s="44" t="s">
        <v>250</v>
      </c>
      <c r="G26" s="78" t="s">
        <v>252</v>
      </c>
      <c r="H26" s="44"/>
      <c r="I26" s="44"/>
      <c r="J26" s="78"/>
      <c r="M26" s="78"/>
      <c r="N26" s="44" t="s">
        <v>378</v>
      </c>
      <c r="O26" s="44" t="s">
        <v>344</v>
      </c>
      <c r="P26" s="78" t="s">
        <v>11</v>
      </c>
      <c r="Q26" s="44" t="s">
        <v>379</v>
      </c>
      <c r="R26" s="44" t="s">
        <v>380</v>
      </c>
      <c r="S26" s="78" t="s">
        <v>381</v>
      </c>
      <c r="T26" s="44"/>
      <c r="U26" s="44"/>
      <c r="V26" s="44"/>
      <c r="W26" s="135"/>
      <c r="X26" s="44"/>
      <c r="Y26" s="44"/>
      <c r="Z26" s="135"/>
      <c r="AA26" s="44"/>
      <c r="AB26" s="78"/>
      <c r="AC26" s="44"/>
      <c r="AD26" s="44"/>
      <c r="AE26" s="78"/>
      <c r="AF26" s="136"/>
      <c r="AG26" s="83" t="str">
        <f t="shared" si="0"/>
        <v>"productName": "다이렉트5G 62"</v>
      </c>
      <c r="AH26" s="78" t="str">
        <f t="shared" si="1"/>
        <v/>
      </c>
      <c r="AI26" s="78" t="str">
        <f t="shared" si="2"/>
        <v/>
      </c>
      <c r="AJ26" s="78" t="str">
        <f t="shared" si="3"/>
        <v>"includedDataForSharingAndTethering": "-"</v>
      </c>
      <c r="AK26" s="78" t="str">
        <f t="shared" si="4"/>
        <v>, "dataQoS": "제한 없는"</v>
      </c>
      <c r="AL26" s="78" t="str">
        <f t="shared" si="5"/>
        <v/>
      </c>
      <c r="AM26" s="78"/>
      <c r="AN26" s="78"/>
      <c r="AO26" s="78"/>
      <c r="AP26" s="136"/>
      <c r="AQ26" s="78" t="str">
        <f t="shared" si="9"/>
        <v>{"productName": "다이렉트5G 62"}</v>
      </c>
      <c r="AR26" s="78" t="str">
        <f t="shared" si="10"/>
        <v>, {"includedDataForSharingAndTethering": "-", "dataQoS": "제한 없는"}</v>
      </c>
      <c r="AS26" s="78" t="str">
        <f t="shared" si="11"/>
        <v/>
      </c>
      <c r="AT26" s="83" t="str">
        <f t="shared" si="12"/>
        <v>{"keywords": [{"productName": "다이렉트5G 62"}, {"includedDataForSharingAndTethering": "-", "dataQoS": "제한 없는"}]}</v>
      </c>
      <c r="AU26" s="140" t="s">
        <v>253</v>
      </c>
      <c r="AV26" s="83" t="str">
        <f t="shared" si="13"/>
        <v>{"name": "COMPARE_BETWEEN_MOBILE_PLAN", "arguments": {"keywords": [{"productName": "다이렉트5G 62"}, {"includedDataForSharingAndTethering": "-", "dataQoS": "제한 없는"}]}}</v>
      </c>
      <c r="AW26" s="44" t="s">
        <v>253</v>
      </c>
    </row>
    <row r="27" spans="1:49" ht="13.2">
      <c r="A27" s="148" t="s">
        <v>23</v>
      </c>
      <c r="B27" s="83" t="s">
        <v>382</v>
      </c>
      <c r="C27" s="78" t="s">
        <v>25</v>
      </c>
      <c r="D27" s="78" t="s">
        <v>383</v>
      </c>
      <c r="E27" s="44" t="s">
        <v>249</v>
      </c>
      <c r="F27" s="44" t="s">
        <v>250</v>
      </c>
      <c r="G27" s="78" t="s">
        <v>384</v>
      </c>
      <c r="H27" s="44"/>
      <c r="I27" s="44"/>
      <c r="J27" s="78"/>
      <c r="M27" s="78"/>
      <c r="N27" s="44" t="s">
        <v>340</v>
      </c>
      <c r="O27" s="44" t="s">
        <v>341</v>
      </c>
      <c r="P27" s="78" t="s">
        <v>337</v>
      </c>
      <c r="Q27" s="44" t="s">
        <v>385</v>
      </c>
      <c r="R27" s="44" t="s">
        <v>386</v>
      </c>
      <c r="S27" s="78" t="s">
        <v>11</v>
      </c>
      <c r="T27" s="44"/>
      <c r="U27" s="44"/>
      <c r="V27" s="44"/>
      <c r="W27" s="135"/>
      <c r="X27" s="44"/>
      <c r="Y27" s="44"/>
      <c r="Z27" s="135"/>
      <c r="AA27" s="44"/>
      <c r="AB27" s="78"/>
      <c r="AC27" s="44"/>
      <c r="AD27" s="44"/>
      <c r="AE27" s="78"/>
      <c r="AF27" s="136"/>
      <c r="AG27" s="83" t="str">
        <f t="shared" si="0"/>
        <v>"productName": "다이렉트5G 55"</v>
      </c>
      <c r="AH27" s="78" t="str">
        <f t="shared" si="1"/>
        <v/>
      </c>
      <c r="AI27" s="78" t="str">
        <f t="shared" si="2"/>
        <v/>
      </c>
      <c r="AJ27" s="78" t="str">
        <f t="shared" si="3"/>
        <v>"includedVideoOrValueAddedCall": "오래"</v>
      </c>
      <c r="AK27" s="78" t="str">
        <f t="shared" si="4"/>
        <v>, "optionData": "-"</v>
      </c>
      <c r="AL27" s="78" t="str">
        <f t="shared" si="5"/>
        <v/>
      </c>
      <c r="AM27" s="78"/>
      <c r="AN27" s="78"/>
      <c r="AO27" s="78"/>
      <c r="AP27" s="136"/>
      <c r="AQ27" s="78" t="str">
        <f t="shared" si="9"/>
        <v>{"productName": "다이렉트5G 55"}</v>
      </c>
      <c r="AR27" s="78" t="str">
        <f t="shared" si="10"/>
        <v>, {"includedVideoOrValueAddedCall": "오래", "optionData": "-"}</v>
      </c>
      <c r="AS27" s="78" t="str">
        <f t="shared" si="11"/>
        <v/>
      </c>
      <c r="AT27" s="83" t="str">
        <f t="shared" si="12"/>
        <v>{"keywords": [{"productName": "다이렉트5G 55"}, {"includedVideoOrValueAddedCall": "오래", "optionData": "-"}]}</v>
      </c>
      <c r="AU27" s="140" t="s">
        <v>253</v>
      </c>
      <c r="AV27" s="83" t="str">
        <f t="shared" si="13"/>
        <v>{"name": "COMPARE_BETWEEN_MOBILE_PLAN", "arguments": {"keywords": [{"productName": "다이렉트5G 55"}, {"includedVideoOrValueAddedCall": "오래", "optionData": "-"}]}}</v>
      </c>
      <c r="AW27" s="44" t="s">
        <v>253</v>
      </c>
    </row>
    <row r="28" spans="1:49" ht="13.2">
      <c r="A28" s="148" t="s">
        <v>23</v>
      </c>
      <c r="B28" s="83" t="s">
        <v>387</v>
      </c>
      <c r="C28" s="78" t="s">
        <v>25</v>
      </c>
      <c r="D28" s="78" t="s">
        <v>388</v>
      </c>
      <c r="E28" s="44" t="s">
        <v>249</v>
      </c>
      <c r="F28" s="44" t="s">
        <v>250</v>
      </c>
      <c r="G28" s="78" t="s">
        <v>389</v>
      </c>
      <c r="H28" s="44"/>
      <c r="I28" s="44"/>
      <c r="J28" s="78"/>
      <c r="M28" s="78"/>
      <c r="N28" s="44" t="s">
        <v>335</v>
      </c>
      <c r="O28" s="44" t="s">
        <v>336</v>
      </c>
      <c r="P28" s="78" t="s">
        <v>390</v>
      </c>
      <c r="Q28" s="44" t="s">
        <v>318</v>
      </c>
      <c r="R28" s="44" t="s">
        <v>319</v>
      </c>
      <c r="S28" s="78" t="s">
        <v>320</v>
      </c>
      <c r="T28" s="44"/>
      <c r="U28" s="44"/>
      <c r="V28" s="44"/>
      <c r="W28" s="135"/>
      <c r="X28" s="44"/>
      <c r="Y28" s="44"/>
      <c r="Z28" s="135"/>
      <c r="AA28" s="44"/>
      <c r="AB28" s="78"/>
      <c r="AC28" s="44"/>
      <c r="AD28" s="44"/>
      <c r="AE28" s="78"/>
      <c r="AF28" s="136"/>
      <c r="AG28" s="83" t="str">
        <f t="shared" si="0"/>
        <v>"productName": "다이렉트5G 52"</v>
      </c>
      <c r="AH28" s="78" t="str">
        <f t="shared" si="1"/>
        <v/>
      </c>
      <c r="AI28" s="78" t="str">
        <f t="shared" si="2"/>
        <v/>
      </c>
      <c r="AJ28" s="78" t="str">
        <f t="shared" si="3"/>
        <v>"includedVoiceCallTospecifiedNumbers": "3시간이상"</v>
      </c>
      <c r="AK28" s="78" t="str">
        <f t="shared" si="4"/>
        <v>, "generation": "엘티이"</v>
      </c>
      <c r="AL28" s="78" t="str">
        <f t="shared" si="5"/>
        <v/>
      </c>
      <c r="AM28" s="78"/>
      <c r="AN28" s="78"/>
      <c r="AO28" s="78"/>
      <c r="AP28" s="136"/>
      <c r="AQ28" s="78" t="str">
        <f t="shared" si="9"/>
        <v>{"productName": "다이렉트5G 52"}</v>
      </c>
      <c r="AR28" s="78" t="str">
        <f t="shared" si="10"/>
        <v>, {"includedVoiceCallTospecifiedNumbers": "3시간이상", "generation": "엘티이"}</v>
      </c>
      <c r="AS28" s="78" t="str">
        <f t="shared" si="11"/>
        <v/>
      </c>
      <c r="AT28" s="83" t="str">
        <f t="shared" si="12"/>
        <v>{"keywords": [{"productName": "다이렉트5G 52"}, {"includedVoiceCallTospecifiedNumbers": "3시간이상", "generation": "엘티이"}]}</v>
      </c>
      <c r="AU28" s="140" t="s">
        <v>253</v>
      </c>
      <c r="AV28" s="83" t="str">
        <f t="shared" si="13"/>
        <v>{"name": "COMPARE_BETWEEN_MOBILE_PLAN", "arguments": {"keywords": [{"productName": "다이렉트5G 52"}, {"includedVoiceCallTospecifiedNumbers": "3시간이상", "generation": "엘티이"}]}}</v>
      </c>
      <c r="AW28" s="44" t="s">
        <v>253</v>
      </c>
    </row>
    <row r="29" spans="1:49" ht="13.2">
      <c r="A29" s="148" t="s">
        <v>23</v>
      </c>
      <c r="B29" s="83" t="s">
        <v>391</v>
      </c>
      <c r="C29" s="78" t="s">
        <v>25</v>
      </c>
      <c r="D29" s="78" t="s">
        <v>392</v>
      </c>
      <c r="E29" s="44" t="s">
        <v>249</v>
      </c>
      <c r="F29" s="44" t="s">
        <v>250</v>
      </c>
      <c r="G29" s="78" t="s">
        <v>393</v>
      </c>
      <c r="H29" s="44"/>
      <c r="I29" s="44"/>
      <c r="J29" s="78"/>
      <c r="M29" s="78"/>
      <c r="N29" s="44" t="s">
        <v>360</v>
      </c>
      <c r="O29" s="44" t="s">
        <v>344</v>
      </c>
      <c r="P29" s="78" t="s">
        <v>394</v>
      </c>
      <c r="Q29" s="44" t="s">
        <v>327</v>
      </c>
      <c r="R29" s="44" t="s">
        <v>328</v>
      </c>
      <c r="S29" s="78" t="s">
        <v>295</v>
      </c>
      <c r="T29" s="44" t="s">
        <v>335</v>
      </c>
      <c r="U29" s="44" t="s">
        <v>336</v>
      </c>
      <c r="V29" s="44" t="s">
        <v>295</v>
      </c>
      <c r="W29" s="135"/>
      <c r="X29" s="44"/>
      <c r="Y29" s="44"/>
      <c r="Z29" s="135"/>
      <c r="AA29" s="44"/>
      <c r="AB29" s="78"/>
      <c r="AC29" s="44"/>
      <c r="AD29" s="44"/>
      <c r="AE29" s="78"/>
      <c r="AF29" s="136"/>
      <c r="AG29" s="83" t="str">
        <f t="shared" si="0"/>
        <v>"productName": "5G B2B 베이직"</v>
      </c>
      <c r="AH29" s="78" t="str">
        <f t="shared" si="1"/>
        <v/>
      </c>
      <c r="AI29" s="78" t="str">
        <f t="shared" si="2"/>
        <v/>
      </c>
      <c r="AJ29" s="78" t="str">
        <f t="shared" si="3"/>
        <v>"includedDataForSharingAndTethering": "400메가"</v>
      </c>
      <c r="AK29" s="78" t="str">
        <f t="shared" si="4"/>
        <v>, "includedData": "무제한"</v>
      </c>
      <c r="AL29" s="78" t="str">
        <f t="shared" si="5"/>
        <v>, "includedVoiceCallTospecifiedNumbers": "무제한"</v>
      </c>
      <c r="AM29" s="78"/>
      <c r="AN29" s="78"/>
      <c r="AO29" s="78"/>
      <c r="AP29" s="136"/>
      <c r="AQ29" s="78" t="str">
        <f t="shared" si="9"/>
        <v>{"productName": "5G B2B 베이직"}</v>
      </c>
      <c r="AR29" s="78" t="str">
        <f t="shared" si="10"/>
        <v>, {"includedDataForSharingAndTethering": "400메가", "includedData": "무제한", "includedVoiceCallTospecifiedNumbers": "무제한"}</v>
      </c>
      <c r="AS29" s="78" t="str">
        <f t="shared" si="11"/>
        <v/>
      </c>
      <c r="AT29" s="83" t="str">
        <f t="shared" si="12"/>
        <v>{"keywords": [{"productName": "5G B2B 베이직"}, {"includedDataForSharingAndTethering": "400메가", "includedData": "무제한", "includedVoiceCallTospecifiedNumbers": "무제한"}]}</v>
      </c>
      <c r="AU29" s="140" t="s">
        <v>253</v>
      </c>
      <c r="AV29" s="83" t="str">
        <f t="shared" si="13"/>
        <v>{"name": "COMPARE_BETWEEN_MOBILE_PLAN", "arguments": {"keywords": [{"productName": "5G B2B 베이직"}, {"includedDataForSharingAndTethering": "400메가", "includedData": "무제한", "includedVoiceCallTospecifiedNumbers": "무제한"}]}}</v>
      </c>
      <c r="AW29" s="44" t="s">
        <v>253</v>
      </c>
    </row>
    <row r="30" spans="1:49" ht="13.2">
      <c r="A30" s="148" t="s">
        <v>23</v>
      </c>
      <c r="B30" s="83" t="s">
        <v>395</v>
      </c>
      <c r="C30" s="78" t="s">
        <v>25</v>
      </c>
      <c r="D30" s="78" t="s">
        <v>396</v>
      </c>
      <c r="E30" s="44" t="s">
        <v>249</v>
      </c>
      <c r="F30" s="44" t="s">
        <v>250</v>
      </c>
      <c r="G30" s="78" t="s">
        <v>397</v>
      </c>
      <c r="H30" s="44"/>
      <c r="I30" s="44"/>
      <c r="J30" s="78"/>
      <c r="M30" s="78"/>
      <c r="N30" s="44" t="s">
        <v>398</v>
      </c>
      <c r="O30" s="44" t="s">
        <v>399</v>
      </c>
      <c r="P30" s="78" t="s">
        <v>400</v>
      </c>
      <c r="Q30" s="44" t="s">
        <v>401</v>
      </c>
      <c r="R30" s="44" t="s">
        <v>402</v>
      </c>
      <c r="S30" s="78" t="s">
        <v>403</v>
      </c>
      <c r="T30" s="44" t="s">
        <v>379</v>
      </c>
      <c r="U30" s="44" t="s">
        <v>380</v>
      </c>
      <c r="V30" s="44" t="s">
        <v>381</v>
      </c>
      <c r="W30" s="135"/>
      <c r="X30" s="44"/>
      <c r="Y30" s="44"/>
      <c r="Z30" s="135"/>
      <c r="AA30" s="44"/>
      <c r="AB30" s="78"/>
      <c r="AC30" s="44"/>
      <c r="AD30" s="44"/>
      <c r="AE30" s="78"/>
      <c r="AF30" s="136"/>
      <c r="AG30" s="83" t="str">
        <f t="shared" si="0"/>
        <v>"productName": "5G B2B 세이브"</v>
      </c>
      <c r="AH30" s="78" t="str">
        <f t="shared" si="1"/>
        <v/>
      </c>
      <c r="AI30" s="78" t="str">
        <f t="shared" si="2"/>
        <v/>
      </c>
      <c r="AJ30" s="78" t="str">
        <f t="shared" si="3"/>
        <v>"onboardingTypeEligibility": "USIM 개통"</v>
      </c>
      <c r="AK30" s="78" t="str">
        <f t="shared" si="4"/>
        <v>, "onboardingDevice": "스마트폰"</v>
      </c>
      <c r="AL30" s="78" t="str">
        <f t="shared" si="5"/>
        <v>, "dataQoS": "제한 없는"</v>
      </c>
      <c r="AM30" s="78"/>
      <c r="AN30" s="78"/>
      <c r="AO30" s="78"/>
      <c r="AP30" s="136"/>
      <c r="AQ30" s="78" t="str">
        <f t="shared" si="9"/>
        <v>{"productName": "5G B2B 세이브"}</v>
      </c>
      <c r="AR30" s="78" t="str">
        <f t="shared" si="10"/>
        <v>, {"onboardingTypeEligibility": "USIM 개통", "onboardingDevice": "스마트폰", "dataQoS": "제한 없는"}</v>
      </c>
      <c r="AS30" s="78" t="str">
        <f t="shared" si="11"/>
        <v/>
      </c>
      <c r="AT30" s="83" t="str">
        <f t="shared" si="12"/>
        <v>{"keywords": [{"productName": "5G B2B 세이브"}, {"onboardingTypeEligibility": "USIM 개통", "onboardingDevice": "스마트폰", "dataQoS": "제한 없는"}]}</v>
      </c>
      <c r="AU30" s="140" t="s">
        <v>253</v>
      </c>
      <c r="AV30" s="83" t="str">
        <f t="shared" si="13"/>
        <v>{"name": "COMPARE_BETWEEN_MOBILE_PLAN", "arguments": {"keywords": [{"productName": "5G B2B 세이브"}, {"onboardingTypeEligibility": "USIM 개통", "onboardingDevice": "스마트폰", "dataQoS": "제한 없는"}]}}</v>
      </c>
      <c r="AW30" s="44" t="s">
        <v>253</v>
      </c>
    </row>
    <row r="31" spans="1:49" ht="13.2">
      <c r="A31" s="148" t="s">
        <v>23</v>
      </c>
      <c r="B31" s="83" t="s">
        <v>404</v>
      </c>
      <c r="C31" s="78" t="s">
        <v>25</v>
      </c>
      <c r="D31" s="78" t="s">
        <v>405</v>
      </c>
      <c r="E31" s="44" t="s">
        <v>249</v>
      </c>
      <c r="F31" s="44" t="s">
        <v>250</v>
      </c>
      <c r="G31" s="78" t="s">
        <v>406</v>
      </c>
      <c r="J31" s="78"/>
      <c r="M31" s="78"/>
      <c r="N31" s="44" t="s">
        <v>340</v>
      </c>
      <c r="O31" s="44" t="s">
        <v>341</v>
      </c>
      <c r="P31" s="78" t="s">
        <v>295</v>
      </c>
      <c r="Q31" s="44" t="s">
        <v>401</v>
      </c>
      <c r="R31" s="44" t="s">
        <v>402</v>
      </c>
      <c r="S31" s="78" t="s">
        <v>403</v>
      </c>
      <c r="T31" s="44" t="s">
        <v>349</v>
      </c>
      <c r="U31" s="44" t="s">
        <v>350</v>
      </c>
      <c r="V31" s="44" t="s">
        <v>368</v>
      </c>
      <c r="W31" s="135"/>
      <c r="X31" s="44"/>
      <c r="Y31" s="44"/>
      <c r="Z31" s="135"/>
      <c r="AA31" s="44"/>
      <c r="AB31" s="78"/>
      <c r="AC31" s="44"/>
      <c r="AD31" s="44"/>
      <c r="AE31" s="78"/>
      <c r="AF31" s="136"/>
      <c r="AG31" s="83" t="str">
        <f t="shared" si="0"/>
        <v>"productName": "5G언택트 62"</v>
      </c>
      <c r="AH31" s="78" t="str">
        <f t="shared" si="1"/>
        <v/>
      </c>
      <c r="AI31" s="78" t="str">
        <f t="shared" si="2"/>
        <v/>
      </c>
      <c r="AJ31" s="78" t="str">
        <f t="shared" si="3"/>
        <v>"includedVideoOrValueAddedCall": "무제한"</v>
      </c>
      <c r="AK31" s="78" t="str">
        <f t="shared" si="4"/>
        <v>, "onboardingDevice": "스마트폰"</v>
      </c>
      <c r="AL31" s="78" t="str">
        <f t="shared" si="5"/>
        <v>, "availableAmountForDataOptionRefill": "충분한"</v>
      </c>
      <c r="AM31" s="78"/>
      <c r="AN31" s="78"/>
      <c r="AO31" s="78"/>
      <c r="AP31" s="136"/>
      <c r="AQ31" s="78" t="str">
        <f t="shared" si="9"/>
        <v>{"productName": "5G언택트 62"}</v>
      </c>
      <c r="AR31" s="78" t="str">
        <f t="shared" si="10"/>
        <v>, {"includedVideoOrValueAddedCall": "무제한", "onboardingDevice": "스마트폰", "availableAmountForDataOptionRefill": "충분한"}</v>
      </c>
      <c r="AS31" s="78" t="str">
        <f t="shared" si="11"/>
        <v/>
      </c>
      <c r="AT31" s="83" t="str">
        <f t="shared" si="12"/>
        <v>{"keywords": [{"productName": "5G언택트 62"}, {"includedVideoOrValueAddedCall": "무제한", "onboardingDevice": "스마트폰", "availableAmountForDataOptionRefill": "충분한"}]}</v>
      </c>
      <c r="AU31" s="140" t="s">
        <v>253</v>
      </c>
      <c r="AV31" s="83" t="str">
        <f t="shared" si="13"/>
        <v>{"name": "COMPARE_BETWEEN_MOBILE_PLAN", "arguments": {"keywords": [{"productName": "5G언택트 62"}, {"includedVideoOrValueAddedCall": "무제한", "onboardingDevice": "스마트폰", "availableAmountForDataOptionRefill": "충분한"}]}}</v>
      </c>
      <c r="AW31" s="44" t="s">
        <v>253</v>
      </c>
    </row>
    <row r="32" spans="1:49" ht="13.2">
      <c r="A32" s="148" t="s">
        <v>23</v>
      </c>
      <c r="B32" s="83" t="s">
        <v>407</v>
      </c>
      <c r="C32" s="78" t="s">
        <v>25</v>
      </c>
      <c r="D32" s="78" t="s">
        <v>408</v>
      </c>
      <c r="E32" s="44" t="s">
        <v>249</v>
      </c>
      <c r="F32" s="44" t="s">
        <v>250</v>
      </c>
      <c r="G32" s="78" t="s">
        <v>281</v>
      </c>
      <c r="J32" s="78"/>
      <c r="M32" s="78"/>
      <c r="N32" s="44" t="s">
        <v>318</v>
      </c>
      <c r="O32" s="44" t="s">
        <v>319</v>
      </c>
      <c r="P32" s="78" t="s">
        <v>409</v>
      </c>
      <c r="Q32" s="44" t="s">
        <v>378</v>
      </c>
      <c r="R32" s="44" t="s">
        <v>344</v>
      </c>
      <c r="S32" s="78" t="s">
        <v>410</v>
      </c>
      <c r="T32" s="44" t="s">
        <v>309</v>
      </c>
      <c r="U32" s="44" t="s">
        <v>310</v>
      </c>
      <c r="V32" s="44" t="s">
        <v>365</v>
      </c>
      <c r="W32" s="135"/>
      <c r="X32" s="44"/>
      <c r="Y32" s="44"/>
      <c r="Z32" s="135"/>
      <c r="AA32" s="44"/>
      <c r="AB32" s="78"/>
      <c r="AC32" s="44"/>
      <c r="AD32" s="44"/>
      <c r="AE32" s="78"/>
      <c r="AF32" s="136"/>
      <c r="AG32" s="83" t="str">
        <f t="shared" si="0"/>
        <v>"productName": "T플랜 세이브+다이렉트플랜"</v>
      </c>
      <c r="AH32" s="78" t="str">
        <f t="shared" si="1"/>
        <v/>
      </c>
      <c r="AI32" s="78" t="str">
        <f t="shared" si="2"/>
        <v/>
      </c>
      <c r="AJ32" s="78" t="str">
        <f t="shared" si="3"/>
        <v>"generation": "쓰리지"</v>
      </c>
      <c r="AK32" s="78" t="str">
        <f t="shared" si="4"/>
        <v>, "includedDataForSharingAndTethering": "3기가"</v>
      </c>
      <c r="AL32" s="78" t="str">
        <f t="shared" si="5"/>
        <v>, "includedVoiceCall": "3시간"</v>
      </c>
      <c r="AM32" s="78"/>
      <c r="AN32" s="78"/>
      <c r="AO32" s="78"/>
      <c r="AP32" s="136"/>
      <c r="AQ32" s="78" t="str">
        <f t="shared" si="9"/>
        <v>{"productName": "T플랜 세이브+다이렉트플랜"}</v>
      </c>
      <c r="AR32" s="78" t="str">
        <f t="shared" si="10"/>
        <v>, {"generation": "쓰리지", "includedDataForSharingAndTethering": "3기가", "includedVoiceCall": "3시간"}</v>
      </c>
      <c r="AS32" s="78" t="str">
        <f t="shared" si="11"/>
        <v/>
      </c>
      <c r="AT32" s="83" t="str">
        <f t="shared" si="12"/>
        <v>{"keywords": [{"productName": "T플랜 세이브+다이렉트플랜"}, {"generation": "쓰리지", "includedDataForSharingAndTethering": "3기가", "includedVoiceCall": "3시간"}]}</v>
      </c>
      <c r="AU32" s="140" t="s">
        <v>253</v>
      </c>
      <c r="AV32" s="83" t="str">
        <f t="shared" si="13"/>
        <v>{"name": "COMPARE_BETWEEN_MOBILE_PLAN", "arguments": {"keywords": [{"productName": "T플랜 세이브+다이렉트플랜"}, {"generation": "쓰리지", "includedDataForSharingAndTethering": "3기가", "includedVoiceCall": "3시간"}]}}</v>
      </c>
      <c r="AW32" s="44" t="s">
        <v>253</v>
      </c>
    </row>
    <row r="33" spans="1:49" ht="13.2">
      <c r="A33" s="148" t="s">
        <v>23</v>
      </c>
      <c r="B33" s="83" t="s">
        <v>411</v>
      </c>
      <c r="C33" s="78" t="s">
        <v>25</v>
      </c>
      <c r="D33" s="78" t="s">
        <v>412</v>
      </c>
      <c r="E33" s="44" t="s">
        <v>323</v>
      </c>
      <c r="F33" s="44" t="s">
        <v>324</v>
      </c>
      <c r="G33" s="78" t="s">
        <v>413</v>
      </c>
      <c r="H33" s="44" t="s">
        <v>293</v>
      </c>
      <c r="I33" s="44" t="s">
        <v>294</v>
      </c>
      <c r="J33" s="78" t="s">
        <v>11</v>
      </c>
      <c r="M33" s="78"/>
      <c r="N33" s="44" t="s">
        <v>323</v>
      </c>
      <c r="O33" s="44" t="s">
        <v>324</v>
      </c>
      <c r="P33" s="78" t="s">
        <v>414</v>
      </c>
      <c r="Q33" s="44" t="s">
        <v>340</v>
      </c>
      <c r="R33" s="44" t="s">
        <v>341</v>
      </c>
      <c r="S33" s="78" t="s">
        <v>354</v>
      </c>
      <c r="T33" s="44"/>
      <c r="U33" s="44"/>
      <c r="V33" s="44"/>
      <c r="W33" s="135"/>
      <c r="X33" s="44"/>
      <c r="Y33" s="44"/>
      <c r="Z33" s="135"/>
      <c r="AA33" s="44"/>
      <c r="AB33" s="78"/>
      <c r="AC33" s="44"/>
      <c r="AD33" s="44"/>
      <c r="AE33" s="78"/>
      <c r="AF33" s="136"/>
      <c r="AG33" s="83" t="str">
        <f t="shared" si="0"/>
        <v>"lineup": "0청년"</v>
      </c>
      <c r="AH33" s="78" t="str">
        <f t="shared" si="1"/>
        <v>, "includedText": "-"</v>
      </c>
      <c r="AI33" s="78" t="str">
        <f t="shared" si="2"/>
        <v/>
      </c>
      <c r="AJ33" s="78" t="str">
        <f t="shared" si="3"/>
        <v>"lineup": "0청년 다이렉트플랜"</v>
      </c>
      <c r="AK33" s="78" t="str">
        <f t="shared" si="4"/>
        <v>, "includedVideoOrValueAddedCall": "많은"</v>
      </c>
      <c r="AL33" s="78" t="str">
        <f t="shared" si="5"/>
        <v/>
      </c>
      <c r="AM33" s="78"/>
      <c r="AN33" s="78"/>
      <c r="AO33" s="78"/>
      <c r="AP33" s="136"/>
      <c r="AQ33" s="78" t="str">
        <f t="shared" si="9"/>
        <v>{"lineup": "0청년", "includedText": "-"}</v>
      </c>
      <c r="AR33" s="78" t="str">
        <f t="shared" si="10"/>
        <v>, {"lineup": "0청년 다이렉트플랜", "includedVideoOrValueAddedCall": "많은"}</v>
      </c>
      <c r="AS33" s="78" t="str">
        <f t="shared" si="11"/>
        <v/>
      </c>
      <c r="AT33" s="83" t="str">
        <f t="shared" si="12"/>
        <v>{"keywords": [{"lineup": "0청년", "includedText": "-"}, {"lineup": "0청년 다이렉트플랜", "includedVideoOrValueAddedCall": "많은"}]}</v>
      </c>
      <c r="AU33" s="140" t="s">
        <v>253</v>
      </c>
      <c r="AV33" s="83" t="str">
        <f t="shared" si="13"/>
        <v>{"name": "COMPARE_BETWEEN_MOBILE_PLAN", "arguments": {"keywords": [{"lineup": "0청년", "includedText": "-"}, {"lineup": "0청년 다이렉트플랜", "includedVideoOrValueAddedCall": "많은"}]}}</v>
      </c>
      <c r="AW33" s="44" t="s">
        <v>253</v>
      </c>
    </row>
    <row r="34" spans="1:49" ht="13.2">
      <c r="A34" s="148" t="s">
        <v>23</v>
      </c>
      <c r="B34" s="83" t="s">
        <v>415</v>
      </c>
      <c r="C34" s="78" t="s">
        <v>25</v>
      </c>
      <c r="D34" s="78" t="s">
        <v>416</v>
      </c>
      <c r="E34" s="44" t="s">
        <v>323</v>
      </c>
      <c r="F34" s="44" t="s">
        <v>324</v>
      </c>
      <c r="G34" s="78" t="s">
        <v>417</v>
      </c>
      <c r="H34" s="44" t="s">
        <v>335</v>
      </c>
      <c r="I34" s="44" t="s">
        <v>336</v>
      </c>
      <c r="J34" s="78" t="s">
        <v>418</v>
      </c>
      <c r="M34" s="78"/>
      <c r="N34" s="44" t="s">
        <v>323</v>
      </c>
      <c r="O34" s="44" t="s">
        <v>324</v>
      </c>
      <c r="P34" s="78" t="s">
        <v>414</v>
      </c>
      <c r="Q34" s="44" t="s">
        <v>335</v>
      </c>
      <c r="R34" s="44" t="s">
        <v>336</v>
      </c>
      <c r="S34" s="78" t="s">
        <v>337</v>
      </c>
      <c r="T34" s="44"/>
      <c r="U34" s="44"/>
      <c r="V34" s="44"/>
      <c r="W34" s="135"/>
      <c r="X34" s="44"/>
      <c r="Y34" s="44"/>
      <c r="Z34" s="135"/>
      <c r="AA34" s="44"/>
      <c r="AB34" s="78"/>
      <c r="AC34" s="44"/>
      <c r="AD34" s="44"/>
      <c r="AE34" s="78"/>
      <c r="AF34" s="136"/>
      <c r="AG34" s="83" t="str">
        <f t="shared" si="0"/>
        <v>"lineup": "0청년 넷플릭스 요금제"</v>
      </c>
      <c r="AH34" s="78" t="str">
        <f t="shared" si="1"/>
        <v>, "includedVoiceCallTospecifiedNumbers": "넉넉하게"</v>
      </c>
      <c r="AI34" s="78" t="str">
        <f t="shared" si="2"/>
        <v/>
      </c>
      <c r="AJ34" s="78" t="str">
        <f t="shared" si="3"/>
        <v>"lineup": "0청년 다이렉트플랜"</v>
      </c>
      <c r="AK34" s="78" t="str">
        <f t="shared" si="4"/>
        <v>, "includedVoiceCallTospecifiedNumbers": "오래"</v>
      </c>
      <c r="AL34" s="78" t="str">
        <f t="shared" si="5"/>
        <v/>
      </c>
      <c r="AM34" s="78"/>
      <c r="AN34" s="78"/>
      <c r="AO34" s="78"/>
      <c r="AP34" s="136"/>
      <c r="AQ34" s="78" t="str">
        <f t="shared" si="9"/>
        <v>{"lineup": "0청년 넷플릭스 요금제", "includedVoiceCallTospecifiedNumbers": "넉넉하게"}</v>
      </c>
      <c r="AR34" s="78" t="str">
        <f t="shared" si="10"/>
        <v>, {"lineup": "0청년 다이렉트플랜", "includedVoiceCallTospecifiedNumbers": "오래"}</v>
      </c>
      <c r="AS34" s="78" t="str">
        <f t="shared" si="11"/>
        <v/>
      </c>
      <c r="AT34" s="83" t="str">
        <f t="shared" si="12"/>
        <v>{"keywords": [{"lineup": "0청년 넷플릭스 요금제", "includedVoiceCallTospecifiedNumbers": "넉넉하게"}, {"lineup": "0청년 다이렉트플랜", "includedVoiceCallTospecifiedNumbers": "오래"}]}</v>
      </c>
      <c r="AU34" s="140" t="s">
        <v>253</v>
      </c>
      <c r="AV34" s="83" t="str">
        <f t="shared" si="13"/>
        <v>{"name": "COMPARE_BETWEEN_MOBILE_PLAN", "arguments": {"keywords": [{"lineup": "0청년 넷플릭스 요금제", "includedVoiceCallTospecifiedNumbers": "넉넉하게"}, {"lineup": "0청년 다이렉트플랜", "includedVoiceCallTospecifiedNumbers": "오래"}]}}</v>
      </c>
      <c r="AW34" s="44" t="s">
        <v>253</v>
      </c>
    </row>
    <row r="35" spans="1:49" ht="13.2">
      <c r="A35" s="148" t="s">
        <v>23</v>
      </c>
      <c r="B35" s="83" t="s">
        <v>419</v>
      </c>
      <c r="C35" s="78" t="s">
        <v>25</v>
      </c>
      <c r="D35" s="78" t="s">
        <v>420</v>
      </c>
      <c r="E35" s="44" t="s">
        <v>323</v>
      </c>
      <c r="F35" s="44" t="s">
        <v>324</v>
      </c>
      <c r="G35" s="78" t="s">
        <v>421</v>
      </c>
      <c r="H35" s="44" t="s">
        <v>340</v>
      </c>
      <c r="I35" s="44" t="s">
        <v>341</v>
      </c>
      <c r="J35" s="78" t="s">
        <v>11</v>
      </c>
      <c r="M35" s="78"/>
      <c r="N35" s="44" t="s">
        <v>323</v>
      </c>
      <c r="O35" s="44" t="s">
        <v>324</v>
      </c>
      <c r="P35" s="78" t="s">
        <v>414</v>
      </c>
      <c r="Q35" s="44" t="s">
        <v>379</v>
      </c>
      <c r="R35" s="44" t="s">
        <v>380</v>
      </c>
      <c r="S35" s="78" t="s">
        <v>381</v>
      </c>
      <c r="T35" s="44"/>
      <c r="U35" s="44"/>
      <c r="V35" s="44"/>
      <c r="W35" s="135"/>
      <c r="X35" s="44"/>
      <c r="Y35" s="44"/>
      <c r="Z35" s="135"/>
      <c r="AA35" s="44"/>
      <c r="AB35" s="78"/>
      <c r="AC35" s="44"/>
      <c r="AD35" s="44"/>
      <c r="AE35" s="78"/>
      <c r="AF35" s="136"/>
      <c r="AG35" s="83" t="str">
        <f t="shared" si="0"/>
        <v>"lineup": "0청년 다이렉트 넷플릭스 요금제"</v>
      </c>
      <c r="AH35" s="78" t="str">
        <f t="shared" si="1"/>
        <v>, "includedVideoOrValueAddedCall": "-"</v>
      </c>
      <c r="AI35" s="78" t="str">
        <f t="shared" si="2"/>
        <v/>
      </c>
      <c r="AJ35" s="78" t="str">
        <f t="shared" si="3"/>
        <v>"lineup": "0청년 다이렉트플랜"</v>
      </c>
      <c r="AK35" s="78" t="str">
        <f t="shared" si="4"/>
        <v>, "dataQoS": "제한 없는"</v>
      </c>
      <c r="AL35" s="78" t="str">
        <f t="shared" si="5"/>
        <v/>
      </c>
      <c r="AM35" s="78"/>
      <c r="AN35" s="78"/>
      <c r="AO35" s="78"/>
      <c r="AP35" s="136"/>
      <c r="AQ35" s="78" t="str">
        <f t="shared" si="9"/>
        <v>{"lineup": "0청년 다이렉트 넷플릭스 요금제", "includedVideoOrValueAddedCall": "-"}</v>
      </c>
      <c r="AR35" s="78" t="str">
        <f t="shared" si="10"/>
        <v>, {"lineup": "0청년 다이렉트플랜", "dataQoS": "제한 없는"}</v>
      </c>
      <c r="AS35" s="78" t="str">
        <f t="shared" si="11"/>
        <v/>
      </c>
      <c r="AT35" s="83" t="str">
        <f t="shared" si="12"/>
        <v>{"keywords": [{"lineup": "0청년 다이렉트 넷플릭스 요금제", "includedVideoOrValueAddedCall": "-"}, {"lineup": "0청년 다이렉트플랜", "dataQoS": "제한 없는"}]}</v>
      </c>
      <c r="AU35" s="140" t="s">
        <v>253</v>
      </c>
      <c r="AV35" s="83" t="str">
        <f t="shared" si="13"/>
        <v>{"name": "COMPARE_BETWEEN_MOBILE_PLAN", "arguments": {"keywords": [{"lineup": "0청년 다이렉트 넷플릭스 요금제", "includedVideoOrValueAddedCall": "-"}, {"lineup": "0청년 다이렉트플랜", "dataQoS": "제한 없는"}]}}</v>
      </c>
      <c r="AW35" s="44" t="s">
        <v>253</v>
      </c>
    </row>
    <row r="36" spans="1:49" ht="13.2">
      <c r="A36" s="148" t="s">
        <v>23</v>
      </c>
      <c r="B36" s="83" t="s">
        <v>422</v>
      </c>
      <c r="C36" s="78" t="s">
        <v>25</v>
      </c>
      <c r="D36" s="78" t="s">
        <v>423</v>
      </c>
      <c r="E36" s="44" t="s">
        <v>323</v>
      </c>
      <c r="F36" s="44" t="s">
        <v>324</v>
      </c>
      <c r="G36" s="78" t="s">
        <v>424</v>
      </c>
      <c r="H36" s="44" t="s">
        <v>293</v>
      </c>
      <c r="I36" s="44" t="s">
        <v>294</v>
      </c>
      <c r="J36" s="78" t="s">
        <v>295</v>
      </c>
      <c r="M36" s="78"/>
      <c r="N36" s="44" t="s">
        <v>323</v>
      </c>
      <c r="O36" s="44" t="s">
        <v>324</v>
      </c>
      <c r="P36" s="78" t="s">
        <v>417</v>
      </c>
      <c r="Q36" s="44" t="s">
        <v>293</v>
      </c>
      <c r="R36" s="44" t="s">
        <v>294</v>
      </c>
      <c r="S36" s="78" t="s">
        <v>425</v>
      </c>
      <c r="T36" s="44"/>
      <c r="U36" s="44"/>
      <c r="V36" s="44"/>
      <c r="W36" s="135"/>
      <c r="X36" s="44"/>
      <c r="Y36" s="44"/>
      <c r="Z36" s="135"/>
      <c r="AA36" s="44"/>
      <c r="AB36" s="78"/>
      <c r="AC36" s="44"/>
      <c r="AD36" s="44"/>
      <c r="AE36" s="78"/>
      <c r="AF36" s="136"/>
      <c r="AG36" s="83" t="str">
        <f t="shared" si="0"/>
        <v>"lineup": "0틴플랜"</v>
      </c>
      <c r="AH36" s="78" t="str">
        <f t="shared" si="1"/>
        <v>, "includedText": "무제한"</v>
      </c>
      <c r="AI36" s="78" t="str">
        <f t="shared" si="2"/>
        <v/>
      </c>
      <c r="AJ36" s="78" t="str">
        <f t="shared" si="3"/>
        <v>"lineup": "0청년 넷플릭스 요금제"</v>
      </c>
      <c r="AK36" s="78" t="str">
        <f t="shared" si="4"/>
        <v>, "includedText": "200건"</v>
      </c>
      <c r="AL36" s="78" t="str">
        <f t="shared" si="5"/>
        <v/>
      </c>
      <c r="AM36" s="78"/>
      <c r="AN36" s="78"/>
      <c r="AO36" s="78"/>
      <c r="AP36" s="136"/>
      <c r="AQ36" s="78" t="str">
        <f t="shared" si="9"/>
        <v>{"lineup": "0틴플랜", "includedText": "무제한"}</v>
      </c>
      <c r="AR36" s="78" t="str">
        <f t="shared" si="10"/>
        <v>, {"lineup": "0청년 넷플릭스 요금제", "includedText": "200건"}</v>
      </c>
      <c r="AS36" s="78" t="str">
        <f t="shared" si="11"/>
        <v/>
      </c>
      <c r="AT36" s="83" t="str">
        <f t="shared" si="12"/>
        <v>{"keywords": [{"lineup": "0틴플랜", "includedText": "무제한"}, {"lineup": "0청년 넷플릭스 요금제", "includedText": "200건"}]}</v>
      </c>
      <c r="AU36" s="140" t="s">
        <v>253</v>
      </c>
      <c r="AV36" s="83" t="str">
        <f t="shared" si="13"/>
        <v>{"name": "COMPARE_BETWEEN_MOBILE_PLAN", "arguments": {"keywords": [{"lineup": "0틴플랜", "includedText": "무제한"}, {"lineup": "0청년 넷플릭스 요금제", "includedText": "200건"}]}}</v>
      </c>
      <c r="AW36" s="44" t="s">
        <v>253</v>
      </c>
    </row>
    <row r="37" spans="1:49" ht="13.2">
      <c r="A37" s="148" t="s">
        <v>23</v>
      </c>
      <c r="B37" s="83" t="s">
        <v>426</v>
      </c>
      <c r="C37" s="78" t="s">
        <v>25</v>
      </c>
      <c r="D37" s="78" t="s">
        <v>427</v>
      </c>
      <c r="E37" s="44" t="s">
        <v>249</v>
      </c>
      <c r="F37" s="44" t="s">
        <v>250</v>
      </c>
      <c r="G37" s="78" t="s">
        <v>251</v>
      </c>
      <c r="J37" s="78"/>
      <c r="M37" s="78"/>
      <c r="N37" s="44" t="s">
        <v>249</v>
      </c>
      <c r="O37" s="44" t="s">
        <v>250</v>
      </c>
      <c r="P37" s="78" t="s">
        <v>428</v>
      </c>
      <c r="Q37" s="44"/>
      <c r="R37" s="44"/>
      <c r="S37" s="78"/>
      <c r="T37" s="44"/>
      <c r="U37" s="44"/>
      <c r="V37" s="44"/>
      <c r="W37" s="135" t="s">
        <v>249</v>
      </c>
      <c r="X37" s="44" t="s">
        <v>250</v>
      </c>
      <c r="Y37" s="44" t="s">
        <v>429</v>
      </c>
      <c r="Z37" s="135"/>
      <c r="AA37" s="44"/>
      <c r="AB37" s="78"/>
      <c r="AC37" s="44"/>
      <c r="AD37" s="44"/>
      <c r="AE37" s="78"/>
      <c r="AF37" s="136"/>
      <c r="AG37" s="83" t="str">
        <f t="shared" si="0"/>
        <v>"productName": "다이렉트5G 69"</v>
      </c>
      <c r="AH37" s="78" t="str">
        <f t="shared" si="1"/>
        <v/>
      </c>
      <c r="AI37" s="78" t="str">
        <f t="shared" si="2"/>
        <v/>
      </c>
      <c r="AJ37" s="78" t="str">
        <f t="shared" si="3"/>
        <v>"productName": "5GX플래티넘"</v>
      </c>
      <c r="AK37" s="78" t="str">
        <f t="shared" si="4"/>
        <v/>
      </c>
      <c r="AL37" s="78" t="str">
        <f t="shared" si="5"/>
        <v/>
      </c>
      <c r="AM37" s="78"/>
      <c r="AN37" s="78"/>
      <c r="AO37" s="78"/>
      <c r="AP37" s="136"/>
      <c r="AQ37" s="78" t="str">
        <f t="shared" si="9"/>
        <v>{"productName": "다이렉트5G 69"}</v>
      </c>
      <c r="AR37" s="78" t="str">
        <f t="shared" si="10"/>
        <v>, {"productName": "5GX플래티넘"}</v>
      </c>
      <c r="AS37" s="78" t="str">
        <f t="shared" si="11"/>
        <v/>
      </c>
      <c r="AT37" s="83" t="str">
        <f t="shared" si="12"/>
        <v>{"keywords": [{"productName": "다이렉트5G 69"}, {"productName": "5GX플래티넘"}]}</v>
      </c>
      <c r="AU37" s="140" t="s">
        <v>253</v>
      </c>
      <c r="AV37" s="83" t="str">
        <f t="shared" si="13"/>
        <v>{"name": "COMPARE_BETWEEN_MOBILE_PLAN", "arguments": {"keywords": [{"productName": "다이렉트5G 69"}, {"productName": "5GX플래티넘"}]}}</v>
      </c>
      <c r="AW37" s="44" t="s">
        <v>253</v>
      </c>
    </row>
    <row r="38" spans="1:49" ht="13.2">
      <c r="A38" s="148" t="s">
        <v>23</v>
      </c>
      <c r="B38" s="83" t="s">
        <v>430</v>
      </c>
      <c r="C38" s="78" t="s">
        <v>25</v>
      </c>
      <c r="D38" s="78" t="s">
        <v>431</v>
      </c>
      <c r="E38" s="44" t="s">
        <v>249</v>
      </c>
      <c r="F38" s="44" t="s">
        <v>250</v>
      </c>
      <c r="G38" s="78" t="s">
        <v>252</v>
      </c>
      <c r="J38" s="78"/>
      <c r="M38" s="78"/>
      <c r="N38" s="44" t="s">
        <v>249</v>
      </c>
      <c r="O38" s="44" t="s">
        <v>250</v>
      </c>
      <c r="P38" s="78" t="s">
        <v>432</v>
      </c>
      <c r="Q38" s="44"/>
      <c r="R38" s="44"/>
      <c r="S38" s="78"/>
      <c r="T38" s="44"/>
      <c r="U38" s="44"/>
      <c r="V38" s="44"/>
      <c r="W38" s="135" t="s">
        <v>249</v>
      </c>
      <c r="X38" s="44" t="s">
        <v>250</v>
      </c>
      <c r="Y38" s="44" t="s">
        <v>281</v>
      </c>
      <c r="Z38" s="135"/>
      <c r="AA38" s="44"/>
      <c r="AB38" s="78"/>
      <c r="AC38" s="44"/>
      <c r="AD38" s="44"/>
      <c r="AE38" s="78"/>
      <c r="AF38" s="136"/>
      <c r="AG38" s="83" t="str">
        <f t="shared" si="0"/>
        <v>"productName": "다이렉트5G 62"</v>
      </c>
      <c r="AH38" s="78" t="str">
        <f t="shared" si="1"/>
        <v/>
      </c>
      <c r="AI38" s="78" t="str">
        <f t="shared" si="2"/>
        <v/>
      </c>
      <c r="AJ38" s="78" t="str">
        <f t="shared" si="3"/>
        <v>"productName": "5GX 레귤러플러스"</v>
      </c>
      <c r="AK38" s="78" t="str">
        <f t="shared" si="4"/>
        <v/>
      </c>
      <c r="AL38" s="78" t="str">
        <f t="shared" si="5"/>
        <v/>
      </c>
      <c r="AM38" s="78"/>
      <c r="AN38" s="78"/>
      <c r="AO38" s="78"/>
      <c r="AP38" s="136"/>
      <c r="AQ38" s="78" t="str">
        <f t="shared" si="9"/>
        <v>{"productName": "다이렉트5G 62"}</v>
      </c>
      <c r="AR38" s="78" t="str">
        <f t="shared" si="10"/>
        <v>, {"productName": "5GX 레귤러플러스"}</v>
      </c>
      <c r="AS38" s="78" t="str">
        <f t="shared" si="11"/>
        <v/>
      </c>
      <c r="AT38" s="83" t="str">
        <f t="shared" si="12"/>
        <v>{"keywords": [{"productName": "다이렉트5G 62"}, {"productName": "5GX 레귤러플러스"}]}</v>
      </c>
      <c r="AU38" s="140" t="s">
        <v>253</v>
      </c>
      <c r="AV38" s="83" t="str">
        <f t="shared" si="13"/>
        <v>{"name": "COMPARE_BETWEEN_MOBILE_PLAN", "arguments": {"keywords": [{"productName": "다이렉트5G 62"}, {"productName": "5GX 레귤러플러스"}]}}</v>
      </c>
      <c r="AW38" s="44" t="s">
        <v>253</v>
      </c>
    </row>
    <row r="39" spans="1:49" ht="13.2">
      <c r="A39" s="148" t="s">
        <v>23</v>
      </c>
      <c r="B39" s="83" t="s">
        <v>433</v>
      </c>
      <c r="C39" s="78" t="s">
        <v>25</v>
      </c>
      <c r="D39" s="78" t="s">
        <v>434</v>
      </c>
      <c r="E39" s="44" t="s">
        <v>249</v>
      </c>
      <c r="F39" s="44" t="s">
        <v>250</v>
      </c>
      <c r="G39" s="78" t="s">
        <v>384</v>
      </c>
      <c r="J39" s="78"/>
      <c r="M39" s="78"/>
      <c r="N39" s="44" t="s">
        <v>249</v>
      </c>
      <c r="O39" s="44" t="s">
        <v>250</v>
      </c>
      <c r="P39" s="78" t="s">
        <v>278</v>
      </c>
      <c r="Q39" s="44"/>
      <c r="R39" s="44"/>
      <c r="S39" s="78"/>
      <c r="T39" s="44"/>
      <c r="U39" s="44"/>
      <c r="V39" s="44"/>
      <c r="W39" s="135" t="s">
        <v>249</v>
      </c>
      <c r="X39" s="44" t="s">
        <v>250</v>
      </c>
      <c r="Y39" s="44" t="s">
        <v>435</v>
      </c>
      <c r="Z39" s="135"/>
      <c r="AA39" s="44"/>
      <c r="AB39" s="78"/>
      <c r="AC39" s="44"/>
      <c r="AD39" s="44"/>
      <c r="AE39" s="78"/>
      <c r="AF39" s="136"/>
      <c r="AG39" s="83" t="str">
        <f t="shared" si="0"/>
        <v>"productName": "다이렉트5G 55"</v>
      </c>
      <c r="AH39" s="78" t="str">
        <f t="shared" si="1"/>
        <v/>
      </c>
      <c r="AI39" s="78" t="str">
        <f t="shared" si="2"/>
        <v/>
      </c>
      <c r="AJ39" s="78" t="str">
        <f t="shared" si="3"/>
        <v>"productName": "0플랜 슈퍼히어로"</v>
      </c>
      <c r="AK39" s="78" t="str">
        <f t="shared" si="4"/>
        <v/>
      </c>
      <c r="AL39" s="78" t="str">
        <f t="shared" si="5"/>
        <v/>
      </c>
      <c r="AM39" s="78"/>
      <c r="AN39" s="78"/>
      <c r="AO39" s="78"/>
      <c r="AP39" s="136"/>
      <c r="AQ39" s="78" t="str">
        <f t="shared" si="9"/>
        <v>{"productName": "다이렉트5G 55"}</v>
      </c>
      <c r="AR39" s="78" t="str">
        <f t="shared" si="10"/>
        <v>, {"productName": "0플랜 슈퍼히어로"}</v>
      </c>
      <c r="AS39" s="78" t="str">
        <f t="shared" si="11"/>
        <v/>
      </c>
      <c r="AT39" s="83" t="str">
        <f t="shared" si="12"/>
        <v>{"keywords": [{"productName": "다이렉트5G 55"}, {"productName": "0플랜 슈퍼히어로"}]}</v>
      </c>
      <c r="AU39" s="140" t="s">
        <v>253</v>
      </c>
      <c r="AV39" s="83" t="str">
        <f t="shared" si="13"/>
        <v>{"name": "COMPARE_BETWEEN_MOBILE_PLAN", "arguments": {"keywords": [{"productName": "다이렉트5G 55"}, {"productName": "0플랜 슈퍼히어로"}]}}</v>
      </c>
      <c r="AW39" s="44" t="s">
        <v>253</v>
      </c>
    </row>
    <row r="40" spans="1:49" ht="13.2">
      <c r="A40" s="148" t="s">
        <v>23</v>
      </c>
      <c r="B40" s="83" t="s">
        <v>436</v>
      </c>
      <c r="C40" s="78" t="s">
        <v>25</v>
      </c>
      <c r="D40" s="78" t="s">
        <v>437</v>
      </c>
      <c r="E40" s="44" t="s">
        <v>249</v>
      </c>
      <c r="F40" s="44" t="s">
        <v>250</v>
      </c>
      <c r="G40" s="78" t="s">
        <v>389</v>
      </c>
      <c r="J40" s="78"/>
      <c r="M40" s="78"/>
      <c r="N40" s="44" t="s">
        <v>249</v>
      </c>
      <c r="O40" s="44" t="s">
        <v>250</v>
      </c>
      <c r="P40" s="78" t="s">
        <v>428</v>
      </c>
      <c r="Q40" s="44"/>
      <c r="R40" s="44"/>
      <c r="S40" s="78"/>
      <c r="T40" s="44"/>
      <c r="U40" s="44"/>
      <c r="V40" s="44"/>
      <c r="W40" s="135" t="s">
        <v>249</v>
      </c>
      <c r="X40" s="44" t="s">
        <v>250</v>
      </c>
      <c r="Y40" s="44" t="s">
        <v>438</v>
      </c>
      <c r="Z40" s="135"/>
      <c r="AA40" s="44"/>
      <c r="AB40" s="78"/>
      <c r="AC40" s="44"/>
      <c r="AD40" s="44"/>
      <c r="AE40" s="78"/>
      <c r="AF40" s="136"/>
      <c r="AG40" s="83" t="str">
        <f t="shared" si="0"/>
        <v>"productName": "다이렉트5G 52"</v>
      </c>
      <c r="AH40" s="78" t="str">
        <f t="shared" si="1"/>
        <v/>
      </c>
      <c r="AI40" s="78" t="str">
        <f t="shared" si="2"/>
        <v/>
      </c>
      <c r="AJ40" s="78" t="str">
        <f t="shared" si="3"/>
        <v>"productName": "5GX플래티넘"</v>
      </c>
      <c r="AK40" s="78" t="str">
        <f t="shared" si="4"/>
        <v/>
      </c>
      <c r="AL40" s="78" t="str">
        <f t="shared" si="5"/>
        <v/>
      </c>
      <c r="AM40" s="78"/>
      <c r="AN40" s="78"/>
      <c r="AO40" s="78"/>
      <c r="AP40" s="136"/>
      <c r="AQ40" s="78" t="str">
        <f t="shared" si="9"/>
        <v>{"productName": "다이렉트5G 52"}</v>
      </c>
      <c r="AR40" s="78" t="str">
        <f t="shared" si="10"/>
        <v>, {"productName": "5GX플래티넘"}</v>
      </c>
      <c r="AS40" s="78" t="str">
        <f t="shared" si="11"/>
        <v/>
      </c>
      <c r="AT40" s="83" t="str">
        <f t="shared" si="12"/>
        <v>{"keywords": [{"productName": "다이렉트5G 52"}, {"productName": "5GX플래티넘"}]}</v>
      </c>
      <c r="AU40" s="140" t="s">
        <v>253</v>
      </c>
      <c r="AV40" s="83" t="str">
        <f t="shared" si="13"/>
        <v>{"name": "COMPARE_BETWEEN_MOBILE_PLAN", "arguments": {"keywords": [{"productName": "다이렉트5G 52"}, {"productName": "5GX플래티넘"}]}}</v>
      </c>
      <c r="AW40" s="44" t="s">
        <v>253</v>
      </c>
    </row>
    <row r="41" spans="1:49" ht="13.2">
      <c r="A41" s="148" t="s">
        <v>23</v>
      </c>
      <c r="B41" s="83" t="s">
        <v>439</v>
      </c>
      <c r="C41" s="78" t="s">
        <v>25</v>
      </c>
      <c r="D41" s="78" t="s">
        <v>440</v>
      </c>
      <c r="E41" s="44" t="s">
        <v>323</v>
      </c>
      <c r="F41" s="44" t="s">
        <v>324</v>
      </c>
      <c r="G41" s="78" t="s">
        <v>413</v>
      </c>
      <c r="H41" s="44" t="s">
        <v>293</v>
      </c>
      <c r="I41" s="44" t="s">
        <v>294</v>
      </c>
      <c r="J41" s="78" t="s">
        <v>11</v>
      </c>
      <c r="M41" s="78"/>
      <c r="N41" s="44" t="s">
        <v>323</v>
      </c>
      <c r="O41" s="44" t="s">
        <v>324</v>
      </c>
      <c r="P41" s="78" t="s">
        <v>441</v>
      </c>
      <c r="Q41" s="44" t="s">
        <v>327</v>
      </c>
      <c r="R41" s="44" t="s">
        <v>328</v>
      </c>
      <c r="S41" s="78" t="s">
        <v>11</v>
      </c>
      <c r="T41" s="44"/>
      <c r="U41" s="44"/>
      <c r="V41" s="44"/>
      <c r="W41" s="135" t="s">
        <v>323</v>
      </c>
      <c r="X41" s="44" t="s">
        <v>324</v>
      </c>
      <c r="Y41" s="44" t="s">
        <v>442</v>
      </c>
      <c r="Z41" s="135" t="s">
        <v>293</v>
      </c>
      <c r="AA41" s="44" t="s">
        <v>294</v>
      </c>
      <c r="AB41" s="78" t="s">
        <v>295</v>
      </c>
      <c r="AC41" s="44"/>
      <c r="AD41" s="44"/>
      <c r="AE41" s="78"/>
      <c r="AF41" s="136"/>
      <c r="AG41" s="83" t="str">
        <f t="shared" si="0"/>
        <v>"lineup": "0청년"</v>
      </c>
      <c r="AH41" s="78" t="str">
        <f t="shared" si="1"/>
        <v>, "includedText": "-"</v>
      </c>
      <c r="AI41" s="78" t="str">
        <f t="shared" si="2"/>
        <v/>
      </c>
      <c r="AJ41" s="78" t="str">
        <f t="shared" si="3"/>
        <v>"lineup": "무료음성"</v>
      </c>
      <c r="AK41" s="78" t="str">
        <f t="shared" si="4"/>
        <v>, "includedData": "-"</v>
      </c>
      <c r="AL41" s="78" t="str">
        <f t="shared" si="5"/>
        <v/>
      </c>
      <c r="AM41" s="78"/>
      <c r="AN41" s="78"/>
      <c r="AO41" s="78"/>
      <c r="AP41" s="136"/>
      <c r="AQ41" s="78" t="str">
        <f t="shared" si="9"/>
        <v>{"lineup": "0청년", "includedText": "-"}</v>
      </c>
      <c r="AR41" s="78" t="str">
        <f t="shared" si="10"/>
        <v>, {"lineup": "무료음성", "includedData": "-"}</v>
      </c>
      <c r="AS41" s="78" t="str">
        <f t="shared" si="11"/>
        <v/>
      </c>
      <c r="AT41" s="83" t="str">
        <f t="shared" si="12"/>
        <v>{"keywords": [{"lineup": "0청년", "includedText": "-"}, {"lineup": "무료음성", "includedData": "-"}]}</v>
      </c>
      <c r="AU41" s="140" t="s">
        <v>253</v>
      </c>
      <c r="AV41" s="83" t="str">
        <f t="shared" si="13"/>
        <v>{"name": "COMPARE_BETWEEN_MOBILE_PLAN", "arguments": {"keywords": [{"lineup": "0청년", "includedText": "-"}, {"lineup": "무료음성", "includedData": "-"}]}}</v>
      </c>
      <c r="AW41" s="44" t="s">
        <v>253</v>
      </c>
    </row>
    <row r="42" spans="1:49" ht="13.2">
      <c r="A42" s="148" t="s">
        <v>23</v>
      </c>
      <c r="B42" s="83" t="s">
        <v>443</v>
      </c>
      <c r="C42" s="78" t="s">
        <v>25</v>
      </c>
      <c r="D42" s="78" t="s">
        <v>444</v>
      </c>
      <c r="E42" s="44" t="s">
        <v>323</v>
      </c>
      <c r="F42" s="44" t="s">
        <v>324</v>
      </c>
      <c r="G42" s="78" t="s">
        <v>445</v>
      </c>
      <c r="H42" s="44" t="s">
        <v>378</v>
      </c>
      <c r="I42" s="44" t="s">
        <v>344</v>
      </c>
      <c r="J42" s="78" t="s">
        <v>446</v>
      </c>
      <c r="M42" s="78"/>
      <c r="N42" s="44" t="s">
        <v>323</v>
      </c>
      <c r="O42" s="44" t="s">
        <v>324</v>
      </c>
      <c r="P42" s="78" t="s">
        <v>447</v>
      </c>
      <c r="Q42" s="44" t="s">
        <v>378</v>
      </c>
      <c r="R42" s="44" t="s">
        <v>344</v>
      </c>
      <c r="S42" s="78" t="s">
        <v>295</v>
      </c>
      <c r="T42" s="44"/>
      <c r="U42" s="44"/>
      <c r="V42" s="44"/>
      <c r="W42" s="135" t="s">
        <v>323</v>
      </c>
      <c r="X42" s="44" t="s">
        <v>324</v>
      </c>
      <c r="Y42" s="44" t="s">
        <v>448</v>
      </c>
      <c r="Z42" s="135" t="s">
        <v>379</v>
      </c>
      <c r="AA42" s="44" t="s">
        <v>380</v>
      </c>
      <c r="AB42" s="78" t="s">
        <v>381</v>
      </c>
      <c r="AC42" s="44"/>
      <c r="AD42" s="44"/>
      <c r="AE42" s="78"/>
      <c r="AF42" s="136"/>
      <c r="AG42" s="83" t="str">
        <f t="shared" si="0"/>
        <v>"lineup": "3G T끼리 팅"</v>
      </c>
      <c r="AH42" s="78" t="str">
        <f t="shared" si="1"/>
        <v>, "includedDataForSharingAndTethering": "5기가"</v>
      </c>
      <c r="AI42" s="78" t="str">
        <f t="shared" si="2"/>
        <v/>
      </c>
      <c r="AJ42" s="78" t="str">
        <f t="shared" si="3"/>
        <v>"lineup": "무료문자"</v>
      </c>
      <c r="AK42" s="78" t="str">
        <f t="shared" si="4"/>
        <v>, "includedDataForSharingAndTethering": "무제한"</v>
      </c>
      <c r="AL42" s="78" t="str">
        <f t="shared" si="5"/>
        <v/>
      </c>
      <c r="AM42" s="78"/>
      <c r="AN42" s="78"/>
      <c r="AO42" s="78"/>
      <c r="AP42" s="136"/>
      <c r="AQ42" s="78" t="str">
        <f t="shared" si="9"/>
        <v>{"lineup": "3G T끼리 팅", "includedDataForSharingAndTethering": "5기가"}</v>
      </c>
      <c r="AR42" s="78" t="str">
        <f t="shared" si="10"/>
        <v>, {"lineup": "무료문자", "includedDataForSharingAndTethering": "무제한"}</v>
      </c>
      <c r="AS42" s="78" t="str">
        <f t="shared" si="11"/>
        <v/>
      </c>
      <c r="AT42" s="83" t="str">
        <f t="shared" si="12"/>
        <v>{"keywords": [{"lineup": "3G T끼리 팅", "includedDataForSharingAndTethering": "5기가"}, {"lineup": "무료문자", "includedDataForSharingAndTethering": "무제한"}]}</v>
      </c>
      <c r="AU42" s="140" t="s">
        <v>253</v>
      </c>
      <c r="AV42" s="83" t="str">
        <f t="shared" si="13"/>
        <v>{"name": "COMPARE_BETWEEN_MOBILE_PLAN", "arguments": {"keywords": [{"lineup": "3G T끼리 팅", "includedDataForSharingAndTethering": "5기가"}, {"lineup": "무료문자", "includedDataForSharingAndTethering": "무제한"}]}}</v>
      </c>
      <c r="AW42" s="44" t="s">
        <v>253</v>
      </c>
    </row>
    <row r="43" spans="1:49" ht="13.2">
      <c r="A43" s="148" t="s">
        <v>23</v>
      </c>
      <c r="B43" s="83" t="s">
        <v>449</v>
      </c>
      <c r="C43" s="78" t="s">
        <v>25</v>
      </c>
      <c r="D43" s="78" t="s">
        <v>450</v>
      </c>
      <c r="E43" s="44" t="s">
        <v>323</v>
      </c>
      <c r="F43" s="44" t="s">
        <v>324</v>
      </c>
      <c r="G43" s="78" t="s">
        <v>451</v>
      </c>
      <c r="H43" s="44" t="s">
        <v>360</v>
      </c>
      <c r="I43" s="44" t="s">
        <v>344</v>
      </c>
      <c r="J43" s="78" t="s">
        <v>452</v>
      </c>
      <c r="M43" s="78"/>
      <c r="N43" s="44" t="s">
        <v>323</v>
      </c>
      <c r="O43" s="44" t="s">
        <v>324</v>
      </c>
      <c r="P43" s="78" t="s">
        <v>453</v>
      </c>
      <c r="Q43" s="44" t="s">
        <v>296</v>
      </c>
      <c r="R43" s="44" t="s">
        <v>297</v>
      </c>
      <c r="S43" s="78" t="s">
        <v>298</v>
      </c>
      <c r="T43" s="44"/>
      <c r="U43" s="44"/>
      <c r="V43" s="44"/>
      <c r="W43" s="135" t="s">
        <v>323</v>
      </c>
      <c r="X43" s="44" t="s">
        <v>324</v>
      </c>
      <c r="Y43" s="44" t="s">
        <v>445</v>
      </c>
      <c r="Z43" s="135" t="s">
        <v>327</v>
      </c>
      <c r="AA43" s="44" t="s">
        <v>328</v>
      </c>
      <c r="AB43" s="78" t="s">
        <v>446</v>
      </c>
      <c r="AC43" s="44"/>
      <c r="AD43" s="44"/>
      <c r="AE43" s="78"/>
      <c r="AF43" s="136"/>
      <c r="AG43" s="83" t="str">
        <f t="shared" si="0"/>
        <v>"lineup": "올인원 소리사랑"</v>
      </c>
      <c r="AH43" s="78" t="str">
        <f t="shared" si="1"/>
        <v>, "includedDataForSharingAndTethering": "1기가"</v>
      </c>
      <c r="AI43" s="78" t="str">
        <f t="shared" si="2"/>
        <v/>
      </c>
      <c r="AJ43" s="78" t="str">
        <f t="shared" si="3"/>
        <v>"lineup": "3G band 어르신"</v>
      </c>
      <c r="AK43" s="78" t="str">
        <f t="shared" si="4"/>
        <v>, "specialCustomerOnboard": "시니어"</v>
      </c>
      <c r="AL43" s="78" t="str">
        <f t="shared" si="5"/>
        <v/>
      </c>
      <c r="AM43" s="78"/>
      <c r="AN43" s="78"/>
      <c r="AO43" s="78"/>
      <c r="AP43" s="136"/>
      <c r="AQ43" s="78" t="str">
        <f t="shared" si="9"/>
        <v>{"lineup": "올인원 소리사랑", "includedDataForSharingAndTethering": "1기가"}</v>
      </c>
      <c r="AR43" s="78" t="str">
        <f t="shared" si="10"/>
        <v>, {"lineup": "3G band 어르신", "specialCustomerOnboard": "시니어"}</v>
      </c>
      <c r="AS43" s="78" t="str">
        <f t="shared" si="11"/>
        <v/>
      </c>
      <c r="AT43" s="83" t="str">
        <f t="shared" si="12"/>
        <v>{"keywords": [{"lineup": "올인원 소리사랑", "includedDataForSharingAndTethering": "1기가"}, {"lineup": "3G band 어르신", "specialCustomerOnboard": "시니어"}]}</v>
      </c>
      <c r="AU43" s="140" t="s">
        <v>253</v>
      </c>
      <c r="AV43" s="83" t="str">
        <f t="shared" si="13"/>
        <v>{"name": "COMPARE_BETWEEN_MOBILE_PLAN", "arguments": {"keywords": [{"lineup": "올인원 소리사랑", "includedDataForSharingAndTethering": "1기가"}, {"lineup": "3G band 어르신", "specialCustomerOnboard": "시니어"}]}}</v>
      </c>
      <c r="AW43" s="44" t="s">
        <v>253</v>
      </c>
    </row>
    <row r="44" spans="1:49" ht="13.2">
      <c r="A44" s="148" t="s">
        <v>23</v>
      </c>
      <c r="B44" s="23" t="s">
        <v>454</v>
      </c>
      <c r="C44" s="78" t="s">
        <v>25</v>
      </c>
      <c r="D44" s="78" t="s">
        <v>455</v>
      </c>
      <c r="E44" s="44" t="s">
        <v>323</v>
      </c>
      <c r="F44" s="44" t="s">
        <v>324</v>
      </c>
      <c r="G44" s="78" t="s">
        <v>456</v>
      </c>
      <c r="H44" s="44" t="s">
        <v>318</v>
      </c>
      <c r="I44" s="44" t="s">
        <v>319</v>
      </c>
      <c r="J44" s="78" t="s">
        <v>457</v>
      </c>
      <c r="M44" s="78"/>
      <c r="N44" s="44" t="s">
        <v>323</v>
      </c>
      <c r="O44" s="44" t="s">
        <v>324</v>
      </c>
      <c r="P44" s="78" t="s">
        <v>458</v>
      </c>
      <c r="Q44" s="44" t="s">
        <v>378</v>
      </c>
      <c r="R44" s="44" t="s">
        <v>344</v>
      </c>
      <c r="S44" s="78" t="s">
        <v>295</v>
      </c>
      <c r="T44" s="44"/>
      <c r="U44" s="44"/>
      <c r="V44" s="44"/>
      <c r="W44" s="135" t="s">
        <v>323</v>
      </c>
      <c r="X44" s="44" t="s">
        <v>324</v>
      </c>
      <c r="Y44" s="44" t="s">
        <v>459</v>
      </c>
      <c r="Z44" s="135" t="s">
        <v>335</v>
      </c>
      <c r="AA44" s="44" t="s">
        <v>336</v>
      </c>
      <c r="AB44" s="78" t="s">
        <v>365</v>
      </c>
      <c r="AC44" s="44"/>
      <c r="AD44" s="44"/>
      <c r="AE44" s="78"/>
      <c r="AF44" s="136"/>
      <c r="AG44" s="83" t="str">
        <f t="shared" si="0"/>
        <v>"lineup": "스마트 워치 LTE 요금제"</v>
      </c>
      <c r="AH44" s="78" t="str">
        <f t="shared" si="1"/>
        <v>, "generation": "4G"</v>
      </c>
      <c r="AI44" s="78" t="str">
        <f t="shared" si="2"/>
        <v/>
      </c>
      <c r="AJ44" s="78" t="str">
        <f t="shared" si="3"/>
        <v>"lineup": "3G T 시그니처"</v>
      </c>
      <c r="AK44" s="78" t="str">
        <f t="shared" si="4"/>
        <v>, "includedDataForSharingAndTethering": "무제한"</v>
      </c>
      <c r="AL44" s="78" t="str">
        <f t="shared" si="5"/>
        <v/>
      </c>
      <c r="AM44" s="78"/>
      <c r="AN44" s="78"/>
      <c r="AO44" s="78"/>
      <c r="AP44" s="136"/>
      <c r="AQ44" s="78" t="str">
        <f t="shared" si="9"/>
        <v>{"lineup": "스마트 워치 LTE 요금제", "generation": "4G"}</v>
      </c>
      <c r="AR44" s="78" t="str">
        <f t="shared" si="10"/>
        <v>, {"lineup": "3G T 시그니처", "includedDataForSharingAndTethering": "무제한"}</v>
      </c>
      <c r="AS44" s="78" t="str">
        <f t="shared" si="11"/>
        <v/>
      </c>
      <c r="AT44" s="83" t="str">
        <f t="shared" si="12"/>
        <v>{"keywords": [{"lineup": "스마트 워치 LTE 요금제", "generation": "4G"}, {"lineup": "3G T 시그니처", "includedDataForSharingAndTethering": "무제한"}]}</v>
      </c>
      <c r="AU44" s="140" t="s">
        <v>253</v>
      </c>
      <c r="AV44" s="83" t="str">
        <f t="shared" si="13"/>
        <v>{"name": "COMPARE_BETWEEN_MOBILE_PLAN", "arguments": {"keywords": [{"lineup": "스마트 워치 LTE 요금제", "generation": "4G"}, {"lineup": "3G T 시그니처", "includedDataForSharingAndTethering": "무제한"}]}}</v>
      </c>
      <c r="AW44" s="44" t="s">
        <v>253</v>
      </c>
    </row>
    <row r="45" spans="1:49" ht="13.2">
      <c r="A45" s="149" t="s">
        <v>30</v>
      </c>
      <c r="B45" s="145" t="s">
        <v>460</v>
      </c>
      <c r="C45" s="76" t="str">
        <f>IF(A45=0,"", VLOOKUP(A45,Functions!$A:$C,3,0))</f>
        <v>COMPARE_CHANGE_MY_MOBILE_PLAN</v>
      </c>
      <c r="D45" s="385" t="s">
        <v>461</v>
      </c>
      <c r="E45" s="134" t="s">
        <v>249</v>
      </c>
      <c r="F45" s="134" t="s">
        <v>250</v>
      </c>
      <c r="G45" s="76" t="s">
        <v>462</v>
      </c>
      <c r="H45" s="134"/>
      <c r="I45" s="134"/>
      <c r="J45" s="76"/>
      <c r="K45" s="134"/>
      <c r="L45" s="134"/>
      <c r="M45" s="76"/>
      <c r="N45" s="134"/>
      <c r="O45" s="134"/>
      <c r="P45" s="76"/>
      <c r="Q45" s="134"/>
      <c r="R45" s="134"/>
      <c r="S45" s="76"/>
      <c r="T45" s="134"/>
      <c r="U45" s="134"/>
      <c r="V45" s="134"/>
      <c r="W45" s="133"/>
      <c r="X45" s="134"/>
      <c r="Y45" s="134"/>
      <c r="Z45" s="133"/>
      <c r="AA45" s="134"/>
      <c r="AB45" s="76"/>
      <c r="AC45" s="134"/>
      <c r="AD45" s="134"/>
      <c r="AE45" s="76"/>
      <c r="AF45" s="146"/>
      <c r="AG45" s="145" t="str">
        <f t="shared" si="0"/>
        <v>"productName": "온가족 행복플랜78"</v>
      </c>
      <c r="AH45" s="76" t="str">
        <f t="shared" si="1"/>
        <v/>
      </c>
      <c r="AI45" s="76" t="str">
        <f t="shared" si="2"/>
        <v/>
      </c>
      <c r="AJ45" s="76" t="str">
        <f t="shared" si="3"/>
        <v/>
      </c>
      <c r="AK45" s="76" t="str">
        <f t="shared" si="4"/>
        <v/>
      </c>
      <c r="AL45" s="76" t="str">
        <f t="shared" si="5"/>
        <v/>
      </c>
      <c r="AM45" s="76" t="str">
        <f t="shared" ref="AM45:AM82" si="14">IF(W45="","", SUBSTITUTE(SUBSTITUTE("""ENTITY"": ""VALUE""","ENTITY",X45),"VALUE",Y45))</f>
        <v/>
      </c>
      <c r="AN45" s="76" t="str">
        <f t="shared" ref="AN45:AN82" si="15">IF(Z45="","", SUBSTITUTE(SUBSTITUTE(", ""ENTITY"": ""VALUE""","ENTITY",AA45),"VALUE",AB45))</f>
        <v/>
      </c>
      <c r="AO45" s="76" t="str">
        <f t="shared" ref="AO45:AO82" si="16">IF(AC45="","", SUBSTITUTE(SUBSTITUTE(", ""ENTITY"": ""VALUE""","ENTITY",AD45),"VALUE",AE45))</f>
        <v/>
      </c>
      <c r="AP45" s="146"/>
      <c r="AQ45" s="76" t="str">
        <f t="shared" si="9"/>
        <v>{"productName": "온가족 행복플랜78"}</v>
      </c>
      <c r="AR45" s="76" t="str">
        <f t="shared" si="10"/>
        <v/>
      </c>
      <c r="AS45" s="76" t="str">
        <f t="shared" si="11"/>
        <v/>
      </c>
      <c r="AT45" s="145" t="str">
        <f t="shared" si="12"/>
        <v>{"keywords": [{"productName": "온가족 행복플랜78"}]}</v>
      </c>
      <c r="AU45" s="147" t="s">
        <v>253</v>
      </c>
      <c r="AV45" s="145" t="str">
        <f t="shared" si="13"/>
        <v>{"name": "COMPARE_CHANGE_MY_MOBILE_PLAN", "arguments": {"keywords": [{"productName": "온가족 행복플랜78"}]}}</v>
      </c>
      <c r="AW45" s="134" t="s">
        <v>253</v>
      </c>
    </row>
    <row r="46" spans="1:49" ht="13.2">
      <c r="A46" s="132" t="s">
        <v>30</v>
      </c>
      <c r="B46" s="83" t="s">
        <v>463</v>
      </c>
      <c r="C46" s="78" t="str">
        <f>IF(A46=0,"", VLOOKUP(A46,Functions!$A:$C,3,0))</f>
        <v>COMPARE_CHANGE_MY_MOBILE_PLAN</v>
      </c>
      <c r="D46" s="379" t="s">
        <v>464</v>
      </c>
      <c r="E46" s="44" t="s">
        <v>249</v>
      </c>
      <c r="F46" s="141" t="s">
        <v>465</v>
      </c>
      <c r="G46" s="78" t="s">
        <v>466</v>
      </c>
      <c r="J46" s="78"/>
      <c r="M46" s="78"/>
      <c r="P46" s="78"/>
      <c r="Q46" s="44"/>
      <c r="R46" s="44"/>
      <c r="S46" s="78"/>
      <c r="T46" s="44"/>
      <c r="U46" s="44"/>
      <c r="V46" s="44"/>
      <c r="W46" s="135"/>
      <c r="X46" s="44"/>
      <c r="Y46" s="44"/>
      <c r="Z46" s="135"/>
      <c r="AA46" s="44"/>
      <c r="AB46" s="78"/>
      <c r="AC46" s="44"/>
      <c r="AD46" s="44"/>
      <c r="AE46" s="78"/>
      <c r="AF46" s="136"/>
      <c r="AG46" s="83" t="str">
        <f t="shared" si="0"/>
        <v>"productName": "온가족 행복플랜38"</v>
      </c>
      <c r="AH46" s="78" t="str">
        <f t="shared" si="1"/>
        <v/>
      </c>
      <c r="AI46" s="78" t="str">
        <f t="shared" si="2"/>
        <v/>
      </c>
      <c r="AJ46" s="78" t="str">
        <f t="shared" si="3"/>
        <v/>
      </c>
      <c r="AK46" s="78" t="str">
        <f t="shared" si="4"/>
        <v/>
      </c>
      <c r="AL46" s="78" t="str">
        <f t="shared" si="5"/>
        <v/>
      </c>
      <c r="AM46" s="78" t="str">
        <f t="shared" si="14"/>
        <v/>
      </c>
      <c r="AN46" s="78" t="str">
        <f t="shared" si="15"/>
        <v/>
      </c>
      <c r="AO46" s="78" t="str">
        <f t="shared" si="16"/>
        <v/>
      </c>
      <c r="AP46" s="136"/>
      <c r="AQ46" s="78" t="str">
        <f t="shared" si="9"/>
        <v>{"productName": "온가족 행복플랜38"}</v>
      </c>
      <c r="AR46" s="78" t="str">
        <f t="shared" si="10"/>
        <v/>
      </c>
      <c r="AS46" s="78" t="str">
        <f t="shared" si="11"/>
        <v/>
      </c>
      <c r="AT46" s="83" t="str">
        <f t="shared" si="12"/>
        <v>{"keywords": [{"productName": "온가족 행복플랜38"}]}</v>
      </c>
      <c r="AU46" s="140" t="s">
        <v>253</v>
      </c>
      <c r="AV46" s="83" t="str">
        <f t="shared" si="13"/>
        <v>{"name": "COMPARE_CHANGE_MY_MOBILE_PLAN", "arguments": {"keywords": [{"productName": "온가족 행복플랜38"}]}}</v>
      </c>
      <c r="AW46" s="44" t="s">
        <v>253</v>
      </c>
    </row>
    <row r="47" spans="1:49" ht="13.2">
      <c r="A47" s="132" t="s">
        <v>30</v>
      </c>
      <c r="B47" s="83" t="s">
        <v>467</v>
      </c>
      <c r="C47" s="78" t="str">
        <f>IF(A47=0,"", VLOOKUP(A47,Functions!$A:$C,3,0))</f>
        <v>COMPARE_CHANGE_MY_MOBILE_PLAN</v>
      </c>
      <c r="D47" s="379" t="s">
        <v>468</v>
      </c>
      <c r="E47" s="44" t="s">
        <v>249</v>
      </c>
      <c r="F47" s="44" t="s">
        <v>250</v>
      </c>
      <c r="G47" s="78" t="s">
        <v>469</v>
      </c>
      <c r="J47" s="78"/>
      <c r="M47" s="78"/>
      <c r="P47" s="78"/>
      <c r="Q47" s="44"/>
      <c r="R47" s="44"/>
      <c r="S47" s="78"/>
      <c r="T47" s="44"/>
      <c r="U47" s="44"/>
      <c r="V47" s="44"/>
      <c r="W47" s="135"/>
      <c r="X47" s="44"/>
      <c r="Y47" s="44"/>
      <c r="Z47" s="135"/>
      <c r="AA47" s="44"/>
      <c r="AB47" s="78"/>
      <c r="AC47" s="44"/>
      <c r="AD47" s="44"/>
      <c r="AE47" s="78"/>
      <c r="AF47" s="136"/>
      <c r="AG47" s="83" t="str">
        <f t="shared" si="0"/>
        <v>"productName": "안심음성350"</v>
      </c>
      <c r="AH47" s="78" t="str">
        <f t="shared" si="1"/>
        <v/>
      </c>
      <c r="AI47" s="78" t="str">
        <f t="shared" si="2"/>
        <v/>
      </c>
      <c r="AJ47" s="78" t="str">
        <f t="shared" si="3"/>
        <v/>
      </c>
      <c r="AK47" s="78" t="str">
        <f t="shared" si="4"/>
        <v/>
      </c>
      <c r="AL47" s="78" t="str">
        <f t="shared" si="5"/>
        <v/>
      </c>
      <c r="AM47" s="78" t="str">
        <f t="shared" si="14"/>
        <v/>
      </c>
      <c r="AN47" s="78" t="str">
        <f t="shared" si="15"/>
        <v/>
      </c>
      <c r="AO47" s="78" t="str">
        <f t="shared" si="16"/>
        <v/>
      </c>
      <c r="AP47" s="136"/>
      <c r="AQ47" s="78" t="str">
        <f t="shared" si="9"/>
        <v>{"productName": "안심음성350"}</v>
      </c>
      <c r="AR47" s="78" t="str">
        <f t="shared" si="10"/>
        <v/>
      </c>
      <c r="AS47" s="78" t="str">
        <f t="shared" si="11"/>
        <v/>
      </c>
      <c r="AT47" s="83" t="str">
        <f t="shared" si="12"/>
        <v>{"keywords": [{"productName": "안심음성350"}]}</v>
      </c>
      <c r="AU47" s="140" t="s">
        <v>253</v>
      </c>
      <c r="AV47" s="83" t="str">
        <f t="shared" si="13"/>
        <v>{"name": "COMPARE_CHANGE_MY_MOBILE_PLAN", "arguments": {"keywords": [{"productName": "안심음성350"}]}}</v>
      </c>
      <c r="AW47" s="44" t="s">
        <v>253</v>
      </c>
    </row>
    <row r="48" spans="1:49" ht="13.2">
      <c r="A48" s="132" t="s">
        <v>30</v>
      </c>
      <c r="B48" s="83" t="s">
        <v>470</v>
      </c>
      <c r="C48" s="78" t="str">
        <f>IF(A48=0,"", VLOOKUP(A48,Functions!$A:$C,3,0))</f>
        <v>COMPARE_CHANGE_MY_MOBILE_PLAN</v>
      </c>
      <c r="D48" s="379" t="s">
        <v>471</v>
      </c>
      <c r="E48" s="44" t="s">
        <v>249</v>
      </c>
      <c r="F48" s="44" t="s">
        <v>250</v>
      </c>
      <c r="G48" s="78" t="s">
        <v>472</v>
      </c>
      <c r="J48" s="78"/>
      <c r="M48" s="78"/>
      <c r="P48" s="78"/>
      <c r="Q48" s="44"/>
      <c r="R48" s="44"/>
      <c r="S48" s="78"/>
      <c r="T48" s="44"/>
      <c r="U48" s="44"/>
      <c r="V48" s="44"/>
      <c r="W48" s="135"/>
      <c r="X48" s="44"/>
      <c r="Y48" s="44"/>
      <c r="Z48" s="135"/>
      <c r="AA48" s="44"/>
      <c r="AB48" s="78"/>
      <c r="AC48" s="44"/>
      <c r="AD48" s="44"/>
      <c r="AE48" s="78"/>
      <c r="AF48" s="136"/>
      <c r="AG48" s="83" t="str">
        <f t="shared" si="0"/>
        <v>"productName": "뉴 T끼리 맞춤형(150분+3GB)"</v>
      </c>
      <c r="AH48" s="78" t="str">
        <f t="shared" si="1"/>
        <v/>
      </c>
      <c r="AI48" s="78" t="str">
        <f t="shared" si="2"/>
        <v/>
      </c>
      <c r="AJ48" s="78" t="str">
        <f t="shared" si="3"/>
        <v/>
      </c>
      <c r="AK48" s="78" t="str">
        <f t="shared" si="4"/>
        <v/>
      </c>
      <c r="AL48" s="78" t="str">
        <f t="shared" si="5"/>
        <v/>
      </c>
      <c r="AM48" s="78" t="str">
        <f t="shared" si="14"/>
        <v/>
      </c>
      <c r="AN48" s="78" t="str">
        <f t="shared" si="15"/>
        <v/>
      </c>
      <c r="AO48" s="78" t="str">
        <f t="shared" si="16"/>
        <v/>
      </c>
      <c r="AP48" s="136"/>
      <c r="AQ48" s="78" t="str">
        <f t="shared" si="9"/>
        <v>{"productName": "뉴 T끼리 맞춤형(150분+3GB)"}</v>
      </c>
      <c r="AR48" s="78" t="str">
        <f t="shared" si="10"/>
        <v/>
      </c>
      <c r="AS48" s="78" t="str">
        <f t="shared" si="11"/>
        <v/>
      </c>
      <c r="AT48" s="83" t="str">
        <f t="shared" si="12"/>
        <v>{"keywords": [{"productName": "뉴 T끼리 맞춤형(150분+3GB)"}]}</v>
      </c>
      <c r="AU48" s="140" t="s">
        <v>253</v>
      </c>
      <c r="AV48" s="83" t="str">
        <f t="shared" si="13"/>
        <v>{"name": "COMPARE_CHANGE_MY_MOBILE_PLAN", "arguments": {"keywords": [{"productName": "뉴 T끼리 맞춤형(150분+3GB)"}]}}</v>
      </c>
      <c r="AW48" s="44" t="s">
        <v>253</v>
      </c>
    </row>
    <row r="49" spans="1:49" ht="13.2">
      <c r="A49" s="132" t="s">
        <v>30</v>
      </c>
      <c r="B49" s="83" t="s">
        <v>473</v>
      </c>
      <c r="C49" s="78" t="str">
        <f>IF(A49=0,"", VLOOKUP(A49,Functions!$A:$C,3,0))</f>
        <v>COMPARE_CHANGE_MY_MOBILE_PLAN</v>
      </c>
      <c r="D49" s="78" t="s">
        <v>474</v>
      </c>
      <c r="E49" s="44" t="s">
        <v>249</v>
      </c>
      <c r="F49" s="44" t="s">
        <v>250</v>
      </c>
      <c r="G49" s="78" t="s">
        <v>475</v>
      </c>
      <c r="J49" s="78"/>
      <c r="M49" s="78"/>
      <c r="P49" s="78"/>
      <c r="Q49" s="44"/>
      <c r="R49" s="44"/>
      <c r="S49" s="78"/>
      <c r="T49" s="44"/>
      <c r="U49" s="44"/>
      <c r="V49" s="44"/>
      <c r="W49" s="135"/>
      <c r="X49" s="44"/>
      <c r="Y49" s="44"/>
      <c r="Z49" s="135"/>
      <c r="AA49" s="44"/>
      <c r="AB49" s="78"/>
      <c r="AC49" s="44"/>
      <c r="AD49" s="44"/>
      <c r="AE49" s="78"/>
      <c r="AF49" s="136"/>
      <c r="AG49" s="83" t="str">
        <f t="shared" si="0"/>
        <v>"productName": "LTE 복지150+"</v>
      </c>
      <c r="AH49" s="78" t="str">
        <f t="shared" si="1"/>
        <v/>
      </c>
      <c r="AI49" s="78" t="str">
        <f t="shared" si="2"/>
        <v/>
      </c>
      <c r="AJ49" s="78" t="str">
        <f t="shared" si="3"/>
        <v/>
      </c>
      <c r="AK49" s="78" t="str">
        <f t="shared" si="4"/>
        <v/>
      </c>
      <c r="AL49" s="78" t="str">
        <f t="shared" si="5"/>
        <v/>
      </c>
      <c r="AM49" s="78" t="str">
        <f t="shared" si="14"/>
        <v/>
      </c>
      <c r="AN49" s="78" t="str">
        <f t="shared" si="15"/>
        <v/>
      </c>
      <c r="AO49" s="78" t="str">
        <f t="shared" si="16"/>
        <v/>
      </c>
      <c r="AP49" s="136"/>
      <c r="AQ49" s="78" t="str">
        <f t="shared" si="9"/>
        <v>{"productName": "LTE 복지150+"}</v>
      </c>
      <c r="AR49" s="78" t="str">
        <f t="shared" si="10"/>
        <v/>
      </c>
      <c r="AS49" s="78" t="str">
        <f t="shared" si="11"/>
        <v/>
      </c>
      <c r="AT49" s="83" t="str">
        <f t="shared" si="12"/>
        <v>{"keywords": [{"productName": "LTE 복지150+"}]}</v>
      </c>
      <c r="AU49" s="140" t="s">
        <v>253</v>
      </c>
      <c r="AV49" s="83" t="str">
        <f t="shared" si="13"/>
        <v>{"name": "COMPARE_CHANGE_MY_MOBILE_PLAN", "arguments": {"keywords": [{"productName": "LTE 복지150+"}]}}</v>
      </c>
      <c r="AW49" s="44" t="s">
        <v>253</v>
      </c>
    </row>
    <row r="50" spans="1:49" ht="13.2">
      <c r="A50" s="132" t="s">
        <v>30</v>
      </c>
      <c r="B50" s="83" t="s">
        <v>476</v>
      </c>
      <c r="C50" s="78" t="str">
        <f>IF(A50=0,"", VLOOKUP(A50,Functions!$A:$C,3,0))</f>
        <v>COMPARE_CHANGE_MY_MOBILE_PLAN</v>
      </c>
      <c r="D50" s="78" t="s">
        <v>477</v>
      </c>
      <c r="E50" s="44" t="s">
        <v>249</v>
      </c>
      <c r="F50" s="44" t="s">
        <v>250</v>
      </c>
      <c r="G50" s="78" t="s">
        <v>478</v>
      </c>
      <c r="J50" s="78"/>
      <c r="M50" s="78"/>
      <c r="P50" s="78"/>
      <c r="Q50" s="44"/>
      <c r="R50" s="44"/>
      <c r="S50" s="78"/>
      <c r="T50" s="44"/>
      <c r="U50" s="44"/>
      <c r="V50" s="44"/>
      <c r="W50" s="135"/>
      <c r="X50" s="44"/>
      <c r="Y50" s="44"/>
      <c r="Z50" s="135"/>
      <c r="AA50" s="44"/>
      <c r="AB50" s="78"/>
      <c r="AC50" s="44"/>
      <c r="AD50" s="44"/>
      <c r="AE50" s="78"/>
      <c r="AF50" s="136"/>
      <c r="AG50" s="83" t="str">
        <f t="shared" si="0"/>
        <v>"productName": "다다익선800요금제"</v>
      </c>
      <c r="AH50" s="78" t="str">
        <f t="shared" si="1"/>
        <v/>
      </c>
      <c r="AI50" s="78" t="str">
        <f t="shared" si="2"/>
        <v/>
      </c>
      <c r="AJ50" s="78" t="str">
        <f t="shared" si="3"/>
        <v/>
      </c>
      <c r="AK50" s="78" t="str">
        <f t="shared" si="4"/>
        <v/>
      </c>
      <c r="AL50" s="78" t="str">
        <f t="shared" si="5"/>
        <v/>
      </c>
      <c r="AM50" s="78" t="str">
        <f t="shared" si="14"/>
        <v/>
      </c>
      <c r="AN50" s="78" t="str">
        <f t="shared" si="15"/>
        <v/>
      </c>
      <c r="AO50" s="78" t="str">
        <f t="shared" si="16"/>
        <v/>
      </c>
      <c r="AP50" s="136"/>
      <c r="AQ50" s="78" t="str">
        <f t="shared" si="9"/>
        <v>{"productName": "다다익선800요금제"}</v>
      </c>
      <c r="AR50" s="78" t="str">
        <f t="shared" si="10"/>
        <v/>
      </c>
      <c r="AS50" s="78" t="str">
        <f t="shared" si="11"/>
        <v/>
      </c>
      <c r="AT50" s="83" t="str">
        <f t="shared" si="12"/>
        <v>{"keywords": [{"productName": "다다익선800요금제"}]}</v>
      </c>
      <c r="AU50" s="140" t="s">
        <v>253</v>
      </c>
      <c r="AV50" s="83" t="str">
        <f t="shared" si="13"/>
        <v>{"name": "COMPARE_CHANGE_MY_MOBILE_PLAN", "arguments": {"keywords": [{"productName": "다다익선800요금제"}]}}</v>
      </c>
      <c r="AW50" s="44" t="s">
        <v>253</v>
      </c>
    </row>
    <row r="51" spans="1:49" ht="13.2">
      <c r="A51" s="132" t="s">
        <v>30</v>
      </c>
      <c r="B51" s="83" t="s">
        <v>479</v>
      </c>
      <c r="C51" s="78" t="str">
        <f>IF(A51=0,"", VLOOKUP(A51,Functions!$A:$C,3,0))</f>
        <v>COMPARE_CHANGE_MY_MOBILE_PLAN</v>
      </c>
      <c r="D51" s="379" t="s">
        <v>480</v>
      </c>
      <c r="E51" s="44" t="s">
        <v>249</v>
      </c>
      <c r="F51" s="44" t="s">
        <v>250</v>
      </c>
      <c r="G51" s="78" t="s">
        <v>481</v>
      </c>
      <c r="J51" s="78"/>
      <c r="M51" s="78"/>
      <c r="P51" s="78"/>
      <c r="Q51" s="44"/>
      <c r="R51" s="44"/>
      <c r="S51" s="78"/>
      <c r="T51" s="44"/>
      <c r="U51" s="44"/>
      <c r="V51" s="44"/>
      <c r="W51" s="135"/>
      <c r="X51" s="44"/>
      <c r="Y51" s="44"/>
      <c r="Z51" s="135"/>
      <c r="AA51" s="44"/>
      <c r="AB51" s="78"/>
      <c r="AC51" s="44"/>
      <c r="AD51" s="44"/>
      <c r="AE51" s="78"/>
      <c r="AF51" s="136"/>
      <c r="AG51" s="83" t="str">
        <f t="shared" si="0"/>
        <v>"productName": "T 케어(한도형)"</v>
      </c>
      <c r="AH51" s="78" t="str">
        <f t="shared" si="1"/>
        <v/>
      </c>
      <c r="AI51" s="78" t="str">
        <f t="shared" si="2"/>
        <v/>
      </c>
      <c r="AJ51" s="78" t="str">
        <f t="shared" si="3"/>
        <v/>
      </c>
      <c r="AK51" s="78" t="str">
        <f t="shared" si="4"/>
        <v/>
      </c>
      <c r="AL51" s="78" t="str">
        <f t="shared" si="5"/>
        <v/>
      </c>
      <c r="AM51" s="78" t="str">
        <f t="shared" si="14"/>
        <v/>
      </c>
      <c r="AN51" s="78" t="str">
        <f t="shared" si="15"/>
        <v/>
      </c>
      <c r="AO51" s="78" t="str">
        <f t="shared" si="16"/>
        <v/>
      </c>
      <c r="AP51" s="136"/>
      <c r="AQ51" s="78" t="str">
        <f t="shared" si="9"/>
        <v>{"productName": "T 케어(한도형)"}</v>
      </c>
      <c r="AR51" s="78" t="str">
        <f t="shared" si="10"/>
        <v/>
      </c>
      <c r="AS51" s="78" t="str">
        <f t="shared" si="11"/>
        <v/>
      </c>
      <c r="AT51" s="83" t="str">
        <f t="shared" si="12"/>
        <v>{"keywords": [{"productName": "T 케어(한도형)"}]}</v>
      </c>
      <c r="AU51" s="140" t="s">
        <v>253</v>
      </c>
      <c r="AV51" s="83" t="str">
        <f t="shared" si="13"/>
        <v>{"name": "COMPARE_CHANGE_MY_MOBILE_PLAN", "arguments": {"keywords": [{"productName": "T 케어(한도형)"}]}}</v>
      </c>
      <c r="AW51" s="44" t="s">
        <v>253</v>
      </c>
    </row>
    <row r="52" spans="1:49" ht="13.2">
      <c r="A52" s="132" t="s">
        <v>30</v>
      </c>
      <c r="B52" s="83" t="s">
        <v>482</v>
      </c>
      <c r="C52" s="78" t="str">
        <f>IF(A52=0,"", VLOOKUP(A52,Functions!$A:$C,3,0))</f>
        <v>COMPARE_CHANGE_MY_MOBILE_PLAN</v>
      </c>
      <c r="D52" s="379" t="s">
        <v>483</v>
      </c>
      <c r="E52" s="44" t="s">
        <v>249</v>
      </c>
      <c r="F52" s="44" t="s">
        <v>250</v>
      </c>
      <c r="G52" s="78" t="s">
        <v>484</v>
      </c>
      <c r="J52" s="78"/>
      <c r="M52" s="78"/>
      <c r="P52" s="78"/>
      <c r="Q52" s="44"/>
      <c r="R52" s="44"/>
      <c r="S52" s="78"/>
      <c r="T52" s="44"/>
      <c r="U52" s="44"/>
      <c r="V52" s="44"/>
      <c r="W52" s="135"/>
      <c r="X52" s="44"/>
      <c r="Y52" s="44"/>
      <c r="Z52" s="135"/>
      <c r="AA52" s="44"/>
      <c r="AB52" s="78"/>
      <c r="AC52" s="44"/>
      <c r="AD52" s="44"/>
      <c r="AE52" s="78"/>
      <c r="AF52" s="136"/>
      <c r="AG52" s="83" t="str">
        <f t="shared" si="0"/>
        <v>"productName": "PPS스마트폰 플러스"</v>
      </c>
      <c r="AH52" s="78" t="str">
        <f t="shared" si="1"/>
        <v/>
      </c>
      <c r="AI52" s="78" t="str">
        <f t="shared" si="2"/>
        <v/>
      </c>
      <c r="AJ52" s="78" t="str">
        <f t="shared" si="3"/>
        <v/>
      </c>
      <c r="AK52" s="78" t="str">
        <f t="shared" si="4"/>
        <v/>
      </c>
      <c r="AL52" s="78" t="str">
        <f t="shared" si="5"/>
        <v/>
      </c>
      <c r="AM52" s="78" t="str">
        <f t="shared" si="14"/>
        <v/>
      </c>
      <c r="AN52" s="78" t="str">
        <f t="shared" si="15"/>
        <v/>
      </c>
      <c r="AO52" s="78" t="str">
        <f t="shared" si="16"/>
        <v/>
      </c>
      <c r="AP52" s="136"/>
      <c r="AQ52" s="78" t="str">
        <f t="shared" si="9"/>
        <v>{"productName": "PPS스마트폰 플러스"}</v>
      </c>
      <c r="AR52" s="78" t="str">
        <f t="shared" si="10"/>
        <v/>
      </c>
      <c r="AS52" s="78" t="str">
        <f t="shared" si="11"/>
        <v/>
      </c>
      <c r="AT52" s="83" t="str">
        <f t="shared" si="12"/>
        <v>{"keywords": [{"productName": "PPS스마트폰 플러스"}]}</v>
      </c>
      <c r="AU52" s="140" t="s">
        <v>253</v>
      </c>
      <c r="AV52" s="83" t="str">
        <f t="shared" si="13"/>
        <v>{"name": "COMPARE_CHANGE_MY_MOBILE_PLAN", "arguments": {"keywords": [{"productName": "PPS스마트폰 플러스"}]}}</v>
      </c>
      <c r="AW52" s="44" t="s">
        <v>253</v>
      </c>
    </row>
    <row r="53" spans="1:49" ht="13.2">
      <c r="A53" s="132" t="s">
        <v>30</v>
      </c>
      <c r="B53" s="83" t="s">
        <v>485</v>
      </c>
      <c r="C53" s="78" t="str">
        <f>IF(A53=0,"", VLOOKUP(A53,Functions!$A:$C,3,0))</f>
        <v>COMPARE_CHANGE_MY_MOBILE_PLAN</v>
      </c>
      <c r="D53" s="379" t="s">
        <v>486</v>
      </c>
      <c r="E53" s="44" t="s">
        <v>249</v>
      </c>
      <c r="F53" s="44" t="s">
        <v>250</v>
      </c>
      <c r="G53" s="78" t="s">
        <v>487</v>
      </c>
      <c r="J53" s="78"/>
      <c r="M53" s="78"/>
      <c r="P53" s="78"/>
      <c r="Q53" s="44"/>
      <c r="R53" s="44"/>
      <c r="S53" s="78"/>
      <c r="T53" s="44"/>
      <c r="U53" s="44"/>
      <c r="V53" s="44"/>
      <c r="W53" s="135"/>
      <c r="X53" s="44"/>
      <c r="Y53" s="44"/>
      <c r="Z53" s="135"/>
      <c r="AA53" s="44"/>
      <c r="AB53" s="78"/>
      <c r="AC53" s="44"/>
      <c r="AD53" s="44"/>
      <c r="AE53" s="78"/>
      <c r="AF53" s="136"/>
      <c r="AG53" s="83" t="str">
        <f t="shared" si="0"/>
        <v>"productName": "골든에이지15"</v>
      </c>
      <c r="AH53" s="78" t="str">
        <f t="shared" si="1"/>
        <v/>
      </c>
      <c r="AI53" s="78" t="str">
        <f t="shared" si="2"/>
        <v/>
      </c>
      <c r="AJ53" s="78" t="str">
        <f t="shared" si="3"/>
        <v/>
      </c>
      <c r="AK53" s="78" t="str">
        <f t="shared" si="4"/>
        <v/>
      </c>
      <c r="AL53" s="78" t="str">
        <f t="shared" si="5"/>
        <v/>
      </c>
      <c r="AM53" s="78" t="str">
        <f t="shared" si="14"/>
        <v/>
      </c>
      <c r="AN53" s="78" t="str">
        <f t="shared" si="15"/>
        <v/>
      </c>
      <c r="AO53" s="78" t="str">
        <f t="shared" si="16"/>
        <v/>
      </c>
      <c r="AP53" s="136"/>
      <c r="AQ53" s="78" t="str">
        <f t="shared" si="9"/>
        <v>{"productName": "골든에이지15"}</v>
      </c>
      <c r="AR53" s="78" t="str">
        <f t="shared" si="10"/>
        <v/>
      </c>
      <c r="AS53" s="78" t="str">
        <f t="shared" si="11"/>
        <v/>
      </c>
      <c r="AT53" s="83" t="str">
        <f t="shared" si="12"/>
        <v>{"keywords": [{"productName": "골든에이지15"}]}</v>
      </c>
      <c r="AU53" s="140" t="s">
        <v>253</v>
      </c>
      <c r="AV53" s="83" t="str">
        <f t="shared" si="13"/>
        <v>{"name": "COMPARE_CHANGE_MY_MOBILE_PLAN", "arguments": {"keywords": [{"productName": "골든에이지15"}]}}</v>
      </c>
      <c r="AW53" s="44" t="s">
        <v>253</v>
      </c>
    </row>
    <row r="54" spans="1:49" ht="13.2">
      <c r="A54" s="142" t="s">
        <v>30</v>
      </c>
      <c r="B54" s="23" t="s">
        <v>488</v>
      </c>
      <c r="C54" s="80" t="str">
        <f>IF(A54=0,"", VLOOKUP(A54,Functions!$A:$C,3,0))</f>
        <v>COMPARE_CHANGE_MY_MOBILE_PLAN</v>
      </c>
      <c r="D54" s="380" t="s">
        <v>489</v>
      </c>
      <c r="E54" s="82" t="s">
        <v>249</v>
      </c>
      <c r="F54" s="82" t="s">
        <v>250</v>
      </c>
      <c r="G54" s="80" t="s">
        <v>490</v>
      </c>
      <c r="H54" s="82"/>
      <c r="I54" s="82"/>
      <c r="J54" s="80"/>
      <c r="K54" s="82"/>
      <c r="L54" s="82"/>
      <c r="M54" s="80"/>
      <c r="N54" s="82"/>
      <c r="O54" s="82"/>
      <c r="P54" s="80"/>
      <c r="Q54" s="82"/>
      <c r="R54" s="82"/>
      <c r="S54" s="80"/>
      <c r="T54" s="82"/>
      <c r="U54" s="82"/>
      <c r="V54" s="82"/>
      <c r="W54" s="135"/>
      <c r="X54" s="44"/>
      <c r="Y54" s="44"/>
      <c r="Z54" s="135"/>
      <c r="AA54" s="44"/>
      <c r="AB54" s="78"/>
      <c r="AC54" s="44"/>
      <c r="AD54" s="44"/>
      <c r="AE54" s="78"/>
      <c r="AF54" s="143"/>
      <c r="AG54" s="23" t="str">
        <f t="shared" si="0"/>
        <v>"productName": "골든에이지 온가족36"</v>
      </c>
      <c r="AH54" s="80" t="str">
        <f t="shared" si="1"/>
        <v/>
      </c>
      <c r="AI54" s="80" t="str">
        <f t="shared" si="2"/>
        <v/>
      </c>
      <c r="AJ54" s="80" t="str">
        <f t="shared" si="3"/>
        <v/>
      </c>
      <c r="AK54" s="80" t="str">
        <f t="shared" si="4"/>
        <v/>
      </c>
      <c r="AL54" s="80" t="str">
        <f t="shared" si="5"/>
        <v/>
      </c>
      <c r="AM54" s="80" t="str">
        <f t="shared" si="14"/>
        <v/>
      </c>
      <c r="AN54" s="80" t="str">
        <f t="shared" si="15"/>
        <v/>
      </c>
      <c r="AO54" s="80" t="str">
        <f t="shared" si="16"/>
        <v/>
      </c>
      <c r="AP54" s="143"/>
      <c r="AQ54" s="80" t="str">
        <f t="shared" si="9"/>
        <v>{"productName": "골든에이지 온가족36"}</v>
      </c>
      <c r="AR54" s="80" t="str">
        <f t="shared" si="10"/>
        <v/>
      </c>
      <c r="AS54" s="80" t="str">
        <f t="shared" si="11"/>
        <v/>
      </c>
      <c r="AT54" s="23" t="str">
        <f t="shared" si="12"/>
        <v>{"keywords": [{"productName": "골든에이지 온가족36"}]}</v>
      </c>
      <c r="AU54" s="150" t="s">
        <v>253</v>
      </c>
      <c r="AV54" s="23" t="str">
        <f t="shared" si="13"/>
        <v>{"name": "COMPARE_CHANGE_MY_MOBILE_PLAN", "arguments": {"keywords": [{"productName": "골든에이지 온가족36"}]}}</v>
      </c>
      <c r="AW54" s="82" t="s">
        <v>253</v>
      </c>
    </row>
    <row r="55" spans="1:49" ht="13.2">
      <c r="A55" s="151" t="s">
        <v>30</v>
      </c>
      <c r="B55" s="78" t="s">
        <v>491</v>
      </c>
      <c r="C55" s="76" t="s">
        <v>32</v>
      </c>
      <c r="D55" s="385" t="s">
        <v>492</v>
      </c>
      <c r="E55" s="134" t="s">
        <v>309</v>
      </c>
      <c r="F55" s="134" t="s">
        <v>310</v>
      </c>
      <c r="G55" s="76" t="s">
        <v>493</v>
      </c>
      <c r="H55" s="134"/>
      <c r="I55" s="134"/>
      <c r="J55" s="76"/>
      <c r="K55" s="134"/>
      <c r="L55" s="134"/>
      <c r="M55" s="76"/>
      <c r="N55" s="134"/>
      <c r="O55" s="134"/>
      <c r="P55" s="76"/>
      <c r="Q55" s="134"/>
      <c r="R55" s="134"/>
      <c r="S55" s="76"/>
      <c r="T55" s="134"/>
      <c r="U55" s="134"/>
      <c r="V55" s="134"/>
      <c r="W55" s="133"/>
      <c r="X55" s="134"/>
      <c r="Y55" s="134"/>
      <c r="Z55" s="133"/>
      <c r="AA55" s="134"/>
      <c r="AB55" s="76"/>
      <c r="AC55" s="134"/>
      <c r="AD55" s="134"/>
      <c r="AE55" s="76"/>
      <c r="AF55" s="146"/>
      <c r="AG55" s="145" t="str">
        <f t="shared" si="0"/>
        <v>"includedVoiceCall": "무제한인"</v>
      </c>
      <c r="AH55" s="76" t="str">
        <f t="shared" si="1"/>
        <v/>
      </c>
      <c r="AI55" s="76" t="str">
        <f t="shared" si="2"/>
        <v/>
      </c>
      <c r="AJ55" s="76" t="str">
        <f t="shared" si="3"/>
        <v/>
      </c>
      <c r="AK55" s="76" t="str">
        <f t="shared" si="4"/>
        <v/>
      </c>
      <c r="AL55" s="76" t="str">
        <f t="shared" si="5"/>
        <v/>
      </c>
      <c r="AM55" s="76" t="str">
        <f t="shared" si="14"/>
        <v/>
      </c>
      <c r="AN55" s="76" t="str">
        <f t="shared" si="15"/>
        <v/>
      </c>
      <c r="AO55" s="76" t="str">
        <f t="shared" si="16"/>
        <v/>
      </c>
      <c r="AP55" s="146"/>
      <c r="AQ55" s="76" t="str">
        <f t="shared" si="9"/>
        <v>{"includedVoiceCall": "무제한인"}</v>
      </c>
      <c r="AR55" s="76" t="str">
        <f t="shared" si="10"/>
        <v/>
      </c>
      <c r="AS55" s="76" t="str">
        <f t="shared" si="11"/>
        <v/>
      </c>
      <c r="AT55" s="145" t="str">
        <f t="shared" si="12"/>
        <v>{"keywords": [{"includedVoiceCall": "무제한인"}]}</v>
      </c>
      <c r="AU55" s="147" t="s">
        <v>253</v>
      </c>
      <c r="AV55" s="145" t="str">
        <f t="shared" si="13"/>
        <v>{"name": "COMPARE_CHANGE_MY_MOBILE_PLAN", "arguments": {"keywords": [{"includedVoiceCall": "무제한인"}]}}</v>
      </c>
      <c r="AW55" s="134" t="s">
        <v>253</v>
      </c>
    </row>
    <row r="56" spans="1:49" ht="13.2">
      <c r="A56" s="152" t="s">
        <v>30</v>
      </c>
      <c r="B56" s="78" t="s">
        <v>494</v>
      </c>
      <c r="C56" s="78" t="s">
        <v>32</v>
      </c>
      <c r="D56" s="379" t="s">
        <v>495</v>
      </c>
      <c r="E56" s="44" t="s">
        <v>331</v>
      </c>
      <c r="F56" s="44" t="s">
        <v>332</v>
      </c>
      <c r="G56" s="78" t="s">
        <v>496</v>
      </c>
      <c r="J56" s="78"/>
      <c r="M56" s="78"/>
      <c r="P56" s="78"/>
      <c r="Q56" s="44"/>
      <c r="R56" s="44"/>
      <c r="S56" s="78"/>
      <c r="T56" s="44"/>
      <c r="U56" s="44"/>
      <c r="V56" s="44"/>
      <c r="W56" s="135"/>
      <c r="X56" s="44"/>
      <c r="Y56" s="44"/>
      <c r="Z56" s="135"/>
      <c r="AA56" s="44"/>
      <c r="AB56" s="78"/>
      <c r="AC56" s="44"/>
      <c r="AD56" s="44"/>
      <c r="AE56" s="78"/>
      <c r="AF56" s="136"/>
      <c r="AG56" s="83" t="str">
        <f t="shared" si="0"/>
        <v>"maximumAmountForSharing": "넉넉한"</v>
      </c>
      <c r="AH56" s="78" t="str">
        <f t="shared" si="1"/>
        <v/>
      </c>
      <c r="AI56" s="78" t="str">
        <f t="shared" si="2"/>
        <v/>
      </c>
      <c r="AJ56" s="78" t="str">
        <f t="shared" si="3"/>
        <v/>
      </c>
      <c r="AK56" s="78" t="str">
        <f t="shared" si="4"/>
        <v/>
      </c>
      <c r="AL56" s="78" t="str">
        <f t="shared" si="5"/>
        <v/>
      </c>
      <c r="AM56" s="78" t="str">
        <f t="shared" si="14"/>
        <v/>
      </c>
      <c r="AN56" s="78" t="str">
        <f t="shared" si="15"/>
        <v/>
      </c>
      <c r="AO56" s="78" t="str">
        <f t="shared" si="16"/>
        <v/>
      </c>
      <c r="AP56" s="136"/>
      <c r="AQ56" s="78" t="str">
        <f t="shared" si="9"/>
        <v>{"maximumAmountForSharing": "넉넉한"}</v>
      </c>
      <c r="AR56" s="78" t="str">
        <f t="shared" si="10"/>
        <v/>
      </c>
      <c r="AS56" s="78" t="str">
        <f t="shared" si="11"/>
        <v/>
      </c>
      <c r="AT56" s="83" t="str">
        <f t="shared" si="12"/>
        <v>{"keywords": [{"maximumAmountForSharing": "넉넉한"}]}</v>
      </c>
      <c r="AU56" s="140" t="s">
        <v>253</v>
      </c>
      <c r="AV56" s="83" t="str">
        <f t="shared" si="13"/>
        <v>{"name": "COMPARE_CHANGE_MY_MOBILE_PLAN", "arguments": {"keywords": [{"maximumAmountForSharing": "넉넉한"}]}}</v>
      </c>
      <c r="AW56" s="44" t="s">
        <v>253</v>
      </c>
    </row>
    <row r="57" spans="1:49" ht="13.2">
      <c r="A57" s="152" t="s">
        <v>30</v>
      </c>
      <c r="B57" s="78" t="s">
        <v>497</v>
      </c>
      <c r="C57" s="78" t="s">
        <v>32</v>
      </c>
      <c r="D57" s="379" t="s">
        <v>498</v>
      </c>
      <c r="E57" s="44" t="s">
        <v>331</v>
      </c>
      <c r="F57" s="44" t="s">
        <v>332</v>
      </c>
      <c r="G57" s="78" t="s">
        <v>499</v>
      </c>
      <c r="J57" s="78"/>
      <c r="M57" s="78"/>
      <c r="P57" s="78"/>
      <c r="Q57" s="44"/>
      <c r="R57" s="44"/>
      <c r="S57" s="78"/>
      <c r="T57" s="44"/>
      <c r="U57" s="44"/>
      <c r="V57" s="44"/>
      <c r="W57" s="135"/>
      <c r="X57" s="44"/>
      <c r="Y57" s="44"/>
      <c r="Z57" s="135"/>
      <c r="AA57" s="44"/>
      <c r="AB57" s="78"/>
      <c r="AC57" s="44"/>
      <c r="AD57" s="44"/>
      <c r="AE57" s="78"/>
      <c r="AF57" s="136"/>
      <c r="AG57" s="83" t="str">
        <f t="shared" si="0"/>
        <v>"maximumAmountForSharing": "30기가 이상인"</v>
      </c>
      <c r="AH57" s="78" t="str">
        <f t="shared" si="1"/>
        <v/>
      </c>
      <c r="AI57" s="78" t="str">
        <f t="shared" si="2"/>
        <v/>
      </c>
      <c r="AJ57" s="78" t="str">
        <f t="shared" si="3"/>
        <v/>
      </c>
      <c r="AK57" s="78" t="str">
        <f t="shared" si="4"/>
        <v/>
      </c>
      <c r="AL57" s="78" t="str">
        <f t="shared" si="5"/>
        <v/>
      </c>
      <c r="AM57" s="78" t="str">
        <f t="shared" si="14"/>
        <v/>
      </c>
      <c r="AN57" s="78" t="str">
        <f t="shared" si="15"/>
        <v/>
      </c>
      <c r="AO57" s="78" t="str">
        <f t="shared" si="16"/>
        <v/>
      </c>
      <c r="AP57" s="136"/>
      <c r="AQ57" s="78" t="str">
        <f t="shared" si="9"/>
        <v>{"maximumAmountForSharing": "30기가 이상인"}</v>
      </c>
      <c r="AR57" s="78" t="str">
        <f t="shared" si="10"/>
        <v/>
      </c>
      <c r="AS57" s="78" t="str">
        <f t="shared" si="11"/>
        <v/>
      </c>
      <c r="AT57" s="83" t="str">
        <f t="shared" si="12"/>
        <v>{"keywords": [{"maximumAmountForSharing": "30기가 이상인"}]}</v>
      </c>
      <c r="AU57" s="140" t="s">
        <v>253</v>
      </c>
      <c r="AV57" s="83" t="str">
        <f t="shared" si="13"/>
        <v>{"name": "COMPARE_CHANGE_MY_MOBILE_PLAN", "arguments": {"keywords": [{"maximumAmountForSharing": "30기가 이상인"}]}}</v>
      </c>
      <c r="AW57" s="44" t="s">
        <v>253</v>
      </c>
    </row>
    <row r="58" spans="1:49" ht="13.2">
      <c r="A58" s="152" t="s">
        <v>30</v>
      </c>
      <c r="B58" s="78" t="s">
        <v>500</v>
      </c>
      <c r="C58" s="78" t="s">
        <v>32</v>
      </c>
      <c r="D58" s="379" t="s">
        <v>501</v>
      </c>
      <c r="E58" s="44" t="s">
        <v>401</v>
      </c>
      <c r="F58" s="44" t="s">
        <v>402</v>
      </c>
      <c r="G58" s="78" t="s">
        <v>502</v>
      </c>
      <c r="J58" s="78"/>
      <c r="M58" s="78"/>
      <c r="P58" s="78"/>
      <c r="Q58" s="44"/>
      <c r="R58" s="44"/>
      <c r="S58" s="78"/>
      <c r="T58" s="44"/>
      <c r="U58" s="44"/>
      <c r="V58" s="44"/>
      <c r="W58" s="135"/>
      <c r="X58" s="44"/>
      <c r="Y58" s="44"/>
      <c r="Z58" s="135"/>
      <c r="AA58" s="44"/>
      <c r="AB58" s="78"/>
      <c r="AC58" s="44"/>
      <c r="AD58" s="44"/>
      <c r="AE58" s="78"/>
      <c r="AF58" s="136"/>
      <c r="AG58" s="83" t="str">
        <f t="shared" si="0"/>
        <v>"onboardingDevice": "아이폰 15에"</v>
      </c>
      <c r="AH58" s="78" t="str">
        <f t="shared" si="1"/>
        <v/>
      </c>
      <c r="AI58" s="78" t="str">
        <f t="shared" si="2"/>
        <v/>
      </c>
      <c r="AJ58" s="78" t="str">
        <f t="shared" si="3"/>
        <v/>
      </c>
      <c r="AK58" s="78" t="str">
        <f t="shared" si="4"/>
        <v/>
      </c>
      <c r="AL58" s="78" t="str">
        <f t="shared" si="5"/>
        <v/>
      </c>
      <c r="AM58" s="78" t="str">
        <f t="shared" si="14"/>
        <v/>
      </c>
      <c r="AN58" s="78" t="str">
        <f t="shared" si="15"/>
        <v/>
      </c>
      <c r="AO58" s="78" t="str">
        <f t="shared" si="16"/>
        <v/>
      </c>
      <c r="AP58" s="136"/>
      <c r="AQ58" s="78" t="str">
        <f t="shared" si="9"/>
        <v>{"onboardingDevice": "아이폰 15에"}</v>
      </c>
      <c r="AR58" s="78" t="str">
        <f t="shared" si="10"/>
        <v/>
      </c>
      <c r="AS58" s="78" t="str">
        <f t="shared" si="11"/>
        <v/>
      </c>
      <c r="AT58" s="83" t="str">
        <f t="shared" si="12"/>
        <v>{"keywords": [{"onboardingDevice": "아이폰 15에"}]}</v>
      </c>
      <c r="AU58" s="140" t="s">
        <v>253</v>
      </c>
      <c r="AV58" s="83" t="str">
        <f t="shared" si="13"/>
        <v>{"name": "COMPARE_CHANGE_MY_MOBILE_PLAN", "arguments": {"keywords": [{"onboardingDevice": "아이폰 15에"}]}}</v>
      </c>
      <c r="AW58" s="44" t="s">
        <v>253</v>
      </c>
    </row>
    <row r="59" spans="1:49" ht="13.2">
      <c r="A59" s="152" t="s">
        <v>30</v>
      </c>
      <c r="B59" s="78" t="s">
        <v>503</v>
      </c>
      <c r="C59" s="78" t="s">
        <v>32</v>
      </c>
      <c r="D59" s="379" t="s">
        <v>504</v>
      </c>
      <c r="E59" s="44" t="s">
        <v>323</v>
      </c>
      <c r="F59" s="44" t="s">
        <v>324</v>
      </c>
      <c r="G59" s="78"/>
      <c r="H59" s="44" t="s">
        <v>378</v>
      </c>
      <c r="I59" s="44" t="s">
        <v>344</v>
      </c>
      <c r="J59" s="78"/>
      <c r="M59" s="78"/>
      <c r="P59" s="78"/>
      <c r="Q59" s="44"/>
      <c r="R59" s="44"/>
      <c r="S59" s="78"/>
      <c r="T59" s="44"/>
      <c r="U59" s="44"/>
      <c r="V59" s="44"/>
      <c r="W59" s="135"/>
      <c r="X59" s="44"/>
      <c r="Y59" s="44"/>
      <c r="Z59" s="135"/>
      <c r="AA59" s="44"/>
      <c r="AB59" s="78"/>
      <c r="AC59" s="44"/>
      <c r="AD59" s="44"/>
      <c r="AE59" s="78"/>
      <c r="AF59" s="136"/>
      <c r="AG59" s="83" t="str">
        <f t="shared" si="0"/>
        <v>"lineup": ""</v>
      </c>
      <c r="AH59" s="78" t="str">
        <f t="shared" si="1"/>
        <v>, "includedDataForSharingAndTethering": ""</v>
      </c>
      <c r="AI59" s="78" t="str">
        <f t="shared" si="2"/>
        <v/>
      </c>
      <c r="AJ59" s="78" t="str">
        <f t="shared" si="3"/>
        <v/>
      </c>
      <c r="AK59" s="78" t="str">
        <f t="shared" si="4"/>
        <v/>
      </c>
      <c r="AL59" s="78" t="str">
        <f t="shared" si="5"/>
        <v/>
      </c>
      <c r="AM59" s="78" t="str">
        <f t="shared" si="14"/>
        <v/>
      </c>
      <c r="AN59" s="78" t="str">
        <f t="shared" si="15"/>
        <v/>
      </c>
      <c r="AO59" s="78" t="str">
        <f t="shared" si="16"/>
        <v/>
      </c>
      <c r="AP59" s="136"/>
      <c r="AQ59" s="78" t="str">
        <f t="shared" si="9"/>
        <v>{"lineup": "", "includedDataForSharingAndTethering": ""}</v>
      </c>
      <c r="AR59" s="78" t="str">
        <f t="shared" si="10"/>
        <v/>
      </c>
      <c r="AS59" s="78" t="str">
        <f t="shared" si="11"/>
        <v/>
      </c>
      <c r="AT59" s="83" t="str">
        <f t="shared" si="12"/>
        <v>{"keywords": [{"lineup": "", "includedDataForSharingAndTethering": ""}]}</v>
      </c>
      <c r="AU59" s="140" t="s">
        <v>253</v>
      </c>
      <c r="AV59" s="83" t="str">
        <f t="shared" si="13"/>
        <v>{"name": "COMPARE_CHANGE_MY_MOBILE_PLAN", "arguments": {"keywords": [{"lineup": "", "includedDataForSharingAndTethering": ""}]}}</v>
      </c>
      <c r="AW59" s="44" t="s">
        <v>253</v>
      </c>
    </row>
    <row r="60" spans="1:49" ht="13.2">
      <c r="A60" s="152" t="s">
        <v>30</v>
      </c>
      <c r="B60" s="78" t="s">
        <v>505</v>
      </c>
      <c r="C60" s="78" t="s">
        <v>32</v>
      </c>
      <c r="D60" s="379" t="s">
        <v>506</v>
      </c>
      <c r="E60" s="44" t="s">
        <v>360</v>
      </c>
      <c r="F60" s="44" t="s">
        <v>344</v>
      </c>
      <c r="G60" s="78" t="s">
        <v>507</v>
      </c>
      <c r="H60" s="44" t="s">
        <v>293</v>
      </c>
      <c r="I60" s="44" t="s">
        <v>294</v>
      </c>
      <c r="J60" s="78" t="s">
        <v>508</v>
      </c>
      <c r="M60" s="78"/>
      <c r="P60" s="78"/>
      <c r="Q60" s="44"/>
      <c r="R60" s="44"/>
      <c r="S60" s="78"/>
      <c r="T60" s="44"/>
      <c r="U60" s="44"/>
      <c r="V60" s="44"/>
      <c r="W60" s="135"/>
      <c r="X60" s="44"/>
      <c r="Y60" s="44"/>
      <c r="Z60" s="135"/>
      <c r="AA60" s="44"/>
      <c r="AB60" s="78"/>
      <c r="AC60" s="44"/>
      <c r="AD60" s="44"/>
      <c r="AE60" s="78"/>
      <c r="AF60" s="136"/>
      <c r="AG60" s="83" t="str">
        <f t="shared" si="0"/>
        <v>"includedDataForSharingAndTethering": "보통"</v>
      </c>
      <c r="AH60" s="78" t="str">
        <f t="shared" si="1"/>
        <v>, "includedText": "무제한으로"</v>
      </c>
      <c r="AI60" s="78" t="str">
        <f t="shared" si="2"/>
        <v/>
      </c>
      <c r="AJ60" s="78" t="str">
        <f t="shared" si="3"/>
        <v/>
      </c>
      <c r="AK60" s="78" t="str">
        <f t="shared" si="4"/>
        <v/>
      </c>
      <c r="AL60" s="78" t="str">
        <f t="shared" si="5"/>
        <v/>
      </c>
      <c r="AM60" s="78" t="str">
        <f t="shared" si="14"/>
        <v/>
      </c>
      <c r="AN60" s="78" t="str">
        <f t="shared" si="15"/>
        <v/>
      </c>
      <c r="AO60" s="78" t="str">
        <f t="shared" si="16"/>
        <v/>
      </c>
      <c r="AP60" s="136"/>
      <c r="AQ60" s="78" t="str">
        <f t="shared" si="9"/>
        <v>{"includedDataForSharingAndTethering": "보통", "includedText": "무제한으로"}</v>
      </c>
      <c r="AR60" s="78" t="str">
        <f t="shared" si="10"/>
        <v/>
      </c>
      <c r="AS60" s="78" t="str">
        <f t="shared" si="11"/>
        <v/>
      </c>
      <c r="AT60" s="83" t="str">
        <f t="shared" si="12"/>
        <v>{"keywords": [{"includedDataForSharingAndTethering": "보통", "includedText": "무제한으로"}]}</v>
      </c>
      <c r="AU60" s="140" t="s">
        <v>253</v>
      </c>
      <c r="AV60" s="83" t="str">
        <f t="shared" si="13"/>
        <v>{"name": "COMPARE_CHANGE_MY_MOBILE_PLAN", "arguments": {"keywords": [{"includedDataForSharingAndTethering": "보통", "includedText": "무제한으로"}]}}</v>
      </c>
      <c r="AW60" s="44" t="s">
        <v>253</v>
      </c>
    </row>
    <row r="61" spans="1:49" ht="13.2">
      <c r="A61" s="152" t="s">
        <v>30</v>
      </c>
      <c r="B61" s="78" t="s">
        <v>509</v>
      </c>
      <c r="C61" s="78" t="s">
        <v>32</v>
      </c>
      <c r="D61" s="379" t="s">
        <v>510</v>
      </c>
      <c r="E61" s="44" t="s">
        <v>309</v>
      </c>
      <c r="F61" s="44" t="s">
        <v>310</v>
      </c>
      <c r="G61" s="78"/>
      <c r="H61" s="44" t="s">
        <v>327</v>
      </c>
      <c r="I61" s="44" t="s">
        <v>328</v>
      </c>
      <c r="J61" s="78" t="s">
        <v>511</v>
      </c>
      <c r="M61" s="78"/>
      <c r="P61" s="78"/>
      <c r="Q61" s="44"/>
      <c r="R61" s="44"/>
      <c r="S61" s="78"/>
      <c r="T61" s="44"/>
      <c r="U61" s="44"/>
      <c r="V61" s="44"/>
      <c r="W61" s="135"/>
      <c r="X61" s="44"/>
      <c r="Y61" s="44"/>
      <c r="Z61" s="135"/>
      <c r="AA61" s="44"/>
      <c r="AB61" s="78"/>
      <c r="AC61" s="44"/>
      <c r="AD61" s="44"/>
      <c r="AE61" s="78"/>
      <c r="AF61" s="136"/>
      <c r="AG61" s="83" t="str">
        <f t="shared" si="0"/>
        <v>"includedVoiceCall": ""</v>
      </c>
      <c r="AH61" s="78" t="str">
        <f t="shared" si="1"/>
        <v>, "includedData": "널널하게"</v>
      </c>
      <c r="AI61" s="78" t="str">
        <f t="shared" si="2"/>
        <v/>
      </c>
      <c r="AJ61" s="78" t="str">
        <f t="shared" si="3"/>
        <v/>
      </c>
      <c r="AK61" s="78" t="str">
        <f t="shared" si="4"/>
        <v/>
      </c>
      <c r="AL61" s="78" t="str">
        <f t="shared" si="5"/>
        <v/>
      </c>
      <c r="AM61" s="78" t="str">
        <f t="shared" si="14"/>
        <v/>
      </c>
      <c r="AN61" s="78" t="str">
        <f t="shared" si="15"/>
        <v/>
      </c>
      <c r="AO61" s="78" t="str">
        <f t="shared" si="16"/>
        <v/>
      </c>
      <c r="AP61" s="136"/>
      <c r="AQ61" s="78" t="str">
        <f t="shared" si="9"/>
        <v>{"includedVoiceCall": "", "includedData": "널널하게"}</v>
      </c>
      <c r="AR61" s="78" t="str">
        <f t="shared" si="10"/>
        <v/>
      </c>
      <c r="AS61" s="78" t="str">
        <f t="shared" si="11"/>
        <v/>
      </c>
      <c r="AT61" s="83" t="str">
        <f t="shared" si="12"/>
        <v>{"keywords": [{"includedVoiceCall": "", "includedData": "널널하게"}]}</v>
      </c>
      <c r="AU61" s="140" t="s">
        <v>253</v>
      </c>
      <c r="AV61" s="83" t="str">
        <f t="shared" si="13"/>
        <v>{"name": "COMPARE_CHANGE_MY_MOBILE_PLAN", "arguments": {"keywords": [{"includedVoiceCall": "", "includedData": "널널하게"}]}}</v>
      </c>
      <c r="AW61" s="44" t="s">
        <v>253</v>
      </c>
    </row>
    <row r="62" spans="1:49" ht="13.2">
      <c r="A62" s="152" t="s">
        <v>30</v>
      </c>
      <c r="B62" s="78" t="s">
        <v>512</v>
      </c>
      <c r="C62" s="78" t="s">
        <v>32</v>
      </c>
      <c r="D62" s="379" t="s">
        <v>513</v>
      </c>
      <c r="E62" s="44" t="s">
        <v>378</v>
      </c>
      <c r="F62" s="44" t="s">
        <v>344</v>
      </c>
      <c r="G62" s="78" t="s">
        <v>514</v>
      </c>
      <c r="H62" s="44" t="s">
        <v>331</v>
      </c>
      <c r="I62" s="44" t="s">
        <v>332</v>
      </c>
      <c r="J62" s="78"/>
      <c r="M62" s="78"/>
      <c r="P62" s="78"/>
      <c r="Q62" s="44"/>
      <c r="R62" s="44"/>
      <c r="S62" s="78"/>
      <c r="T62" s="44"/>
      <c r="U62" s="44"/>
      <c r="V62" s="44"/>
      <c r="W62" s="135"/>
      <c r="X62" s="44"/>
      <c r="Y62" s="44"/>
      <c r="Z62" s="135"/>
      <c r="AA62" s="44"/>
      <c r="AB62" s="78"/>
      <c r="AC62" s="44"/>
      <c r="AD62" s="44"/>
      <c r="AE62" s="78"/>
      <c r="AF62" s="136"/>
      <c r="AG62" s="83" t="str">
        <f t="shared" si="0"/>
        <v>"includedDataForSharingAndTethering": "여유롭게"</v>
      </c>
      <c r="AH62" s="78" t="str">
        <f t="shared" si="1"/>
        <v>, "maximumAmountForSharing": ""</v>
      </c>
      <c r="AI62" s="78" t="str">
        <f t="shared" si="2"/>
        <v/>
      </c>
      <c r="AJ62" s="78" t="str">
        <f t="shared" si="3"/>
        <v/>
      </c>
      <c r="AK62" s="78" t="str">
        <f t="shared" si="4"/>
        <v/>
      </c>
      <c r="AL62" s="78" t="str">
        <f t="shared" si="5"/>
        <v/>
      </c>
      <c r="AM62" s="78" t="str">
        <f t="shared" si="14"/>
        <v/>
      </c>
      <c r="AN62" s="78" t="str">
        <f t="shared" si="15"/>
        <v/>
      </c>
      <c r="AO62" s="78" t="str">
        <f t="shared" si="16"/>
        <v/>
      </c>
      <c r="AP62" s="136"/>
      <c r="AQ62" s="78" t="str">
        <f t="shared" si="9"/>
        <v>{"includedDataForSharingAndTethering": "여유롭게", "maximumAmountForSharing": ""}</v>
      </c>
      <c r="AR62" s="78" t="str">
        <f t="shared" si="10"/>
        <v/>
      </c>
      <c r="AS62" s="78" t="str">
        <f t="shared" si="11"/>
        <v/>
      </c>
      <c r="AT62" s="83" t="str">
        <f t="shared" si="12"/>
        <v>{"keywords": [{"includedDataForSharingAndTethering": "여유롭게", "maximumAmountForSharing": ""}]}</v>
      </c>
      <c r="AU62" s="140" t="s">
        <v>253</v>
      </c>
      <c r="AV62" s="83" t="str">
        <f t="shared" si="13"/>
        <v>{"name": "COMPARE_CHANGE_MY_MOBILE_PLAN", "arguments": {"keywords": [{"includedDataForSharingAndTethering": "여유롭게", "maximumAmountForSharing": ""}]}}</v>
      </c>
      <c r="AW62" s="44" t="s">
        <v>253</v>
      </c>
    </row>
    <row r="63" spans="1:49" ht="13.2">
      <c r="A63" s="152" t="s">
        <v>30</v>
      </c>
      <c r="B63" s="78" t="s">
        <v>515</v>
      </c>
      <c r="C63" s="78" t="s">
        <v>32</v>
      </c>
      <c r="D63" s="379" t="s">
        <v>516</v>
      </c>
      <c r="E63" s="44" t="s">
        <v>357</v>
      </c>
      <c r="F63" s="44" t="s">
        <v>358</v>
      </c>
      <c r="G63" s="78"/>
      <c r="H63" s="44" t="s">
        <v>349</v>
      </c>
      <c r="I63" s="44" t="s">
        <v>350</v>
      </c>
      <c r="J63" s="78"/>
      <c r="K63" s="44" t="s">
        <v>340</v>
      </c>
      <c r="L63" s="44" t="s">
        <v>341</v>
      </c>
      <c r="M63" s="78"/>
      <c r="P63" s="78"/>
      <c r="Q63" s="44"/>
      <c r="R63" s="44"/>
      <c r="S63" s="78"/>
      <c r="T63" s="44"/>
      <c r="U63" s="44"/>
      <c r="V63" s="44"/>
      <c r="W63" s="135"/>
      <c r="X63" s="44"/>
      <c r="Y63" s="44"/>
      <c r="Z63" s="135"/>
      <c r="AA63" s="44"/>
      <c r="AB63" s="78"/>
      <c r="AC63" s="44"/>
      <c r="AD63" s="44"/>
      <c r="AE63" s="78"/>
      <c r="AF63" s="136"/>
      <c r="AG63" s="83" t="str">
        <f t="shared" si="0"/>
        <v>"monthlyPrice": ""</v>
      </c>
      <c r="AH63" s="78" t="str">
        <f t="shared" si="1"/>
        <v>, "availableAmountForDataOptionRefill": ""</v>
      </c>
      <c r="AI63" s="78" t="str">
        <f t="shared" si="2"/>
        <v>, "includedVideoOrValueAddedCall": ""</v>
      </c>
      <c r="AJ63" s="78" t="str">
        <f t="shared" si="3"/>
        <v/>
      </c>
      <c r="AK63" s="78" t="str">
        <f t="shared" si="4"/>
        <v/>
      </c>
      <c r="AL63" s="78" t="str">
        <f t="shared" si="5"/>
        <v/>
      </c>
      <c r="AM63" s="78" t="str">
        <f t="shared" si="14"/>
        <v/>
      </c>
      <c r="AN63" s="78" t="str">
        <f t="shared" si="15"/>
        <v/>
      </c>
      <c r="AO63" s="78" t="str">
        <f t="shared" si="16"/>
        <v/>
      </c>
      <c r="AP63" s="136"/>
      <c r="AQ63" s="78" t="str">
        <f t="shared" si="9"/>
        <v>{"monthlyPrice": "", "availableAmountForDataOptionRefill": "", "includedVideoOrValueAddedCall": ""}</v>
      </c>
      <c r="AR63" s="78" t="str">
        <f t="shared" si="10"/>
        <v/>
      </c>
      <c r="AS63" s="78" t="str">
        <f t="shared" si="11"/>
        <v/>
      </c>
      <c r="AT63" s="83" t="str">
        <f t="shared" si="12"/>
        <v>{"keywords": [{"monthlyPrice": "", "availableAmountForDataOptionRefill": "", "includedVideoOrValueAddedCall": ""}]}</v>
      </c>
      <c r="AU63" s="140" t="s">
        <v>253</v>
      </c>
      <c r="AV63" s="83" t="str">
        <f t="shared" si="13"/>
        <v>{"name": "COMPARE_CHANGE_MY_MOBILE_PLAN", "arguments": {"keywords": [{"monthlyPrice": "", "availableAmountForDataOptionRefill": "", "includedVideoOrValueAddedCall": ""}]}}</v>
      </c>
      <c r="AW63" s="44" t="s">
        <v>253</v>
      </c>
    </row>
    <row r="64" spans="1:49" ht="13.2">
      <c r="A64" s="152" t="s">
        <v>30</v>
      </c>
      <c r="B64" s="78" t="s">
        <v>517</v>
      </c>
      <c r="C64" s="78" t="s">
        <v>32</v>
      </c>
      <c r="D64" s="379" t="s">
        <v>518</v>
      </c>
      <c r="E64" s="44" t="s">
        <v>327</v>
      </c>
      <c r="F64" s="44" t="s">
        <v>328</v>
      </c>
      <c r="G64" s="78"/>
      <c r="H64" s="44" t="s">
        <v>335</v>
      </c>
      <c r="I64" s="44" t="s">
        <v>336</v>
      </c>
      <c r="J64" s="78" t="s">
        <v>519</v>
      </c>
      <c r="K64" s="44" t="s">
        <v>335</v>
      </c>
      <c r="L64" s="44" t="s">
        <v>336</v>
      </c>
      <c r="M64" s="78"/>
      <c r="P64" s="78"/>
      <c r="Q64" s="44"/>
      <c r="R64" s="44"/>
      <c r="S64" s="78"/>
      <c r="T64" s="44"/>
      <c r="U64" s="44"/>
      <c r="V64" s="44"/>
      <c r="W64" s="135"/>
      <c r="X64" s="44"/>
      <c r="Y64" s="44"/>
      <c r="Z64" s="135"/>
      <c r="AA64" s="44"/>
      <c r="AB64" s="78"/>
      <c r="AC64" s="44"/>
      <c r="AD64" s="44"/>
      <c r="AE64" s="78"/>
      <c r="AF64" s="136"/>
      <c r="AG64" s="83" t="str">
        <f t="shared" si="0"/>
        <v>"includedData": ""</v>
      </c>
      <c r="AH64" s="78" t="str">
        <f t="shared" si="1"/>
        <v>, "includedVoiceCallTospecifiedNumbers": "3기가 이하로"</v>
      </c>
      <c r="AI64" s="78" t="str">
        <f t="shared" si="2"/>
        <v>, "includedVoiceCallTospecifiedNumbers": ""</v>
      </c>
      <c r="AJ64" s="78" t="str">
        <f t="shared" si="3"/>
        <v/>
      </c>
      <c r="AK64" s="78" t="str">
        <f t="shared" si="4"/>
        <v/>
      </c>
      <c r="AL64" s="78" t="str">
        <f t="shared" si="5"/>
        <v/>
      </c>
      <c r="AM64" s="78" t="str">
        <f t="shared" si="14"/>
        <v/>
      </c>
      <c r="AN64" s="78" t="str">
        <f t="shared" si="15"/>
        <v/>
      </c>
      <c r="AO64" s="78" t="str">
        <f t="shared" si="16"/>
        <v/>
      </c>
      <c r="AP64" s="136"/>
      <c r="AQ64" s="78" t="str">
        <f t="shared" si="9"/>
        <v>{"includedData": "", "includedVoiceCallTospecifiedNumbers": "3기가 이하로", "includedVoiceCallTospecifiedNumbers": ""}</v>
      </c>
      <c r="AR64" s="78" t="str">
        <f t="shared" si="10"/>
        <v/>
      </c>
      <c r="AS64" s="78" t="str">
        <f t="shared" si="11"/>
        <v/>
      </c>
      <c r="AT64" s="83" t="str">
        <f t="shared" si="12"/>
        <v>{"keywords": [{"includedData": "", "includedVoiceCallTospecifiedNumbers": "3기가 이하로", "includedVoiceCallTospecifiedNumbers": ""}]}</v>
      </c>
      <c r="AU64" s="140" t="s">
        <v>253</v>
      </c>
      <c r="AV64" s="83" t="str">
        <f t="shared" si="13"/>
        <v>{"name": "COMPARE_CHANGE_MY_MOBILE_PLAN", "arguments": {"keywords": [{"includedData": "", "includedVoiceCallTospecifiedNumbers": "3기가 이하로", "includedVoiceCallTospecifiedNumbers": ""}]}}</v>
      </c>
      <c r="AW64" s="44" t="s">
        <v>253</v>
      </c>
    </row>
    <row r="65" spans="1:49" ht="13.2">
      <c r="A65" s="152" t="s">
        <v>30</v>
      </c>
      <c r="B65" s="78" t="s">
        <v>520</v>
      </c>
      <c r="C65" s="78" t="s">
        <v>32</v>
      </c>
      <c r="D65" s="379" t="s">
        <v>521</v>
      </c>
      <c r="E65" s="44" t="s">
        <v>293</v>
      </c>
      <c r="F65" s="44" t="s">
        <v>294</v>
      </c>
      <c r="G65" s="78" t="s">
        <v>522</v>
      </c>
      <c r="H65" s="44" t="s">
        <v>331</v>
      </c>
      <c r="I65" s="44" t="s">
        <v>332</v>
      </c>
      <c r="J65" s="78"/>
      <c r="K65" s="44" t="s">
        <v>378</v>
      </c>
      <c r="L65" s="44" t="s">
        <v>344</v>
      </c>
      <c r="M65" s="78"/>
      <c r="P65" s="78"/>
      <c r="Q65" s="44"/>
      <c r="R65" s="44"/>
      <c r="S65" s="78"/>
      <c r="T65" s="44"/>
      <c r="U65" s="44"/>
      <c r="V65" s="44"/>
      <c r="W65" s="135"/>
      <c r="X65" s="44"/>
      <c r="Y65" s="44"/>
      <c r="Z65" s="135"/>
      <c r="AA65" s="44"/>
      <c r="AB65" s="78"/>
      <c r="AC65" s="44"/>
      <c r="AD65" s="44"/>
      <c r="AE65" s="78"/>
      <c r="AF65" s="136"/>
      <c r="AG65" s="83" t="str">
        <f t="shared" si="0"/>
        <v>"includedText": "부족하지 않게"</v>
      </c>
      <c r="AH65" s="78" t="str">
        <f t="shared" si="1"/>
        <v>, "maximumAmountForSharing": ""</v>
      </c>
      <c r="AI65" s="78" t="str">
        <f t="shared" si="2"/>
        <v>, "includedDataForSharingAndTethering": ""</v>
      </c>
      <c r="AJ65" s="78" t="str">
        <f t="shared" si="3"/>
        <v/>
      </c>
      <c r="AK65" s="78" t="str">
        <f t="shared" si="4"/>
        <v/>
      </c>
      <c r="AL65" s="78" t="str">
        <f t="shared" si="5"/>
        <v/>
      </c>
      <c r="AM65" s="78" t="str">
        <f t="shared" si="14"/>
        <v/>
      </c>
      <c r="AN65" s="78" t="str">
        <f t="shared" si="15"/>
        <v/>
      </c>
      <c r="AO65" s="78" t="str">
        <f t="shared" si="16"/>
        <v/>
      </c>
      <c r="AP65" s="136"/>
      <c r="AQ65" s="78" t="str">
        <f t="shared" si="9"/>
        <v>{"includedText": "부족하지 않게", "maximumAmountForSharing": "", "includedDataForSharingAndTethering": ""}</v>
      </c>
      <c r="AR65" s="78" t="str">
        <f t="shared" si="10"/>
        <v/>
      </c>
      <c r="AS65" s="78" t="str">
        <f t="shared" si="11"/>
        <v/>
      </c>
      <c r="AT65" s="83" t="str">
        <f t="shared" si="12"/>
        <v>{"keywords": [{"includedText": "부족하지 않게", "maximumAmountForSharing": "", "includedDataForSharingAndTethering": ""}]}</v>
      </c>
      <c r="AU65" s="140" t="s">
        <v>253</v>
      </c>
      <c r="AV65" s="83" t="str">
        <f t="shared" si="13"/>
        <v>{"name": "COMPARE_CHANGE_MY_MOBILE_PLAN", "arguments": {"keywords": [{"includedText": "부족하지 않게", "maximumAmountForSharing": "", "includedDataForSharingAndTethering": ""}]}}</v>
      </c>
      <c r="AW65" s="44" t="s">
        <v>253</v>
      </c>
    </row>
    <row r="66" spans="1:49" ht="13.2">
      <c r="A66" s="152" t="s">
        <v>30</v>
      </c>
      <c r="B66" s="78" t="s">
        <v>523</v>
      </c>
      <c r="C66" s="78" t="s">
        <v>32</v>
      </c>
      <c r="D66" s="379" t="s">
        <v>524</v>
      </c>
      <c r="E66" s="44" t="s">
        <v>304</v>
      </c>
      <c r="F66" s="44" t="s">
        <v>305</v>
      </c>
      <c r="G66" s="78" t="s">
        <v>525</v>
      </c>
      <c r="H66" s="44" t="s">
        <v>360</v>
      </c>
      <c r="I66" s="44" t="s">
        <v>344</v>
      </c>
      <c r="J66" s="78" t="s">
        <v>526</v>
      </c>
      <c r="K66" s="44" t="s">
        <v>309</v>
      </c>
      <c r="L66" s="44" t="s">
        <v>310</v>
      </c>
      <c r="M66" s="78"/>
      <c r="P66" s="78"/>
      <c r="Q66" s="44"/>
      <c r="R66" s="44"/>
      <c r="S66" s="78"/>
      <c r="T66" s="44"/>
      <c r="U66" s="44"/>
      <c r="V66" s="44"/>
      <c r="W66" s="135"/>
      <c r="X66" s="44"/>
      <c r="Y66" s="44"/>
      <c r="Z66" s="135"/>
      <c r="AA66" s="44"/>
      <c r="AB66" s="78"/>
      <c r="AC66" s="44"/>
      <c r="AD66" s="44"/>
      <c r="AE66" s="78"/>
      <c r="AF66" s="136"/>
      <c r="AG66" s="83" t="str">
        <f t="shared" si="0"/>
        <v>"onboardingChannel": "티다샵에서"</v>
      </c>
      <c r="AH66" s="78" t="str">
        <f t="shared" si="1"/>
        <v>, "includedDataForSharingAndTethering": "적지 않고"</v>
      </c>
      <c r="AI66" s="78" t="str">
        <f t="shared" si="2"/>
        <v>, "includedVoiceCall": ""</v>
      </c>
      <c r="AJ66" s="78" t="str">
        <f t="shared" si="3"/>
        <v/>
      </c>
      <c r="AK66" s="78" t="str">
        <f t="shared" si="4"/>
        <v/>
      </c>
      <c r="AL66" s="78" t="str">
        <f t="shared" si="5"/>
        <v/>
      </c>
      <c r="AM66" s="78" t="str">
        <f t="shared" si="14"/>
        <v/>
      </c>
      <c r="AN66" s="78" t="str">
        <f t="shared" si="15"/>
        <v/>
      </c>
      <c r="AO66" s="78" t="str">
        <f t="shared" si="16"/>
        <v/>
      </c>
      <c r="AP66" s="136"/>
      <c r="AQ66" s="78" t="str">
        <f t="shared" si="9"/>
        <v>{"onboardingChannel": "티다샵에서", "includedDataForSharingAndTethering": "적지 않고", "includedVoiceCall": ""}</v>
      </c>
      <c r="AR66" s="78" t="str">
        <f t="shared" si="10"/>
        <v/>
      </c>
      <c r="AS66" s="78" t="str">
        <f t="shared" si="11"/>
        <v/>
      </c>
      <c r="AT66" s="83" t="str">
        <f t="shared" si="12"/>
        <v>{"keywords": [{"onboardingChannel": "티다샵에서", "includedDataForSharingAndTethering": "적지 않고", "includedVoiceCall": ""}]}</v>
      </c>
      <c r="AU66" s="140" t="s">
        <v>253</v>
      </c>
      <c r="AV66" s="83" t="str">
        <f t="shared" si="13"/>
        <v>{"name": "COMPARE_CHANGE_MY_MOBILE_PLAN", "arguments": {"keywords": [{"onboardingChannel": "티다샵에서", "includedDataForSharingAndTethering": "적지 않고", "includedVoiceCall": ""}]}}</v>
      </c>
      <c r="AW66" s="44" t="s">
        <v>253</v>
      </c>
    </row>
    <row r="67" spans="1:49" ht="13.2">
      <c r="A67" s="152" t="s">
        <v>30</v>
      </c>
      <c r="B67" s="78" t="s">
        <v>527</v>
      </c>
      <c r="C67" s="78" t="s">
        <v>32</v>
      </c>
      <c r="D67" s="379" t="s">
        <v>528</v>
      </c>
      <c r="E67" s="44" t="s">
        <v>331</v>
      </c>
      <c r="F67" s="44" t="s">
        <v>332</v>
      </c>
      <c r="G67" s="78" t="s">
        <v>526</v>
      </c>
      <c r="H67" s="44" t="s">
        <v>360</v>
      </c>
      <c r="I67" s="44" t="s">
        <v>344</v>
      </c>
      <c r="J67" s="78" t="s">
        <v>493</v>
      </c>
      <c r="K67" s="44" t="s">
        <v>398</v>
      </c>
      <c r="L67" s="44" t="s">
        <v>399</v>
      </c>
      <c r="M67" s="78" t="s">
        <v>529</v>
      </c>
      <c r="N67" s="44" t="s">
        <v>331</v>
      </c>
      <c r="O67" s="44" t="s">
        <v>332</v>
      </c>
      <c r="P67" s="78" t="s">
        <v>530</v>
      </c>
      <c r="Q67" s="44" t="s">
        <v>327</v>
      </c>
      <c r="R67" s="44" t="s">
        <v>328</v>
      </c>
      <c r="S67" s="78"/>
      <c r="T67" s="44" t="s">
        <v>385</v>
      </c>
      <c r="U67" s="44" t="s">
        <v>386</v>
      </c>
      <c r="V67" s="44"/>
      <c r="W67" s="135"/>
      <c r="X67" s="44"/>
      <c r="Y67" s="44"/>
      <c r="Z67" s="135"/>
      <c r="AA67" s="44"/>
      <c r="AB67" s="78"/>
      <c r="AC67" s="44"/>
      <c r="AD67" s="44"/>
      <c r="AE67" s="78"/>
      <c r="AF67" s="136"/>
      <c r="AG67" s="83" t="str">
        <f t="shared" si="0"/>
        <v>"maximumAmountForSharing": "적지 않고"</v>
      </c>
      <c r="AH67" s="78" t="str">
        <f t="shared" si="1"/>
        <v>, "includedDataForSharingAndTethering": "무제한인"</v>
      </c>
      <c r="AI67" s="78" t="str">
        <f t="shared" si="2"/>
        <v>, "onboardingTypeEligibility": "기기변경"</v>
      </c>
      <c r="AJ67" s="78" t="str">
        <f t="shared" si="3"/>
        <v>"maximumAmountForSharing": "30기가"</v>
      </c>
      <c r="AK67" s="78" t="str">
        <f t="shared" si="4"/>
        <v>, "includedData": ""</v>
      </c>
      <c r="AL67" s="78" t="str">
        <f t="shared" si="5"/>
        <v>, "optionData": ""</v>
      </c>
      <c r="AM67" s="78" t="str">
        <f t="shared" si="14"/>
        <v/>
      </c>
      <c r="AN67" s="78" t="str">
        <f t="shared" si="15"/>
        <v/>
      </c>
      <c r="AO67" s="78" t="str">
        <f t="shared" si="16"/>
        <v/>
      </c>
      <c r="AP67" s="136"/>
      <c r="AQ67" s="78" t="str">
        <f t="shared" si="9"/>
        <v>{"maximumAmountForSharing": "적지 않고", "includedDataForSharingAndTethering": "무제한인", "onboardingTypeEligibility": "기기변경"}</v>
      </c>
      <c r="AR67" s="78" t="str">
        <f t="shared" si="10"/>
        <v>, {"maximumAmountForSharing": "30기가", "includedData": "", "optionData": ""}</v>
      </c>
      <c r="AS67" s="78" t="str">
        <f t="shared" si="11"/>
        <v/>
      </c>
      <c r="AT67" s="83" t="str">
        <f t="shared" si="12"/>
        <v>{"keywords": [{"maximumAmountForSharing": "적지 않고", "includedDataForSharingAndTethering": "무제한인", "onboardingTypeEligibility": "기기변경"}, {"maximumAmountForSharing": "30기가", "includedData": "", "optionData": ""}]}</v>
      </c>
      <c r="AU67" s="140" t="s">
        <v>253</v>
      </c>
      <c r="AV67" s="83" t="str">
        <f t="shared" si="13"/>
        <v>{"name": "COMPARE_CHANGE_MY_MOBILE_PLAN", "arguments": {"keywords": [{"maximumAmountForSharing": "적지 않고", "includedDataForSharingAndTethering": "무제한인", "onboardingTypeEligibility": "기기변경"}, {"maximumAmountForSharing": "30기가", "includedData": "", "optionData": ""}]}}</v>
      </c>
      <c r="AW67" s="44" t="s">
        <v>253</v>
      </c>
    </row>
    <row r="68" spans="1:49" ht="13.2">
      <c r="A68" s="152" t="s">
        <v>30</v>
      </c>
      <c r="B68" s="78" t="s">
        <v>531</v>
      </c>
      <c r="C68" s="78" t="s">
        <v>32</v>
      </c>
      <c r="D68" s="379" t="s">
        <v>532</v>
      </c>
      <c r="E68" s="44" t="s">
        <v>309</v>
      </c>
      <c r="F68" s="44" t="s">
        <v>310</v>
      </c>
      <c r="G68" s="78" t="s">
        <v>311</v>
      </c>
      <c r="H68" s="44" t="s">
        <v>293</v>
      </c>
      <c r="I68" s="44" t="s">
        <v>294</v>
      </c>
      <c r="J68" s="78" t="s">
        <v>334</v>
      </c>
      <c r="K68" s="44" t="s">
        <v>360</v>
      </c>
      <c r="L68" s="44" t="s">
        <v>344</v>
      </c>
      <c r="M68" s="78" t="s">
        <v>533</v>
      </c>
      <c r="N68" s="44" t="s">
        <v>340</v>
      </c>
      <c r="O68" s="44" t="s">
        <v>341</v>
      </c>
      <c r="P68" s="78" t="s">
        <v>534</v>
      </c>
      <c r="Q68" s="44" t="s">
        <v>309</v>
      </c>
      <c r="R68" s="44" t="s">
        <v>310</v>
      </c>
      <c r="S68" s="78" t="s">
        <v>535</v>
      </c>
      <c r="T68" s="44" t="s">
        <v>378</v>
      </c>
      <c r="U68" s="44" t="s">
        <v>344</v>
      </c>
      <c r="V68" s="44" t="s">
        <v>311</v>
      </c>
      <c r="W68" s="135"/>
      <c r="X68" s="44"/>
      <c r="Y68" s="44"/>
      <c r="Z68" s="135"/>
      <c r="AA68" s="44"/>
      <c r="AB68" s="78"/>
      <c r="AC68" s="44"/>
      <c r="AD68" s="44"/>
      <c r="AE68" s="78"/>
      <c r="AF68" s="136"/>
      <c r="AG68" s="83" t="str">
        <f t="shared" si="0"/>
        <v>"includedVoiceCall": "많이"</v>
      </c>
      <c r="AH68" s="78" t="str">
        <f t="shared" si="1"/>
        <v>, "includedText": "100건"</v>
      </c>
      <c r="AI68" s="78" t="str">
        <f t="shared" si="2"/>
        <v>, "includedDataForSharingAndTethering": "5기가 미만인"</v>
      </c>
      <c r="AJ68" s="78" t="str">
        <f t="shared" si="3"/>
        <v>"includedVideoOrValueAddedCall": "180분 이상"</v>
      </c>
      <c r="AK68" s="78" t="str">
        <f t="shared" si="4"/>
        <v>, "includedVoiceCall": "적게"</v>
      </c>
      <c r="AL68" s="78" t="str">
        <f t="shared" si="5"/>
        <v>, "includedDataForSharingAndTethering": "많이"</v>
      </c>
      <c r="AM68" s="78" t="str">
        <f t="shared" si="14"/>
        <v/>
      </c>
      <c r="AN68" s="78" t="str">
        <f t="shared" si="15"/>
        <v/>
      </c>
      <c r="AO68" s="78" t="str">
        <f t="shared" si="16"/>
        <v/>
      </c>
      <c r="AP68" s="136"/>
      <c r="AQ68" s="78" t="str">
        <f t="shared" si="9"/>
        <v>{"includedVoiceCall": "많이", "includedText": "100건", "includedDataForSharingAndTethering": "5기가 미만인"}</v>
      </c>
      <c r="AR68" s="78" t="str">
        <f t="shared" si="10"/>
        <v>, {"includedVideoOrValueAddedCall": "180분 이상", "includedVoiceCall": "적게", "includedDataForSharingAndTethering": "많이"}</v>
      </c>
      <c r="AS68" s="78" t="str">
        <f t="shared" si="11"/>
        <v/>
      </c>
      <c r="AT68" s="83" t="str">
        <f t="shared" si="12"/>
        <v>{"keywords": [{"includedVoiceCall": "많이", "includedText": "100건", "includedDataForSharingAndTethering": "5기가 미만인"}, {"includedVideoOrValueAddedCall": "180분 이상", "includedVoiceCall": "적게", "includedDataForSharingAndTethering": "많이"}]}</v>
      </c>
      <c r="AU68" s="140" t="s">
        <v>253</v>
      </c>
      <c r="AV68" s="83" t="str">
        <f t="shared" si="13"/>
        <v>{"name": "COMPARE_CHANGE_MY_MOBILE_PLAN", "arguments": {"keywords": [{"includedVoiceCall": "많이", "includedText": "100건", "includedDataForSharingAndTethering": "5기가 미만인"}, {"includedVideoOrValueAddedCall": "180분 이상", "includedVoiceCall": "적게", "includedDataForSharingAndTethering": "많이"}]}}</v>
      </c>
      <c r="AW68" s="44" t="s">
        <v>253</v>
      </c>
    </row>
    <row r="69" spans="1:49" ht="13.2">
      <c r="A69" s="152" t="s">
        <v>30</v>
      </c>
      <c r="B69" s="78" t="s">
        <v>536</v>
      </c>
      <c r="C69" s="78" t="s">
        <v>32</v>
      </c>
      <c r="D69" s="379" t="s">
        <v>537</v>
      </c>
      <c r="E69" s="44" t="s">
        <v>378</v>
      </c>
      <c r="F69" s="44" t="s">
        <v>344</v>
      </c>
      <c r="G69" s="78" t="s">
        <v>538</v>
      </c>
      <c r="H69" s="44" t="s">
        <v>335</v>
      </c>
      <c r="I69" s="44" t="s">
        <v>336</v>
      </c>
      <c r="J69" s="78" t="s">
        <v>539</v>
      </c>
      <c r="K69" s="44" t="s">
        <v>379</v>
      </c>
      <c r="L69" s="44" t="s">
        <v>380</v>
      </c>
      <c r="M69" s="78"/>
      <c r="N69" s="44" t="s">
        <v>335</v>
      </c>
      <c r="O69" s="44" t="s">
        <v>336</v>
      </c>
      <c r="P69" s="78" t="s">
        <v>539</v>
      </c>
      <c r="Q69" s="44" t="s">
        <v>301</v>
      </c>
      <c r="R69" s="44" t="s">
        <v>302</v>
      </c>
      <c r="S69" s="78" t="s">
        <v>540</v>
      </c>
      <c r="T69" s="44" t="s">
        <v>309</v>
      </c>
      <c r="U69" s="44" t="s">
        <v>310</v>
      </c>
      <c r="V69" s="44"/>
      <c r="W69" s="135"/>
      <c r="X69" s="44"/>
      <c r="Y69" s="44"/>
      <c r="Z69" s="135"/>
      <c r="AA69" s="44"/>
      <c r="AB69" s="78"/>
      <c r="AC69" s="44"/>
      <c r="AD69" s="44"/>
      <c r="AE69" s="78"/>
      <c r="AF69" s="136"/>
      <c r="AG69" s="83" t="str">
        <f t="shared" si="0"/>
        <v>"includedDataForSharingAndTethering": "부족하지 않고"</v>
      </c>
      <c r="AH69" s="78" t="str">
        <f t="shared" si="1"/>
        <v>, "includedVoiceCallTospecifiedNumbers": "4시간 이상"</v>
      </c>
      <c r="AI69" s="78" t="str">
        <f t="shared" si="2"/>
        <v>, "dataQoS": ""</v>
      </c>
      <c r="AJ69" s="78" t="str">
        <f t="shared" si="3"/>
        <v>"includedVoiceCallTospecifiedNumbers": "4시간 이상"</v>
      </c>
      <c r="AK69" s="78" t="str">
        <f t="shared" si="4"/>
        <v>, "onboardingDeviceAlias": "V20"</v>
      </c>
      <c r="AL69" s="78" t="str">
        <f t="shared" si="5"/>
        <v>, "includedVoiceCall": ""</v>
      </c>
      <c r="AM69" s="78" t="str">
        <f t="shared" si="14"/>
        <v/>
      </c>
      <c r="AN69" s="78" t="str">
        <f t="shared" si="15"/>
        <v/>
      </c>
      <c r="AO69" s="78" t="str">
        <f t="shared" si="16"/>
        <v/>
      </c>
      <c r="AP69" s="136"/>
      <c r="AQ69" s="78" t="str">
        <f t="shared" si="9"/>
        <v>{"includedDataForSharingAndTethering": "부족하지 않고", "includedVoiceCallTospecifiedNumbers": "4시간 이상", "dataQoS": ""}</v>
      </c>
      <c r="AR69" s="78" t="str">
        <f t="shared" si="10"/>
        <v>, {"includedVoiceCallTospecifiedNumbers": "4시간 이상", "onboardingDeviceAlias": "V20", "includedVoiceCall": ""}</v>
      </c>
      <c r="AS69" s="78" t="str">
        <f t="shared" si="11"/>
        <v/>
      </c>
      <c r="AT69" s="83" t="str">
        <f t="shared" si="12"/>
        <v>{"keywords": [{"includedDataForSharingAndTethering": "부족하지 않고", "includedVoiceCallTospecifiedNumbers": "4시간 이상", "dataQoS": ""}, {"includedVoiceCallTospecifiedNumbers": "4시간 이상", "onboardingDeviceAlias": "V20", "includedVoiceCall": ""}]}</v>
      </c>
      <c r="AU69" s="140" t="s">
        <v>253</v>
      </c>
      <c r="AV69" s="83" t="str">
        <f t="shared" si="13"/>
        <v>{"name": "COMPARE_CHANGE_MY_MOBILE_PLAN", "arguments": {"keywords": [{"includedDataForSharingAndTethering": "부족하지 않고", "includedVoiceCallTospecifiedNumbers": "4시간 이상", "dataQoS": ""}, {"includedVoiceCallTospecifiedNumbers": "4시간 이상", "onboardingDeviceAlias": "V20", "includedVoiceCall": ""}]}}</v>
      </c>
      <c r="AW69" s="44" t="s">
        <v>253</v>
      </c>
    </row>
    <row r="70" spans="1:49" ht="13.2">
      <c r="A70" s="152" t="s">
        <v>30</v>
      </c>
      <c r="B70" s="78" t="s">
        <v>541</v>
      </c>
      <c r="C70" s="78" t="s">
        <v>32</v>
      </c>
      <c r="D70" s="379" t="s">
        <v>542</v>
      </c>
      <c r="E70" s="44" t="s">
        <v>340</v>
      </c>
      <c r="F70" s="44" t="s">
        <v>341</v>
      </c>
      <c r="G70" s="78"/>
      <c r="H70" s="44" t="s">
        <v>357</v>
      </c>
      <c r="I70" s="44" t="s">
        <v>358</v>
      </c>
      <c r="J70" s="78"/>
      <c r="K70" s="44" t="s">
        <v>293</v>
      </c>
      <c r="L70" s="44" t="s">
        <v>294</v>
      </c>
      <c r="M70" s="78"/>
      <c r="N70" s="44" t="s">
        <v>309</v>
      </c>
      <c r="O70" s="44" t="s">
        <v>310</v>
      </c>
      <c r="P70" s="78"/>
      <c r="Q70" s="44" t="s">
        <v>312</v>
      </c>
      <c r="R70" s="44" t="s">
        <v>313</v>
      </c>
      <c r="S70" s="78"/>
      <c r="T70" s="44" t="s">
        <v>335</v>
      </c>
      <c r="U70" s="44" t="s">
        <v>336</v>
      </c>
      <c r="V70" s="44"/>
      <c r="W70" s="135"/>
      <c r="X70" s="44"/>
      <c r="Y70" s="44"/>
      <c r="Z70" s="135"/>
      <c r="AA70" s="44"/>
      <c r="AB70" s="78"/>
      <c r="AC70" s="44"/>
      <c r="AD70" s="44"/>
      <c r="AE70" s="78"/>
      <c r="AF70" s="136"/>
      <c r="AG70" s="83" t="str">
        <f t="shared" si="0"/>
        <v>"includedVideoOrValueAddedCall": ""</v>
      </c>
      <c r="AH70" s="78" t="str">
        <f t="shared" si="1"/>
        <v>, "monthlyPrice": ""</v>
      </c>
      <c r="AI70" s="78" t="str">
        <f t="shared" si="2"/>
        <v>, "includedText": ""</v>
      </c>
      <c r="AJ70" s="78" t="str">
        <f t="shared" si="3"/>
        <v>"includedVoiceCall": ""</v>
      </c>
      <c r="AK70" s="78" t="str">
        <f t="shared" si="4"/>
        <v>, "benefit": ""</v>
      </c>
      <c r="AL70" s="78" t="str">
        <f t="shared" si="5"/>
        <v>, "includedVoiceCallTospecifiedNumbers": ""</v>
      </c>
      <c r="AM70" s="78" t="str">
        <f t="shared" si="14"/>
        <v/>
      </c>
      <c r="AN70" s="78" t="str">
        <f t="shared" si="15"/>
        <v/>
      </c>
      <c r="AO70" s="78" t="str">
        <f t="shared" si="16"/>
        <v/>
      </c>
      <c r="AP70" s="136"/>
      <c r="AQ70" s="78" t="str">
        <f t="shared" si="9"/>
        <v>{"includedVideoOrValueAddedCall": "", "monthlyPrice": "", "includedText": ""}</v>
      </c>
      <c r="AR70" s="78" t="str">
        <f t="shared" si="10"/>
        <v>, {"includedVoiceCall": "", "benefit": "", "includedVoiceCallTospecifiedNumbers": ""}</v>
      </c>
      <c r="AS70" s="78" t="str">
        <f t="shared" si="11"/>
        <v/>
      </c>
      <c r="AT70" s="83" t="str">
        <f t="shared" si="12"/>
        <v>{"keywords": [{"includedVideoOrValueAddedCall": "", "monthlyPrice": "", "includedText": ""}, {"includedVoiceCall": "", "benefit": "", "includedVoiceCallTospecifiedNumbers": ""}]}</v>
      </c>
      <c r="AU70" s="140" t="s">
        <v>253</v>
      </c>
      <c r="AV70" s="83" t="str">
        <f t="shared" si="13"/>
        <v>{"name": "COMPARE_CHANGE_MY_MOBILE_PLAN", "arguments": {"keywords": [{"includedVideoOrValueAddedCall": "", "monthlyPrice": "", "includedText": ""}, {"includedVoiceCall": "", "benefit": "", "includedVoiceCallTospecifiedNumbers": ""}]}}</v>
      </c>
      <c r="AW70" s="44" t="s">
        <v>253</v>
      </c>
    </row>
    <row r="71" spans="1:49" ht="13.2">
      <c r="A71" s="152" t="s">
        <v>30</v>
      </c>
      <c r="B71" s="78" t="s">
        <v>543</v>
      </c>
      <c r="C71" s="78" t="s">
        <v>32</v>
      </c>
      <c r="D71" s="379" t="s">
        <v>544</v>
      </c>
      <c r="E71" s="44" t="s">
        <v>249</v>
      </c>
      <c r="F71" s="44" t="s">
        <v>250</v>
      </c>
      <c r="G71" s="78" t="s">
        <v>545</v>
      </c>
      <c r="J71" s="78"/>
      <c r="M71" s="78"/>
      <c r="N71" s="44" t="s">
        <v>249</v>
      </c>
      <c r="O71" s="44" t="s">
        <v>250</v>
      </c>
      <c r="P71" s="78" t="s">
        <v>546</v>
      </c>
      <c r="Q71" s="44"/>
      <c r="R71" s="44"/>
      <c r="S71" s="78"/>
      <c r="T71" s="44"/>
      <c r="U71" s="44"/>
      <c r="V71" s="44"/>
      <c r="W71" s="135"/>
      <c r="X71" s="44"/>
      <c r="Y71" s="44"/>
      <c r="Z71" s="135"/>
      <c r="AA71" s="44"/>
      <c r="AB71" s="78"/>
      <c r="AC71" s="44"/>
      <c r="AD71" s="44"/>
      <c r="AE71" s="78"/>
      <c r="AF71" s="136"/>
      <c r="AG71" s="83" t="str">
        <f t="shared" si="0"/>
        <v>"productName": "팅 PLUS29 요금"</v>
      </c>
      <c r="AH71" s="78" t="str">
        <f t="shared" si="1"/>
        <v/>
      </c>
      <c r="AI71" s="78" t="str">
        <f t="shared" si="2"/>
        <v/>
      </c>
      <c r="AJ71" s="78" t="str">
        <f t="shared" si="3"/>
        <v>"productName": "표준 요금제"</v>
      </c>
      <c r="AK71" s="78" t="str">
        <f t="shared" si="4"/>
        <v/>
      </c>
      <c r="AL71" s="78" t="str">
        <f t="shared" si="5"/>
        <v/>
      </c>
      <c r="AM71" s="78" t="str">
        <f t="shared" si="14"/>
        <v/>
      </c>
      <c r="AN71" s="78" t="str">
        <f t="shared" si="15"/>
        <v/>
      </c>
      <c r="AO71" s="78" t="str">
        <f t="shared" si="16"/>
        <v/>
      </c>
      <c r="AP71" s="136"/>
      <c r="AQ71" s="78" t="str">
        <f t="shared" si="9"/>
        <v>{"productName": "팅 PLUS29 요금"}</v>
      </c>
      <c r="AR71" s="78" t="str">
        <f t="shared" si="10"/>
        <v>, {"productName": "표준 요금제"}</v>
      </c>
      <c r="AS71" s="78" t="str">
        <f t="shared" si="11"/>
        <v/>
      </c>
      <c r="AT71" s="83" t="str">
        <f t="shared" si="12"/>
        <v>{"keywords": [{"productName": "팅 PLUS29 요금"}, {"productName": "표준 요금제"}]}</v>
      </c>
      <c r="AU71" s="140" t="s">
        <v>253</v>
      </c>
      <c r="AV71" s="83" t="str">
        <f t="shared" si="13"/>
        <v>{"name": "COMPARE_CHANGE_MY_MOBILE_PLAN", "arguments": {"keywords": [{"productName": "팅 PLUS29 요금"}, {"productName": "표준 요금제"}]}}</v>
      </c>
      <c r="AW71" s="44" t="s">
        <v>253</v>
      </c>
    </row>
    <row r="72" spans="1:49" ht="13.2">
      <c r="A72" s="152" t="s">
        <v>30</v>
      </c>
      <c r="B72" s="78" t="s">
        <v>547</v>
      </c>
      <c r="C72" s="78" t="s">
        <v>32</v>
      </c>
      <c r="D72" s="379" t="s">
        <v>548</v>
      </c>
      <c r="E72" s="44" t="s">
        <v>249</v>
      </c>
      <c r="F72" s="44" t="s">
        <v>250</v>
      </c>
      <c r="G72" s="78" t="s">
        <v>549</v>
      </c>
      <c r="J72" s="78"/>
      <c r="M72" s="78"/>
      <c r="N72" s="44" t="s">
        <v>249</v>
      </c>
      <c r="O72" s="44" t="s">
        <v>250</v>
      </c>
      <c r="P72" s="78" t="s">
        <v>550</v>
      </c>
      <c r="Q72" s="44"/>
      <c r="R72" s="44"/>
      <c r="S72" s="78"/>
      <c r="T72" s="44"/>
      <c r="U72" s="44"/>
      <c r="V72" s="44"/>
      <c r="W72" s="135"/>
      <c r="X72" s="44"/>
      <c r="Y72" s="44"/>
      <c r="Z72" s="135"/>
      <c r="AA72" s="44"/>
      <c r="AB72" s="78"/>
      <c r="AC72" s="44"/>
      <c r="AD72" s="44"/>
      <c r="AE72" s="78"/>
      <c r="AF72" s="136"/>
      <c r="AG72" s="83" t="str">
        <f t="shared" si="0"/>
        <v>"productName": "T플랜 시니어 에센스"</v>
      </c>
      <c r="AH72" s="78" t="str">
        <f t="shared" si="1"/>
        <v/>
      </c>
      <c r="AI72" s="78" t="str">
        <f t="shared" si="2"/>
        <v/>
      </c>
      <c r="AJ72" s="78" t="str">
        <f t="shared" si="3"/>
        <v>"productName": "뉴실버 요금제"</v>
      </c>
      <c r="AK72" s="78" t="str">
        <f t="shared" si="4"/>
        <v/>
      </c>
      <c r="AL72" s="78" t="str">
        <f t="shared" si="5"/>
        <v/>
      </c>
      <c r="AM72" s="78" t="str">
        <f t="shared" si="14"/>
        <v/>
      </c>
      <c r="AN72" s="78" t="str">
        <f t="shared" si="15"/>
        <v/>
      </c>
      <c r="AO72" s="78" t="str">
        <f t="shared" si="16"/>
        <v/>
      </c>
      <c r="AP72" s="136"/>
      <c r="AQ72" s="78" t="str">
        <f t="shared" si="9"/>
        <v>{"productName": "T플랜 시니어 에센스"}</v>
      </c>
      <c r="AR72" s="78" t="str">
        <f t="shared" si="10"/>
        <v>, {"productName": "뉴실버 요금제"}</v>
      </c>
      <c r="AS72" s="78" t="str">
        <f t="shared" si="11"/>
        <v/>
      </c>
      <c r="AT72" s="83" t="str">
        <f t="shared" si="12"/>
        <v>{"keywords": [{"productName": "T플랜 시니어 에센스"}, {"productName": "뉴실버 요금제"}]}</v>
      </c>
      <c r="AU72" s="140" t="s">
        <v>253</v>
      </c>
      <c r="AV72" s="83" t="str">
        <f t="shared" si="13"/>
        <v>{"name": "COMPARE_CHANGE_MY_MOBILE_PLAN", "arguments": {"keywords": [{"productName": "T플랜 시니어 에센스"}, {"productName": "뉴실버 요금제"}]}}</v>
      </c>
      <c r="AW72" s="44" t="s">
        <v>253</v>
      </c>
    </row>
    <row r="73" spans="1:49" ht="13.2">
      <c r="A73" s="152" t="s">
        <v>30</v>
      </c>
      <c r="B73" s="78" t="s">
        <v>551</v>
      </c>
      <c r="C73" s="78" t="s">
        <v>32</v>
      </c>
      <c r="D73" s="379" t="s">
        <v>552</v>
      </c>
      <c r="E73" s="44" t="s">
        <v>249</v>
      </c>
      <c r="F73" s="44" t="s">
        <v>250</v>
      </c>
      <c r="G73" s="78" t="s">
        <v>553</v>
      </c>
      <c r="J73" s="78"/>
      <c r="M73" s="78"/>
      <c r="N73" s="44" t="s">
        <v>249</v>
      </c>
      <c r="O73" s="44" t="s">
        <v>250</v>
      </c>
      <c r="P73" s="78" t="s">
        <v>554</v>
      </c>
      <c r="Q73" s="44"/>
      <c r="R73" s="44"/>
      <c r="S73" s="78"/>
      <c r="T73" s="44"/>
      <c r="U73" s="44"/>
      <c r="V73" s="44"/>
      <c r="W73" s="135"/>
      <c r="X73" s="44"/>
      <c r="Y73" s="44"/>
      <c r="Z73" s="135"/>
      <c r="AA73" s="44"/>
      <c r="AB73" s="78"/>
      <c r="AC73" s="44"/>
      <c r="AD73" s="44"/>
      <c r="AE73" s="78"/>
      <c r="AF73" s="136"/>
      <c r="AG73" s="83" t="str">
        <f t="shared" si="0"/>
        <v>"productName": "다이렉트5G 27"</v>
      </c>
      <c r="AH73" s="78" t="str">
        <f t="shared" si="1"/>
        <v/>
      </c>
      <c r="AI73" s="78" t="str">
        <f t="shared" si="2"/>
        <v/>
      </c>
      <c r="AJ73" s="78" t="str">
        <f t="shared" si="3"/>
        <v>"productName": "T플랜 스페셜"</v>
      </c>
      <c r="AK73" s="78" t="str">
        <f t="shared" si="4"/>
        <v/>
      </c>
      <c r="AL73" s="78" t="str">
        <f t="shared" si="5"/>
        <v/>
      </c>
      <c r="AM73" s="78" t="str">
        <f t="shared" si="14"/>
        <v/>
      </c>
      <c r="AN73" s="78" t="str">
        <f t="shared" si="15"/>
        <v/>
      </c>
      <c r="AO73" s="78" t="str">
        <f t="shared" si="16"/>
        <v/>
      </c>
      <c r="AP73" s="136"/>
      <c r="AQ73" s="78" t="str">
        <f t="shared" si="9"/>
        <v>{"productName": "다이렉트5G 27"}</v>
      </c>
      <c r="AR73" s="78" t="str">
        <f t="shared" si="10"/>
        <v>, {"productName": "T플랜 스페셜"}</v>
      </c>
      <c r="AS73" s="78" t="str">
        <f t="shared" si="11"/>
        <v/>
      </c>
      <c r="AT73" s="83" t="str">
        <f t="shared" si="12"/>
        <v>{"keywords": [{"productName": "다이렉트5G 27"}, {"productName": "T플랜 스페셜"}]}</v>
      </c>
      <c r="AU73" s="140" t="s">
        <v>253</v>
      </c>
      <c r="AV73" s="83" t="str">
        <f t="shared" si="13"/>
        <v>{"name": "COMPARE_CHANGE_MY_MOBILE_PLAN", "arguments": {"keywords": [{"productName": "다이렉트5G 27"}, {"productName": "T플랜 스페셜"}]}}</v>
      </c>
      <c r="AW73" s="44" t="s">
        <v>253</v>
      </c>
    </row>
    <row r="74" spans="1:49" ht="13.2">
      <c r="A74" s="152" t="s">
        <v>30</v>
      </c>
      <c r="B74" s="78" t="s">
        <v>555</v>
      </c>
      <c r="C74" s="78" t="s">
        <v>32</v>
      </c>
      <c r="D74" s="379" t="s">
        <v>556</v>
      </c>
      <c r="E74" s="44" t="s">
        <v>249</v>
      </c>
      <c r="F74" s="44" t="s">
        <v>250</v>
      </c>
      <c r="G74" s="78" t="s">
        <v>270</v>
      </c>
      <c r="J74" s="78"/>
      <c r="M74" s="78"/>
      <c r="N74" s="44" t="s">
        <v>249</v>
      </c>
      <c r="O74" s="44" t="s">
        <v>250</v>
      </c>
      <c r="P74" s="78" t="s">
        <v>269</v>
      </c>
      <c r="Q74" s="44"/>
      <c r="R74" s="44"/>
      <c r="S74" s="78"/>
      <c r="T74" s="44"/>
      <c r="U74" s="44"/>
      <c r="V74" s="44"/>
      <c r="W74" s="135"/>
      <c r="X74" s="44"/>
      <c r="Y74" s="44"/>
      <c r="Z74" s="135"/>
      <c r="AA74" s="44"/>
      <c r="AB74" s="78"/>
      <c r="AC74" s="44"/>
      <c r="AD74" s="44"/>
      <c r="AE74" s="78"/>
      <c r="AF74" s="136"/>
      <c r="AG74" s="83" t="str">
        <f t="shared" si="0"/>
        <v>"productName": "band 데이터 퍼펙트S"</v>
      </c>
      <c r="AH74" s="78" t="str">
        <f t="shared" si="1"/>
        <v/>
      </c>
      <c r="AI74" s="78" t="str">
        <f t="shared" si="2"/>
        <v/>
      </c>
      <c r="AJ74" s="78" t="str">
        <f t="shared" si="3"/>
        <v>"productName": "band 데이터 퍼펙트"</v>
      </c>
      <c r="AK74" s="78" t="str">
        <f t="shared" si="4"/>
        <v/>
      </c>
      <c r="AL74" s="78" t="str">
        <f t="shared" si="5"/>
        <v/>
      </c>
      <c r="AM74" s="78" t="str">
        <f t="shared" si="14"/>
        <v/>
      </c>
      <c r="AN74" s="78" t="str">
        <f t="shared" si="15"/>
        <v/>
      </c>
      <c r="AO74" s="78" t="str">
        <f t="shared" si="16"/>
        <v/>
      </c>
      <c r="AP74" s="136"/>
      <c r="AQ74" s="78" t="str">
        <f t="shared" si="9"/>
        <v>{"productName": "band 데이터 퍼펙트S"}</v>
      </c>
      <c r="AR74" s="78" t="str">
        <f t="shared" si="10"/>
        <v>, {"productName": "band 데이터 퍼펙트"}</v>
      </c>
      <c r="AS74" s="78" t="str">
        <f t="shared" si="11"/>
        <v/>
      </c>
      <c r="AT74" s="83" t="str">
        <f t="shared" si="12"/>
        <v>{"keywords": [{"productName": "band 데이터 퍼펙트S"}, {"productName": "band 데이터 퍼펙트"}]}</v>
      </c>
      <c r="AU74" s="140" t="s">
        <v>253</v>
      </c>
      <c r="AV74" s="83" t="str">
        <f t="shared" si="13"/>
        <v>{"name": "COMPARE_CHANGE_MY_MOBILE_PLAN", "arguments": {"keywords": [{"productName": "band 데이터 퍼펙트S"}, {"productName": "band 데이터 퍼펙트"}]}}</v>
      </c>
      <c r="AW74" s="44" t="s">
        <v>253</v>
      </c>
    </row>
    <row r="75" spans="1:49" ht="13.2">
      <c r="A75" s="152" t="s">
        <v>30</v>
      </c>
      <c r="B75" s="78" t="s">
        <v>557</v>
      </c>
      <c r="C75" s="78" t="s">
        <v>32</v>
      </c>
      <c r="D75" s="379" t="s">
        <v>558</v>
      </c>
      <c r="E75" s="44" t="s">
        <v>249</v>
      </c>
      <c r="F75" s="44" t="s">
        <v>250</v>
      </c>
      <c r="G75" s="78" t="s">
        <v>559</v>
      </c>
      <c r="J75" s="78"/>
      <c r="M75" s="78"/>
      <c r="N75" s="44" t="s">
        <v>249</v>
      </c>
      <c r="O75" s="44" t="s">
        <v>250</v>
      </c>
      <c r="P75" s="78" t="s">
        <v>560</v>
      </c>
      <c r="Q75" s="44"/>
      <c r="R75" s="44"/>
      <c r="S75" s="78"/>
      <c r="T75" s="44"/>
      <c r="U75" s="44"/>
      <c r="V75" s="44"/>
      <c r="W75" s="135"/>
      <c r="X75" s="44"/>
      <c r="Y75" s="44"/>
      <c r="Z75" s="135"/>
      <c r="AA75" s="44"/>
      <c r="AB75" s="78"/>
      <c r="AC75" s="44"/>
      <c r="AD75" s="44"/>
      <c r="AE75" s="78"/>
      <c r="AF75" s="136"/>
      <c r="AG75" s="83" t="str">
        <f t="shared" si="0"/>
        <v>"productName": "클럽T 프리미엄"</v>
      </c>
      <c r="AH75" s="78" t="str">
        <f t="shared" si="1"/>
        <v/>
      </c>
      <c r="AI75" s="78" t="str">
        <f t="shared" si="2"/>
        <v/>
      </c>
      <c r="AJ75" s="78" t="str">
        <f t="shared" si="3"/>
        <v>"productName": "전국민 무한 85"</v>
      </c>
      <c r="AK75" s="78" t="str">
        <f t="shared" si="4"/>
        <v/>
      </c>
      <c r="AL75" s="78" t="str">
        <f t="shared" si="5"/>
        <v/>
      </c>
      <c r="AM75" s="78" t="str">
        <f t="shared" si="14"/>
        <v/>
      </c>
      <c r="AN75" s="78" t="str">
        <f t="shared" si="15"/>
        <v/>
      </c>
      <c r="AO75" s="78" t="str">
        <f t="shared" si="16"/>
        <v/>
      </c>
      <c r="AP75" s="136"/>
      <c r="AQ75" s="78" t="str">
        <f t="shared" si="9"/>
        <v>{"productName": "클럽T 프리미엄"}</v>
      </c>
      <c r="AR75" s="78" t="str">
        <f t="shared" si="10"/>
        <v>, {"productName": "전국민 무한 85"}</v>
      </c>
      <c r="AS75" s="78" t="str">
        <f t="shared" si="11"/>
        <v/>
      </c>
      <c r="AT75" s="83" t="str">
        <f t="shared" si="12"/>
        <v>{"keywords": [{"productName": "클럽T 프리미엄"}, {"productName": "전국민 무한 85"}]}</v>
      </c>
      <c r="AU75" s="140" t="s">
        <v>253</v>
      </c>
      <c r="AV75" s="83" t="str">
        <f t="shared" si="13"/>
        <v>{"name": "COMPARE_CHANGE_MY_MOBILE_PLAN", "arguments": {"keywords": [{"productName": "클럽T 프리미엄"}, {"productName": "전국민 무한 85"}]}}</v>
      </c>
      <c r="AW75" s="44" t="s">
        <v>253</v>
      </c>
    </row>
    <row r="76" spans="1:49" ht="13.2">
      <c r="A76" s="152" t="s">
        <v>30</v>
      </c>
      <c r="B76" s="78" t="s">
        <v>561</v>
      </c>
      <c r="C76" s="78" t="s">
        <v>32</v>
      </c>
      <c r="D76" s="379" t="s">
        <v>562</v>
      </c>
      <c r="E76" s="44" t="s">
        <v>249</v>
      </c>
      <c r="F76" s="44" t="s">
        <v>250</v>
      </c>
      <c r="G76" s="78" t="s">
        <v>563</v>
      </c>
      <c r="J76" s="78"/>
      <c r="M76" s="78"/>
      <c r="N76" s="44" t="s">
        <v>249</v>
      </c>
      <c r="O76" s="44" t="s">
        <v>250</v>
      </c>
      <c r="P76" s="78" t="s">
        <v>564</v>
      </c>
      <c r="Q76" s="44"/>
      <c r="R76" s="44"/>
      <c r="S76" s="78"/>
      <c r="T76" s="44"/>
      <c r="U76" s="44"/>
      <c r="V76" s="44"/>
      <c r="W76" s="135"/>
      <c r="X76" s="44"/>
      <c r="Y76" s="44"/>
      <c r="Z76" s="135"/>
      <c r="AA76" s="44"/>
      <c r="AB76" s="78"/>
      <c r="AC76" s="44"/>
      <c r="AD76" s="44"/>
      <c r="AE76" s="78"/>
      <c r="AF76" s="136"/>
      <c r="AG76" s="83" t="str">
        <f t="shared" si="0"/>
        <v>"productName": "올인원 커플64"</v>
      </c>
      <c r="AH76" s="78" t="str">
        <f t="shared" si="1"/>
        <v/>
      </c>
      <c r="AI76" s="78" t="str">
        <f t="shared" si="2"/>
        <v/>
      </c>
      <c r="AJ76" s="78" t="str">
        <f t="shared" si="3"/>
        <v>"productName": "LTE커플72"</v>
      </c>
      <c r="AK76" s="78" t="str">
        <f t="shared" si="4"/>
        <v/>
      </c>
      <c r="AL76" s="78" t="str">
        <f t="shared" si="5"/>
        <v/>
      </c>
      <c r="AM76" s="78" t="str">
        <f t="shared" si="14"/>
        <v/>
      </c>
      <c r="AN76" s="78" t="str">
        <f t="shared" si="15"/>
        <v/>
      </c>
      <c r="AO76" s="78" t="str">
        <f t="shared" si="16"/>
        <v/>
      </c>
      <c r="AP76" s="136"/>
      <c r="AQ76" s="78" t="str">
        <f t="shared" si="9"/>
        <v>{"productName": "올인원 커플64"}</v>
      </c>
      <c r="AR76" s="78" t="str">
        <f t="shared" si="10"/>
        <v>, {"productName": "LTE커플72"}</v>
      </c>
      <c r="AS76" s="78" t="str">
        <f t="shared" si="11"/>
        <v/>
      </c>
      <c r="AT76" s="83" t="str">
        <f t="shared" si="12"/>
        <v>{"keywords": [{"productName": "올인원 커플64"}, {"productName": "LTE커플72"}]}</v>
      </c>
      <c r="AU76" s="140" t="s">
        <v>253</v>
      </c>
      <c r="AV76" s="83" t="str">
        <f t="shared" si="13"/>
        <v>{"name": "COMPARE_CHANGE_MY_MOBILE_PLAN", "arguments": {"keywords": [{"productName": "올인원 커플64"}, {"productName": "LTE커플72"}]}}</v>
      </c>
      <c r="AW76" s="44" t="s">
        <v>253</v>
      </c>
    </row>
    <row r="77" spans="1:49" ht="13.2">
      <c r="A77" s="152" t="s">
        <v>30</v>
      </c>
      <c r="B77" s="78" t="s">
        <v>565</v>
      </c>
      <c r="C77" s="78" t="s">
        <v>32</v>
      </c>
      <c r="D77" s="379" t="s">
        <v>566</v>
      </c>
      <c r="E77" s="44" t="s">
        <v>249</v>
      </c>
      <c r="F77" s="44" t="s">
        <v>250</v>
      </c>
      <c r="G77" s="78" t="s">
        <v>567</v>
      </c>
      <c r="J77" s="78"/>
      <c r="M77" s="78"/>
      <c r="N77" s="44" t="s">
        <v>249</v>
      </c>
      <c r="O77" s="44" t="s">
        <v>250</v>
      </c>
      <c r="P77" s="78" t="s">
        <v>568</v>
      </c>
      <c r="Q77" s="44"/>
      <c r="R77" s="44"/>
      <c r="S77" s="78"/>
      <c r="T77" s="44"/>
      <c r="U77" s="44"/>
      <c r="V77" s="44"/>
      <c r="W77" s="135"/>
      <c r="X77" s="44"/>
      <c r="Y77" s="44"/>
      <c r="Z77" s="135"/>
      <c r="AA77" s="44"/>
      <c r="AB77" s="78"/>
      <c r="AC77" s="44"/>
      <c r="AD77" s="44"/>
      <c r="AE77" s="78"/>
      <c r="AF77" s="136"/>
      <c r="AG77" s="83" t="str">
        <f t="shared" si="0"/>
        <v>"productName": "T 글로벌 3.8G"</v>
      </c>
      <c r="AH77" s="78" t="str">
        <f t="shared" si="1"/>
        <v/>
      </c>
      <c r="AI77" s="78" t="str">
        <f t="shared" si="2"/>
        <v/>
      </c>
      <c r="AJ77" s="78" t="str">
        <f t="shared" si="3"/>
        <v>"productName": "T 글로벌 퍼펙트S"</v>
      </c>
      <c r="AK77" s="78" t="str">
        <f t="shared" si="4"/>
        <v/>
      </c>
      <c r="AL77" s="78" t="str">
        <f t="shared" si="5"/>
        <v/>
      </c>
      <c r="AM77" s="78" t="str">
        <f t="shared" si="14"/>
        <v/>
      </c>
      <c r="AN77" s="78" t="str">
        <f t="shared" si="15"/>
        <v/>
      </c>
      <c r="AO77" s="78" t="str">
        <f t="shared" si="16"/>
        <v/>
      </c>
      <c r="AP77" s="136"/>
      <c r="AQ77" s="78" t="str">
        <f t="shared" si="9"/>
        <v>{"productName": "T 글로벌 3.8G"}</v>
      </c>
      <c r="AR77" s="78" t="str">
        <f t="shared" si="10"/>
        <v>, {"productName": "T 글로벌 퍼펙트S"}</v>
      </c>
      <c r="AS77" s="78" t="str">
        <f t="shared" si="11"/>
        <v/>
      </c>
      <c r="AT77" s="83" t="str">
        <f t="shared" si="12"/>
        <v>{"keywords": [{"productName": "T 글로벌 3.8G"}, {"productName": "T 글로벌 퍼펙트S"}]}</v>
      </c>
      <c r="AU77" s="140" t="s">
        <v>253</v>
      </c>
      <c r="AV77" s="83" t="str">
        <f t="shared" si="13"/>
        <v>{"name": "COMPARE_CHANGE_MY_MOBILE_PLAN", "arguments": {"keywords": [{"productName": "T 글로벌 3.8G"}, {"productName": "T 글로벌 퍼펙트S"}]}}</v>
      </c>
      <c r="AW77" s="44" t="s">
        <v>253</v>
      </c>
    </row>
    <row r="78" spans="1:49" ht="13.2">
      <c r="A78" s="152" t="s">
        <v>30</v>
      </c>
      <c r="B78" s="78" t="s">
        <v>569</v>
      </c>
      <c r="C78" s="78" t="s">
        <v>32</v>
      </c>
      <c r="D78" s="379" t="s">
        <v>570</v>
      </c>
      <c r="E78" s="44" t="s">
        <v>249</v>
      </c>
      <c r="F78" s="44" t="s">
        <v>250</v>
      </c>
      <c r="G78" s="78" t="s">
        <v>571</v>
      </c>
      <c r="J78" s="78"/>
      <c r="M78" s="78"/>
      <c r="N78" s="44" t="s">
        <v>249</v>
      </c>
      <c r="O78" s="44" t="s">
        <v>250</v>
      </c>
      <c r="P78" s="78" t="s">
        <v>572</v>
      </c>
      <c r="Q78" s="44"/>
      <c r="R78" s="44"/>
      <c r="S78" s="78"/>
      <c r="T78" s="44"/>
      <c r="U78" s="44"/>
      <c r="V78" s="44"/>
      <c r="W78" s="135"/>
      <c r="X78" s="44"/>
      <c r="Y78" s="44"/>
      <c r="Z78" s="135"/>
      <c r="AA78" s="44"/>
      <c r="AB78" s="78"/>
      <c r="AC78" s="44"/>
      <c r="AD78" s="44"/>
      <c r="AE78" s="78"/>
      <c r="AF78" s="136"/>
      <c r="AG78" s="83" t="str">
        <f t="shared" si="0"/>
        <v>"productName": "아이키즈요금제"</v>
      </c>
      <c r="AH78" s="78" t="str">
        <f t="shared" si="1"/>
        <v/>
      </c>
      <c r="AI78" s="78" t="str">
        <f t="shared" si="2"/>
        <v/>
      </c>
      <c r="AJ78" s="78" t="str">
        <f t="shared" si="3"/>
        <v>"productName": "ZEM플랜 라이트"</v>
      </c>
      <c r="AK78" s="78" t="str">
        <f t="shared" si="4"/>
        <v/>
      </c>
      <c r="AL78" s="78" t="str">
        <f t="shared" si="5"/>
        <v/>
      </c>
      <c r="AM78" s="78" t="str">
        <f t="shared" si="14"/>
        <v/>
      </c>
      <c r="AN78" s="78" t="str">
        <f t="shared" si="15"/>
        <v/>
      </c>
      <c r="AO78" s="78" t="str">
        <f t="shared" si="16"/>
        <v/>
      </c>
      <c r="AP78" s="136"/>
      <c r="AQ78" s="78" t="str">
        <f t="shared" si="9"/>
        <v>{"productName": "아이키즈요금제"}</v>
      </c>
      <c r="AR78" s="78" t="str">
        <f t="shared" si="10"/>
        <v>, {"productName": "ZEM플랜 라이트"}</v>
      </c>
      <c r="AS78" s="78" t="str">
        <f t="shared" si="11"/>
        <v/>
      </c>
      <c r="AT78" s="83" t="str">
        <f t="shared" si="12"/>
        <v>{"keywords": [{"productName": "아이키즈요금제"}, {"productName": "ZEM플랜 라이트"}]}</v>
      </c>
      <c r="AU78" s="140" t="s">
        <v>253</v>
      </c>
      <c r="AV78" s="83" t="str">
        <f t="shared" si="13"/>
        <v>{"name": "COMPARE_CHANGE_MY_MOBILE_PLAN", "arguments": {"keywords": [{"productName": "아이키즈요금제"}, {"productName": "ZEM플랜 라이트"}]}}</v>
      </c>
      <c r="AW78" s="44" t="s">
        <v>253</v>
      </c>
    </row>
    <row r="79" spans="1:49" ht="13.2">
      <c r="A79" s="152" t="s">
        <v>30</v>
      </c>
      <c r="B79" s="78" t="s">
        <v>573</v>
      </c>
      <c r="C79" s="78" t="s">
        <v>32</v>
      </c>
      <c r="D79" s="379" t="s">
        <v>574</v>
      </c>
      <c r="E79" s="44" t="s">
        <v>249</v>
      </c>
      <c r="F79" s="44" t="s">
        <v>250</v>
      </c>
      <c r="G79" s="78" t="s">
        <v>575</v>
      </c>
      <c r="J79" s="78"/>
      <c r="M79" s="78"/>
      <c r="N79" s="44" t="s">
        <v>323</v>
      </c>
      <c r="O79" s="44" t="s">
        <v>324</v>
      </c>
      <c r="P79" s="78" t="s">
        <v>576</v>
      </c>
      <c r="Q79" s="44" t="s">
        <v>379</v>
      </c>
      <c r="R79" s="44" t="s">
        <v>380</v>
      </c>
      <c r="S79" s="78"/>
      <c r="T79" s="44"/>
      <c r="U79" s="44"/>
      <c r="V79" s="44"/>
      <c r="W79" s="135"/>
      <c r="X79" s="44"/>
      <c r="Y79" s="44"/>
      <c r="Z79" s="135"/>
      <c r="AA79" s="44"/>
      <c r="AB79" s="78"/>
      <c r="AC79" s="44"/>
      <c r="AD79" s="44"/>
      <c r="AE79" s="78"/>
      <c r="AF79" s="136"/>
      <c r="AG79" s="83" t="str">
        <f t="shared" si="0"/>
        <v>"productName": "다이렉트 5G 69"</v>
      </c>
      <c r="AH79" s="78" t="str">
        <f t="shared" si="1"/>
        <v/>
      </c>
      <c r="AI79" s="78" t="str">
        <f t="shared" si="2"/>
        <v/>
      </c>
      <c r="AJ79" s="78" t="str">
        <f t="shared" si="3"/>
        <v>"lineup": "T플랜 시니어"</v>
      </c>
      <c r="AK79" s="78" t="str">
        <f t="shared" si="4"/>
        <v>, "dataQoS": ""</v>
      </c>
      <c r="AL79" s="78" t="str">
        <f t="shared" si="5"/>
        <v/>
      </c>
      <c r="AM79" s="78" t="str">
        <f t="shared" si="14"/>
        <v/>
      </c>
      <c r="AN79" s="78" t="str">
        <f t="shared" si="15"/>
        <v/>
      </c>
      <c r="AO79" s="78" t="str">
        <f t="shared" si="16"/>
        <v/>
      </c>
      <c r="AP79" s="136"/>
      <c r="AQ79" s="78" t="str">
        <f t="shared" si="9"/>
        <v>{"productName": "다이렉트 5G 69"}</v>
      </c>
      <c r="AR79" s="78" t="str">
        <f t="shared" si="10"/>
        <v>, {"lineup": "T플랜 시니어", "dataQoS": ""}</v>
      </c>
      <c r="AS79" s="78" t="str">
        <f t="shared" si="11"/>
        <v/>
      </c>
      <c r="AT79" s="83" t="str">
        <f t="shared" si="12"/>
        <v>{"keywords": [{"productName": "다이렉트 5G 69"}, {"lineup": "T플랜 시니어", "dataQoS": ""}]}</v>
      </c>
      <c r="AU79" s="140" t="s">
        <v>253</v>
      </c>
      <c r="AV79" s="83" t="str">
        <f t="shared" si="13"/>
        <v>{"name": "COMPARE_CHANGE_MY_MOBILE_PLAN", "arguments": {"keywords": [{"productName": "다이렉트 5G 69"}, {"lineup": "T플랜 시니어", "dataQoS": ""}]}}</v>
      </c>
      <c r="AW79" s="44" t="s">
        <v>253</v>
      </c>
    </row>
    <row r="80" spans="1:49" ht="13.2">
      <c r="A80" s="152" t="s">
        <v>30</v>
      </c>
      <c r="B80" s="78" t="s">
        <v>577</v>
      </c>
      <c r="C80" s="78" t="s">
        <v>32</v>
      </c>
      <c r="D80" s="379" t="s">
        <v>578</v>
      </c>
      <c r="E80" s="44" t="s">
        <v>249</v>
      </c>
      <c r="F80" s="44" t="s">
        <v>250</v>
      </c>
      <c r="G80" s="78" t="s">
        <v>579</v>
      </c>
      <c r="J80" s="78"/>
      <c r="M80" s="78"/>
      <c r="N80" s="44" t="s">
        <v>323</v>
      </c>
      <c r="O80" s="44" t="s">
        <v>324</v>
      </c>
      <c r="P80" s="78" t="s">
        <v>290</v>
      </c>
      <c r="Q80" s="44" t="s">
        <v>293</v>
      </c>
      <c r="R80" s="44" t="s">
        <v>294</v>
      </c>
      <c r="S80" s="78"/>
      <c r="T80" s="44"/>
      <c r="U80" s="44"/>
      <c r="V80" s="44"/>
      <c r="W80" s="135"/>
      <c r="X80" s="44"/>
      <c r="Y80" s="44"/>
      <c r="Z80" s="135"/>
      <c r="AA80" s="44"/>
      <c r="AB80" s="78"/>
      <c r="AC80" s="44"/>
      <c r="AD80" s="44"/>
      <c r="AE80" s="78"/>
      <c r="AF80" s="136"/>
      <c r="AG80" s="83" t="str">
        <f t="shared" si="0"/>
        <v>"productName": "팅별조절요금제"</v>
      </c>
      <c r="AH80" s="78" t="str">
        <f t="shared" si="1"/>
        <v/>
      </c>
      <c r="AI80" s="78" t="str">
        <f t="shared" si="2"/>
        <v/>
      </c>
      <c r="AJ80" s="78" t="str">
        <f t="shared" si="3"/>
        <v>"lineup": "팅100요금제"</v>
      </c>
      <c r="AK80" s="78" t="str">
        <f t="shared" si="4"/>
        <v>, "includedText": ""</v>
      </c>
      <c r="AL80" s="78" t="str">
        <f t="shared" si="5"/>
        <v/>
      </c>
      <c r="AM80" s="78" t="str">
        <f t="shared" si="14"/>
        <v/>
      </c>
      <c r="AN80" s="78" t="str">
        <f t="shared" si="15"/>
        <v/>
      </c>
      <c r="AO80" s="78" t="str">
        <f t="shared" si="16"/>
        <v/>
      </c>
      <c r="AP80" s="136"/>
      <c r="AQ80" s="78" t="str">
        <f t="shared" si="9"/>
        <v>{"productName": "팅별조절요금제"}</v>
      </c>
      <c r="AR80" s="78" t="str">
        <f t="shared" si="10"/>
        <v>, {"lineup": "팅100요금제", "includedText": ""}</v>
      </c>
      <c r="AS80" s="78" t="str">
        <f t="shared" si="11"/>
        <v/>
      </c>
      <c r="AT80" s="83" t="str">
        <f t="shared" si="12"/>
        <v>{"keywords": [{"productName": "팅별조절요금제"}, {"lineup": "팅100요금제", "includedText": ""}]}</v>
      </c>
      <c r="AU80" s="140" t="s">
        <v>253</v>
      </c>
      <c r="AV80" s="83" t="str">
        <f t="shared" si="13"/>
        <v>{"name": "COMPARE_CHANGE_MY_MOBILE_PLAN", "arguments": {"keywords": [{"productName": "팅별조절요금제"}, {"lineup": "팅100요금제", "includedText": ""}]}}</v>
      </c>
      <c r="AW80" s="44" t="s">
        <v>253</v>
      </c>
    </row>
    <row r="81" spans="1:49" ht="13.2">
      <c r="A81" s="152" t="s">
        <v>30</v>
      </c>
      <c r="B81" s="78" t="s">
        <v>580</v>
      </c>
      <c r="C81" s="78" t="s">
        <v>32</v>
      </c>
      <c r="D81" s="379" t="s">
        <v>581</v>
      </c>
      <c r="E81" s="44" t="s">
        <v>249</v>
      </c>
      <c r="F81" s="44" t="s">
        <v>250</v>
      </c>
      <c r="G81" s="78" t="s">
        <v>559</v>
      </c>
      <c r="J81" s="78"/>
      <c r="M81" s="78"/>
      <c r="N81" s="44" t="s">
        <v>323</v>
      </c>
      <c r="O81" s="44" t="s">
        <v>324</v>
      </c>
      <c r="P81" s="78" t="s">
        <v>582</v>
      </c>
      <c r="Q81" s="44" t="s">
        <v>360</v>
      </c>
      <c r="R81" s="44" t="s">
        <v>344</v>
      </c>
      <c r="S81" s="78"/>
      <c r="T81" s="44"/>
      <c r="U81" s="44"/>
      <c r="V81" s="44"/>
      <c r="W81" s="135"/>
      <c r="X81" s="44"/>
      <c r="Y81" s="44"/>
      <c r="Z81" s="135"/>
      <c r="AA81" s="44"/>
      <c r="AB81" s="78"/>
      <c r="AC81" s="44"/>
      <c r="AD81" s="44"/>
      <c r="AE81" s="78"/>
      <c r="AF81" s="136"/>
      <c r="AG81" s="83" t="str">
        <f t="shared" si="0"/>
        <v>"productName": "클럽T 프리미엄"</v>
      </c>
      <c r="AH81" s="78" t="str">
        <f t="shared" si="1"/>
        <v/>
      </c>
      <c r="AI81" s="78" t="str">
        <f t="shared" si="2"/>
        <v/>
      </c>
      <c r="AJ81" s="78" t="str">
        <f t="shared" si="3"/>
        <v>"lineup": "뉴 T끼리 맞춤형"</v>
      </c>
      <c r="AK81" s="78" t="str">
        <f t="shared" si="4"/>
        <v>, "includedDataForSharingAndTethering": ""</v>
      </c>
      <c r="AL81" s="78" t="str">
        <f t="shared" si="5"/>
        <v/>
      </c>
      <c r="AM81" s="78" t="str">
        <f t="shared" si="14"/>
        <v/>
      </c>
      <c r="AN81" s="78" t="str">
        <f t="shared" si="15"/>
        <v/>
      </c>
      <c r="AO81" s="78" t="str">
        <f t="shared" si="16"/>
        <v/>
      </c>
      <c r="AP81" s="136"/>
      <c r="AQ81" s="78" t="str">
        <f t="shared" si="9"/>
        <v>{"productName": "클럽T 프리미엄"}</v>
      </c>
      <c r="AR81" s="78" t="str">
        <f t="shared" si="10"/>
        <v>, {"lineup": "뉴 T끼리 맞춤형", "includedDataForSharingAndTethering": ""}</v>
      </c>
      <c r="AS81" s="78" t="str">
        <f t="shared" si="11"/>
        <v/>
      </c>
      <c r="AT81" s="83" t="str">
        <f t="shared" si="12"/>
        <v>{"keywords": [{"productName": "클럽T 프리미엄"}, {"lineup": "뉴 T끼리 맞춤형", "includedDataForSharingAndTethering": ""}]}</v>
      </c>
      <c r="AU81" s="140" t="s">
        <v>253</v>
      </c>
      <c r="AV81" s="83" t="str">
        <f t="shared" si="13"/>
        <v>{"name": "COMPARE_CHANGE_MY_MOBILE_PLAN", "arguments": {"keywords": [{"productName": "클럽T 프리미엄"}, {"lineup": "뉴 T끼리 맞춤형", "includedDataForSharingAndTethering": ""}]}}</v>
      </c>
      <c r="AW81" s="44" t="s">
        <v>253</v>
      </c>
    </row>
    <row r="82" spans="1:49" ht="13.2">
      <c r="A82" s="153" t="s">
        <v>30</v>
      </c>
      <c r="B82" s="80" t="s">
        <v>583</v>
      </c>
      <c r="C82" s="80" t="s">
        <v>32</v>
      </c>
      <c r="D82" s="380" t="s">
        <v>584</v>
      </c>
      <c r="E82" s="82" t="s">
        <v>249</v>
      </c>
      <c r="F82" s="82" t="s">
        <v>250</v>
      </c>
      <c r="G82" s="80" t="s">
        <v>585</v>
      </c>
      <c r="H82" s="82"/>
      <c r="I82" s="82"/>
      <c r="J82" s="80"/>
      <c r="K82" s="82"/>
      <c r="L82" s="82"/>
      <c r="M82" s="80"/>
      <c r="N82" s="82" t="s">
        <v>323</v>
      </c>
      <c r="O82" s="82" t="s">
        <v>324</v>
      </c>
      <c r="P82" s="80" t="s">
        <v>441</v>
      </c>
      <c r="Q82" s="82" t="s">
        <v>318</v>
      </c>
      <c r="R82" s="82" t="s">
        <v>319</v>
      </c>
      <c r="S82" s="80"/>
      <c r="T82" s="82"/>
      <c r="U82" s="82"/>
      <c r="V82" s="82"/>
      <c r="W82" s="154"/>
      <c r="X82" s="82"/>
      <c r="Y82" s="82"/>
      <c r="Z82" s="154"/>
      <c r="AA82" s="82"/>
      <c r="AB82" s="80"/>
      <c r="AC82" s="82"/>
      <c r="AD82" s="82"/>
      <c r="AE82" s="80"/>
      <c r="AF82" s="143"/>
      <c r="AG82" s="23" t="str">
        <f t="shared" si="0"/>
        <v>"productName": "무료문자2500"</v>
      </c>
      <c r="AH82" s="80" t="str">
        <f t="shared" si="1"/>
        <v/>
      </c>
      <c r="AI82" s="80" t="str">
        <f t="shared" si="2"/>
        <v/>
      </c>
      <c r="AJ82" s="80" t="str">
        <f t="shared" si="3"/>
        <v>"lineup": "무료음성"</v>
      </c>
      <c r="AK82" s="80" t="str">
        <f t="shared" si="4"/>
        <v>, "generation": ""</v>
      </c>
      <c r="AL82" s="80" t="str">
        <f t="shared" si="5"/>
        <v/>
      </c>
      <c r="AM82" s="80" t="str">
        <f t="shared" si="14"/>
        <v/>
      </c>
      <c r="AN82" s="80" t="str">
        <f t="shared" si="15"/>
        <v/>
      </c>
      <c r="AO82" s="80" t="str">
        <f t="shared" si="16"/>
        <v/>
      </c>
      <c r="AP82" s="143"/>
      <c r="AQ82" s="80" t="str">
        <f t="shared" si="9"/>
        <v>{"productName": "무료문자2500"}</v>
      </c>
      <c r="AR82" s="80" t="str">
        <f t="shared" si="10"/>
        <v>, {"lineup": "무료음성", "generation": ""}</v>
      </c>
      <c r="AS82" s="80" t="str">
        <f t="shared" si="11"/>
        <v/>
      </c>
      <c r="AT82" s="23" t="str">
        <f t="shared" si="12"/>
        <v>{"keywords": [{"productName": "무료문자2500"}, {"lineup": "무료음성", "generation": ""}]}</v>
      </c>
      <c r="AU82" s="150" t="s">
        <v>253</v>
      </c>
      <c r="AV82" s="23" t="str">
        <f t="shared" si="13"/>
        <v>{"name": "COMPARE_CHANGE_MY_MOBILE_PLAN", "arguments": {"keywords": [{"productName": "무료문자2500"}, {"lineup": "무료음성", "generation": ""}]}}</v>
      </c>
      <c r="AW82" s="82" t="s">
        <v>253</v>
      </c>
    </row>
    <row r="83" spans="1:49" ht="13.2">
      <c r="C83" s="78"/>
      <c r="D83" s="78"/>
      <c r="G83" s="78"/>
      <c r="J83" s="78"/>
      <c r="M83" s="78"/>
      <c r="P83" s="78"/>
      <c r="S83" s="78"/>
      <c r="V83" s="78"/>
      <c r="AB83" s="78"/>
      <c r="AF83" s="155"/>
      <c r="AG83" s="135"/>
      <c r="AP83" s="155"/>
      <c r="AS83" s="78"/>
      <c r="AT83" s="83"/>
      <c r="AU83" s="155"/>
      <c r="AV83" s="83"/>
      <c r="AW83" s="44" t="s">
        <v>253</v>
      </c>
    </row>
    <row r="84" spans="1:49" ht="13.2">
      <c r="C84" s="78"/>
      <c r="D84" s="78"/>
      <c r="G84" s="78"/>
      <c r="J84" s="78"/>
      <c r="M84" s="78"/>
      <c r="P84" s="78"/>
      <c r="S84" s="78"/>
      <c r="V84" s="78"/>
      <c r="AB84" s="78"/>
      <c r="AF84" s="155"/>
      <c r="AG84" s="135"/>
      <c r="AP84" s="155"/>
      <c r="AS84" s="78"/>
      <c r="AT84" s="83"/>
      <c r="AU84" s="155"/>
      <c r="AV84" s="83"/>
      <c r="AW84" s="44" t="s">
        <v>253</v>
      </c>
    </row>
    <row r="85" spans="1:49" ht="13.2">
      <c r="C85" s="78"/>
      <c r="D85" s="78"/>
      <c r="G85" s="78"/>
      <c r="J85" s="78"/>
      <c r="M85" s="78"/>
      <c r="P85" s="78"/>
      <c r="S85" s="78"/>
      <c r="V85" s="78"/>
      <c r="AB85" s="78"/>
      <c r="AF85" s="155"/>
      <c r="AG85" s="135"/>
      <c r="AP85" s="155"/>
      <c r="AS85" s="78"/>
      <c r="AT85" s="83"/>
      <c r="AU85" s="155"/>
      <c r="AV85" s="83"/>
      <c r="AW85" s="44" t="s">
        <v>253</v>
      </c>
    </row>
    <row r="86" spans="1:49" ht="13.2">
      <c r="C86" s="78"/>
      <c r="D86" s="78"/>
      <c r="G86" s="78"/>
      <c r="J86" s="78"/>
      <c r="M86" s="78"/>
      <c r="P86" s="78"/>
      <c r="S86" s="78"/>
      <c r="V86" s="78"/>
      <c r="AB86" s="78"/>
      <c r="AF86" s="155"/>
      <c r="AG86" s="135"/>
      <c r="AP86" s="155"/>
      <c r="AS86" s="78"/>
      <c r="AT86" s="83"/>
      <c r="AU86" s="155"/>
      <c r="AV86" s="83"/>
      <c r="AW86" s="44" t="s">
        <v>253</v>
      </c>
    </row>
    <row r="87" spans="1:49" ht="13.2">
      <c r="C87" s="78"/>
      <c r="D87" s="78"/>
      <c r="G87" s="78"/>
      <c r="J87" s="78"/>
      <c r="M87" s="78"/>
      <c r="P87" s="78"/>
      <c r="S87" s="78"/>
      <c r="V87" s="78"/>
      <c r="AB87" s="78"/>
      <c r="AF87" s="155"/>
      <c r="AG87" s="135"/>
      <c r="AP87" s="155"/>
      <c r="AS87" s="78"/>
      <c r="AT87" s="83"/>
      <c r="AU87" s="155"/>
      <c r="AV87" s="83"/>
      <c r="AW87" s="44" t="s">
        <v>253</v>
      </c>
    </row>
    <row r="88" spans="1:49" ht="13.2">
      <c r="C88" s="78"/>
      <c r="D88" s="78"/>
      <c r="G88" s="78"/>
      <c r="J88" s="78"/>
      <c r="M88" s="78"/>
      <c r="P88" s="78"/>
      <c r="S88" s="78"/>
      <c r="V88" s="78"/>
      <c r="AB88" s="78"/>
      <c r="AF88" s="155"/>
      <c r="AG88" s="135"/>
      <c r="AP88" s="155"/>
      <c r="AS88" s="78"/>
      <c r="AT88" s="83"/>
      <c r="AU88" s="155"/>
      <c r="AV88" s="83"/>
      <c r="AW88" s="44" t="s">
        <v>253</v>
      </c>
    </row>
    <row r="89" spans="1:49" ht="13.2">
      <c r="C89" s="78"/>
      <c r="D89" s="78"/>
      <c r="G89" s="78"/>
      <c r="J89" s="78"/>
      <c r="M89" s="78"/>
      <c r="P89" s="78"/>
      <c r="S89" s="78"/>
      <c r="V89" s="78"/>
      <c r="AB89" s="78"/>
      <c r="AF89" s="155"/>
      <c r="AG89" s="135"/>
      <c r="AP89" s="155"/>
      <c r="AS89" s="78"/>
      <c r="AT89" s="83"/>
      <c r="AU89" s="155"/>
      <c r="AV89" s="83"/>
      <c r="AW89" s="44" t="s">
        <v>253</v>
      </c>
    </row>
    <row r="90" spans="1:49" ht="13.2">
      <c r="C90" s="78"/>
      <c r="D90" s="78"/>
      <c r="G90" s="78"/>
      <c r="J90" s="78"/>
      <c r="M90" s="78"/>
      <c r="P90" s="78"/>
      <c r="S90" s="78"/>
      <c r="V90" s="78"/>
      <c r="AB90" s="78"/>
      <c r="AF90" s="155"/>
      <c r="AG90" s="135"/>
      <c r="AP90" s="155"/>
      <c r="AS90" s="78"/>
      <c r="AT90" s="83"/>
      <c r="AU90" s="155"/>
      <c r="AV90" s="83"/>
      <c r="AW90" s="44" t="s">
        <v>253</v>
      </c>
    </row>
    <row r="91" spans="1:49" ht="13.2">
      <c r="C91" s="78"/>
      <c r="D91" s="78"/>
      <c r="G91" s="78"/>
      <c r="J91" s="78"/>
      <c r="M91" s="78"/>
      <c r="P91" s="78"/>
      <c r="S91" s="78"/>
      <c r="V91" s="78"/>
      <c r="AB91" s="78"/>
      <c r="AF91" s="155"/>
      <c r="AG91" s="135"/>
      <c r="AP91" s="155"/>
      <c r="AS91" s="78"/>
      <c r="AT91" s="83"/>
      <c r="AU91" s="155"/>
      <c r="AV91" s="83"/>
      <c r="AW91" s="44" t="s">
        <v>253</v>
      </c>
    </row>
    <row r="92" spans="1:49" ht="13.2">
      <c r="C92" s="78"/>
      <c r="D92" s="78"/>
      <c r="G92" s="78"/>
      <c r="J92" s="78"/>
      <c r="M92" s="78"/>
      <c r="P92" s="78"/>
      <c r="S92" s="78"/>
      <c r="V92" s="78"/>
      <c r="AB92" s="78"/>
      <c r="AF92" s="155"/>
      <c r="AG92" s="135"/>
      <c r="AP92" s="155"/>
      <c r="AS92" s="78"/>
      <c r="AT92" s="83"/>
      <c r="AU92" s="155"/>
      <c r="AV92" s="83"/>
      <c r="AW92" s="44" t="s">
        <v>253</v>
      </c>
    </row>
    <row r="93" spans="1:49" ht="13.2">
      <c r="C93" s="78"/>
      <c r="D93" s="78"/>
      <c r="G93" s="78"/>
      <c r="J93" s="78"/>
      <c r="M93" s="78"/>
      <c r="P93" s="78"/>
      <c r="S93" s="78"/>
      <c r="V93" s="78"/>
      <c r="AB93" s="78"/>
      <c r="AF93" s="155"/>
      <c r="AG93" s="135"/>
      <c r="AP93" s="155"/>
      <c r="AS93" s="78"/>
      <c r="AT93" s="83"/>
      <c r="AU93" s="155"/>
      <c r="AV93" s="83"/>
      <c r="AW93" s="44" t="s">
        <v>253</v>
      </c>
    </row>
    <row r="94" spans="1:49" ht="13.2">
      <c r="C94" s="78"/>
      <c r="D94" s="78"/>
      <c r="G94" s="78"/>
      <c r="J94" s="78"/>
      <c r="M94" s="78"/>
      <c r="P94" s="78"/>
      <c r="S94" s="78"/>
      <c r="V94" s="78"/>
      <c r="AB94" s="78"/>
      <c r="AF94" s="155"/>
      <c r="AG94" s="135"/>
      <c r="AP94" s="155"/>
      <c r="AS94" s="78"/>
      <c r="AT94" s="83"/>
      <c r="AU94" s="155"/>
      <c r="AV94" s="83"/>
      <c r="AW94" s="44" t="s">
        <v>253</v>
      </c>
    </row>
    <row r="95" spans="1:49" ht="13.2">
      <c r="C95" s="78"/>
      <c r="D95" s="78"/>
      <c r="G95" s="78"/>
      <c r="J95" s="78"/>
      <c r="M95" s="78"/>
      <c r="P95" s="78"/>
      <c r="S95" s="78"/>
      <c r="V95" s="78"/>
      <c r="AB95" s="78"/>
      <c r="AF95" s="155"/>
      <c r="AG95" s="135"/>
      <c r="AP95" s="155"/>
      <c r="AS95" s="78"/>
      <c r="AT95" s="83"/>
      <c r="AU95" s="155"/>
      <c r="AV95" s="83"/>
      <c r="AW95" s="44" t="s">
        <v>253</v>
      </c>
    </row>
    <row r="96" spans="1:49" ht="13.2">
      <c r="C96" s="78"/>
      <c r="D96" s="78"/>
      <c r="G96" s="78"/>
      <c r="J96" s="78"/>
      <c r="M96" s="78"/>
      <c r="P96" s="78"/>
      <c r="S96" s="78"/>
      <c r="V96" s="78"/>
      <c r="AB96" s="78"/>
      <c r="AF96" s="155"/>
      <c r="AG96" s="135"/>
      <c r="AP96" s="155"/>
      <c r="AS96" s="78"/>
      <c r="AT96" s="83"/>
      <c r="AU96" s="155"/>
      <c r="AV96" s="83"/>
      <c r="AW96" s="44" t="s">
        <v>253</v>
      </c>
    </row>
    <row r="97" spans="45:49" ht="13.2">
      <c r="AS97" s="78"/>
      <c r="AT97" s="83"/>
      <c r="AU97" s="155"/>
      <c r="AV97" s="83"/>
      <c r="AW97" s="44" t="s">
        <v>253</v>
      </c>
    </row>
    <row r="98" spans="45:49" ht="13.2">
      <c r="AS98" s="78"/>
      <c r="AT98" s="83"/>
      <c r="AU98" s="155"/>
      <c r="AV98" s="83"/>
      <c r="AW98" s="44" t="s">
        <v>253</v>
      </c>
    </row>
    <row r="99" spans="45:49" ht="13.2">
      <c r="AS99" s="78"/>
      <c r="AT99" s="83"/>
      <c r="AU99" s="155"/>
      <c r="AV99" s="83"/>
      <c r="AW99" s="44" t="s">
        <v>253</v>
      </c>
    </row>
    <row r="100" spans="45:49" ht="13.2">
      <c r="AS100" s="78"/>
      <c r="AT100" s="83"/>
      <c r="AU100" s="155"/>
      <c r="AV100" s="83"/>
      <c r="AW100" s="44" t="s">
        <v>253</v>
      </c>
    </row>
    <row r="101" spans="45:49" ht="13.2">
      <c r="AS101" s="78"/>
      <c r="AT101" s="83"/>
      <c r="AU101" s="155"/>
      <c r="AV101" s="83"/>
      <c r="AW101" s="44" t="s">
        <v>253</v>
      </c>
    </row>
    <row r="102" spans="45:49" ht="13.2">
      <c r="AS102" s="78"/>
      <c r="AT102" s="83"/>
      <c r="AU102" s="155"/>
      <c r="AV102" s="83"/>
      <c r="AW102" s="44" t="s">
        <v>253</v>
      </c>
    </row>
    <row r="103" spans="45:49" ht="13.2">
      <c r="AS103" s="78"/>
      <c r="AT103" s="83"/>
      <c r="AU103" s="155"/>
      <c r="AV103" s="83"/>
      <c r="AW103" s="44" t="s">
        <v>253</v>
      </c>
    </row>
    <row r="104" spans="45:49" ht="13.2">
      <c r="AS104" s="78"/>
      <c r="AT104" s="83"/>
      <c r="AU104" s="155"/>
      <c r="AV104" s="83"/>
      <c r="AW104" s="44" t="s">
        <v>253</v>
      </c>
    </row>
    <row r="105" spans="45:49" ht="13.2">
      <c r="AS105" s="78"/>
      <c r="AT105" s="83"/>
      <c r="AU105" s="155"/>
      <c r="AV105" s="83"/>
      <c r="AW105" s="44" t="s">
        <v>253</v>
      </c>
    </row>
    <row r="106" spans="45:49" ht="13.2">
      <c r="AS106" s="78"/>
      <c r="AT106" s="83"/>
      <c r="AU106" s="155"/>
      <c r="AV106" s="83"/>
      <c r="AW106" s="44" t="s">
        <v>253</v>
      </c>
    </row>
    <row r="107" spans="45:49" ht="13.2">
      <c r="AS107" s="78"/>
      <c r="AT107" s="83"/>
      <c r="AU107" s="155"/>
      <c r="AV107" s="83"/>
      <c r="AW107" s="44" t="s">
        <v>253</v>
      </c>
    </row>
    <row r="108" spans="45:49" ht="13.2">
      <c r="AS108" s="78"/>
      <c r="AT108" s="83"/>
      <c r="AU108" s="155"/>
      <c r="AV108" s="83"/>
      <c r="AW108" s="44" t="s">
        <v>253</v>
      </c>
    </row>
    <row r="109" spans="45:49" ht="13.2">
      <c r="AS109" s="78"/>
      <c r="AT109" s="83"/>
      <c r="AU109" s="155"/>
      <c r="AV109" s="83"/>
      <c r="AW109" s="44" t="s">
        <v>253</v>
      </c>
    </row>
    <row r="110" spans="45:49" ht="13.2">
      <c r="AS110" s="78"/>
      <c r="AT110" s="83"/>
      <c r="AU110" s="155"/>
      <c r="AV110" s="83"/>
      <c r="AW110" s="44" t="s">
        <v>253</v>
      </c>
    </row>
    <row r="111" spans="45:49" ht="13.2">
      <c r="AS111" s="78"/>
      <c r="AT111" s="83"/>
      <c r="AU111" s="155"/>
      <c r="AV111" s="83"/>
      <c r="AW111" s="44" t="s">
        <v>253</v>
      </c>
    </row>
    <row r="112" spans="45:49" ht="13.2">
      <c r="AS112" s="78"/>
      <c r="AT112" s="83"/>
      <c r="AU112" s="155"/>
      <c r="AV112" s="83"/>
      <c r="AW112" s="44" t="s">
        <v>253</v>
      </c>
    </row>
    <row r="113" spans="45:49" ht="13.2">
      <c r="AS113" s="78"/>
      <c r="AT113" s="83"/>
      <c r="AU113" s="155"/>
      <c r="AV113" s="83"/>
      <c r="AW113" s="44" t="s">
        <v>253</v>
      </c>
    </row>
    <row r="114" spans="45:49" ht="13.2">
      <c r="AS114" s="78"/>
      <c r="AT114" s="83"/>
      <c r="AU114" s="155"/>
      <c r="AV114" s="83"/>
      <c r="AW114" s="44" t="s">
        <v>253</v>
      </c>
    </row>
    <row r="115" spans="45:49" ht="13.2">
      <c r="AS115" s="78"/>
      <c r="AT115" s="83"/>
      <c r="AU115" s="155"/>
      <c r="AV115" s="83"/>
      <c r="AW115" s="44" t="s">
        <v>253</v>
      </c>
    </row>
    <row r="116" spans="45:49" ht="13.2">
      <c r="AS116" s="78"/>
      <c r="AT116" s="83"/>
      <c r="AU116" s="155"/>
      <c r="AV116" s="83"/>
      <c r="AW116" s="44" t="s">
        <v>253</v>
      </c>
    </row>
    <row r="117" spans="45:49" ht="13.2">
      <c r="AS117" s="78"/>
      <c r="AT117" s="83"/>
      <c r="AU117" s="155"/>
      <c r="AV117" s="83"/>
      <c r="AW117" s="44" t="s">
        <v>253</v>
      </c>
    </row>
    <row r="118" spans="45:49" ht="13.2">
      <c r="AS118" s="78"/>
      <c r="AT118" s="83"/>
      <c r="AU118" s="155"/>
      <c r="AV118" s="83"/>
      <c r="AW118" s="44" t="s">
        <v>253</v>
      </c>
    </row>
    <row r="119" spans="45:49" ht="13.2">
      <c r="AS119" s="78"/>
      <c r="AT119" s="83"/>
      <c r="AU119" s="155"/>
      <c r="AV119" s="83"/>
      <c r="AW119" s="44" t="s">
        <v>253</v>
      </c>
    </row>
    <row r="120" spans="45:49" ht="13.2">
      <c r="AS120" s="78"/>
      <c r="AT120" s="83"/>
      <c r="AU120" s="155"/>
      <c r="AV120" s="83"/>
      <c r="AW120" s="44" t="s">
        <v>253</v>
      </c>
    </row>
    <row r="121" spans="45:49" ht="13.2">
      <c r="AS121" s="78"/>
      <c r="AT121" s="83"/>
      <c r="AU121" s="155"/>
      <c r="AV121" s="83"/>
      <c r="AW121" s="44" t="s">
        <v>253</v>
      </c>
    </row>
    <row r="122" spans="45:49" ht="13.2">
      <c r="AS122" s="78"/>
      <c r="AT122" s="83"/>
      <c r="AU122" s="155"/>
      <c r="AV122" s="83"/>
      <c r="AW122" s="44" t="s">
        <v>253</v>
      </c>
    </row>
    <row r="123" spans="45:49" ht="13.2">
      <c r="AS123" s="78"/>
      <c r="AT123" s="83"/>
      <c r="AU123" s="155"/>
      <c r="AV123" s="83"/>
      <c r="AW123" s="44" t="s">
        <v>253</v>
      </c>
    </row>
    <row r="124" spans="45:49" ht="13.2">
      <c r="AS124" s="78"/>
      <c r="AT124" s="83"/>
      <c r="AU124" s="155"/>
      <c r="AV124" s="83"/>
      <c r="AW124" s="44" t="s">
        <v>253</v>
      </c>
    </row>
    <row r="125" spans="45:49" ht="13.2">
      <c r="AS125" s="78"/>
      <c r="AT125" s="83"/>
      <c r="AU125" s="155"/>
      <c r="AV125" s="83"/>
      <c r="AW125" s="44" t="s">
        <v>253</v>
      </c>
    </row>
    <row r="126" spans="45:49" ht="13.2">
      <c r="AS126" s="78"/>
      <c r="AT126" s="83"/>
      <c r="AU126" s="155"/>
      <c r="AV126" s="83"/>
      <c r="AW126" s="44" t="s">
        <v>253</v>
      </c>
    </row>
    <row r="127" spans="45:49" ht="13.2">
      <c r="AS127" s="78"/>
      <c r="AT127" s="83"/>
      <c r="AU127" s="155"/>
      <c r="AV127" s="83"/>
      <c r="AW127" s="44" t="s">
        <v>253</v>
      </c>
    </row>
    <row r="128" spans="45:49" ht="13.2">
      <c r="AS128" s="78"/>
      <c r="AT128" s="83"/>
      <c r="AU128" s="155"/>
      <c r="AV128" s="83"/>
      <c r="AW128" s="44" t="s">
        <v>253</v>
      </c>
    </row>
    <row r="129" spans="45:49" ht="13.2">
      <c r="AS129" s="78"/>
      <c r="AT129" s="83"/>
      <c r="AU129" s="155"/>
      <c r="AV129" s="83"/>
      <c r="AW129" s="44" t="s">
        <v>253</v>
      </c>
    </row>
    <row r="130" spans="45:49" ht="13.2">
      <c r="AS130" s="78"/>
      <c r="AT130" s="83"/>
      <c r="AU130" s="155"/>
      <c r="AV130" s="83"/>
      <c r="AW130" s="44" t="s">
        <v>253</v>
      </c>
    </row>
    <row r="131" spans="45:49" ht="13.2">
      <c r="AS131" s="78"/>
      <c r="AT131" s="83"/>
      <c r="AU131" s="155"/>
      <c r="AV131" s="83"/>
      <c r="AW131" s="44" t="s">
        <v>253</v>
      </c>
    </row>
    <row r="132" spans="45:49" ht="13.2">
      <c r="AS132" s="78"/>
      <c r="AT132" s="83"/>
      <c r="AU132" s="155"/>
      <c r="AV132" s="83"/>
      <c r="AW132" s="44" t="s">
        <v>253</v>
      </c>
    </row>
    <row r="133" spans="45:49" ht="13.2">
      <c r="AS133" s="78"/>
      <c r="AT133" s="83"/>
      <c r="AU133" s="155"/>
      <c r="AV133" s="83"/>
      <c r="AW133" s="44" t="s">
        <v>253</v>
      </c>
    </row>
    <row r="134" spans="45:49" ht="13.2">
      <c r="AS134" s="78"/>
      <c r="AT134" s="83"/>
      <c r="AU134" s="155"/>
      <c r="AV134" s="83"/>
      <c r="AW134" s="44" t="s">
        <v>253</v>
      </c>
    </row>
    <row r="135" spans="45:49" ht="13.2">
      <c r="AS135" s="78"/>
      <c r="AT135" s="83"/>
      <c r="AU135" s="155"/>
      <c r="AV135" s="83"/>
      <c r="AW135" s="44" t="s">
        <v>253</v>
      </c>
    </row>
    <row r="136" spans="45:49" ht="13.2">
      <c r="AS136" s="78"/>
      <c r="AT136" s="83"/>
      <c r="AU136" s="155"/>
      <c r="AV136" s="83"/>
      <c r="AW136" s="44" t="s">
        <v>253</v>
      </c>
    </row>
    <row r="137" spans="45:49" ht="13.2">
      <c r="AS137" s="78"/>
      <c r="AT137" s="83"/>
      <c r="AU137" s="155"/>
      <c r="AV137" s="83"/>
      <c r="AW137" s="44" t="s">
        <v>253</v>
      </c>
    </row>
    <row r="138" spans="45:49" ht="13.2">
      <c r="AS138" s="78"/>
      <c r="AT138" s="83"/>
      <c r="AU138" s="155"/>
      <c r="AV138" s="83"/>
      <c r="AW138" s="44" t="s">
        <v>253</v>
      </c>
    </row>
    <row r="139" spans="45:49" ht="13.2">
      <c r="AS139" s="78"/>
      <c r="AT139" s="83"/>
      <c r="AU139" s="155"/>
      <c r="AV139" s="83"/>
      <c r="AW139" s="44" t="s">
        <v>253</v>
      </c>
    </row>
    <row r="140" spans="45:49" ht="13.2">
      <c r="AS140" s="78"/>
      <c r="AT140" s="83"/>
      <c r="AU140" s="155"/>
      <c r="AV140" s="83"/>
      <c r="AW140" s="44" t="s">
        <v>253</v>
      </c>
    </row>
    <row r="141" spans="45:49" ht="13.2">
      <c r="AS141" s="78"/>
      <c r="AT141" s="83"/>
      <c r="AU141" s="155"/>
      <c r="AV141" s="83"/>
      <c r="AW141" s="44" t="s">
        <v>253</v>
      </c>
    </row>
    <row r="142" spans="45:49" ht="13.2">
      <c r="AS142" s="78"/>
      <c r="AT142" s="83"/>
      <c r="AU142" s="155"/>
      <c r="AV142" s="83"/>
      <c r="AW142" s="44" t="s">
        <v>253</v>
      </c>
    </row>
    <row r="143" spans="45:49" ht="13.2">
      <c r="AS143" s="78"/>
      <c r="AT143" s="83"/>
      <c r="AU143" s="155"/>
      <c r="AV143" s="83"/>
      <c r="AW143" s="44" t="s">
        <v>253</v>
      </c>
    </row>
    <row r="144" spans="45:49" ht="13.2">
      <c r="AS144" s="78"/>
      <c r="AT144" s="83"/>
      <c r="AU144" s="155"/>
      <c r="AV144" s="83"/>
      <c r="AW144" s="44" t="s">
        <v>253</v>
      </c>
    </row>
    <row r="145" spans="45:49" ht="13.2">
      <c r="AS145" s="78"/>
      <c r="AT145" s="83"/>
      <c r="AU145" s="155"/>
      <c r="AV145" s="83"/>
      <c r="AW145" s="44" t="s">
        <v>253</v>
      </c>
    </row>
    <row r="146" spans="45:49" ht="13.2">
      <c r="AS146" s="78"/>
      <c r="AT146" s="83"/>
      <c r="AU146" s="155"/>
      <c r="AV146" s="83"/>
      <c r="AW146" s="44" t="s">
        <v>253</v>
      </c>
    </row>
    <row r="147" spans="45:49" ht="13.2">
      <c r="AS147" s="78"/>
      <c r="AT147" s="83"/>
      <c r="AU147" s="155"/>
      <c r="AV147" s="83"/>
      <c r="AW147" s="44" t="s">
        <v>253</v>
      </c>
    </row>
    <row r="148" spans="45:49" ht="13.2">
      <c r="AS148" s="78"/>
      <c r="AT148" s="83"/>
      <c r="AU148" s="155"/>
      <c r="AV148" s="83"/>
      <c r="AW148" s="44" t="s">
        <v>253</v>
      </c>
    </row>
    <row r="149" spans="45:49" ht="13.2">
      <c r="AS149" s="78"/>
      <c r="AT149" s="83"/>
      <c r="AU149" s="155"/>
      <c r="AV149" s="83"/>
      <c r="AW149" s="44" t="s">
        <v>253</v>
      </c>
    </row>
    <row r="150" spans="45:49" ht="13.2">
      <c r="AS150" s="78"/>
      <c r="AT150" s="83"/>
      <c r="AU150" s="155"/>
      <c r="AV150" s="83"/>
      <c r="AW150" s="44" t="s">
        <v>253</v>
      </c>
    </row>
    <row r="151" spans="45:49" ht="13.2">
      <c r="AS151" s="78"/>
      <c r="AT151" s="83"/>
      <c r="AU151" s="155"/>
      <c r="AV151" s="83"/>
      <c r="AW151" s="44" t="s">
        <v>253</v>
      </c>
    </row>
    <row r="152" spans="45:49" ht="13.2">
      <c r="AS152" s="78"/>
      <c r="AT152" s="83"/>
      <c r="AU152" s="155"/>
      <c r="AV152" s="83"/>
      <c r="AW152" s="44" t="s">
        <v>253</v>
      </c>
    </row>
    <row r="153" spans="45:49" ht="13.2">
      <c r="AS153" s="78"/>
      <c r="AT153" s="83"/>
      <c r="AU153" s="155"/>
      <c r="AV153" s="83"/>
      <c r="AW153" s="44" t="s">
        <v>253</v>
      </c>
    </row>
    <row r="154" spans="45:49" ht="13.2">
      <c r="AS154" s="78"/>
      <c r="AT154" s="83"/>
      <c r="AU154" s="155"/>
      <c r="AV154" s="83"/>
      <c r="AW154" s="44" t="s">
        <v>253</v>
      </c>
    </row>
    <row r="155" spans="45:49" ht="13.2">
      <c r="AS155" s="78"/>
      <c r="AT155" s="83"/>
      <c r="AU155" s="155"/>
      <c r="AV155" s="83"/>
      <c r="AW155" s="44" t="s">
        <v>253</v>
      </c>
    </row>
    <row r="156" spans="45:49" ht="13.2">
      <c r="AS156" s="78"/>
      <c r="AT156" s="83"/>
      <c r="AU156" s="155"/>
      <c r="AV156" s="83"/>
      <c r="AW156" s="44" t="s">
        <v>253</v>
      </c>
    </row>
    <row r="157" spans="45:49" ht="13.2">
      <c r="AS157" s="78"/>
      <c r="AT157" s="83"/>
      <c r="AU157" s="155"/>
      <c r="AV157" s="83"/>
      <c r="AW157" s="44" t="s">
        <v>253</v>
      </c>
    </row>
    <row r="158" spans="45:49" ht="13.2">
      <c r="AS158" s="78"/>
      <c r="AT158" s="83"/>
      <c r="AU158" s="155"/>
      <c r="AV158" s="83"/>
      <c r="AW158" s="44" t="s">
        <v>253</v>
      </c>
    </row>
    <row r="159" spans="45:49" ht="13.2">
      <c r="AS159" s="78"/>
      <c r="AT159" s="83"/>
      <c r="AU159" s="155"/>
      <c r="AV159" s="83"/>
      <c r="AW159" s="44" t="s">
        <v>253</v>
      </c>
    </row>
    <row r="160" spans="45:49" ht="13.2">
      <c r="AS160" s="78"/>
      <c r="AT160" s="83"/>
      <c r="AU160" s="155"/>
      <c r="AV160" s="83"/>
      <c r="AW160" s="44" t="s">
        <v>253</v>
      </c>
    </row>
    <row r="161" spans="45:49" ht="13.2">
      <c r="AS161" s="78"/>
      <c r="AT161" s="83"/>
      <c r="AU161" s="155"/>
      <c r="AV161" s="83"/>
      <c r="AW161" s="44" t="s">
        <v>253</v>
      </c>
    </row>
    <row r="162" spans="45:49" ht="13.2">
      <c r="AS162" s="78"/>
      <c r="AT162" s="83"/>
      <c r="AU162" s="155"/>
      <c r="AV162" s="83"/>
      <c r="AW162" s="44" t="s">
        <v>253</v>
      </c>
    </row>
    <row r="163" spans="45:49" ht="13.2">
      <c r="AS163" s="78"/>
      <c r="AT163" s="83"/>
      <c r="AU163" s="155"/>
      <c r="AV163" s="83"/>
      <c r="AW163" s="44" t="s">
        <v>253</v>
      </c>
    </row>
    <row r="164" spans="45:49" ht="13.2">
      <c r="AS164" s="78"/>
      <c r="AT164" s="83"/>
      <c r="AU164" s="155"/>
      <c r="AV164" s="83"/>
      <c r="AW164" s="44" t="s">
        <v>253</v>
      </c>
    </row>
    <row r="165" spans="45:49" ht="13.2">
      <c r="AS165" s="78"/>
      <c r="AT165" s="83"/>
      <c r="AU165" s="155"/>
      <c r="AV165" s="83"/>
      <c r="AW165" s="44" t="s">
        <v>253</v>
      </c>
    </row>
    <row r="166" spans="45:49" ht="13.2">
      <c r="AS166" s="78"/>
      <c r="AT166" s="83"/>
      <c r="AU166" s="155"/>
      <c r="AV166" s="83"/>
      <c r="AW166" s="44" t="s">
        <v>253</v>
      </c>
    </row>
    <row r="167" spans="45:49" ht="13.2">
      <c r="AS167" s="78"/>
      <c r="AT167" s="83"/>
      <c r="AU167" s="155"/>
      <c r="AV167" s="83"/>
      <c r="AW167" s="44" t="s">
        <v>253</v>
      </c>
    </row>
    <row r="168" spans="45:49" ht="13.2">
      <c r="AS168" s="78"/>
      <c r="AT168" s="83"/>
      <c r="AU168" s="155"/>
      <c r="AV168" s="83"/>
      <c r="AW168" s="44" t="s">
        <v>253</v>
      </c>
    </row>
    <row r="169" spans="45:49" ht="13.2">
      <c r="AS169" s="78"/>
      <c r="AT169" s="83"/>
      <c r="AU169" s="155"/>
      <c r="AV169" s="83"/>
      <c r="AW169" s="44" t="s">
        <v>253</v>
      </c>
    </row>
    <row r="170" spans="45:49" ht="13.2">
      <c r="AS170" s="78"/>
      <c r="AT170" s="83"/>
      <c r="AU170" s="155"/>
      <c r="AV170" s="83"/>
      <c r="AW170" s="44" t="s">
        <v>253</v>
      </c>
    </row>
    <row r="171" spans="45:49" ht="13.2">
      <c r="AS171" s="78"/>
      <c r="AT171" s="83"/>
      <c r="AU171" s="155"/>
      <c r="AV171" s="83"/>
      <c r="AW171" s="44" t="s">
        <v>253</v>
      </c>
    </row>
    <row r="172" spans="45:49" ht="13.2">
      <c r="AS172" s="78"/>
      <c r="AT172" s="83"/>
      <c r="AU172" s="155"/>
      <c r="AV172" s="83"/>
      <c r="AW172" s="44" t="s">
        <v>253</v>
      </c>
    </row>
    <row r="173" spans="45:49" ht="13.2">
      <c r="AS173" s="78"/>
      <c r="AT173" s="83"/>
      <c r="AU173" s="155"/>
      <c r="AV173" s="83"/>
      <c r="AW173" s="44" t="s">
        <v>253</v>
      </c>
    </row>
    <row r="174" spans="45:49" ht="13.2">
      <c r="AS174" s="78"/>
      <c r="AT174" s="83"/>
      <c r="AU174" s="155"/>
      <c r="AV174" s="83"/>
      <c r="AW174" s="44" t="s">
        <v>253</v>
      </c>
    </row>
    <row r="175" spans="45:49" ht="13.2">
      <c r="AS175" s="78"/>
      <c r="AT175" s="83"/>
      <c r="AU175" s="155"/>
      <c r="AV175" s="83"/>
      <c r="AW175" s="44" t="s">
        <v>253</v>
      </c>
    </row>
    <row r="176" spans="45:49" ht="13.2">
      <c r="AS176" s="78"/>
      <c r="AT176" s="83"/>
      <c r="AU176" s="155"/>
      <c r="AV176" s="83"/>
      <c r="AW176" s="44" t="s">
        <v>253</v>
      </c>
    </row>
    <row r="177" spans="45:49" ht="13.2">
      <c r="AS177" s="78"/>
      <c r="AT177" s="83"/>
      <c r="AU177" s="155"/>
      <c r="AV177" s="83"/>
      <c r="AW177" s="44" t="s">
        <v>253</v>
      </c>
    </row>
    <row r="178" spans="45:49" ht="13.2">
      <c r="AS178" s="78"/>
      <c r="AT178" s="83"/>
      <c r="AU178" s="155"/>
      <c r="AV178" s="83"/>
      <c r="AW178" s="44" t="s">
        <v>253</v>
      </c>
    </row>
    <row r="179" spans="45:49" ht="13.2">
      <c r="AS179" s="78"/>
      <c r="AT179" s="83"/>
      <c r="AU179" s="155"/>
      <c r="AV179" s="83"/>
      <c r="AW179" s="44" t="s">
        <v>253</v>
      </c>
    </row>
    <row r="180" spans="45:49" ht="13.2">
      <c r="AS180" s="78"/>
      <c r="AT180" s="83"/>
      <c r="AU180" s="155"/>
      <c r="AV180" s="83"/>
      <c r="AW180" s="44" t="s">
        <v>253</v>
      </c>
    </row>
    <row r="181" spans="45:49" ht="13.2">
      <c r="AS181" s="78"/>
      <c r="AT181" s="83"/>
      <c r="AU181" s="155"/>
      <c r="AV181" s="83"/>
      <c r="AW181" s="44" t="s">
        <v>253</v>
      </c>
    </row>
    <row r="182" spans="45:49" ht="13.2">
      <c r="AS182" s="78"/>
      <c r="AT182" s="83"/>
      <c r="AU182" s="155"/>
      <c r="AV182" s="83"/>
      <c r="AW182" s="44" t="s">
        <v>253</v>
      </c>
    </row>
    <row r="183" spans="45:49" ht="13.2">
      <c r="AS183" s="78"/>
      <c r="AT183" s="83"/>
      <c r="AU183" s="155"/>
      <c r="AV183" s="83"/>
      <c r="AW183" s="44" t="s">
        <v>253</v>
      </c>
    </row>
    <row r="184" spans="45:49" ht="13.2">
      <c r="AS184" s="78"/>
      <c r="AT184" s="83"/>
      <c r="AU184" s="155"/>
      <c r="AV184" s="83"/>
      <c r="AW184" s="44" t="s">
        <v>253</v>
      </c>
    </row>
    <row r="185" spans="45:49" ht="13.2">
      <c r="AS185" s="78"/>
      <c r="AT185" s="83"/>
      <c r="AU185" s="155"/>
      <c r="AV185" s="83"/>
      <c r="AW185" s="44" t="s">
        <v>253</v>
      </c>
    </row>
    <row r="186" spans="45:49" ht="13.2">
      <c r="AS186" s="78"/>
      <c r="AT186" s="83"/>
      <c r="AU186" s="155"/>
      <c r="AV186" s="83"/>
      <c r="AW186" s="44" t="s">
        <v>253</v>
      </c>
    </row>
    <row r="187" spans="45:49" ht="13.2">
      <c r="AS187" s="78"/>
      <c r="AT187" s="83"/>
      <c r="AU187" s="155"/>
      <c r="AV187" s="83"/>
      <c r="AW187" s="44" t="s">
        <v>253</v>
      </c>
    </row>
    <row r="188" spans="45:49" ht="13.2">
      <c r="AS188" s="78"/>
      <c r="AT188" s="83"/>
      <c r="AU188" s="155"/>
      <c r="AV188" s="83"/>
      <c r="AW188" s="44" t="s">
        <v>253</v>
      </c>
    </row>
    <row r="189" spans="45:49" ht="13.2">
      <c r="AS189" s="78"/>
      <c r="AT189" s="83"/>
      <c r="AU189" s="155"/>
      <c r="AV189" s="83"/>
      <c r="AW189" s="44" t="s">
        <v>253</v>
      </c>
    </row>
    <row r="190" spans="45:49" ht="13.2">
      <c r="AS190" s="78"/>
      <c r="AT190" s="83"/>
      <c r="AU190" s="155"/>
      <c r="AV190" s="83"/>
      <c r="AW190" s="44" t="s">
        <v>253</v>
      </c>
    </row>
    <row r="191" spans="45:49" ht="13.2">
      <c r="AS191" s="78"/>
      <c r="AT191" s="83"/>
      <c r="AU191" s="155"/>
      <c r="AV191" s="83"/>
      <c r="AW191" s="44" t="s">
        <v>253</v>
      </c>
    </row>
    <row r="192" spans="45:49" ht="13.2">
      <c r="AS192" s="78"/>
      <c r="AT192" s="83"/>
      <c r="AU192" s="155"/>
      <c r="AV192" s="83"/>
      <c r="AW192" s="44" t="s">
        <v>253</v>
      </c>
    </row>
    <row r="193" spans="45:49" ht="13.2">
      <c r="AS193" s="78"/>
      <c r="AT193" s="83"/>
      <c r="AU193" s="155"/>
      <c r="AV193" s="83"/>
      <c r="AW193" s="44" t="s">
        <v>253</v>
      </c>
    </row>
    <row r="194" spans="45:49" ht="13.2">
      <c r="AS194" s="78"/>
      <c r="AT194" s="83"/>
      <c r="AU194" s="155"/>
      <c r="AV194" s="83"/>
      <c r="AW194" s="44" t="s">
        <v>253</v>
      </c>
    </row>
    <row r="195" spans="45:49" ht="13.2">
      <c r="AS195" s="78"/>
      <c r="AT195" s="83"/>
      <c r="AU195" s="155"/>
      <c r="AV195" s="83"/>
      <c r="AW195" s="44" t="s">
        <v>253</v>
      </c>
    </row>
    <row r="196" spans="45:49" ht="13.2">
      <c r="AS196" s="78"/>
      <c r="AT196" s="83"/>
      <c r="AU196" s="155"/>
      <c r="AV196" s="83"/>
      <c r="AW196" s="44" t="s">
        <v>253</v>
      </c>
    </row>
    <row r="197" spans="45:49" ht="13.2">
      <c r="AS197" s="78"/>
      <c r="AT197" s="83"/>
      <c r="AU197" s="155"/>
      <c r="AV197" s="83"/>
      <c r="AW197" s="44" t="s">
        <v>253</v>
      </c>
    </row>
    <row r="198" spans="45:49" ht="13.2">
      <c r="AS198" s="78"/>
      <c r="AT198" s="83"/>
      <c r="AU198" s="155"/>
      <c r="AV198" s="83"/>
      <c r="AW198" s="44" t="s">
        <v>253</v>
      </c>
    </row>
    <row r="199" spans="45:49" ht="13.2">
      <c r="AS199" s="78"/>
      <c r="AT199" s="83"/>
      <c r="AU199" s="155"/>
      <c r="AV199" s="83"/>
      <c r="AW199" s="44" t="s">
        <v>253</v>
      </c>
    </row>
    <row r="200" spans="45:49" ht="13.2">
      <c r="AS200" s="78"/>
      <c r="AT200" s="83"/>
      <c r="AU200" s="155"/>
      <c r="AV200" s="83"/>
      <c r="AW200" s="44" t="s">
        <v>253</v>
      </c>
    </row>
    <row r="201" spans="45:49" ht="13.2">
      <c r="AS201" s="78"/>
      <c r="AT201" s="83"/>
      <c r="AU201" s="155"/>
      <c r="AV201" s="83"/>
      <c r="AW201" s="44" t="s">
        <v>253</v>
      </c>
    </row>
    <row r="202" spans="45:49" ht="13.2">
      <c r="AS202" s="78"/>
      <c r="AT202" s="83"/>
      <c r="AU202" s="155"/>
      <c r="AV202" s="83"/>
      <c r="AW202" s="44" t="s">
        <v>253</v>
      </c>
    </row>
    <row r="203" spans="45:49" ht="13.2">
      <c r="AS203" s="78"/>
      <c r="AT203" s="83"/>
      <c r="AU203" s="155"/>
      <c r="AV203" s="83"/>
      <c r="AW203" s="44" t="s">
        <v>253</v>
      </c>
    </row>
    <row r="204" spans="45:49" ht="13.2">
      <c r="AS204" s="78"/>
      <c r="AT204" s="83"/>
      <c r="AU204" s="155"/>
      <c r="AV204" s="83"/>
      <c r="AW204" s="44" t="s">
        <v>253</v>
      </c>
    </row>
    <row r="205" spans="45:49" ht="13.2">
      <c r="AS205" s="78"/>
      <c r="AT205" s="83"/>
      <c r="AU205" s="155"/>
      <c r="AV205" s="83"/>
      <c r="AW205" s="44" t="s">
        <v>253</v>
      </c>
    </row>
    <row r="206" spans="45:49" ht="13.2">
      <c r="AS206" s="78"/>
      <c r="AT206" s="83"/>
      <c r="AU206" s="155"/>
      <c r="AV206" s="83"/>
      <c r="AW206" s="44" t="s">
        <v>253</v>
      </c>
    </row>
    <row r="207" spans="45:49" ht="13.2">
      <c r="AS207" s="78"/>
      <c r="AT207" s="83"/>
      <c r="AU207" s="155"/>
      <c r="AV207" s="83"/>
      <c r="AW207" s="44" t="s">
        <v>253</v>
      </c>
    </row>
    <row r="208" spans="45:49" ht="13.2">
      <c r="AS208" s="78"/>
      <c r="AT208" s="83"/>
      <c r="AU208" s="155"/>
      <c r="AV208" s="83"/>
      <c r="AW208" s="44" t="s">
        <v>253</v>
      </c>
    </row>
    <row r="209" spans="45:49" ht="13.2">
      <c r="AS209" s="78"/>
      <c r="AT209" s="83"/>
      <c r="AU209" s="155"/>
      <c r="AV209" s="83"/>
      <c r="AW209" s="44" t="s">
        <v>253</v>
      </c>
    </row>
    <row r="210" spans="45:49" ht="13.2">
      <c r="AS210" s="78"/>
      <c r="AT210" s="83"/>
      <c r="AU210" s="155"/>
      <c r="AV210" s="83"/>
      <c r="AW210" s="44" t="s">
        <v>253</v>
      </c>
    </row>
    <row r="211" spans="45:49" ht="13.2">
      <c r="AS211" s="78"/>
      <c r="AT211" s="83"/>
      <c r="AU211" s="155"/>
      <c r="AV211" s="83"/>
      <c r="AW211" s="44" t="s">
        <v>253</v>
      </c>
    </row>
    <row r="212" spans="45:49" ht="13.2">
      <c r="AS212" s="78"/>
      <c r="AT212" s="83"/>
      <c r="AU212" s="155"/>
      <c r="AV212" s="83"/>
      <c r="AW212" s="44" t="s">
        <v>253</v>
      </c>
    </row>
    <row r="213" spans="45:49" ht="13.2">
      <c r="AS213" s="78"/>
      <c r="AT213" s="83"/>
      <c r="AU213" s="155"/>
      <c r="AV213" s="83"/>
      <c r="AW213" s="44" t="s">
        <v>253</v>
      </c>
    </row>
    <row r="214" spans="45:49" ht="13.2">
      <c r="AS214" s="78"/>
      <c r="AT214" s="83"/>
      <c r="AU214" s="155"/>
      <c r="AV214" s="83"/>
      <c r="AW214" s="44" t="s">
        <v>253</v>
      </c>
    </row>
    <row r="215" spans="45:49" ht="13.2">
      <c r="AS215" s="78"/>
      <c r="AT215" s="83"/>
      <c r="AU215" s="155"/>
      <c r="AV215" s="83"/>
      <c r="AW215" s="44" t="s">
        <v>253</v>
      </c>
    </row>
    <row r="216" spans="45:49" ht="13.2">
      <c r="AS216" s="78"/>
      <c r="AT216" s="83"/>
      <c r="AU216" s="155"/>
      <c r="AV216" s="83"/>
      <c r="AW216" s="44" t="s">
        <v>253</v>
      </c>
    </row>
    <row r="217" spans="45:49" ht="13.2">
      <c r="AS217" s="78"/>
      <c r="AT217" s="83"/>
      <c r="AU217" s="155"/>
      <c r="AV217" s="83"/>
      <c r="AW217" s="44" t="s">
        <v>253</v>
      </c>
    </row>
    <row r="218" spans="45:49" ht="13.2">
      <c r="AS218" s="78"/>
      <c r="AT218" s="83"/>
      <c r="AU218" s="155"/>
      <c r="AV218" s="83"/>
      <c r="AW218" s="44" t="s">
        <v>253</v>
      </c>
    </row>
    <row r="219" spans="45:49" ht="13.2">
      <c r="AS219" s="78"/>
      <c r="AT219" s="83"/>
      <c r="AU219" s="155"/>
      <c r="AV219" s="83"/>
      <c r="AW219" s="44" t="s">
        <v>253</v>
      </c>
    </row>
    <row r="220" spans="45:49" ht="13.2">
      <c r="AS220" s="78"/>
      <c r="AT220" s="83"/>
      <c r="AU220" s="155"/>
      <c r="AV220" s="83"/>
      <c r="AW220" s="44" t="s">
        <v>253</v>
      </c>
    </row>
    <row r="221" spans="45:49" ht="13.2">
      <c r="AS221" s="78"/>
      <c r="AT221" s="83"/>
      <c r="AU221" s="155"/>
      <c r="AV221" s="83"/>
      <c r="AW221" s="44" t="s">
        <v>253</v>
      </c>
    </row>
    <row r="222" spans="45:49" ht="13.2">
      <c r="AS222" s="78"/>
      <c r="AT222" s="83"/>
      <c r="AU222" s="155"/>
      <c r="AV222" s="83"/>
      <c r="AW222" s="44" t="s">
        <v>253</v>
      </c>
    </row>
    <row r="223" spans="45:49" ht="13.2">
      <c r="AS223" s="78"/>
      <c r="AT223" s="83"/>
      <c r="AU223" s="155"/>
      <c r="AV223" s="83"/>
      <c r="AW223" s="44" t="s">
        <v>253</v>
      </c>
    </row>
    <row r="224" spans="45:49" ht="13.2">
      <c r="AS224" s="78"/>
      <c r="AT224" s="83"/>
      <c r="AU224" s="155"/>
      <c r="AV224" s="83"/>
      <c r="AW224" s="44" t="s">
        <v>253</v>
      </c>
    </row>
    <row r="225" spans="45:49" ht="13.2">
      <c r="AS225" s="78"/>
      <c r="AT225" s="83"/>
      <c r="AU225" s="155"/>
      <c r="AV225" s="83"/>
      <c r="AW225" s="44" t="s">
        <v>253</v>
      </c>
    </row>
    <row r="226" spans="45:49" ht="13.2">
      <c r="AS226" s="78"/>
      <c r="AT226" s="83"/>
      <c r="AU226" s="155"/>
      <c r="AV226" s="83"/>
      <c r="AW226" s="44" t="s">
        <v>253</v>
      </c>
    </row>
    <row r="227" spans="45:49" ht="13.2">
      <c r="AS227" s="78"/>
      <c r="AT227" s="83"/>
      <c r="AU227" s="155"/>
      <c r="AV227" s="83"/>
      <c r="AW227" s="44" t="s">
        <v>253</v>
      </c>
    </row>
    <row r="228" spans="45:49" ht="13.2">
      <c r="AS228" s="78"/>
      <c r="AT228" s="83"/>
      <c r="AU228" s="155"/>
      <c r="AV228" s="83"/>
      <c r="AW228" s="44" t="s">
        <v>253</v>
      </c>
    </row>
    <row r="229" spans="45:49" ht="13.2">
      <c r="AS229" s="78"/>
      <c r="AT229" s="83"/>
      <c r="AU229" s="155"/>
      <c r="AV229" s="83"/>
      <c r="AW229" s="44" t="s">
        <v>253</v>
      </c>
    </row>
    <row r="230" spans="45:49" ht="13.2">
      <c r="AS230" s="78"/>
      <c r="AT230" s="83"/>
      <c r="AU230" s="155"/>
      <c r="AV230" s="83"/>
      <c r="AW230" s="44" t="s">
        <v>253</v>
      </c>
    </row>
    <row r="231" spans="45:49" ht="13.2">
      <c r="AS231" s="78"/>
      <c r="AT231" s="83"/>
      <c r="AU231" s="155"/>
      <c r="AV231" s="83"/>
      <c r="AW231" s="44" t="s">
        <v>253</v>
      </c>
    </row>
    <row r="232" spans="45:49" ht="13.2">
      <c r="AS232" s="78"/>
      <c r="AT232" s="83"/>
      <c r="AU232" s="155"/>
      <c r="AV232" s="83"/>
      <c r="AW232" s="44" t="s">
        <v>253</v>
      </c>
    </row>
    <row r="233" spans="45:49" ht="13.2">
      <c r="AS233" s="78"/>
      <c r="AT233" s="83"/>
      <c r="AU233" s="155"/>
      <c r="AV233" s="83"/>
      <c r="AW233" s="44" t="s">
        <v>253</v>
      </c>
    </row>
    <row r="234" spans="45:49" ht="13.2">
      <c r="AS234" s="78"/>
      <c r="AT234" s="83"/>
      <c r="AU234" s="155"/>
      <c r="AV234" s="83"/>
      <c r="AW234" s="44" t="s">
        <v>253</v>
      </c>
    </row>
    <row r="235" spans="45:49" ht="13.2">
      <c r="AS235" s="78"/>
      <c r="AT235" s="83"/>
      <c r="AU235" s="155"/>
      <c r="AV235" s="83"/>
      <c r="AW235" s="44" t="s">
        <v>253</v>
      </c>
    </row>
    <row r="236" spans="45:49" ht="13.2">
      <c r="AS236" s="78"/>
      <c r="AT236" s="83"/>
      <c r="AU236" s="155"/>
      <c r="AV236" s="83"/>
      <c r="AW236" s="44" t="s">
        <v>253</v>
      </c>
    </row>
    <row r="237" spans="45:49" ht="13.2">
      <c r="AS237" s="78"/>
      <c r="AT237" s="83"/>
      <c r="AU237" s="155"/>
      <c r="AV237" s="83"/>
      <c r="AW237" s="44" t="s">
        <v>253</v>
      </c>
    </row>
    <row r="238" spans="45:49" ht="13.2">
      <c r="AS238" s="78"/>
      <c r="AT238" s="83"/>
      <c r="AU238" s="155"/>
      <c r="AV238" s="83"/>
      <c r="AW238" s="44" t="s">
        <v>253</v>
      </c>
    </row>
    <row r="239" spans="45:49" ht="13.2">
      <c r="AS239" s="78"/>
      <c r="AT239" s="83"/>
      <c r="AU239" s="155"/>
      <c r="AV239" s="83"/>
      <c r="AW239" s="44" t="s">
        <v>253</v>
      </c>
    </row>
    <row r="240" spans="45:49" ht="13.2">
      <c r="AS240" s="78"/>
      <c r="AT240" s="83"/>
      <c r="AU240" s="155"/>
      <c r="AV240" s="83"/>
      <c r="AW240" s="44" t="s">
        <v>253</v>
      </c>
    </row>
    <row r="241" spans="45:49" ht="13.2">
      <c r="AS241" s="78"/>
      <c r="AT241" s="83"/>
      <c r="AU241" s="155"/>
      <c r="AV241" s="83"/>
      <c r="AW241" s="44" t="s">
        <v>253</v>
      </c>
    </row>
    <row r="242" spans="45:49" ht="13.2">
      <c r="AS242" s="78"/>
      <c r="AT242" s="83"/>
      <c r="AU242" s="155"/>
      <c r="AV242" s="83"/>
      <c r="AW242" s="44" t="s">
        <v>253</v>
      </c>
    </row>
    <row r="243" spans="45:49" ht="13.2">
      <c r="AS243" s="78"/>
      <c r="AT243" s="83"/>
      <c r="AU243" s="155"/>
      <c r="AV243" s="83"/>
      <c r="AW243" s="44" t="s">
        <v>253</v>
      </c>
    </row>
    <row r="244" spans="45:49" ht="13.2">
      <c r="AS244" s="78"/>
      <c r="AT244" s="83"/>
      <c r="AU244" s="155"/>
      <c r="AV244" s="83"/>
      <c r="AW244" s="44" t="s">
        <v>253</v>
      </c>
    </row>
    <row r="245" spans="45:49" ht="13.2">
      <c r="AS245" s="78"/>
      <c r="AT245" s="83"/>
      <c r="AU245" s="155"/>
      <c r="AV245" s="83"/>
      <c r="AW245" s="44" t="s">
        <v>253</v>
      </c>
    </row>
    <row r="246" spans="45:49" ht="13.2">
      <c r="AS246" s="78"/>
      <c r="AT246" s="83"/>
      <c r="AU246" s="155"/>
      <c r="AV246" s="83"/>
      <c r="AW246" s="44" t="s">
        <v>253</v>
      </c>
    </row>
    <row r="247" spans="45:49" ht="13.2">
      <c r="AS247" s="78"/>
      <c r="AT247" s="83"/>
      <c r="AU247" s="155"/>
      <c r="AV247" s="83"/>
      <c r="AW247" s="44" t="s">
        <v>253</v>
      </c>
    </row>
    <row r="248" spans="45:49" ht="13.2">
      <c r="AS248" s="78"/>
      <c r="AT248" s="83"/>
      <c r="AU248" s="155"/>
      <c r="AV248" s="83"/>
      <c r="AW248" s="44" t="s">
        <v>253</v>
      </c>
    </row>
    <row r="249" spans="45:49" ht="13.2">
      <c r="AS249" s="78"/>
      <c r="AT249" s="83"/>
      <c r="AU249" s="155"/>
      <c r="AV249" s="83"/>
      <c r="AW249" s="44" t="s">
        <v>253</v>
      </c>
    </row>
    <row r="250" spans="45:49" ht="13.2">
      <c r="AS250" s="78"/>
      <c r="AT250" s="83"/>
      <c r="AU250" s="155"/>
      <c r="AV250" s="83"/>
      <c r="AW250" s="44" t="s">
        <v>253</v>
      </c>
    </row>
    <row r="251" spans="45:49" ht="13.2">
      <c r="AS251" s="78"/>
      <c r="AT251" s="83"/>
      <c r="AU251" s="155"/>
      <c r="AV251" s="83"/>
      <c r="AW251" s="44" t="s">
        <v>253</v>
      </c>
    </row>
    <row r="252" spans="45:49" ht="13.2">
      <c r="AS252" s="78"/>
      <c r="AT252" s="83"/>
      <c r="AU252" s="155"/>
      <c r="AV252" s="83"/>
      <c r="AW252" s="44" t="s">
        <v>253</v>
      </c>
    </row>
    <row r="253" spans="45:49" ht="13.2">
      <c r="AS253" s="78"/>
      <c r="AT253" s="83"/>
      <c r="AU253" s="155"/>
      <c r="AV253" s="83"/>
      <c r="AW253" s="44" t="s">
        <v>253</v>
      </c>
    </row>
    <row r="254" spans="45:49" ht="13.2">
      <c r="AS254" s="78"/>
      <c r="AT254" s="83"/>
      <c r="AU254" s="155"/>
      <c r="AV254" s="83"/>
      <c r="AW254" s="44" t="s">
        <v>253</v>
      </c>
    </row>
    <row r="255" spans="45:49" ht="13.2">
      <c r="AS255" s="78"/>
      <c r="AT255" s="83"/>
      <c r="AU255" s="155"/>
      <c r="AV255" s="83"/>
      <c r="AW255" s="44" t="s">
        <v>253</v>
      </c>
    </row>
    <row r="256" spans="45:49" ht="13.2">
      <c r="AS256" s="78"/>
      <c r="AT256" s="83"/>
      <c r="AU256" s="155"/>
      <c r="AV256" s="83"/>
      <c r="AW256" s="44" t="s">
        <v>253</v>
      </c>
    </row>
    <row r="257" spans="45:49" ht="13.2">
      <c r="AS257" s="78"/>
      <c r="AT257" s="83"/>
      <c r="AU257" s="155"/>
      <c r="AV257" s="83"/>
      <c r="AW257" s="44" t="s">
        <v>253</v>
      </c>
    </row>
    <row r="258" spans="45:49" ht="13.2">
      <c r="AS258" s="78"/>
      <c r="AT258" s="83"/>
      <c r="AU258" s="155"/>
      <c r="AV258" s="83"/>
      <c r="AW258" s="44" t="s">
        <v>253</v>
      </c>
    </row>
    <row r="259" spans="45:49" ht="13.2">
      <c r="AS259" s="78"/>
      <c r="AT259" s="83"/>
      <c r="AU259" s="155"/>
      <c r="AV259" s="83"/>
      <c r="AW259" s="44" t="s">
        <v>253</v>
      </c>
    </row>
    <row r="260" spans="45:49" ht="13.2">
      <c r="AS260" s="78"/>
      <c r="AT260" s="83"/>
      <c r="AU260" s="155"/>
      <c r="AV260" s="83"/>
      <c r="AW260" s="44" t="s">
        <v>253</v>
      </c>
    </row>
    <row r="261" spans="45:49" ht="13.2">
      <c r="AS261" s="78"/>
      <c r="AT261" s="83"/>
      <c r="AU261" s="155"/>
      <c r="AV261" s="83"/>
      <c r="AW261" s="44" t="s">
        <v>253</v>
      </c>
    </row>
    <row r="262" spans="45:49" ht="13.2">
      <c r="AS262" s="78"/>
      <c r="AT262" s="83"/>
      <c r="AU262" s="155"/>
      <c r="AV262" s="83"/>
      <c r="AW262" s="44" t="s">
        <v>253</v>
      </c>
    </row>
    <row r="263" spans="45:49" ht="13.2">
      <c r="AS263" s="78"/>
      <c r="AT263" s="83"/>
      <c r="AU263" s="155"/>
      <c r="AV263" s="83"/>
      <c r="AW263" s="44" t="s">
        <v>253</v>
      </c>
    </row>
    <row r="264" spans="45:49" ht="13.2">
      <c r="AS264" s="78"/>
      <c r="AT264" s="83"/>
      <c r="AU264" s="155"/>
      <c r="AV264" s="83"/>
      <c r="AW264" s="44" t="s">
        <v>253</v>
      </c>
    </row>
    <row r="265" spans="45:49" ht="13.2">
      <c r="AS265" s="78"/>
      <c r="AT265" s="83"/>
      <c r="AU265" s="155"/>
      <c r="AV265" s="83"/>
      <c r="AW265" s="44" t="s">
        <v>253</v>
      </c>
    </row>
    <row r="266" spans="45:49" ht="13.2">
      <c r="AS266" s="78"/>
      <c r="AT266" s="83"/>
      <c r="AU266" s="155"/>
      <c r="AV266" s="83"/>
      <c r="AW266" s="44" t="s">
        <v>253</v>
      </c>
    </row>
    <row r="267" spans="45:49" ht="13.2">
      <c r="AS267" s="78"/>
      <c r="AT267" s="83"/>
      <c r="AU267" s="155"/>
      <c r="AV267" s="83"/>
      <c r="AW267" s="44" t="s">
        <v>253</v>
      </c>
    </row>
    <row r="268" spans="45:49" ht="13.2">
      <c r="AS268" s="78"/>
      <c r="AT268" s="83"/>
      <c r="AU268" s="155"/>
      <c r="AV268" s="83"/>
      <c r="AW268" s="44" t="s">
        <v>253</v>
      </c>
    </row>
    <row r="269" spans="45:49" ht="13.2">
      <c r="AS269" s="78"/>
      <c r="AT269" s="83"/>
      <c r="AU269" s="155"/>
      <c r="AV269" s="83"/>
      <c r="AW269" s="44" t="s">
        <v>253</v>
      </c>
    </row>
    <row r="270" spans="45:49" ht="13.2">
      <c r="AS270" s="78"/>
      <c r="AT270" s="83"/>
      <c r="AU270" s="155"/>
      <c r="AV270" s="83"/>
      <c r="AW270" s="44" t="s">
        <v>253</v>
      </c>
    </row>
    <row r="271" spans="45:49" ht="13.2">
      <c r="AS271" s="78"/>
      <c r="AT271" s="83"/>
      <c r="AU271" s="155"/>
      <c r="AV271" s="83"/>
      <c r="AW271" s="44" t="s">
        <v>253</v>
      </c>
    </row>
    <row r="272" spans="45:49" ht="13.2">
      <c r="AS272" s="78"/>
      <c r="AT272" s="83"/>
      <c r="AU272" s="155"/>
      <c r="AV272" s="83"/>
      <c r="AW272" s="44" t="s">
        <v>253</v>
      </c>
    </row>
    <row r="273" spans="45:49" ht="13.2">
      <c r="AS273" s="78"/>
      <c r="AT273" s="83"/>
      <c r="AU273" s="155"/>
      <c r="AV273" s="83"/>
      <c r="AW273" s="44" t="s">
        <v>253</v>
      </c>
    </row>
    <row r="274" spans="45:49" ht="13.2">
      <c r="AS274" s="78"/>
      <c r="AT274" s="83"/>
      <c r="AU274" s="155"/>
      <c r="AV274" s="83"/>
      <c r="AW274" s="44" t="s">
        <v>253</v>
      </c>
    </row>
    <row r="275" spans="45:49" ht="13.2">
      <c r="AS275" s="78"/>
      <c r="AT275" s="83"/>
      <c r="AU275" s="155"/>
      <c r="AV275" s="83"/>
      <c r="AW275" s="44" t="s">
        <v>253</v>
      </c>
    </row>
    <row r="276" spans="45:49" ht="13.2">
      <c r="AS276" s="78"/>
      <c r="AT276" s="83"/>
      <c r="AU276" s="155"/>
      <c r="AV276" s="83"/>
      <c r="AW276" s="44" t="s">
        <v>253</v>
      </c>
    </row>
    <row r="277" spans="45:49" ht="13.2">
      <c r="AS277" s="78"/>
      <c r="AT277" s="83"/>
      <c r="AU277" s="155"/>
      <c r="AV277" s="83"/>
      <c r="AW277" s="44" t="s">
        <v>253</v>
      </c>
    </row>
    <row r="278" spans="45:49" ht="13.2">
      <c r="AS278" s="78"/>
      <c r="AT278" s="83"/>
      <c r="AU278" s="155"/>
      <c r="AV278" s="83"/>
      <c r="AW278" s="44" t="s">
        <v>253</v>
      </c>
    </row>
    <row r="279" spans="45:49" ht="13.2">
      <c r="AS279" s="78"/>
      <c r="AT279" s="83"/>
      <c r="AU279" s="155"/>
      <c r="AV279" s="83"/>
      <c r="AW279" s="44" t="s">
        <v>253</v>
      </c>
    </row>
    <row r="280" spans="45:49" ht="13.2">
      <c r="AS280" s="78"/>
      <c r="AT280" s="83"/>
      <c r="AU280" s="155"/>
      <c r="AV280" s="83"/>
      <c r="AW280" s="44" t="s">
        <v>253</v>
      </c>
    </row>
    <row r="281" spans="45:49" ht="13.2">
      <c r="AS281" s="78"/>
      <c r="AT281" s="83"/>
      <c r="AU281" s="155"/>
      <c r="AV281" s="83"/>
      <c r="AW281" s="44" t="s">
        <v>253</v>
      </c>
    </row>
    <row r="282" spans="45:49" ht="13.2">
      <c r="AS282" s="78"/>
      <c r="AT282" s="83"/>
      <c r="AU282" s="155"/>
      <c r="AV282" s="83"/>
      <c r="AW282" s="44" t="s">
        <v>253</v>
      </c>
    </row>
    <row r="283" spans="45:49" ht="13.2">
      <c r="AS283" s="78"/>
      <c r="AT283" s="83"/>
      <c r="AU283" s="155"/>
      <c r="AV283" s="83"/>
      <c r="AW283" s="44" t="s">
        <v>253</v>
      </c>
    </row>
    <row r="284" spans="45:49" ht="13.2">
      <c r="AS284" s="78"/>
      <c r="AT284" s="83"/>
      <c r="AU284" s="155"/>
      <c r="AV284" s="83"/>
      <c r="AW284" s="44" t="s">
        <v>253</v>
      </c>
    </row>
    <row r="285" spans="45:49" ht="13.2">
      <c r="AS285" s="78"/>
      <c r="AT285" s="83"/>
      <c r="AU285" s="155"/>
      <c r="AV285" s="83"/>
      <c r="AW285" s="44" t="s">
        <v>253</v>
      </c>
    </row>
    <row r="286" spans="45:49" ht="13.2">
      <c r="AS286" s="78"/>
      <c r="AT286" s="83"/>
      <c r="AU286" s="155"/>
      <c r="AV286" s="83"/>
      <c r="AW286" s="44" t="s">
        <v>253</v>
      </c>
    </row>
    <row r="287" spans="45:49" ht="13.2">
      <c r="AS287" s="78"/>
      <c r="AT287" s="83"/>
      <c r="AU287" s="155"/>
      <c r="AV287" s="83"/>
      <c r="AW287" s="44" t="s">
        <v>253</v>
      </c>
    </row>
    <row r="288" spans="45:49" ht="13.2">
      <c r="AS288" s="78"/>
      <c r="AT288" s="83"/>
      <c r="AU288" s="155"/>
      <c r="AV288" s="83"/>
      <c r="AW288" s="44" t="s">
        <v>253</v>
      </c>
    </row>
    <row r="289" spans="45:49" ht="13.2">
      <c r="AS289" s="78"/>
      <c r="AT289" s="83"/>
      <c r="AU289" s="155"/>
      <c r="AV289" s="83"/>
      <c r="AW289" s="44" t="s">
        <v>253</v>
      </c>
    </row>
    <row r="290" spans="45:49" ht="13.2">
      <c r="AS290" s="78"/>
      <c r="AT290" s="83"/>
      <c r="AU290" s="155"/>
      <c r="AV290" s="83"/>
      <c r="AW290" s="44" t="s">
        <v>253</v>
      </c>
    </row>
    <row r="291" spans="45:49" ht="13.2">
      <c r="AS291" s="78"/>
      <c r="AT291" s="83"/>
      <c r="AU291" s="155"/>
      <c r="AV291" s="83"/>
      <c r="AW291" s="44" t="s">
        <v>253</v>
      </c>
    </row>
    <row r="292" spans="45:49" ht="13.2">
      <c r="AS292" s="78"/>
      <c r="AT292" s="83"/>
      <c r="AU292" s="155"/>
      <c r="AV292" s="83"/>
      <c r="AW292" s="44" t="s">
        <v>253</v>
      </c>
    </row>
    <row r="293" spans="45:49" ht="13.2">
      <c r="AS293" s="78"/>
      <c r="AT293" s="83"/>
      <c r="AU293" s="155"/>
      <c r="AV293" s="83"/>
      <c r="AW293" s="44" t="s">
        <v>253</v>
      </c>
    </row>
    <row r="294" spans="45:49" ht="13.2">
      <c r="AS294" s="78"/>
      <c r="AT294" s="83"/>
      <c r="AU294" s="155"/>
      <c r="AV294" s="83"/>
      <c r="AW294" s="44" t="s">
        <v>253</v>
      </c>
    </row>
    <row r="295" spans="45:49" ht="13.2">
      <c r="AS295" s="78"/>
      <c r="AT295" s="83"/>
      <c r="AU295" s="155"/>
      <c r="AV295" s="83"/>
      <c r="AW295" s="44" t="s">
        <v>253</v>
      </c>
    </row>
    <row r="296" spans="45:49" ht="13.2">
      <c r="AS296" s="78"/>
      <c r="AT296" s="83"/>
      <c r="AU296" s="155"/>
      <c r="AV296" s="83"/>
      <c r="AW296" s="44" t="s">
        <v>253</v>
      </c>
    </row>
    <row r="297" spans="45:49" ht="13.2">
      <c r="AS297" s="78"/>
      <c r="AT297" s="83"/>
      <c r="AU297" s="155"/>
      <c r="AV297" s="83"/>
      <c r="AW297" s="44" t="s">
        <v>253</v>
      </c>
    </row>
    <row r="298" spans="45:49" ht="13.2">
      <c r="AS298" s="78"/>
      <c r="AT298" s="83"/>
      <c r="AU298" s="155"/>
      <c r="AV298" s="83"/>
      <c r="AW298" s="44" t="s">
        <v>253</v>
      </c>
    </row>
    <row r="299" spans="45:49" ht="13.2">
      <c r="AS299" s="78"/>
      <c r="AT299" s="83"/>
      <c r="AU299" s="155"/>
      <c r="AV299" s="83"/>
      <c r="AW299" s="44" t="s">
        <v>253</v>
      </c>
    </row>
    <row r="300" spans="45:49" ht="13.2">
      <c r="AS300" s="78"/>
      <c r="AT300" s="83"/>
      <c r="AU300" s="155"/>
      <c r="AV300" s="83"/>
      <c r="AW300" s="44" t="s">
        <v>253</v>
      </c>
    </row>
    <row r="301" spans="45:49" ht="13.2">
      <c r="AS301" s="78"/>
      <c r="AT301" s="83"/>
      <c r="AU301" s="155"/>
      <c r="AV301" s="83"/>
      <c r="AW301" s="44" t="s">
        <v>253</v>
      </c>
    </row>
    <row r="302" spans="45:49" ht="13.2">
      <c r="AS302" s="78"/>
      <c r="AT302" s="83"/>
      <c r="AU302" s="155"/>
      <c r="AV302" s="83"/>
      <c r="AW302" s="44" t="s">
        <v>253</v>
      </c>
    </row>
    <row r="303" spans="45:49" ht="13.2">
      <c r="AS303" s="78"/>
      <c r="AT303" s="83"/>
      <c r="AU303" s="155"/>
      <c r="AV303" s="83"/>
      <c r="AW303" s="44" t="s">
        <v>253</v>
      </c>
    </row>
    <row r="304" spans="45:49" ht="13.2">
      <c r="AS304" s="78"/>
      <c r="AT304" s="83"/>
      <c r="AU304" s="155"/>
      <c r="AV304" s="83"/>
      <c r="AW304" s="44" t="s">
        <v>253</v>
      </c>
    </row>
    <row r="305" spans="45:49" ht="13.2">
      <c r="AS305" s="78"/>
      <c r="AT305" s="83"/>
      <c r="AU305" s="155"/>
      <c r="AV305" s="83"/>
      <c r="AW305" s="44" t="s">
        <v>253</v>
      </c>
    </row>
    <row r="306" spans="45:49" ht="13.2">
      <c r="AS306" s="78"/>
      <c r="AT306" s="83"/>
      <c r="AU306" s="155"/>
      <c r="AV306" s="83"/>
      <c r="AW306" s="44" t="s">
        <v>253</v>
      </c>
    </row>
    <row r="307" spans="45:49" ht="13.2">
      <c r="AS307" s="78"/>
      <c r="AT307" s="83"/>
      <c r="AU307" s="155"/>
      <c r="AV307" s="83"/>
      <c r="AW307" s="44" t="s">
        <v>253</v>
      </c>
    </row>
    <row r="308" spans="45:49" ht="13.2">
      <c r="AS308" s="78"/>
      <c r="AT308" s="83"/>
      <c r="AU308" s="155"/>
      <c r="AV308" s="83"/>
      <c r="AW308" s="44" t="s">
        <v>253</v>
      </c>
    </row>
    <row r="309" spans="45:49" ht="13.2">
      <c r="AS309" s="78"/>
      <c r="AT309" s="83"/>
      <c r="AU309" s="155"/>
      <c r="AV309" s="83"/>
      <c r="AW309" s="44" t="s">
        <v>253</v>
      </c>
    </row>
    <row r="310" spans="45:49" ht="13.2">
      <c r="AS310" s="78"/>
      <c r="AT310" s="83"/>
      <c r="AU310" s="155"/>
      <c r="AV310" s="83"/>
      <c r="AW310" s="44" t="s">
        <v>253</v>
      </c>
    </row>
    <row r="311" spans="45:49" ht="13.2">
      <c r="AS311" s="78"/>
      <c r="AT311" s="83"/>
      <c r="AU311" s="155"/>
      <c r="AV311" s="83"/>
      <c r="AW311" s="44" t="s">
        <v>253</v>
      </c>
    </row>
    <row r="312" spans="45:49" ht="13.2">
      <c r="AS312" s="78"/>
      <c r="AT312" s="83"/>
      <c r="AU312" s="155"/>
      <c r="AV312" s="83"/>
      <c r="AW312" s="44" t="s">
        <v>253</v>
      </c>
    </row>
    <row r="313" spans="45:49" ht="13.2">
      <c r="AS313" s="78"/>
      <c r="AT313" s="83"/>
      <c r="AU313" s="155"/>
      <c r="AV313" s="83"/>
      <c r="AW313" s="44" t="s">
        <v>253</v>
      </c>
    </row>
    <row r="314" spans="45:49" ht="13.2">
      <c r="AS314" s="78"/>
      <c r="AT314" s="83"/>
      <c r="AU314" s="155"/>
      <c r="AV314" s="83"/>
      <c r="AW314" s="44" t="s">
        <v>253</v>
      </c>
    </row>
    <row r="315" spans="45:49" ht="13.2">
      <c r="AS315" s="78"/>
      <c r="AT315" s="83"/>
      <c r="AU315" s="155"/>
      <c r="AV315" s="83"/>
      <c r="AW315" s="44" t="s">
        <v>253</v>
      </c>
    </row>
    <row r="316" spans="45:49" ht="13.2">
      <c r="AS316" s="78"/>
      <c r="AT316" s="83"/>
      <c r="AU316" s="155"/>
      <c r="AV316" s="83"/>
      <c r="AW316" s="44" t="s">
        <v>253</v>
      </c>
    </row>
    <row r="317" spans="45:49" ht="13.2">
      <c r="AS317" s="78"/>
      <c r="AT317" s="83"/>
      <c r="AU317" s="155"/>
      <c r="AV317" s="83"/>
      <c r="AW317" s="44" t="s">
        <v>253</v>
      </c>
    </row>
    <row r="318" spans="45:49" ht="13.2">
      <c r="AS318" s="78"/>
      <c r="AT318" s="83"/>
      <c r="AU318" s="155"/>
      <c r="AV318" s="83"/>
      <c r="AW318" s="44" t="s">
        <v>253</v>
      </c>
    </row>
    <row r="319" spans="45:49" ht="13.2">
      <c r="AS319" s="78"/>
      <c r="AT319" s="83"/>
      <c r="AU319" s="155"/>
      <c r="AV319" s="83"/>
      <c r="AW319" s="44" t="s">
        <v>253</v>
      </c>
    </row>
    <row r="320" spans="45:49" ht="13.2">
      <c r="AS320" s="78"/>
      <c r="AT320" s="83"/>
      <c r="AU320" s="155"/>
      <c r="AV320" s="83"/>
      <c r="AW320" s="44" t="s">
        <v>253</v>
      </c>
    </row>
    <row r="321" spans="45:49" ht="13.2">
      <c r="AS321" s="78"/>
      <c r="AT321" s="83"/>
      <c r="AU321" s="155"/>
      <c r="AV321" s="83"/>
      <c r="AW321" s="44" t="s">
        <v>253</v>
      </c>
    </row>
    <row r="322" spans="45:49" ht="13.2">
      <c r="AS322" s="78"/>
      <c r="AT322" s="83"/>
      <c r="AU322" s="155"/>
      <c r="AV322" s="83"/>
      <c r="AW322" s="44" t="s">
        <v>253</v>
      </c>
    </row>
    <row r="323" spans="45:49" ht="13.2">
      <c r="AS323" s="78"/>
      <c r="AT323" s="83"/>
      <c r="AU323" s="155"/>
      <c r="AV323" s="83"/>
      <c r="AW323" s="44" t="s">
        <v>253</v>
      </c>
    </row>
    <row r="324" spans="45:49" ht="13.2">
      <c r="AS324" s="78"/>
      <c r="AT324" s="83"/>
      <c r="AU324" s="155"/>
      <c r="AV324" s="83"/>
      <c r="AW324" s="44" t="s">
        <v>253</v>
      </c>
    </row>
    <row r="325" spans="45:49" ht="13.2">
      <c r="AS325" s="78"/>
      <c r="AT325" s="83"/>
      <c r="AU325" s="155"/>
      <c r="AV325" s="83"/>
      <c r="AW325" s="44" t="s">
        <v>253</v>
      </c>
    </row>
    <row r="326" spans="45:49" ht="13.2">
      <c r="AS326" s="78"/>
      <c r="AT326" s="83"/>
      <c r="AU326" s="155"/>
      <c r="AV326" s="83"/>
      <c r="AW326" s="44" t="s">
        <v>253</v>
      </c>
    </row>
    <row r="327" spans="45:49" ht="13.2">
      <c r="AS327" s="78"/>
      <c r="AT327" s="83"/>
      <c r="AU327" s="155"/>
      <c r="AV327" s="83"/>
      <c r="AW327" s="44" t="s">
        <v>253</v>
      </c>
    </row>
    <row r="328" spans="45:49" ht="13.2">
      <c r="AS328" s="78"/>
      <c r="AT328" s="83"/>
      <c r="AU328" s="155"/>
      <c r="AV328" s="83"/>
      <c r="AW328" s="44" t="s">
        <v>253</v>
      </c>
    </row>
    <row r="329" spans="45:49" ht="13.2">
      <c r="AS329" s="78"/>
      <c r="AT329" s="83"/>
      <c r="AU329" s="155"/>
      <c r="AV329" s="83"/>
      <c r="AW329" s="44" t="s">
        <v>253</v>
      </c>
    </row>
    <row r="330" spans="45:49" ht="13.2">
      <c r="AS330" s="78"/>
      <c r="AT330" s="83"/>
      <c r="AU330" s="155"/>
      <c r="AV330" s="83"/>
      <c r="AW330" s="44" t="s">
        <v>253</v>
      </c>
    </row>
    <row r="331" spans="45:49" ht="13.2">
      <c r="AS331" s="78"/>
      <c r="AT331" s="83"/>
      <c r="AU331" s="155"/>
      <c r="AV331" s="83"/>
      <c r="AW331" s="44" t="s">
        <v>253</v>
      </c>
    </row>
    <row r="332" spans="45:49" ht="13.2">
      <c r="AS332" s="78"/>
      <c r="AT332" s="83"/>
      <c r="AU332" s="155"/>
      <c r="AV332" s="83"/>
      <c r="AW332" s="44" t="s">
        <v>253</v>
      </c>
    </row>
    <row r="333" spans="45:49" ht="13.2">
      <c r="AS333" s="78"/>
      <c r="AT333" s="83"/>
      <c r="AU333" s="155"/>
      <c r="AV333" s="83"/>
      <c r="AW333" s="44" t="s">
        <v>253</v>
      </c>
    </row>
    <row r="334" spans="45:49" ht="13.2">
      <c r="AS334" s="78"/>
      <c r="AT334" s="83"/>
      <c r="AU334" s="155"/>
      <c r="AV334" s="83"/>
      <c r="AW334" s="44" t="s">
        <v>253</v>
      </c>
    </row>
    <row r="335" spans="45:49" ht="13.2">
      <c r="AS335" s="78"/>
      <c r="AT335" s="83"/>
      <c r="AU335" s="155"/>
      <c r="AV335" s="83"/>
      <c r="AW335" s="44" t="s">
        <v>253</v>
      </c>
    </row>
    <row r="336" spans="45:49" ht="13.2">
      <c r="AS336" s="78"/>
      <c r="AT336" s="83"/>
      <c r="AU336" s="155"/>
      <c r="AV336" s="83"/>
      <c r="AW336" s="44" t="s">
        <v>253</v>
      </c>
    </row>
    <row r="337" spans="45:49" ht="13.2">
      <c r="AS337" s="78"/>
      <c r="AT337" s="83"/>
      <c r="AU337" s="155"/>
      <c r="AV337" s="83"/>
      <c r="AW337" s="44" t="s">
        <v>253</v>
      </c>
    </row>
    <row r="338" spans="45:49" ht="13.2">
      <c r="AS338" s="78"/>
      <c r="AT338" s="83"/>
      <c r="AU338" s="155"/>
      <c r="AV338" s="83"/>
      <c r="AW338" s="44" t="s">
        <v>253</v>
      </c>
    </row>
    <row r="339" spans="45:49" ht="13.2">
      <c r="AS339" s="78"/>
      <c r="AT339" s="83"/>
      <c r="AU339" s="155"/>
      <c r="AV339" s="83"/>
      <c r="AW339" s="44" t="s">
        <v>253</v>
      </c>
    </row>
    <row r="340" spans="45:49" ht="13.2">
      <c r="AS340" s="78"/>
      <c r="AT340" s="83"/>
      <c r="AU340" s="155"/>
      <c r="AV340" s="83"/>
      <c r="AW340" s="44" t="s">
        <v>253</v>
      </c>
    </row>
    <row r="341" spans="45:49" ht="13.2">
      <c r="AS341" s="78"/>
      <c r="AT341" s="83"/>
      <c r="AU341" s="155"/>
      <c r="AV341" s="83"/>
      <c r="AW341" s="44" t="s">
        <v>253</v>
      </c>
    </row>
    <row r="342" spans="45:49" ht="13.2">
      <c r="AS342" s="78"/>
      <c r="AT342" s="83"/>
      <c r="AU342" s="155"/>
      <c r="AV342" s="83"/>
      <c r="AW342" s="44" t="s">
        <v>253</v>
      </c>
    </row>
    <row r="343" spans="45:49" ht="13.2">
      <c r="AS343" s="78"/>
      <c r="AT343" s="83"/>
      <c r="AU343" s="155"/>
      <c r="AV343" s="83"/>
      <c r="AW343" s="44" t="s">
        <v>253</v>
      </c>
    </row>
    <row r="344" spans="45:49" ht="13.2">
      <c r="AS344" s="78"/>
      <c r="AT344" s="83"/>
      <c r="AU344" s="155"/>
      <c r="AV344" s="83"/>
      <c r="AW344" s="44" t="s">
        <v>253</v>
      </c>
    </row>
    <row r="345" spans="45:49" ht="13.2">
      <c r="AS345" s="78"/>
      <c r="AT345" s="83"/>
      <c r="AU345" s="155"/>
      <c r="AV345" s="83"/>
      <c r="AW345" s="44" t="s">
        <v>253</v>
      </c>
    </row>
    <row r="346" spans="45:49" ht="13.2">
      <c r="AS346" s="78"/>
      <c r="AT346" s="83"/>
      <c r="AU346" s="155"/>
      <c r="AV346" s="83"/>
      <c r="AW346" s="44" t="s">
        <v>253</v>
      </c>
    </row>
    <row r="347" spans="45:49" ht="13.2">
      <c r="AS347" s="78"/>
      <c r="AT347" s="83"/>
      <c r="AU347" s="155"/>
      <c r="AV347" s="83"/>
      <c r="AW347" s="44" t="s">
        <v>253</v>
      </c>
    </row>
    <row r="348" spans="45:49" ht="13.2">
      <c r="AS348" s="78"/>
      <c r="AT348" s="83"/>
      <c r="AU348" s="155"/>
      <c r="AV348" s="83"/>
      <c r="AW348" s="44" t="s">
        <v>253</v>
      </c>
    </row>
    <row r="349" spans="45:49" ht="13.2">
      <c r="AS349" s="78"/>
      <c r="AT349" s="83"/>
      <c r="AU349" s="155"/>
      <c r="AV349" s="83"/>
      <c r="AW349" s="44" t="s">
        <v>253</v>
      </c>
    </row>
    <row r="350" spans="45:49" ht="13.2">
      <c r="AS350" s="78"/>
      <c r="AT350" s="83"/>
      <c r="AU350" s="155"/>
      <c r="AV350" s="83"/>
      <c r="AW350" s="44" t="s">
        <v>253</v>
      </c>
    </row>
    <row r="351" spans="45:49" ht="13.2">
      <c r="AS351" s="78"/>
      <c r="AT351" s="83"/>
      <c r="AU351" s="155"/>
      <c r="AV351" s="83"/>
      <c r="AW351" s="44" t="s">
        <v>253</v>
      </c>
    </row>
    <row r="352" spans="45:49" ht="13.2">
      <c r="AS352" s="78"/>
      <c r="AT352" s="83"/>
      <c r="AU352" s="155"/>
      <c r="AV352" s="83"/>
      <c r="AW352" s="44" t="s">
        <v>253</v>
      </c>
    </row>
    <row r="353" spans="45:49" ht="13.2">
      <c r="AS353" s="78"/>
      <c r="AT353" s="83"/>
      <c r="AU353" s="155"/>
      <c r="AV353" s="83"/>
      <c r="AW353" s="44" t="s">
        <v>253</v>
      </c>
    </row>
    <row r="354" spans="45:49" ht="13.2">
      <c r="AS354" s="78"/>
      <c r="AT354" s="83"/>
      <c r="AU354" s="155"/>
      <c r="AV354" s="83"/>
      <c r="AW354" s="44" t="s">
        <v>253</v>
      </c>
    </row>
    <row r="355" spans="45:49" ht="13.2">
      <c r="AS355" s="78"/>
      <c r="AT355" s="83"/>
      <c r="AU355" s="155"/>
      <c r="AV355" s="83"/>
      <c r="AW355" s="44" t="s">
        <v>253</v>
      </c>
    </row>
    <row r="356" spans="45:49" ht="13.2">
      <c r="AS356" s="78"/>
      <c r="AT356" s="83"/>
      <c r="AU356" s="155"/>
      <c r="AV356" s="83"/>
      <c r="AW356" s="44" t="s">
        <v>253</v>
      </c>
    </row>
    <row r="357" spans="45:49" ht="13.2">
      <c r="AS357" s="78"/>
      <c r="AT357" s="83"/>
      <c r="AU357" s="155"/>
      <c r="AV357" s="83"/>
      <c r="AW357" s="44" t="s">
        <v>253</v>
      </c>
    </row>
    <row r="358" spans="45:49" ht="13.2">
      <c r="AS358" s="78"/>
      <c r="AT358" s="83"/>
      <c r="AU358" s="155"/>
      <c r="AV358" s="83"/>
      <c r="AW358" s="44" t="s">
        <v>253</v>
      </c>
    </row>
    <row r="359" spans="45:49" ht="13.2">
      <c r="AS359" s="78"/>
      <c r="AT359" s="83"/>
      <c r="AU359" s="155"/>
      <c r="AV359" s="83"/>
      <c r="AW359" s="44" t="s">
        <v>253</v>
      </c>
    </row>
    <row r="360" spans="45:49" ht="13.2">
      <c r="AS360" s="78"/>
      <c r="AT360" s="83"/>
      <c r="AU360" s="155"/>
      <c r="AV360" s="83"/>
      <c r="AW360" s="44" t="s">
        <v>253</v>
      </c>
    </row>
    <row r="361" spans="45:49" ht="13.2">
      <c r="AS361" s="78"/>
      <c r="AT361" s="83"/>
      <c r="AU361" s="155"/>
      <c r="AV361" s="83"/>
      <c r="AW361" s="44" t="s">
        <v>253</v>
      </c>
    </row>
    <row r="362" spans="45:49" ht="13.2">
      <c r="AS362" s="78"/>
      <c r="AT362" s="83"/>
      <c r="AU362" s="155"/>
      <c r="AV362" s="83"/>
      <c r="AW362" s="44" t="s">
        <v>253</v>
      </c>
    </row>
    <row r="363" spans="45:49" ht="13.2">
      <c r="AS363" s="78"/>
      <c r="AT363" s="83"/>
      <c r="AU363" s="155"/>
      <c r="AV363" s="83"/>
      <c r="AW363" s="44" t="s">
        <v>253</v>
      </c>
    </row>
    <row r="364" spans="45:49" ht="13.2">
      <c r="AS364" s="78"/>
      <c r="AT364" s="83"/>
      <c r="AU364" s="155"/>
      <c r="AV364" s="83"/>
      <c r="AW364" s="44" t="s">
        <v>253</v>
      </c>
    </row>
    <row r="365" spans="45:49" ht="13.2">
      <c r="AS365" s="78"/>
      <c r="AT365" s="83"/>
      <c r="AU365" s="155"/>
      <c r="AV365" s="83"/>
      <c r="AW365" s="44" t="s">
        <v>253</v>
      </c>
    </row>
    <row r="366" spans="45:49" ht="13.2">
      <c r="AS366" s="78"/>
      <c r="AT366" s="83"/>
      <c r="AU366" s="155"/>
      <c r="AV366" s="83"/>
      <c r="AW366" s="44" t="s">
        <v>253</v>
      </c>
    </row>
    <row r="367" spans="45:49" ht="13.2">
      <c r="AS367" s="78"/>
      <c r="AT367" s="83"/>
      <c r="AU367" s="155"/>
      <c r="AV367" s="83"/>
      <c r="AW367" s="44" t="s">
        <v>253</v>
      </c>
    </row>
    <row r="368" spans="45:49" ht="13.2">
      <c r="AS368" s="78"/>
      <c r="AT368" s="83"/>
      <c r="AU368" s="155"/>
      <c r="AV368" s="83"/>
      <c r="AW368" s="44" t="s">
        <v>253</v>
      </c>
    </row>
    <row r="369" spans="45:49" ht="13.2">
      <c r="AS369" s="78"/>
      <c r="AT369" s="83"/>
      <c r="AU369" s="155"/>
      <c r="AV369" s="83"/>
      <c r="AW369" s="44" t="s">
        <v>253</v>
      </c>
    </row>
    <row r="370" spans="45:49" ht="13.2">
      <c r="AS370" s="78"/>
      <c r="AT370" s="83"/>
      <c r="AU370" s="155"/>
      <c r="AV370" s="83"/>
      <c r="AW370" s="44" t="s">
        <v>253</v>
      </c>
    </row>
    <row r="371" spans="45:49" ht="13.2">
      <c r="AS371" s="78"/>
      <c r="AT371" s="83"/>
      <c r="AU371" s="155"/>
      <c r="AV371" s="83"/>
      <c r="AW371" s="44" t="s">
        <v>253</v>
      </c>
    </row>
    <row r="372" spans="45:49" ht="13.2">
      <c r="AS372" s="78"/>
      <c r="AT372" s="83"/>
      <c r="AU372" s="155"/>
      <c r="AV372" s="83"/>
      <c r="AW372" s="44" t="s">
        <v>253</v>
      </c>
    </row>
    <row r="373" spans="45:49" ht="13.2">
      <c r="AS373" s="78"/>
      <c r="AT373" s="83"/>
      <c r="AU373" s="155"/>
      <c r="AV373" s="83"/>
      <c r="AW373" s="44" t="s">
        <v>253</v>
      </c>
    </row>
    <row r="374" spans="45:49" ht="13.2">
      <c r="AS374" s="78"/>
      <c r="AT374" s="83"/>
      <c r="AU374" s="155"/>
      <c r="AV374" s="83"/>
      <c r="AW374" s="44" t="s">
        <v>253</v>
      </c>
    </row>
    <row r="375" spans="45:49" ht="13.2">
      <c r="AS375" s="78"/>
      <c r="AT375" s="83"/>
      <c r="AU375" s="155"/>
      <c r="AV375" s="83"/>
      <c r="AW375" s="44" t="s">
        <v>253</v>
      </c>
    </row>
    <row r="376" spans="45:49" ht="13.2">
      <c r="AS376" s="78"/>
      <c r="AT376" s="83"/>
      <c r="AU376" s="155"/>
      <c r="AV376" s="83"/>
      <c r="AW376" s="44" t="s">
        <v>253</v>
      </c>
    </row>
    <row r="377" spans="45:49" ht="13.2">
      <c r="AS377" s="78"/>
      <c r="AT377" s="83"/>
      <c r="AU377" s="155"/>
      <c r="AV377" s="83"/>
      <c r="AW377" s="44" t="s">
        <v>253</v>
      </c>
    </row>
    <row r="378" spans="45:49" ht="13.2">
      <c r="AS378" s="78"/>
      <c r="AT378" s="83"/>
      <c r="AU378" s="155"/>
      <c r="AV378" s="83"/>
      <c r="AW378" s="44" t="s">
        <v>253</v>
      </c>
    </row>
    <row r="379" spans="45:49" ht="13.2">
      <c r="AS379" s="78"/>
      <c r="AT379" s="83"/>
      <c r="AU379" s="155"/>
      <c r="AV379" s="83"/>
      <c r="AW379" s="44" t="s">
        <v>253</v>
      </c>
    </row>
    <row r="380" spans="45:49" ht="13.2">
      <c r="AS380" s="78"/>
      <c r="AT380" s="83"/>
      <c r="AU380" s="155"/>
      <c r="AV380" s="83"/>
      <c r="AW380" s="44" t="s">
        <v>253</v>
      </c>
    </row>
    <row r="381" spans="45:49" ht="13.2">
      <c r="AS381" s="78"/>
      <c r="AT381" s="83"/>
      <c r="AU381" s="155"/>
      <c r="AV381" s="83"/>
      <c r="AW381" s="44" t="s">
        <v>253</v>
      </c>
    </row>
    <row r="382" spans="45:49" ht="13.2">
      <c r="AS382" s="78"/>
      <c r="AT382" s="83"/>
      <c r="AU382" s="155"/>
      <c r="AV382" s="83"/>
      <c r="AW382" s="44" t="s">
        <v>253</v>
      </c>
    </row>
    <row r="383" spans="45:49" ht="13.2">
      <c r="AS383" s="78"/>
      <c r="AT383" s="83"/>
      <c r="AU383" s="155"/>
      <c r="AV383" s="83"/>
      <c r="AW383" s="44" t="s">
        <v>253</v>
      </c>
    </row>
    <row r="384" spans="45:49" ht="13.2">
      <c r="AS384" s="78"/>
      <c r="AT384" s="83"/>
      <c r="AU384" s="155"/>
      <c r="AV384" s="83"/>
      <c r="AW384" s="44" t="s">
        <v>253</v>
      </c>
    </row>
    <row r="385" spans="45:49" ht="13.2">
      <c r="AS385" s="78"/>
      <c r="AT385" s="83"/>
      <c r="AU385" s="155"/>
      <c r="AV385" s="83"/>
      <c r="AW385" s="44" t="s">
        <v>253</v>
      </c>
    </row>
    <row r="386" spans="45:49" ht="13.2">
      <c r="AS386" s="78"/>
      <c r="AT386" s="83"/>
      <c r="AU386" s="155"/>
      <c r="AV386" s="83"/>
      <c r="AW386" s="44" t="s">
        <v>253</v>
      </c>
    </row>
    <row r="387" spans="45:49" ht="13.2">
      <c r="AS387" s="78"/>
      <c r="AT387" s="83"/>
      <c r="AU387" s="155"/>
      <c r="AV387" s="83"/>
      <c r="AW387" s="44" t="s">
        <v>253</v>
      </c>
    </row>
    <row r="388" spans="45:49" ht="13.2">
      <c r="AS388" s="78"/>
      <c r="AT388" s="83"/>
      <c r="AU388" s="155"/>
      <c r="AV388" s="83"/>
      <c r="AW388" s="44" t="s">
        <v>253</v>
      </c>
    </row>
    <row r="389" spans="45:49" ht="13.2">
      <c r="AS389" s="78"/>
      <c r="AT389" s="83"/>
      <c r="AU389" s="155"/>
      <c r="AV389" s="83"/>
      <c r="AW389" s="44" t="s">
        <v>253</v>
      </c>
    </row>
    <row r="390" spans="45:49" ht="13.2">
      <c r="AS390" s="78"/>
      <c r="AT390" s="83"/>
      <c r="AU390" s="155"/>
      <c r="AV390" s="83"/>
      <c r="AW390" s="44" t="s">
        <v>253</v>
      </c>
    </row>
    <row r="391" spans="45:49" ht="13.2">
      <c r="AS391" s="78"/>
      <c r="AT391" s="83"/>
      <c r="AU391" s="155"/>
      <c r="AV391" s="83"/>
      <c r="AW391" s="44" t="s">
        <v>253</v>
      </c>
    </row>
    <row r="392" spans="45:49" ht="13.2">
      <c r="AS392" s="78"/>
      <c r="AT392" s="83"/>
      <c r="AU392" s="155"/>
      <c r="AV392" s="83"/>
      <c r="AW392" s="44" t="s">
        <v>253</v>
      </c>
    </row>
    <row r="393" spans="45:49" ht="13.2">
      <c r="AS393" s="78"/>
      <c r="AT393" s="83"/>
      <c r="AU393" s="155"/>
      <c r="AV393" s="83"/>
      <c r="AW393" s="44" t="s">
        <v>253</v>
      </c>
    </row>
    <row r="394" spans="45:49" ht="13.2">
      <c r="AS394" s="78"/>
      <c r="AT394" s="83"/>
      <c r="AU394" s="155"/>
      <c r="AV394" s="83"/>
      <c r="AW394" s="44" t="s">
        <v>253</v>
      </c>
    </row>
    <row r="395" spans="45:49" ht="13.2">
      <c r="AS395" s="78"/>
      <c r="AT395" s="83"/>
      <c r="AU395" s="155"/>
      <c r="AV395" s="83"/>
      <c r="AW395" s="44" t="s">
        <v>253</v>
      </c>
    </row>
    <row r="396" spans="45:49" ht="13.2">
      <c r="AS396" s="78"/>
      <c r="AT396" s="83"/>
      <c r="AU396" s="155"/>
      <c r="AV396" s="83"/>
      <c r="AW396" s="44" t="s">
        <v>253</v>
      </c>
    </row>
    <row r="397" spans="45:49" ht="13.2">
      <c r="AS397" s="78"/>
      <c r="AT397" s="83"/>
      <c r="AU397" s="155"/>
      <c r="AV397" s="83"/>
      <c r="AW397" s="44" t="s">
        <v>253</v>
      </c>
    </row>
    <row r="398" spans="45:49" ht="13.2">
      <c r="AS398" s="78"/>
      <c r="AT398" s="83"/>
      <c r="AU398" s="155"/>
      <c r="AV398" s="83"/>
      <c r="AW398" s="44" t="s">
        <v>253</v>
      </c>
    </row>
    <row r="399" spans="45:49" ht="13.2">
      <c r="AS399" s="78"/>
      <c r="AT399" s="83"/>
      <c r="AU399" s="155"/>
      <c r="AV399" s="83"/>
      <c r="AW399" s="44" t="s">
        <v>253</v>
      </c>
    </row>
    <row r="400" spans="45:49" ht="13.2">
      <c r="AS400" s="78"/>
      <c r="AT400" s="83"/>
      <c r="AU400" s="155"/>
      <c r="AV400" s="83"/>
      <c r="AW400" s="44" t="s">
        <v>253</v>
      </c>
    </row>
    <row r="401" spans="45:49" ht="13.2">
      <c r="AS401" s="78"/>
      <c r="AT401" s="83"/>
      <c r="AU401" s="155"/>
      <c r="AV401" s="83"/>
      <c r="AW401" s="44" t="s">
        <v>253</v>
      </c>
    </row>
    <row r="402" spans="45:49" ht="13.2">
      <c r="AS402" s="78"/>
      <c r="AT402" s="83"/>
      <c r="AU402" s="155"/>
      <c r="AV402" s="83"/>
      <c r="AW402" s="44" t="s">
        <v>253</v>
      </c>
    </row>
    <row r="403" spans="45:49" ht="13.2">
      <c r="AS403" s="78"/>
      <c r="AT403" s="83"/>
      <c r="AU403" s="155"/>
      <c r="AV403" s="83"/>
      <c r="AW403" s="44" t="s">
        <v>253</v>
      </c>
    </row>
    <row r="404" spans="45:49" ht="13.2">
      <c r="AS404" s="78"/>
      <c r="AT404" s="83"/>
      <c r="AU404" s="155"/>
      <c r="AV404" s="83"/>
      <c r="AW404" s="44" t="s">
        <v>253</v>
      </c>
    </row>
    <row r="405" spans="45:49" ht="13.2">
      <c r="AS405" s="78"/>
      <c r="AT405" s="83"/>
      <c r="AU405" s="155"/>
      <c r="AV405" s="83"/>
      <c r="AW405" s="44" t="s">
        <v>253</v>
      </c>
    </row>
    <row r="406" spans="45:49" ht="13.2">
      <c r="AS406" s="78"/>
      <c r="AT406" s="83"/>
      <c r="AU406" s="155"/>
      <c r="AV406" s="83"/>
      <c r="AW406" s="44" t="s">
        <v>253</v>
      </c>
    </row>
    <row r="407" spans="45:49" ht="13.2">
      <c r="AS407" s="78"/>
      <c r="AT407" s="83"/>
      <c r="AU407" s="155"/>
      <c r="AV407" s="83"/>
      <c r="AW407" s="44" t="s">
        <v>253</v>
      </c>
    </row>
    <row r="408" spans="45:49" ht="13.2">
      <c r="AS408" s="78"/>
      <c r="AT408" s="83"/>
      <c r="AU408" s="155"/>
      <c r="AV408" s="83"/>
      <c r="AW408" s="44" t="s">
        <v>253</v>
      </c>
    </row>
    <row r="409" spans="45:49" ht="13.2">
      <c r="AS409" s="78"/>
      <c r="AT409" s="83"/>
      <c r="AU409" s="155"/>
      <c r="AV409" s="83"/>
      <c r="AW409" s="44" t="s">
        <v>253</v>
      </c>
    </row>
    <row r="410" spans="45:49" ht="13.2">
      <c r="AS410" s="78"/>
      <c r="AT410" s="83"/>
      <c r="AU410" s="155"/>
      <c r="AV410" s="83"/>
      <c r="AW410" s="44" t="s">
        <v>253</v>
      </c>
    </row>
    <row r="411" spans="45:49" ht="13.2">
      <c r="AS411" s="78"/>
      <c r="AT411" s="83"/>
      <c r="AU411" s="155"/>
      <c r="AV411" s="83"/>
      <c r="AW411" s="44" t="s">
        <v>253</v>
      </c>
    </row>
    <row r="412" spans="45:49" ht="13.2">
      <c r="AS412" s="78"/>
      <c r="AT412" s="83"/>
      <c r="AU412" s="155"/>
      <c r="AV412" s="83"/>
      <c r="AW412" s="44" t="s">
        <v>253</v>
      </c>
    </row>
    <row r="413" spans="45:49" ht="13.2">
      <c r="AS413" s="78"/>
      <c r="AT413" s="83"/>
      <c r="AU413" s="155"/>
      <c r="AV413" s="83"/>
      <c r="AW413" s="44" t="s">
        <v>253</v>
      </c>
    </row>
    <row r="414" spans="45:49" ht="13.2">
      <c r="AS414" s="78"/>
      <c r="AT414" s="83"/>
      <c r="AU414" s="155"/>
      <c r="AV414" s="83"/>
      <c r="AW414" s="44" t="s">
        <v>253</v>
      </c>
    </row>
    <row r="415" spans="45:49" ht="13.2">
      <c r="AS415" s="78"/>
      <c r="AT415" s="83"/>
      <c r="AU415" s="155"/>
      <c r="AV415" s="83"/>
      <c r="AW415" s="44" t="s">
        <v>253</v>
      </c>
    </row>
    <row r="416" spans="45:49" ht="13.2">
      <c r="AS416" s="78"/>
      <c r="AT416" s="83"/>
      <c r="AU416" s="155"/>
      <c r="AV416" s="83"/>
      <c r="AW416" s="44" t="s">
        <v>253</v>
      </c>
    </row>
    <row r="417" spans="45:49" ht="13.2">
      <c r="AS417" s="78"/>
      <c r="AT417" s="83"/>
      <c r="AU417" s="155"/>
      <c r="AV417" s="83"/>
      <c r="AW417" s="44" t="s">
        <v>253</v>
      </c>
    </row>
    <row r="418" spans="45:49" ht="13.2">
      <c r="AS418" s="78"/>
      <c r="AT418" s="83"/>
      <c r="AU418" s="155"/>
      <c r="AV418" s="83"/>
      <c r="AW418" s="44" t="s">
        <v>253</v>
      </c>
    </row>
    <row r="419" spans="45:49" ht="13.2">
      <c r="AS419" s="78"/>
      <c r="AT419" s="83"/>
      <c r="AU419" s="155"/>
      <c r="AV419" s="83"/>
      <c r="AW419" s="44" t="s">
        <v>253</v>
      </c>
    </row>
    <row r="420" spans="45:49" ht="13.2">
      <c r="AS420" s="78"/>
      <c r="AT420" s="83"/>
      <c r="AU420" s="155"/>
      <c r="AV420" s="83"/>
      <c r="AW420" s="44" t="s">
        <v>253</v>
      </c>
    </row>
    <row r="421" spans="45:49" ht="13.2">
      <c r="AS421" s="78"/>
      <c r="AT421" s="83"/>
      <c r="AU421" s="155"/>
      <c r="AV421" s="83"/>
      <c r="AW421" s="44" t="s">
        <v>253</v>
      </c>
    </row>
    <row r="422" spans="45:49" ht="13.2">
      <c r="AS422" s="78"/>
      <c r="AT422" s="83"/>
      <c r="AU422" s="155"/>
      <c r="AV422" s="83"/>
      <c r="AW422" s="44" t="s">
        <v>253</v>
      </c>
    </row>
    <row r="423" spans="45:49" ht="13.2">
      <c r="AS423" s="78"/>
      <c r="AT423" s="83"/>
      <c r="AU423" s="155"/>
      <c r="AV423" s="83"/>
      <c r="AW423" s="44" t="s">
        <v>253</v>
      </c>
    </row>
    <row r="424" spans="45:49" ht="13.2">
      <c r="AS424" s="78"/>
      <c r="AT424" s="83"/>
      <c r="AU424" s="155"/>
      <c r="AV424" s="83"/>
      <c r="AW424" s="44" t="s">
        <v>253</v>
      </c>
    </row>
    <row r="425" spans="45:49" ht="13.2">
      <c r="AS425" s="78"/>
      <c r="AT425" s="83"/>
      <c r="AU425" s="155"/>
      <c r="AV425" s="83"/>
      <c r="AW425" s="44" t="s">
        <v>253</v>
      </c>
    </row>
    <row r="426" spans="45:49" ht="13.2">
      <c r="AS426" s="78"/>
      <c r="AT426" s="83"/>
      <c r="AU426" s="155"/>
      <c r="AV426" s="83"/>
      <c r="AW426" s="44" t="s">
        <v>253</v>
      </c>
    </row>
    <row r="427" spans="45:49" ht="13.2">
      <c r="AS427" s="78"/>
      <c r="AT427" s="83"/>
      <c r="AU427" s="155"/>
      <c r="AV427" s="83"/>
      <c r="AW427" s="44" t="s">
        <v>253</v>
      </c>
    </row>
    <row r="428" spans="45:49" ht="13.2">
      <c r="AS428" s="78"/>
      <c r="AT428" s="83"/>
      <c r="AU428" s="155"/>
      <c r="AV428" s="83"/>
      <c r="AW428" s="44" t="s">
        <v>253</v>
      </c>
    </row>
    <row r="429" spans="45:49" ht="13.2">
      <c r="AS429" s="78"/>
      <c r="AT429" s="83"/>
      <c r="AU429" s="155"/>
      <c r="AV429" s="83"/>
      <c r="AW429" s="44" t="s">
        <v>253</v>
      </c>
    </row>
    <row r="430" spans="45:49" ht="13.2">
      <c r="AS430" s="78"/>
      <c r="AT430" s="83"/>
      <c r="AU430" s="155"/>
      <c r="AV430" s="83"/>
      <c r="AW430" s="44" t="s">
        <v>253</v>
      </c>
    </row>
    <row r="431" spans="45:49" ht="13.2">
      <c r="AS431" s="78"/>
      <c r="AT431" s="83"/>
      <c r="AU431" s="155"/>
      <c r="AV431" s="83"/>
      <c r="AW431" s="44" t="s">
        <v>253</v>
      </c>
    </row>
    <row r="432" spans="45:49" ht="13.2">
      <c r="AS432" s="78"/>
      <c r="AT432" s="83"/>
      <c r="AU432" s="155"/>
      <c r="AV432" s="83"/>
      <c r="AW432" s="44" t="s">
        <v>253</v>
      </c>
    </row>
    <row r="433" spans="45:49" ht="13.2">
      <c r="AS433" s="78"/>
      <c r="AT433" s="83"/>
      <c r="AU433" s="155"/>
      <c r="AV433" s="83"/>
      <c r="AW433" s="44" t="s">
        <v>253</v>
      </c>
    </row>
    <row r="434" spans="45:49" ht="13.2">
      <c r="AS434" s="78"/>
      <c r="AT434" s="83"/>
      <c r="AU434" s="155"/>
      <c r="AV434" s="83"/>
      <c r="AW434" s="44" t="s">
        <v>253</v>
      </c>
    </row>
    <row r="435" spans="45:49" ht="13.2">
      <c r="AS435" s="78"/>
      <c r="AT435" s="83"/>
      <c r="AU435" s="155"/>
      <c r="AV435" s="83"/>
      <c r="AW435" s="44" t="s">
        <v>253</v>
      </c>
    </row>
    <row r="436" spans="45:49" ht="13.2">
      <c r="AS436" s="78"/>
      <c r="AT436" s="83"/>
      <c r="AU436" s="155"/>
      <c r="AV436" s="83"/>
      <c r="AW436" s="44" t="s">
        <v>253</v>
      </c>
    </row>
    <row r="437" spans="45:49" ht="13.2">
      <c r="AS437" s="78"/>
      <c r="AT437" s="83"/>
      <c r="AU437" s="155"/>
      <c r="AV437" s="83"/>
      <c r="AW437" s="44" t="s">
        <v>253</v>
      </c>
    </row>
    <row r="438" spans="45:49" ht="13.2">
      <c r="AS438" s="78"/>
      <c r="AT438" s="83"/>
      <c r="AU438" s="155"/>
      <c r="AV438" s="83"/>
      <c r="AW438" s="44" t="s">
        <v>253</v>
      </c>
    </row>
    <row r="439" spans="45:49" ht="13.2">
      <c r="AS439" s="78"/>
      <c r="AT439" s="83"/>
      <c r="AU439" s="155"/>
      <c r="AV439" s="83"/>
      <c r="AW439" s="44" t="s">
        <v>253</v>
      </c>
    </row>
    <row r="440" spans="45:49" ht="13.2">
      <c r="AS440" s="78"/>
      <c r="AT440" s="83"/>
      <c r="AU440" s="155"/>
      <c r="AV440" s="83"/>
      <c r="AW440" s="44" t="s">
        <v>253</v>
      </c>
    </row>
    <row r="441" spans="45:49" ht="13.2">
      <c r="AS441" s="78"/>
      <c r="AT441" s="83"/>
      <c r="AU441" s="155"/>
      <c r="AV441" s="83"/>
      <c r="AW441" s="44" t="s">
        <v>253</v>
      </c>
    </row>
    <row r="442" spans="45:49" ht="13.2">
      <c r="AS442" s="78"/>
      <c r="AT442" s="83"/>
      <c r="AU442" s="155"/>
      <c r="AV442" s="83"/>
      <c r="AW442" s="44" t="s">
        <v>253</v>
      </c>
    </row>
    <row r="443" spans="45:49" ht="13.2">
      <c r="AS443" s="78"/>
      <c r="AT443" s="83"/>
      <c r="AU443" s="155"/>
      <c r="AV443" s="83"/>
      <c r="AW443" s="44" t="s">
        <v>253</v>
      </c>
    </row>
    <row r="444" spans="45:49" ht="13.2">
      <c r="AS444" s="78"/>
      <c r="AT444" s="83"/>
      <c r="AU444" s="155"/>
      <c r="AV444" s="83"/>
      <c r="AW444" s="44" t="s">
        <v>253</v>
      </c>
    </row>
    <row r="445" spans="45:49" ht="13.2">
      <c r="AS445" s="78"/>
      <c r="AT445" s="83"/>
      <c r="AU445" s="155"/>
      <c r="AV445" s="83"/>
      <c r="AW445" s="44" t="s">
        <v>253</v>
      </c>
    </row>
    <row r="446" spans="45:49" ht="13.2">
      <c r="AS446" s="78"/>
      <c r="AT446" s="83"/>
      <c r="AU446" s="155"/>
      <c r="AV446" s="83"/>
      <c r="AW446" s="44" t="s">
        <v>253</v>
      </c>
    </row>
    <row r="447" spans="45:49" ht="13.2">
      <c r="AS447" s="78"/>
      <c r="AT447" s="83"/>
      <c r="AU447" s="155"/>
      <c r="AV447" s="83"/>
      <c r="AW447" s="44" t="s">
        <v>253</v>
      </c>
    </row>
    <row r="448" spans="45:49" ht="13.2">
      <c r="AS448" s="78"/>
      <c r="AT448" s="83"/>
      <c r="AU448" s="155"/>
      <c r="AV448" s="83"/>
      <c r="AW448" s="44" t="s">
        <v>253</v>
      </c>
    </row>
    <row r="449" spans="45:49" ht="13.2">
      <c r="AS449" s="78"/>
      <c r="AT449" s="83"/>
      <c r="AU449" s="155"/>
      <c r="AV449" s="83"/>
      <c r="AW449" s="44" t="s">
        <v>253</v>
      </c>
    </row>
    <row r="450" spans="45:49" ht="13.2">
      <c r="AS450" s="78"/>
      <c r="AT450" s="83"/>
      <c r="AU450" s="155"/>
      <c r="AV450" s="83"/>
      <c r="AW450" s="44" t="s">
        <v>253</v>
      </c>
    </row>
    <row r="451" spans="45:49" ht="13.2">
      <c r="AS451" s="78"/>
      <c r="AT451" s="83"/>
      <c r="AU451" s="155"/>
      <c r="AV451" s="83"/>
      <c r="AW451" s="44" t="s">
        <v>253</v>
      </c>
    </row>
    <row r="452" spans="45:49" ht="13.2">
      <c r="AS452" s="78"/>
      <c r="AT452" s="83"/>
      <c r="AU452" s="155"/>
      <c r="AV452" s="83"/>
      <c r="AW452" s="44" t="s">
        <v>253</v>
      </c>
    </row>
    <row r="453" spans="45:49" ht="13.2">
      <c r="AS453" s="78"/>
      <c r="AT453" s="83"/>
      <c r="AU453" s="155"/>
      <c r="AV453" s="83"/>
      <c r="AW453" s="44" t="s">
        <v>253</v>
      </c>
    </row>
    <row r="454" spans="45:49" ht="13.2">
      <c r="AS454" s="78"/>
      <c r="AT454" s="83"/>
      <c r="AU454" s="155"/>
      <c r="AV454" s="83"/>
      <c r="AW454" s="44" t="s">
        <v>253</v>
      </c>
    </row>
    <row r="455" spans="45:49" ht="13.2">
      <c r="AS455" s="78"/>
      <c r="AT455" s="83"/>
      <c r="AU455" s="155"/>
      <c r="AV455" s="83"/>
      <c r="AW455" s="44" t="s">
        <v>253</v>
      </c>
    </row>
    <row r="456" spans="45:49" ht="13.2">
      <c r="AS456" s="78"/>
      <c r="AT456" s="83"/>
      <c r="AU456" s="155"/>
      <c r="AV456" s="83"/>
      <c r="AW456" s="44" t="s">
        <v>253</v>
      </c>
    </row>
    <row r="457" spans="45:49" ht="13.2">
      <c r="AS457" s="78"/>
      <c r="AT457" s="83"/>
      <c r="AU457" s="155"/>
      <c r="AV457" s="83"/>
      <c r="AW457" s="44" t="s">
        <v>253</v>
      </c>
    </row>
    <row r="458" spans="45:49" ht="13.2">
      <c r="AS458" s="78"/>
      <c r="AT458" s="83"/>
      <c r="AU458" s="155"/>
      <c r="AV458" s="83"/>
      <c r="AW458" s="44" t="s">
        <v>253</v>
      </c>
    </row>
    <row r="459" spans="45:49" ht="13.2">
      <c r="AS459" s="78"/>
      <c r="AT459" s="83"/>
      <c r="AU459" s="155"/>
      <c r="AV459" s="83"/>
      <c r="AW459" s="44" t="s">
        <v>253</v>
      </c>
    </row>
    <row r="460" spans="45:49" ht="13.2">
      <c r="AS460" s="78"/>
      <c r="AT460" s="83"/>
      <c r="AU460" s="155"/>
      <c r="AV460" s="83"/>
      <c r="AW460" s="44" t="s">
        <v>253</v>
      </c>
    </row>
    <row r="461" spans="45:49" ht="13.2">
      <c r="AS461" s="78"/>
      <c r="AT461" s="83"/>
      <c r="AU461" s="155"/>
      <c r="AV461" s="83"/>
      <c r="AW461" s="44" t="s">
        <v>253</v>
      </c>
    </row>
    <row r="462" spans="45:49" ht="13.2">
      <c r="AS462" s="78"/>
      <c r="AT462" s="83"/>
      <c r="AU462" s="155"/>
      <c r="AV462" s="83"/>
      <c r="AW462" s="44" t="s">
        <v>253</v>
      </c>
    </row>
    <row r="463" spans="45:49" ht="13.2">
      <c r="AS463" s="78"/>
      <c r="AT463" s="83"/>
      <c r="AU463" s="155"/>
      <c r="AV463" s="83"/>
      <c r="AW463" s="44" t="s">
        <v>253</v>
      </c>
    </row>
    <row r="464" spans="45:49" ht="13.2">
      <c r="AS464" s="78"/>
      <c r="AT464" s="83"/>
      <c r="AU464" s="155"/>
      <c r="AV464" s="83"/>
      <c r="AW464" s="44" t="s">
        <v>253</v>
      </c>
    </row>
    <row r="465" spans="45:49" ht="13.2">
      <c r="AS465" s="78"/>
      <c r="AT465" s="83"/>
      <c r="AU465" s="155"/>
      <c r="AV465" s="83"/>
      <c r="AW465" s="44" t="s">
        <v>253</v>
      </c>
    </row>
    <row r="466" spans="45:49" ht="13.2">
      <c r="AS466" s="78"/>
      <c r="AT466" s="83"/>
      <c r="AU466" s="155"/>
      <c r="AV466" s="83"/>
      <c r="AW466" s="44" t="s">
        <v>253</v>
      </c>
    </row>
    <row r="467" spans="45:49" ht="13.2">
      <c r="AS467" s="78"/>
      <c r="AT467" s="83"/>
      <c r="AU467" s="155"/>
      <c r="AV467" s="83"/>
      <c r="AW467" s="44" t="s">
        <v>253</v>
      </c>
    </row>
    <row r="468" spans="45:49" ht="13.2">
      <c r="AS468" s="78"/>
      <c r="AT468" s="83"/>
      <c r="AU468" s="155"/>
      <c r="AV468" s="83"/>
      <c r="AW468" s="44" t="s">
        <v>253</v>
      </c>
    </row>
    <row r="469" spans="45:49" ht="13.2">
      <c r="AS469" s="78"/>
      <c r="AT469" s="83"/>
      <c r="AU469" s="155"/>
      <c r="AV469" s="83"/>
      <c r="AW469" s="44" t="s">
        <v>253</v>
      </c>
    </row>
    <row r="470" spans="45:49" ht="13.2">
      <c r="AS470" s="78"/>
      <c r="AT470" s="83"/>
      <c r="AU470" s="155"/>
      <c r="AV470" s="83"/>
      <c r="AW470" s="44" t="s">
        <v>253</v>
      </c>
    </row>
    <row r="471" spans="45:49" ht="13.2">
      <c r="AS471" s="78"/>
      <c r="AT471" s="83"/>
      <c r="AU471" s="155"/>
      <c r="AV471" s="83"/>
      <c r="AW471" s="44" t="s">
        <v>253</v>
      </c>
    </row>
    <row r="472" spans="45:49" ht="13.2">
      <c r="AS472" s="78"/>
      <c r="AT472" s="83"/>
      <c r="AU472" s="155"/>
      <c r="AV472" s="83"/>
      <c r="AW472" s="44" t="s">
        <v>253</v>
      </c>
    </row>
    <row r="473" spans="45:49" ht="13.2">
      <c r="AS473" s="78"/>
      <c r="AT473" s="83"/>
      <c r="AU473" s="155"/>
      <c r="AV473" s="83"/>
      <c r="AW473" s="44" t="s">
        <v>253</v>
      </c>
    </row>
    <row r="474" spans="45:49" ht="13.2">
      <c r="AS474" s="78"/>
      <c r="AT474" s="83"/>
      <c r="AU474" s="155"/>
      <c r="AV474" s="83"/>
      <c r="AW474" s="44" t="s">
        <v>253</v>
      </c>
    </row>
    <row r="475" spans="45:49" ht="13.2">
      <c r="AS475" s="78"/>
      <c r="AT475" s="83"/>
      <c r="AU475" s="155"/>
      <c r="AV475" s="83"/>
      <c r="AW475" s="44" t="s">
        <v>253</v>
      </c>
    </row>
    <row r="476" spans="45:49" ht="13.2">
      <c r="AS476" s="78"/>
      <c r="AT476" s="83"/>
      <c r="AU476" s="155"/>
      <c r="AV476" s="83"/>
      <c r="AW476" s="44" t="s">
        <v>253</v>
      </c>
    </row>
    <row r="477" spans="45:49" ht="13.2">
      <c r="AS477" s="78"/>
      <c r="AT477" s="83"/>
      <c r="AU477" s="155"/>
      <c r="AV477" s="83"/>
      <c r="AW477" s="44" t="s">
        <v>253</v>
      </c>
    </row>
    <row r="478" spans="45:49" ht="13.2">
      <c r="AS478" s="78"/>
      <c r="AT478" s="83"/>
      <c r="AU478" s="155"/>
      <c r="AV478" s="83"/>
      <c r="AW478" s="44" t="s">
        <v>253</v>
      </c>
    </row>
    <row r="479" spans="45:49" ht="13.2">
      <c r="AS479" s="78"/>
      <c r="AT479" s="83"/>
      <c r="AU479" s="155"/>
      <c r="AV479" s="83"/>
      <c r="AW479" s="44" t="s">
        <v>253</v>
      </c>
    </row>
    <row r="480" spans="45:49" ht="13.2">
      <c r="AS480" s="78"/>
      <c r="AT480" s="83"/>
      <c r="AU480" s="155"/>
      <c r="AV480" s="83"/>
      <c r="AW480" s="44" t="s">
        <v>253</v>
      </c>
    </row>
    <row r="481" spans="45:49" ht="13.2">
      <c r="AS481" s="78"/>
      <c r="AT481" s="83"/>
      <c r="AU481" s="155"/>
      <c r="AV481" s="83"/>
      <c r="AW481" s="44" t="s">
        <v>253</v>
      </c>
    </row>
    <row r="482" spans="45:49" ht="13.2">
      <c r="AS482" s="78"/>
      <c r="AT482" s="83"/>
      <c r="AU482" s="155"/>
      <c r="AV482" s="83"/>
      <c r="AW482" s="44" t="s">
        <v>253</v>
      </c>
    </row>
    <row r="483" spans="45:49" ht="13.2">
      <c r="AS483" s="78"/>
      <c r="AT483" s="83"/>
      <c r="AU483" s="155"/>
      <c r="AV483" s="83"/>
      <c r="AW483" s="44" t="s">
        <v>253</v>
      </c>
    </row>
    <row r="484" spans="45:49" ht="13.2">
      <c r="AS484" s="78"/>
      <c r="AT484" s="83"/>
      <c r="AU484" s="155"/>
      <c r="AV484" s="83"/>
      <c r="AW484" s="44" t="s">
        <v>253</v>
      </c>
    </row>
    <row r="485" spans="45:49" ht="13.2">
      <c r="AS485" s="78"/>
      <c r="AT485" s="83"/>
      <c r="AU485" s="155"/>
      <c r="AV485" s="83"/>
      <c r="AW485" s="44" t="s">
        <v>253</v>
      </c>
    </row>
    <row r="486" spans="45:49" ht="13.2">
      <c r="AS486" s="78"/>
      <c r="AT486" s="83"/>
      <c r="AU486" s="155"/>
      <c r="AV486" s="83"/>
      <c r="AW486" s="44" t="s">
        <v>253</v>
      </c>
    </row>
    <row r="487" spans="45:49" ht="13.2">
      <c r="AS487" s="78"/>
      <c r="AT487" s="83"/>
      <c r="AU487" s="155"/>
      <c r="AV487" s="83"/>
      <c r="AW487" s="44" t="s">
        <v>253</v>
      </c>
    </row>
    <row r="488" spans="45:49" ht="13.2">
      <c r="AS488" s="78"/>
      <c r="AT488" s="83"/>
      <c r="AU488" s="155"/>
      <c r="AV488" s="83"/>
      <c r="AW488" s="44" t="s">
        <v>253</v>
      </c>
    </row>
    <row r="489" spans="45:49" ht="13.2">
      <c r="AS489" s="78"/>
      <c r="AT489" s="83"/>
      <c r="AU489" s="155"/>
      <c r="AV489" s="83"/>
      <c r="AW489" s="44" t="s">
        <v>253</v>
      </c>
    </row>
    <row r="490" spans="45:49" ht="13.2">
      <c r="AS490" s="78"/>
      <c r="AT490" s="83"/>
      <c r="AU490" s="155"/>
      <c r="AV490" s="83"/>
      <c r="AW490" s="44" t="s">
        <v>253</v>
      </c>
    </row>
    <row r="491" spans="45:49" ht="13.2">
      <c r="AS491" s="78"/>
      <c r="AT491" s="83"/>
      <c r="AU491" s="155"/>
      <c r="AV491" s="83"/>
      <c r="AW491" s="44" t="s">
        <v>253</v>
      </c>
    </row>
    <row r="492" spans="45:49" ht="13.2">
      <c r="AS492" s="78"/>
      <c r="AT492" s="83"/>
      <c r="AU492" s="155"/>
      <c r="AV492" s="83"/>
      <c r="AW492" s="44" t="s">
        <v>253</v>
      </c>
    </row>
    <row r="493" spans="45:49" ht="13.2">
      <c r="AS493" s="78"/>
      <c r="AT493" s="83"/>
      <c r="AU493" s="155"/>
      <c r="AV493" s="83"/>
      <c r="AW493" s="44" t="s">
        <v>253</v>
      </c>
    </row>
    <row r="494" spans="45:49" ht="13.2">
      <c r="AS494" s="78"/>
      <c r="AT494" s="83"/>
      <c r="AU494" s="155"/>
      <c r="AV494" s="83"/>
      <c r="AW494" s="44" t="s">
        <v>253</v>
      </c>
    </row>
    <row r="495" spans="45:49" ht="13.2">
      <c r="AS495" s="78"/>
      <c r="AT495" s="83"/>
      <c r="AU495" s="155"/>
      <c r="AV495" s="83"/>
      <c r="AW495" s="44" t="s">
        <v>253</v>
      </c>
    </row>
    <row r="496" spans="45:49" ht="13.2">
      <c r="AS496" s="78"/>
      <c r="AT496" s="83"/>
      <c r="AU496" s="155"/>
      <c r="AV496" s="83"/>
      <c r="AW496" s="44" t="s">
        <v>253</v>
      </c>
    </row>
    <row r="497" spans="45:49" ht="13.2">
      <c r="AS497" s="78"/>
      <c r="AT497" s="83"/>
      <c r="AU497" s="155"/>
      <c r="AV497" s="83"/>
      <c r="AW497" s="44" t="s">
        <v>253</v>
      </c>
    </row>
    <row r="498" spans="45:49" ht="13.2">
      <c r="AS498" s="78"/>
      <c r="AT498" s="83"/>
      <c r="AU498" s="155"/>
      <c r="AV498" s="83"/>
      <c r="AW498" s="44" t="s">
        <v>253</v>
      </c>
    </row>
    <row r="499" spans="45:49" ht="13.2">
      <c r="AS499" s="78"/>
      <c r="AT499" s="83"/>
      <c r="AU499" s="155"/>
      <c r="AV499" s="83"/>
      <c r="AW499" s="44" t="s">
        <v>253</v>
      </c>
    </row>
    <row r="500" spans="45:49" ht="13.2">
      <c r="AS500" s="78"/>
      <c r="AT500" s="83"/>
      <c r="AU500" s="155"/>
      <c r="AV500" s="83"/>
      <c r="AW500" s="44" t="s">
        <v>253</v>
      </c>
    </row>
    <row r="501" spans="45:49" ht="13.2">
      <c r="AS501" s="78"/>
      <c r="AT501" s="83"/>
      <c r="AU501" s="155"/>
      <c r="AV501" s="83"/>
      <c r="AW501" s="44" t="s">
        <v>253</v>
      </c>
    </row>
    <row r="502" spans="45:49" ht="13.2">
      <c r="AS502" s="78"/>
      <c r="AT502" s="83"/>
      <c r="AU502" s="155"/>
      <c r="AV502" s="83"/>
      <c r="AW502" s="44" t="s">
        <v>253</v>
      </c>
    </row>
    <row r="503" spans="45:49" ht="13.2">
      <c r="AS503" s="78"/>
      <c r="AT503" s="83"/>
      <c r="AU503" s="155"/>
      <c r="AV503" s="83"/>
      <c r="AW503" s="44" t="s">
        <v>253</v>
      </c>
    </row>
    <row r="504" spans="45:49" ht="13.2">
      <c r="AS504" s="78"/>
      <c r="AT504" s="83"/>
      <c r="AU504" s="155"/>
      <c r="AV504" s="83"/>
      <c r="AW504" s="44" t="s">
        <v>253</v>
      </c>
    </row>
    <row r="505" spans="45:49" ht="13.2">
      <c r="AS505" s="78"/>
      <c r="AT505" s="83"/>
      <c r="AU505" s="155"/>
      <c r="AV505" s="83"/>
      <c r="AW505" s="44" t="s">
        <v>253</v>
      </c>
    </row>
    <row r="506" spans="45:49" ht="13.2">
      <c r="AS506" s="78"/>
      <c r="AT506" s="83"/>
      <c r="AU506" s="155"/>
      <c r="AV506" s="83"/>
      <c r="AW506" s="44" t="s">
        <v>253</v>
      </c>
    </row>
    <row r="507" spans="45:49" ht="13.2">
      <c r="AS507" s="78"/>
      <c r="AT507" s="83"/>
      <c r="AU507" s="155"/>
      <c r="AV507" s="83"/>
      <c r="AW507" s="44" t="s">
        <v>253</v>
      </c>
    </row>
    <row r="508" spans="45:49" ht="13.2">
      <c r="AS508" s="78"/>
      <c r="AT508" s="83"/>
      <c r="AU508" s="155"/>
      <c r="AV508" s="83"/>
      <c r="AW508" s="44" t="s">
        <v>253</v>
      </c>
    </row>
    <row r="509" spans="45:49" ht="13.2">
      <c r="AS509" s="78"/>
      <c r="AT509" s="83"/>
      <c r="AU509" s="155"/>
      <c r="AV509" s="83"/>
      <c r="AW509" s="44" t="s">
        <v>253</v>
      </c>
    </row>
    <row r="510" spans="45:49" ht="13.2">
      <c r="AS510" s="78"/>
      <c r="AT510" s="83"/>
      <c r="AU510" s="155"/>
      <c r="AV510" s="83"/>
      <c r="AW510" s="44" t="s">
        <v>253</v>
      </c>
    </row>
    <row r="511" spans="45:49" ht="13.2">
      <c r="AS511" s="78"/>
      <c r="AT511" s="83"/>
      <c r="AU511" s="155"/>
      <c r="AV511" s="83"/>
      <c r="AW511" s="44" t="s">
        <v>253</v>
      </c>
    </row>
    <row r="512" spans="45:49" ht="13.2">
      <c r="AS512" s="78"/>
      <c r="AT512" s="83"/>
      <c r="AU512" s="155"/>
      <c r="AV512" s="83"/>
      <c r="AW512" s="44" t="s">
        <v>253</v>
      </c>
    </row>
    <row r="513" spans="45:49" ht="13.2">
      <c r="AS513" s="78"/>
      <c r="AT513" s="83"/>
      <c r="AU513" s="155"/>
      <c r="AV513" s="83"/>
      <c r="AW513" s="44" t="s">
        <v>253</v>
      </c>
    </row>
    <row r="514" spans="45:49" ht="13.2">
      <c r="AS514" s="78"/>
      <c r="AT514" s="83"/>
      <c r="AU514" s="155"/>
      <c r="AV514" s="83"/>
      <c r="AW514" s="44" t="s">
        <v>253</v>
      </c>
    </row>
    <row r="515" spans="45:49" ht="13.2">
      <c r="AS515" s="78"/>
      <c r="AT515" s="83"/>
      <c r="AU515" s="155"/>
      <c r="AV515" s="83"/>
      <c r="AW515" s="44" t="s">
        <v>253</v>
      </c>
    </row>
    <row r="516" spans="45:49" ht="13.2">
      <c r="AS516" s="78"/>
      <c r="AT516" s="83"/>
      <c r="AU516" s="155"/>
      <c r="AV516" s="83"/>
      <c r="AW516" s="44" t="s">
        <v>253</v>
      </c>
    </row>
    <row r="517" spans="45:49" ht="13.2">
      <c r="AS517" s="78"/>
      <c r="AT517" s="83"/>
      <c r="AU517" s="155"/>
      <c r="AV517" s="83"/>
      <c r="AW517" s="44" t="s">
        <v>253</v>
      </c>
    </row>
    <row r="518" spans="45:49" ht="13.2">
      <c r="AS518" s="78"/>
      <c r="AT518" s="83"/>
      <c r="AU518" s="155"/>
      <c r="AV518" s="83"/>
      <c r="AW518" s="44" t="s">
        <v>253</v>
      </c>
    </row>
    <row r="519" spans="45:49" ht="13.2">
      <c r="AS519" s="78"/>
      <c r="AT519" s="83"/>
      <c r="AU519" s="155"/>
      <c r="AV519" s="83"/>
      <c r="AW519" s="44" t="s">
        <v>253</v>
      </c>
    </row>
    <row r="520" spans="45:49" ht="13.2">
      <c r="AS520" s="78"/>
      <c r="AT520" s="83"/>
      <c r="AU520" s="155"/>
      <c r="AV520" s="83"/>
      <c r="AW520" s="44" t="s">
        <v>253</v>
      </c>
    </row>
    <row r="521" spans="45:49" ht="13.2">
      <c r="AS521" s="78"/>
      <c r="AT521" s="83"/>
      <c r="AU521" s="155"/>
      <c r="AV521" s="83"/>
      <c r="AW521" s="44" t="s">
        <v>253</v>
      </c>
    </row>
    <row r="522" spans="45:49" ht="13.2">
      <c r="AS522" s="78"/>
      <c r="AT522" s="83"/>
      <c r="AU522" s="155"/>
      <c r="AV522" s="83"/>
      <c r="AW522" s="44" t="s">
        <v>253</v>
      </c>
    </row>
    <row r="523" spans="45:49" ht="13.2">
      <c r="AS523" s="78"/>
      <c r="AT523" s="83"/>
      <c r="AU523" s="155"/>
      <c r="AV523" s="83"/>
      <c r="AW523" s="44" t="s">
        <v>253</v>
      </c>
    </row>
    <row r="524" spans="45:49" ht="13.2">
      <c r="AS524" s="78"/>
      <c r="AT524" s="83"/>
      <c r="AU524" s="155"/>
      <c r="AV524" s="83"/>
      <c r="AW524" s="44" t="s">
        <v>253</v>
      </c>
    </row>
    <row r="525" spans="45:49" ht="13.2">
      <c r="AS525" s="78"/>
      <c r="AT525" s="83"/>
      <c r="AU525" s="155"/>
      <c r="AV525" s="83"/>
      <c r="AW525" s="44" t="s">
        <v>253</v>
      </c>
    </row>
    <row r="526" spans="45:49" ht="13.2">
      <c r="AS526" s="78"/>
      <c r="AT526" s="83"/>
      <c r="AU526" s="155"/>
      <c r="AV526" s="83"/>
      <c r="AW526" s="44" t="s">
        <v>253</v>
      </c>
    </row>
    <row r="527" spans="45:49" ht="13.2">
      <c r="AS527" s="78"/>
      <c r="AT527" s="83"/>
      <c r="AU527" s="155"/>
      <c r="AV527" s="83"/>
      <c r="AW527" s="44" t="s">
        <v>253</v>
      </c>
    </row>
    <row r="528" spans="45:49" ht="13.2">
      <c r="AS528" s="78"/>
      <c r="AT528" s="83"/>
      <c r="AU528" s="155"/>
      <c r="AV528" s="83"/>
      <c r="AW528" s="44" t="s">
        <v>253</v>
      </c>
    </row>
    <row r="529" spans="45:49" ht="13.2">
      <c r="AS529" s="78"/>
      <c r="AT529" s="83"/>
      <c r="AU529" s="155"/>
      <c r="AV529" s="83"/>
      <c r="AW529" s="44" t="s">
        <v>253</v>
      </c>
    </row>
    <row r="530" spans="45:49" ht="13.2">
      <c r="AS530" s="78"/>
      <c r="AT530" s="83"/>
      <c r="AU530" s="155"/>
      <c r="AV530" s="83"/>
      <c r="AW530" s="44" t="s">
        <v>253</v>
      </c>
    </row>
    <row r="531" spans="45:49" ht="13.2">
      <c r="AS531" s="78"/>
      <c r="AT531" s="83"/>
      <c r="AU531" s="155"/>
      <c r="AV531" s="83"/>
      <c r="AW531" s="44" t="s">
        <v>253</v>
      </c>
    </row>
    <row r="532" spans="45:49" ht="13.2">
      <c r="AS532" s="78"/>
      <c r="AT532" s="83"/>
      <c r="AU532" s="155"/>
      <c r="AV532" s="83"/>
      <c r="AW532" s="44" t="s">
        <v>253</v>
      </c>
    </row>
    <row r="533" spans="45:49" ht="13.2">
      <c r="AS533" s="78"/>
      <c r="AT533" s="83"/>
      <c r="AU533" s="155"/>
      <c r="AV533" s="83"/>
      <c r="AW533" s="44" t="s">
        <v>253</v>
      </c>
    </row>
    <row r="534" spans="45:49" ht="13.2">
      <c r="AS534" s="78"/>
      <c r="AT534" s="83"/>
      <c r="AU534" s="155"/>
      <c r="AV534" s="83"/>
      <c r="AW534" s="44" t="s">
        <v>253</v>
      </c>
    </row>
    <row r="535" spans="45:49" ht="13.2">
      <c r="AS535" s="78"/>
      <c r="AT535" s="83"/>
      <c r="AU535" s="155"/>
      <c r="AV535" s="83"/>
      <c r="AW535" s="44" t="s">
        <v>253</v>
      </c>
    </row>
    <row r="536" spans="45:49" ht="13.2">
      <c r="AS536" s="78"/>
      <c r="AT536" s="83"/>
      <c r="AU536" s="155"/>
      <c r="AV536" s="83"/>
      <c r="AW536" s="44" t="s">
        <v>253</v>
      </c>
    </row>
    <row r="537" spans="45:49" ht="13.2">
      <c r="AS537" s="78"/>
      <c r="AT537" s="83"/>
      <c r="AU537" s="155"/>
      <c r="AV537" s="83"/>
      <c r="AW537" s="44" t="s">
        <v>253</v>
      </c>
    </row>
    <row r="538" spans="45:49" ht="13.2">
      <c r="AS538" s="78"/>
      <c r="AT538" s="83"/>
      <c r="AU538" s="155"/>
      <c r="AV538" s="83"/>
      <c r="AW538" s="44" t="s">
        <v>253</v>
      </c>
    </row>
    <row r="539" spans="45:49" ht="13.2">
      <c r="AS539" s="78"/>
      <c r="AT539" s="83"/>
      <c r="AU539" s="155"/>
      <c r="AV539" s="83"/>
      <c r="AW539" s="44" t="s">
        <v>253</v>
      </c>
    </row>
    <row r="540" spans="45:49" ht="13.2">
      <c r="AS540" s="78"/>
      <c r="AT540" s="83"/>
      <c r="AU540" s="155"/>
      <c r="AV540" s="83"/>
      <c r="AW540" s="44" t="s">
        <v>253</v>
      </c>
    </row>
    <row r="541" spans="45:49" ht="13.2">
      <c r="AS541" s="78"/>
      <c r="AT541" s="83"/>
      <c r="AU541" s="155"/>
      <c r="AV541" s="83"/>
      <c r="AW541" s="44" t="s">
        <v>253</v>
      </c>
    </row>
    <row r="542" spans="45:49" ht="13.2">
      <c r="AS542" s="78"/>
      <c r="AT542" s="83"/>
      <c r="AU542" s="155"/>
      <c r="AV542" s="83"/>
      <c r="AW542" s="44" t="s">
        <v>253</v>
      </c>
    </row>
    <row r="543" spans="45:49" ht="13.2">
      <c r="AS543" s="78"/>
      <c r="AT543" s="83"/>
      <c r="AU543" s="155"/>
      <c r="AV543" s="83"/>
      <c r="AW543" s="44" t="s">
        <v>253</v>
      </c>
    </row>
    <row r="544" spans="45:49" ht="13.2">
      <c r="AS544" s="78"/>
      <c r="AT544" s="83"/>
      <c r="AU544" s="155"/>
      <c r="AV544" s="83"/>
      <c r="AW544" s="44" t="s">
        <v>253</v>
      </c>
    </row>
    <row r="545" spans="45:49" ht="13.2">
      <c r="AS545" s="78"/>
      <c r="AT545" s="83"/>
      <c r="AU545" s="155"/>
      <c r="AV545" s="83"/>
      <c r="AW545" s="44" t="s">
        <v>253</v>
      </c>
    </row>
    <row r="546" spans="45:49" ht="13.2">
      <c r="AS546" s="78"/>
      <c r="AT546" s="83"/>
      <c r="AU546" s="155"/>
      <c r="AV546" s="83"/>
      <c r="AW546" s="44" t="s">
        <v>253</v>
      </c>
    </row>
    <row r="547" spans="45:49" ht="13.2">
      <c r="AS547" s="78"/>
      <c r="AT547" s="83"/>
      <c r="AU547" s="155"/>
      <c r="AV547" s="83"/>
      <c r="AW547" s="44" t="s">
        <v>253</v>
      </c>
    </row>
    <row r="548" spans="45:49" ht="13.2">
      <c r="AS548" s="78"/>
      <c r="AT548" s="83"/>
      <c r="AU548" s="155"/>
      <c r="AV548" s="83"/>
      <c r="AW548" s="44" t="s">
        <v>253</v>
      </c>
    </row>
    <row r="549" spans="45:49" ht="13.2">
      <c r="AS549" s="78"/>
      <c r="AT549" s="83"/>
      <c r="AU549" s="155"/>
      <c r="AV549" s="83"/>
      <c r="AW549" s="44" t="s">
        <v>253</v>
      </c>
    </row>
    <row r="550" spans="45:49" ht="13.2">
      <c r="AS550" s="78"/>
      <c r="AT550" s="83"/>
      <c r="AU550" s="155"/>
      <c r="AV550" s="83"/>
      <c r="AW550" s="44" t="s">
        <v>253</v>
      </c>
    </row>
    <row r="551" spans="45:49" ht="13.2">
      <c r="AS551" s="78"/>
      <c r="AT551" s="83"/>
      <c r="AU551" s="155"/>
      <c r="AV551" s="83"/>
      <c r="AW551" s="44" t="s">
        <v>253</v>
      </c>
    </row>
    <row r="552" spans="45:49" ht="13.2">
      <c r="AS552" s="78"/>
      <c r="AT552" s="83"/>
      <c r="AU552" s="155"/>
      <c r="AV552" s="83"/>
      <c r="AW552" s="44" t="s">
        <v>253</v>
      </c>
    </row>
    <row r="553" spans="45:49" ht="13.2">
      <c r="AS553" s="78"/>
      <c r="AT553" s="83"/>
      <c r="AU553" s="155"/>
      <c r="AV553" s="83"/>
      <c r="AW553" s="44" t="s">
        <v>253</v>
      </c>
    </row>
    <row r="554" spans="45:49" ht="13.2">
      <c r="AS554" s="78"/>
      <c r="AT554" s="83"/>
      <c r="AU554" s="155"/>
      <c r="AV554" s="83"/>
      <c r="AW554" s="44" t="s">
        <v>253</v>
      </c>
    </row>
    <row r="555" spans="45:49" ht="13.2">
      <c r="AS555" s="78"/>
      <c r="AT555" s="83"/>
      <c r="AU555" s="155"/>
      <c r="AV555" s="83"/>
      <c r="AW555" s="44" t="s">
        <v>253</v>
      </c>
    </row>
    <row r="556" spans="45:49" ht="13.2">
      <c r="AS556" s="78"/>
      <c r="AT556" s="83"/>
      <c r="AU556" s="155"/>
      <c r="AV556" s="83"/>
      <c r="AW556" s="44" t="s">
        <v>253</v>
      </c>
    </row>
    <row r="557" spans="45:49" ht="13.2">
      <c r="AS557" s="78"/>
      <c r="AT557" s="83"/>
      <c r="AU557" s="155"/>
      <c r="AV557" s="83"/>
      <c r="AW557" s="44" t="s">
        <v>253</v>
      </c>
    </row>
    <row r="558" spans="45:49" ht="13.2">
      <c r="AS558" s="78"/>
      <c r="AT558" s="83"/>
      <c r="AU558" s="155"/>
      <c r="AV558" s="83"/>
      <c r="AW558" s="44" t="s">
        <v>253</v>
      </c>
    </row>
    <row r="559" spans="45:49" ht="13.2">
      <c r="AS559" s="78"/>
      <c r="AT559" s="83"/>
      <c r="AU559" s="155"/>
      <c r="AV559" s="83"/>
      <c r="AW559" s="44" t="s">
        <v>253</v>
      </c>
    </row>
    <row r="560" spans="45:49" ht="13.2">
      <c r="AS560" s="78"/>
      <c r="AT560" s="83"/>
      <c r="AU560" s="155"/>
      <c r="AV560" s="83"/>
      <c r="AW560" s="44" t="s">
        <v>253</v>
      </c>
    </row>
    <row r="561" spans="45:49" ht="13.2">
      <c r="AS561" s="78"/>
      <c r="AT561" s="83"/>
      <c r="AU561" s="155"/>
      <c r="AV561" s="83"/>
      <c r="AW561" s="44" t="s">
        <v>253</v>
      </c>
    </row>
    <row r="562" spans="45:49" ht="13.2">
      <c r="AS562" s="78"/>
      <c r="AT562" s="83"/>
      <c r="AU562" s="155"/>
      <c r="AV562" s="83"/>
      <c r="AW562" s="44" t="s">
        <v>253</v>
      </c>
    </row>
    <row r="563" spans="45:49" ht="13.2">
      <c r="AS563" s="78"/>
      <c r="AT563" s="83"/>
      <c r="AU563" s="155"/>
      <c r="AV563" s="83"/>
      <c r="AW563" s="44" t="s">
        <v>253</v>
      </c>
    </row>
    <row r="564" spans="45:49" ht="13.2">
      <c r="AS564" s="78"/>
      <c r="AT564" s="83"/>
      <c r="AU564" s="155"/>
      <c r="AV564" s="83"/>
      <c r="AW564" s="44" t="s">
        <v>253</v>
      </c>
    </row>
    <row r="565" spans="45:49" ht="13.2">
      <c r="AS565" s="78"/>
      <c r="AT565" s="83"/>
      <c r="AU565" s="155"/>
      <c r="AV565" s="83"/>
      <c r="AW565" s="44" t="s">
        <v>253</v>
      </c>
    </row>
    <row r="566" spans="45:49" ht="13.2">
      <c r="AS566" s="78"/>
      <c r="AT566" s="83"/>
      <c r="AU566" s="155"/>
      <c r="AV566" s="83"/>
      <c r="AW566" s="44" t="s">
        <v>253</v>
      </c>
    </row>
    <row r="567" spans="45:49" ht="13.2">
      <c r="AS567" s="78"/>
      <c r="AT567" s="83"/>
      <c r="AU567" s="155"/>
      <c r="AV567" s="83"/>
      <c r="AW567" s="44" t="s">
        <v>253</v>
      </c>
    </row>
    <row r="568" spans="45:49" ht="13.2">
      <c r="AS568" s="78"/>
      <c r="AT568" s="83"/>
      <c r="AU568" s="155"/>
      <c r="AV568" s="83"/>
      <c r="AW568" s="44" t="s">
        <v>253</v>
      </c>
    </row>
    <row r="569" spans="45:49" ht="13.2">
      <c r="AS569" s="78"/>
      <c r="AT569" s="83"/>
      <c r="AU569" s="155"/>
      <c r="AV569" s="83"/>
      <c r="AW569" s="44" t="s">
        <v>253</v>
      </c>
    </row>
    <row r="570" spans="45:49" ht="13.2">
      <c r="AS570" s="78"/>
      <c r="AT570" s="83"/>
      <c r="AU570" s="155"/>
      <c r="AV570" s="83"/>
      <c r="AW570" s="44" t="s">
        <v>253</v>
      </c>
    </row>
    <row r="571" spans="45:49" ht="13.2">
      <c r="AS571" s="78"/>
      <c r="AT571" s="83"/>
      <c r="AU571" s="155"/>
      <c r="AV571" s="83"/>
      <c r="AW571" s="44" t="s">
        <v>253</v>
      </c>
    </row>
    <row r="572" spans="45:49" ht="13.2">
      <c r="AS572" s="78"/>
      <c r="AT572" s="83"/>
      <c r="AU572" s="155"/>
      <c r="AV572" s="83"/>
      <c r="AW572" s="44" t="s">
        <v>253</v>
      </c>
    </row>
    <row r="573" spans="45:49" ht="13.2">
      <c r="AS573" s="78"/>
      <c r="AT573" s="83"/>
      <c r="AU573" s="155"/>
      <c r="AV573" s="83"/>
      <c r="AW573" s="44" t="s">
        <v>253</v>
      </c>
    </row>
    <row r="574" spans="45:49" ht="13.2">
      <c r="AS574" s="78"/>
      <c r="AT574" s="83"/>
      <c r="AU574" s="155"/>
      <c r="AV574" s="83"/>
      <c r="AW574" s="44" t="s">
        <v>253</v>
      </c>
    </row>
    <row r="575" spans="45:49" ht="13.2">
      <c r="AS575" s="78"/>
      <c r="AT575" s="83"/>
      <c r="AU575" s="155"/>
      <c r="AV575" s="83"/>
      <c r="AW575" s="44" t="s">
        <v>253</v>
      </c>
    </row>
    <row r="576" spans="45:49" ht="13.2">
      <c r="AS576" s="78"/>
      <c r="AT576" s="83"/>
      <c r="AU576" s="155"/>
      <c r="AV576" s="83"/>
      <c r="AW576" s="44" t="s">
        <v>253</v>
      </c>
    </row>
    <row r="577" spans="45:49" ht="13.2">
      <c r="AS577" s="78"/>
      <c r="AT577" s="83"/>
      <c r="AU577" s="155"/>
      <c r="AV577" s="83"/>
      <c r="AW577" s="44" t="s">
        <v>253</v>
      </c>
    </row>
    <row r="578" spans="45:49" ht="13.2">
      <c r="AS578" s="78"/>
      <c r="AT578" s="83"/>
      <c r="AU578" s="155"/>
      <c r="AV578" s="83"/>
      <c r="AW578" s="44" t="s">
        <v>253</v>
      </c>
    </row>
    <row r="579" spans="45:49" ht="13.2">
      <c r="AS579" s="78"/>
      <c r="AT579" s="83"/>
      <c r="AU579" s="155"/>
      <c r="AV579" s="83"/>
      <c r="AW579" s="44" t="s">
        <v>253</v>
      </c>
    </row>
    <row r="580" spans="45:49" ht="13.2">
      <c r="AS580" s="78"/>
      <c r="AT580" s="83"/>
      <c r="AU580" s="155"/>
      <c r="AV580" s="83"/>
      <c r="AW580" s="44" t="s">
        <v>253</v>
      </c>
    </row>
    <row r="581" spans="45:49" ht="13.2">
      <c r="AS581" s="78"/>
      <c r="AT581" s="83"/>
      <c r="AU581" s="155"/>
      <c r="AV581" s="83"/>
      <c r="AW581" s="44" t="s">
        <v>253</v>
      </c>
    </row>
    <row r="582" spans="45:49" ht="13.2">
      <c r="AS582" s="78"/>
      <c r="AT582" s="83"/>
      <c r="AU582" s="155"/>
      <c r="AV582" s="83"/>
      <c r="AW582" s="44" t="s">
        <v>253</v>
      </c>
    </row>
    <row r="583" spans="45:49" ht="13.2">
      <c r="AS583" s="78"/>
      <c r="AT583" s="83"/>
      <c r="AU583" s="155"/>
      <c r="AV583" s="83"/>
      <c r="AW583" s="44" t="s">
        <v>253</v>
      </c>
    </row>
    <row r="584" spans="45:49" ht="13.2">
      <c r="AS584" s="78"/>
      <c r="AT584" s="83"/>
      <c r="AU584" s="155"/>
      <c r="AV584" s="83"/>
      <c r="AW584" s="44" t="s">
        <v>253</v>
      </c>
    </row>
    <row r="585" spans="45:49" ht="13.2">
      <c r="AS585" s="78"/>
      <c r="AT585" s="83"/>
      <c r="AU585" s="155"/>
      <c r="AV585" s="83"/>
      <c r="AW585" s="44" t="s">
        <v>253</v>
      </c>
    </row>
    <row r="586" spans="45:49" ht="13.2">
      <c r="AS586" s="78"/>
      <c r="AT586" s="83"/>
      <c r="AU586" s="155"/>
      <c r="AV586" s="83"/>
      <c r="AW586" s="44" t="s">
        <v>253</v>
      </c>
    </row>
    <row r="587" spans="45:49" ht="13.2">
      <c r="AS587" s="78"/>
      <c r="AT587" s="83"/>
      <c r="AU587" s="155"/>
      <c r="AV587" s="83"/>
      <c r="AW587" s="44" t="s">
        <v>253</v>
      </c>
    </row>
    <row r="588" spans="45:49" ht="13.2">
      <c r="AS588" s="78"/>
      <c r="AT588" s="83"/>
      <c r="AU588" s="155"/>
      <c r="AV588" s="83"/>
      <c r="AW588" s="44" t="s">
        <v>253</v>
      </c>
    </row>
    <row r="589" spans="45:49" ht="13.2">
      <c r="AS589" s="78"/>
      <c r="AT589" s="83"/>
      <c r="AU589" s="155"/>
      <c r="AV589" s="83"/>
      <c r="AW589" s="44" t="s">
        <v>253</v>
      </c>
    </row>
    <row r="590" spans="45:49" ht="13.2">
      <c r="AS590" s="78"/>
      <c r="AT590" s="83"/>
      <c r="AU590" s="155"/>
      <c r="AV590" s="83"/>
      <c r="AW590" s="44" t="s">
        <v>253</v>
      </c>
    </row>
    <row r="591" spans="45:49" ht="13.2">
      <c r="AS591" s="78"/>
      <c r="AT591" s="83"/>
      <c r="AU591" s="155"/>
      <c r="AV591" s="83"/>
      <c r="AW591" s="44" t="s">
        <v>253</v>
      </c>
    </row>
    <row r="592" spans="45:49" ht="13.2">
      <c r="AS592" s="78"/>
      <c r="AT592" s="83"/>
      <c r="AU592" s="155"/>
      <c r="AV592" s="83"/>
      <c r="AW592" s="44" t="s">
        <v>253</v>
      </c>
    </row>
    <row r="593" spans="45:49" ht="13.2">
      <c r="AS593" s="78"/>
      <c r="AT593" s="83"/>
      <c r="AU593" s="155"/>
      <c r="AV593" s="83"/>
      <c r="AW593" s="44" t="s">
        <v>253</v>
      </c>
    </row>
    <row r="594" spans="45:49" ht="13.2">
      <c r="AS594" s="78"/>
      <c r="AT594" s="83"/>
      <c r="AU594" s="155"/>
      <c r="AV594" s="83"/>
      <c r="AW594" s="44" t="s">
        <v>253</v>
      </c>
    </row>
    <row r="595" spans="45:49" ht="13.2">
      <c r="AS595" s="78"/>
      <c r="AT595" s="83"/>
      <c r="AU595" s="155"/>
      <c r="AV595" s="83"/>
      <c r="AW595" s="44" t="s">
        <v>253</v>
      </c>
    </row>
    <row r="596" spans="45:49" ht="13.2">
      <c r="AS596" s="78"/>
      <c r="AT596" s="83"/>
      <c r="AU596" s="155"/>
      <c r="AV596" s="83"/>
      <c r="AW596" s="44" t="s">
        <v>253</v>
      </c>
    </row>
    <row r="597" spans="45:49" ht="13.2">
      <c r="AS597" s="78"/>
      <c r="AT597" s="83"/>
      <c r="AU597" s="155"/>
      <c r="AV597" s="83"/>
      <c r="AW597" s="44" t="s">
        <v>253</v>
      </c>
    </row>
    <row r="598" spans="45:49" ht="13.2">
      <c r="AS598" s="78"/>
      <c r="AT598" s="83"/>
      <c r="AU598" s="155"/>
      <c r="AV598" s="83"/>
      <c r="AW598" s="44" t="s">
        <v>253</v>
      </c>
    </row>
    <row r="599" spans="45:49" ht="13.2">
      <c r="AS599" s="78"/>
      <c r="AT599" s="83"/>
      <c r="AU599" s="155"/>
      <c r="AV599" s="83"/>
      <c r="AW599" s="44" t="s">
        <v>253</v>
      </c>
    </row>
    <row r="600" spans="45:49" ht="13.2">
      <c r="AS600" s="78"/>
      <c r="AT600" s="83"/>
      <c r="AU600" s="155"/>
      <c r="AV600" s="83"/>
      <c r="AW600" s="44" t="s">
        <v>253</v>
      </c>
    </row>
    <row r="601" spans="45:49" ht="13.2">
      <c r="AS601" s="78"/>
      <c r="AT601" s="83"/>
      <c r="AU601" s="155"/>
      <c r="AV601" s="83"/>
      <c r="AW601" s="44" t="s">
        <v>253</v>
      </c>
    </row>
    <row r="602" spans="45:49" ht="13.2">
      <c r="AS602" s="78"/>
      <c r="AT602" s="83"/>
      <c r="AU602" s="155"/>
      <c r="AV602" s="83"/>
      <c r="AW602" s="44" t="s">
        <v>253</v>
      </c>
    </row>
    <row r="603" spans="45:49" ht="13.2">
      <c r="AS603" s="78"/>
      <c r="AT603" s="83"/>
      <c r="AU603" s="155"/>
      <c r="AV603" s="83"/>
      <c r="AW603" s="44" t="s">
        <v>253</v>
      </c>
    </row>
    <row r="604" spans="45:49" ht="13.2">
      <c r="AS604" s="78"/>
      <c r="AT604" s="83"/>
      <c r="AU604" s="155"/>
      <c r="AV604" s="83"/>
      <c r="AW604" s="44" t="s">
        <v>253</v>
      </c>
    </row>
    <row r="605" spans="45:49" ht="13.2">
      <c r="AS605" s="78"/>
      <c r="AT605" s="83"/>
      <c r="AU605" s="155"/>
      <c r="AV605" s="83"/>
      <c r="AW605" s="44" t="s">
        <v>253</v>
      </c>
    </row>
    <row r="606" spans="45:49" ht="13.2">
      <c r="AS606" s="78"/>
      <c r="AT606" s="83"/>
      <c r="AU606" s="155"/>
      <c r="AV606" s="83"/>
      <c r="AW606" s="44" t="s">
        <v>253</v>
      </c>
    </row>
    <row r="607" spans="45:49" ht="13.2">
      <c r="AS607" s="78"/>
      <c r="AT607" s="83"/>
      <c r="AU607" s="155"/>
      <c r="AV607" s="83"/>
      <c r="AW607" s="44" t="s">
        <v>253</v>
      </c>
    </row>
    <row r="608" spans="45:49" ht="13.2">
      <c r="AS608" s="78"/>
      <c r="AT608" s="83"/>
      <c r="AU608" s="155"/>
      <c r="AV608" s="83"/>
      <c r="AW608" s="44" t="s">
        <v>253</v>
      </c>
    </row>
    <row r="609" spans="45:49" ht="13.2">
      <c r="AS609" s="78"/>
      <c r="AT609" s="83"/>
      <c r="AU609" s="155"/>
      <c r="AV609" s="83"/>
      <c r="AW609" s="44" t="s">
        <v>253</v>
      </c>
    </row>
    <row r="610" spans="45:49" ht="13.2">
      <c r="AS610" s="78"/>
      <c r="AT610" s="83"/>
      <c r="AU610" s="155"/>
      <c r="AV610" s="83"/>
      <c r="AW610" s="44" t="s">
        <v>253</v>
      </c>
    </row>
    <row r="611" spans="45:49" ht="13.2">
      <c r="AS611" s="78"/>
      <c r="AT611" s="83"/>
      <c r="AU611" s="155"/>
      <c r="AV611" s="83"/>
      <c r="AW611" s="44" t="s">
        <v>253</v>
      </c>
    </row>
    <row r="612" spans="45:49" ht="13.2">
      <c r="AS612" s="78"/>
      <c r="AT612" s="83"/>
      <c r="AU612" s="155"/>
      <c r="AV612" s="83"/>
      <c r="AW612" s="44" t="s">
        <v>253</v>
      </c>
    </row>
    <row r="613" spans="45:49" ht="13.2">
      <c r="AS613" s="78"/>
      <c r="AT613" s="83"/>
      <c r="AU613" s="155"/>
      <c r="AV613" s="83"/>
      <c r="AW613" s="44" t="s">
        <v>253</v>
      </c>
    </row>
    <row r="614" spans="45:49" ht="13.2">
      <c r="AS614" s="78"/>
      <c r="AT614" s="83"/>
      <c r="AU614" s="155"/>
      <c r="AV614" s="83"/>
      <c r="AW614" s="44" t="s">
        <v>253</v>
      </c>
    </row>
    <row r="615" spans="45:49" ht="13.2">
      <c r="AS615" s="78"/>
      <c r="AT615" s="83"/>
      <c r="AU615" s="155"/>
      <c r="AV615" s="83"/>
      <c r="AW615" s="44" t="s">
        <v>253</v>
      </c>
    </row>
    <row r="616" spans="45:49" ht="13.2">
      <c r="AS616" s="78"/>
      <c r="AT616" s="83"/>
      <c r="AU616" s="155"/>
      <c r="AV616" s="83"/>
      <c r="AW616" s="44" t="s">
        <v>253</v>
      </c>
    </row>
    <row r="617" spans="45:49" ht="13.2">
      <c r="AS617" s="78"/>
      <c r="AT617" s="83"/>
      <c r="AU617" s="155"/>
      <c r="AV617" s="83"/>
      <c r="AW617" s="44" t="s">
        <v>253</v>
      </c>
    </row>
    <row r="618" spans="45:49" ht="13.2">
      <c r="AS618" s="78"/>
      <c r="AT618" s="83"/>
      <c r="AU618" s="155"/>
      <c r="AV618" s="83"/>
      <c r="AW618" s="44" t="s">
        <v>253</v>
      </c>
    </row>
    <row r="619" spans="45:49" ht="13.2">
      <c r="AS619" s="78"/>
      <c r="AT619" s="83"/>
      <c r="AU619" s="155"/>
      <c r="AV619" s="83"/>
      <c r="AW619" s="44" t="s">
        <v>253</v>
      </c>
    </row>
    <row r="620" spans="45:49" ht="13.2">
      <c r="AS620" s="78"/>
      <c r="AT620" s="83"/>
      <c r="AU620" s="155"/>
      <c r="AV620" s="83"/>
      <c r="AW620" s="44" t="s">
        <v>253</v>
      </c>
    </row>
    <row r="621" spans="45:49" ht="13.2">
      <c r="AS621" s="78"/>
      <c r="AT621" s="83"/>
      <c r="AU621" s="155"/>
      <c r="AV621" s="83"/>
      <c r="AW621" s="44" t="s">
        <v>253</v>
      </c>
    </row>
    <row r="622" spans="45:49" ht="13.2">
      <c r="AS622" s="78"/>
      <c r="AT622" s="83"/>
      <c r="AU622" s="155"/>
      <c r="AV622" s="83"/>
      <c r="AW622" s="44" t="s">
        <v>253</v>
      </c>
    </row>
    <row r="623" spans="45:49" ht="13.2">
      <c r="AS623" s="78"/>
      <c r="AT623" s="83"/>
      <c r="AU623" s="155"/>
      <c r="AV623" s="83"/>
      <c r="AW623" s="44" t="s">
        <v>253</v>
      </c>
    </row>
    <row r="624" spans="45:49" ht="13.2">
      <c r="AS624" s="78"/>
      <c r="AT624" s="83"/>
      <c r="AU624" s="155"/>
      <c r="AV624" s="83"/>
      <c r="AW624" s="44" t="s">
        <v>253</v>
      </c>
    </row>
    <row r="625" spans="45:49" ht="13.2">
      <c r="AS625" s="78"/>
      <c r="AT625" s="83"/>
      <c r="AU625" s="155"/>
      <c r="AV625" s="83"/>
      <c r="AW625" s="44" t="s">
        <v>253</v>
      </c>
    </row>
    <row r="626" spans="45:49" ht="13.2">
      <c r="AS626" s="78"/>
      <c r="AT626" s="83"/>
      <c r="AU626" s="155"/>
      <c r="AV626" s="83"/>
      <c r="AW626" s="44" t="s">
        <v>253</v>
      </c>
    </row>
    <row r="627" spans="45:49" ht="13.2">
      <c r="AS627" s="78"/>
      <c r="AT627" s="83"/>
      <c r="AU627" s="155"/>
      <c r="AV627" s="83"/>
      <c r="AW627" s="44" t="s">
        <v>253</v>
      </c>
    </row>
    <row r="628" spans="45:49" ht="13.2">
      <c r="AS628" s="78"/>
      <c r="AT628" s="83"/>
      <c r="AU628" s="155"/>
      <c r="AV628" s="83"/>
      <c r="AW628" s="44" t="s">
        <v>253</v>
      </c>
    </row>
    <row r="629" spans="45:49" ht="13.2">
      <c r="AS629" s="78"/>
      <c r="AT629" s="83"/>
      <c r="AU629" s="155"/>
      <c r="AV629" s="83"/>
      <c r="AW629" s="44" t="s">
        <v>253</v>
      </c>
    </row>
    <row r="630" spans="45:49" ht="13.2">
      <c r="AS630" s="78"/>
      <c r="AT630" s="83"/>
      <c r="AU630" s="155"/>
      <c r="AV630" s="83"/>
      <c r="AW630" s="44" t="s">
        <v>253</v>
      </c>
    </row>
    <row r="631" spans="45:49" ht="13.2">
      <c r="AS631" s="78"/>
      <c r="AT631" s="83"/>
      <c r="AU631" s="155"/>
      <c r="AV631" s="83"/>
      <c r="AW631" s="44" t="s">
        <v>253</v>
      </c>
    </row>
    <row r="632" spans="45:49" ht="13.2">
      <c r="AS632" s="78"/>
      <c r="AT632" s="83"/>
      <c r="AU632" s="155"/>
      <c r="AV632" s="83"/>
      <c r="AW632" s="44" t="s">
        <v>253</v>
      </c>
    </row>
    <row r="633" spans="45:49" ht="13.2">
      <c r="AS633" s="78"/>
      <c r="AT633" s="83"/>
      <c r="AU633" s="155"/>
      <c r="AV633" s="83"/>
      <c r="AW633" s="44" t="s">
        <v>253</v>
      </c>
    </row>
    <row r="634" spans="45:49" ht="13.2">
      <c r="AS634" s="78"/>
      <c r="AT634" s="83"/>
      <c r="AU634" s="155"/>
      <c r="AV634" s="83"/>
      <c r="AW634" s="44" t="s">
        <v>253</v>
      </c>
    </row>
    <row r="635" spans="45:49" ht="13.2">
      <c r="AS635" s="78"/>
      <c r="AT635" s="83"/>
      <c r="AU635" s="155"/>
      <c r="AV635" s="83"/>
      <c r="AW635" s="44" t="s">
        <v>253</v>
      </c>
    </row>
    <row r="636" spans="45:49" ht="13.2">
      <c r="AS636" s="78"/>
      <c r="AT636" s="83"/>
      <c r="AU636" s="155"/>
      <c r="AV636" s="83"/>
      <c r="AW636" s="44" t="s">
        <v>253</v>
      </c>
    </row>
    <row r="637" spans="45:49" ht="13.2">
      <c r="AS637" s="78"/>
      <c r="AT637" s="83"/>
      <c r="AU637" s="155"/>
      <c r="AV637" s="83"/>
      <c r="AW637" s="44" t="s">
        <v>253</v>
      </c>
    </row>
    <row r="638" spans="45:49" ht="13.2">
      <c r="AS638" s="78"/>
      <c r="AT638" s="83"/>
      <c r="AU638" s="155"/>
      <c r="AV638" s="83"/>
      <c r="AW638" s="44" t="s">
        <v>253</v>
      </c>
    </row>
    <row r="639" spans="45:49" ht="13.2">
      <c r="AS639" s="78"/>
      <c r="AT639" s="83"/>
      <c r="AU639" s="155"/>
      <c r="AV639" s="83"/>
      <c r="AW639" s="44" t="s">
        <v>253</v>
      </c>
    </row>
    <row r="640" spans="45:49" ht="13.2">
      <c r="AS640" s="78"/>
      <c r="AT640" s="83"/>
      <c r="AU640" s="155"/>
      <c r="AV640" s="83"/>
      <c r="AW640" s="44" t="s">
        <v>253</v>
      </c>
    </row>
    <row r="641" spans="45:49" ht="13.2">
      <c r="AS641" s="78"/>
      <c r="AT641" s="83"/>
      <c r="AU641" s="155"/>
      <c r="AV641" s="83"/>
      <c r="AW641" s="44" t="s">
        <v>253</v>
      </c>
    </row>
    <row r="642" spans="45:49" ht="13.2">
      <c r="AS642" s="78"/>
      <c r="AT642" s="83"/>
      <c r="AU642" s="155"/>
      <c r="AV642" s="83"/>
      <c r="AW642" s="44" t="s">
        <v>253</v>
      </c>
    </row>
    <row r="643" spans="45:49" ht="13.2">
      <c r="AS643" s="78"/>
      <c r="AT643" s="83"/>
      <c r="AU643" s="155"/>
      <c r="AV643" s="83"/>
      <c r="AW643" s="44" t="s">
        <v>253</v>
      </c>
    </row>
    <row r="644" spans="45:49" ht="13.2">
      <c r="AS644" s="78"/>
      <c r="AT644" s="83"/>
      <c r="AU644" s="155"/>
      <c r="AV644" s="83"/>
      <c r="AW644" s="44" t="s">
        <v>253</v>
      </c>
    </row>
    <row r="645" spans="45:49" ht="13.2">
      <c r="AS645" s="78"/>
      <c r="AT645" s="83"/>
      <c r="AU645" s="155"/>
      <c r="AV645" s="83"/>
      <c r="AW645" s="44" t="s">
        <v>253</v>
      </c>
    </row>
    <row r="646" spans="45:49" ht="13.2">
      <c r="AS646" s="78"/>
      <c r="AT646" s="83"/>
      <c r="AU646" s="155"/>
      <c r="AV646" s="83"/>
      <c r="AW646" s="44" t="s">
        <v>253</v>
      </c>
    </row>
    <row r="647" spans="45:49" ht="13.2">
      <c r="AS647" s="78"/>
      <c r="AT647" s="83"/>
      <c r="AU647" s="155"/>
      <c r="AV647" s="83"/>
      <c r="AW647" s="44" t="s">
        <v>253</v>
      </c>
    </row>
    <row r="648" spans="45:49" ht="13.2">
      <c r="AS648" s="78"/>
      <c r="AT648" s="83"/>
      <c r="AU648" s="155"/>
      <c r="AV648" s="83"/>
      <c r="AW648" s="44" t="s">
        <v>253</v>
      </c>
    </row>
    <row r="649" spans="45:49" ht="13.2">
      <c r="AS649" s="78"/>
      <c r="AT649" s="83"/>
      <c r="AU649" s="155"/>
      <c r="AV649" s="83"/>
      <c r="AW649" s="44" t="s">
        <v>253</v>
      </c>
    </row>
    <row r="650" spans="45:49" ht="13.2">
      <c r="AS650" s="78"/>
      <c r="AT650" s="83"/>
      <c r="AU650" s="155"/>
      <c r="AV650" s="83"/>
      <c r="AW650" s="44" t="s">
        <v>253</v>
      </c>
    </row>
    <row r="651" spans="45:49" ht="13.2">
      <c r="AS651" s="78"/>
      <c r="AT651" s="83"/>
      <c r="AU651" s="155"/>
      <c r="AV651" s="83"/>
      <c r="AW651" s="44" t="s">
        <v>253</v>
      </c>
    </row>
    <row r="652" spans="45:49" ht="13.2">
      <c r="AS652" s="78"/>
      <c r="AT652" s="83"/>
      <c r="AU652" s="155"/>
      <c r="AV652" s="83"/>
      <c r="AW652" s="44" t="s">
        <v>253</v>
      </c>
    </row>
    <row r="653" spans="45:49" ht="13.2">
      <c r="AS653" s="78"/>
      <c r="AT653" s="83"/>
      <c r="AU653" s="155"/>
      <c r="AV653" s="83"/>
      <c r="AW653" s="44" t="s">
        <v>253</v>
      </c>
    </row>
    <row r="654" spans="45:49" ht="13.2">
      <c r="AS654" s="78"/>
      <c r="AT654" s="83"/>
      <c r="AU654" s="155"/>
      <c r="AV654" s="83"/>
      <c r="AW654" s="44" t="s">
        <v>253</v>
      </c>
    </row>
    <row r="655" spans="45:49" ht="13.2">
      <c r="AS655" s="78"/>
      <c r="AT655" s="83"/>
      <c r="AU655" s="155"/>
      <c r="AV655" s="83"/>
      <c r="AW655" s="44" t="s">
        <v>253</v>
      </c>
    </row>
    <row r="656" spans="45:49" ht="13.2">
      <c r="AS656" s="78"/>
      <c r="AT656" s="83"/>
      <c r="AU656" s="155"/>
      <c r="AV656" s="83"/>
      <c r="AW656" s="44" t="s">
        <v>253</v>
      </c>
    </row>
    <row r="657" spans="45:49" ht="13.2">
      <c r="AS657" s="78"/>
      <c r="AT657" s="83"/>
      <c r="AU657" s="155"/>
      <c r="AV657" s="83"/>
      <c r="AW657" s="44" t="s">
        <v>253</v>
      </c>
    </row>
    <row r="658" spans="45:49" ht="13.2">
      <c r="AS658" s="78"/>
      <c r="AT658" s="83"/>
      <c r="AU658" s="155"/>
      <c r="AV658" s="83"/>
      <c r="AW658" s="44" t="s">
        <v>253</v>
      </c>
    </row>
    <row r="659" spans="45:49" ht="13.2">
      <c r="AS659" s="78"/>
      <c r="AT659" s="83"/>
      <c r="AU659" s="155"/>
      <c r="AV659" s="83"/>
      <c r="AW659" s="44" t="s">
        <v>253</v>
      </c>
    </row>
    <row r="660" spans="45:49" ht="13.2">
      <c r="AS660" s="78"/>
      <c r="AT660" s="83"/>
      <c r="AU660" s="155"/>
      <c r="AV660" s="83"/>
      <c r="AW660" s="44" t="s">
        <v>253</v>
      </c>
    </row>
    <row r="661" spans="45:49" ht="13.2">
      <c r="AS661" s="78"/>
      <c r="AT661" s="83"/>
      <c r="AU661" s="155"/>
      <c r="AV661" s="83"/>
      <c r="AW661" s="44" t="s">
        <v>253</v>
      </c>
    </row>
    <row r="662" spans="45:49" ht="13.2">
      <c r="AS662" s="78"/>
      <c r="AT662" s="83"/>
      <c r="AU662" s="155"/>
      <c r="AV662" s="83"/>
      <c r="AW662" s="44" t="s">
        <v>253</v>
      </c>
    </row>
    <row r="663" spans="45:49" ht="13.2">
      <c r="AS663" s="78"/>
      <c r="AT663" s="83"/>
      <c r="AU663" s="155"/>
      <c r="AV663" s="83"/>
      <c r="AW663" s="44" t="s">
        <v>253</v>
      </c>
    </row>
    <row r="664" spans="45:49" ht="13.2">
      <c r="AS664" s="78"/>
      <c r="AT664" s="83"/>
      <c r="AU664" s="155"/>
      <c r="AV664" s="83"/>
      <c r="AW664" s="44" t="s">
        <v>253</v>
      </c>
    </row>
    <row r="665" spans="45:49" ht="13.2">
      <c r="AS665" s="78"/>
      <c r="AT665" s="83"/>
      <c r="AU665" s="155"/>
      <c r="AV665" s="83"/>
      <c r="AW665" s="44" t="s">
        <v>253</v>
      </c>
    </row>
    <row r="666" spans="45:49" ht="13.2">
      <c r="AS666" s="78"/>
      <c r="AT666" s="83"/>
      <c r="AU666" s="155"/>
      <c r="AV666" s="83"/>
      <c r="AW666" s="44" t="s">
        <v>253</v>
      </c>
    </row>
    <row r="667" spans="45:49" ht="13.2">
      <c r="AS667" s="78"/>
      <c r="AT667" s="83"/>
      <c r="AU667" s="155"/>
      <c r="AV667" s="83"/>
      <c r="AW667" s="44" t="s">
        <v>253</v>
      </c>
    </row>
    <row r="668" spans="45:49" ht="13.2">
      <c r="AS668" s="78"/>
      <c r="AT668" s="83"/>
      <c r="AU668" s="155"/>
      <c r="AV668" s="83"/>
      <c r="AW668" s="44" t="s">
        <v>253</v>
      </c>
    </row>
    <row r="669" spans="45:49" ht="13.2">
      <c r="AS669" s="78"/>
      <c r="AT669" s="83"/>
      <c r="AU669" s="155"/>
      <c r="AV669" s="83"/>
      <c r="AW669" s="44" t="s">
        <v>253</v>
      </c>
    </row>
    <row r="670" spans="45:49" ht="13.2">
      <c r="AS670" s="78"/>
      <c r="AT670" s="83"/>
      <c r="AU670" s="155"/>
      <c r="AV670" s="83"/>
      <c r="AW670" s="44" t="s">
        <v>253</v>
      </c>
    </row>
    <row r="671" spans="45:49" ht="13.2">
      <c r="AS671" s="78"/>
      <c r="AT671" s="83"/>
      <c r="AU671" s="155"/>
      <c r="AV671" s="83"/>
      <c r="AW671" s="44" t="s">
        <v>253</v>
      </c>
    </row>
    <row r="672" spans="45:49" ht="13.2">
      <c r="AS672" s="78"/>
      <c r="AT672" s="83"/>
      <c r="AU672" s="155"/>
      <c r="AV672" s="83"/>
      <c r="AW672" s="44" t="s">
        <v>253</v>
      </c>
    </row>
    <row r="673" spans="45:49" ht="13.2">
      <c r="AS673" s="78"/>
      <c r="AT673" s="83"/>
      <c r="AU673" s="155"/>
      <c r="AV673" s="83"/>
      <c r="AW673" s="44" t="s">
        <v>253</v>
      </c>
    </row>
    <row r="674" spans="45:49" ht="13.2">
      <c r="AS674" s="78"/>
      <c r="AT674" s="83"/>
      <c r="AU674" s="155"/>
      <c r="AV674" s="83"/>
      <c r="AW674" s="44" t="s">
        <v>253</v>
      </c>
    </row>
    <row r="675" spans="45:49" ht="13.2">
      <c r="AS675" s="78"/>
      <c r="AT675" s="83"/>
      <c r="AU675" s="155"/>
      <c r="AV675" s="83"/>
      <c r="AW675" s="44" t="s">
        <v>253</v>
      </c>
    </row>
    <row r="676" spans="45:49" ht="13.2">
      <c r="AS676" s="78"/>
      <c r="AT676" s="83"/>
      <c r="AU676" s="155"/>
      <c r="AV676" s="83"/>
      <c r="AW676" s="44" t="s">
        <v>253</v>
      </c>
    </row>
    <row r="677" spans="45:49" ht="13.2">
      <c r="AS677" s="78"/>
      <c r="AT677" s="83"/>
      <c r="AU677" s="155"/>
      <c r="AV677" s="83"/>
      <c r="AW677" s="44" t="s">
        <v>253</v>
      </c>
    </row>
    <row r="678" spans="45:49" ht="13.2">
      <c r="AS678" s="78"/>
      <c r="AT678" s="83"/>
      <c r="AU678" s="155"/>
      <c r="AV678" s="83"/>
      <c r="AW678" s="44" t="s">
        <v>253</v>
      </c>
    </row>
    <row r="679" spans="45:49" ht="13.2">
      <c r="AS679" s="78"/>
      <c r="AT679" s="83"/>
      <c r="AU679" s="155"/>
      <c r="AV679" s="83"/>
      <c r="AW679" s="44" t="s">
        <v>253</v>
      </c>
    </row>
    <row r="680" spans="45:49" ht="13.2">
      <c r="AS680" s="78"/>
      <c r="AT680" s="83"/>
      <c r="AU680" s="155"/>
      <c r="AV680" s="83"/>
      <c r="AW680" s="44" t="s">
        <v>253</v>
      </c>
    </row>
    <row r="681" spans="45:49" ht="13.2">
      <c r="AS681" s="78"/>
      <c r="AT681" s="83"/>
      <c r="AU681" s="155"/>
      <c r="AV681" s="83"/>
      <c r="AW681" s="44" t="s">
        <v>253</v>
      </c>
    </row>
    <row r="682" spans="45:49" ht="13.2">
      <c r="AS682" s="78"/>
      <c r="AT682" s="83"/>
      <c r="AU682" s="155"/>
      <c r="AV682" s="83"/>
      <c r="AW682" s="44" t="s">
        <v>253</v>
      </c>
    </row>
    <row r="683" spans="45:49" ht="13.2">
      <c r="AS683" s="78"/>
      <c r="AT683" s="83"/>
      <c r="AU683" s="155"/>
      <c r="AV683" s="83"/>
      <c r="AW683" s="44" t="s">
        <v>253</v>
      </c>
    </row>
    <row r="684" spans="45:49" ht="13.2">
      <c r="AS684" s="78"/>
      <c r="AT684" s="83"/>
      <c r="AU684" s="155"/>
      <c r="AV684" s="83"/>
      <c r="AW684" s="44" t="s">
        <v>253</v>
      </c>
    </row>
    <row r="685" spans="45:49" ht="13.2">
      <c r="AS685" s="78"/>
      <c r="AT685" s="83"/>
      <c r="AU685" s="155"/>
      <c r="AV685" s="83"/>
      <c r="AW685" s="44" t="s">
        <v>253</v>
      </c>
    </row>
    <row r="686" spans="45:49" ht="13.2">
      <c r="AS686" s="78"/>
      <c r="AT686" s="83"/>
      <c r="AU686" s="155"/>
      <c r="AV686" s="83"/>
      <c r="AW686" s="44" t="s">
        <v>253</v>
      </c>
    </row>
    <row r="687" spans="45:49" ht="13.2">
      <c r="AS687" s="78"/>
      <c r="AT687" s="83"/>
      <c r="AU687" s="155"/>
      <c r="AV687" s="83"/>
      <c r="AW687" s="44" t="s">
        <v>253</v>
      </c>
    </row>
    <row r="688" spans="45:49" ht="13.2">
      <c r="AS688" s="78"/>
      <c r="AT688" s="83"/>
      <c r="AU688" s="155"/>
      <c r="AV688" s="83"/>
      <c r="AW688" s="44" t="s">
        <v>253</v>
      </c>
    </row>
    <row r="689" spans="45:49" ht="13.2">
      <c r="AS689" s="78"/>
      <c r="AT689" s="83"/>
      <c r="AU689" s="155"/>
      <c r="AV689" s="83"/>
      <c r="AW689" s="44" t="s">
        <v>253</v>
      </c>
    </row>
    <row r="690" spans="45:49" ht="13.2">
      <c r="AS690" s="78"/>
      <c r="AT690" s="83"/>
      <c r="AU690" s="155"/>
      <c r="AV690" s="83"/>
      <c r="AW690" s="44" t="s">
        <v>253</v>
      </c>
    </row>
    <row r="691" spans="45:49" ht="13.2">
      <c r="AS691" s="78"/>
      <c r="AT691" s="83"/>
      <c r="AU691" s="155"/>
      <c r="AV691" s="83"/>
      <c r="AW691" s="44" t="s">
        <v>253</v>
      </c>
    </row>
    <row r="692" spans="45:49" ht="13.2">
      <c r="AS692" s="78"/>
      <c r="AT692" s="83"/>
      <c r="AU692" s="155"/>
      <c r="AV692" s="83"/>
      <c r="AW692" s="44" t="s">
        <v>253</v>
      </c>
    </row>
    <row r="693" spans="45:49" ht="13.2">
      <c r="AS693" s="78"/>
      <c r="AT693" s="83"/>
      <c r="AU693" s="155"/>
      <c r="AV693" s="83"/>
      <c r="AW693" s="44" t="s">
        <v>253</v>
      </c>
    </row>
    <row r="694" spans="45:49" ht="13.2">
      <c r="AS694" s="78"/>
      <c r="AT694" s="83"/>
      <c r="AU694" s="155"/>
      <c r="AV694" s="83"/>
      <c r="AW694" s="44" t="s">
        <v>253</v>
      </c>
    </row>
    <row r="695" spans="45:49" ht="13.2">
      <c r="AS695" s="78"/>
      <c r="AT695" s="83"/>
      <c r="AU695" s="155"/>
      <c r="AV695" s="83"/>
      <c r="AW695" s="44" t="s">
        <v>253</v>
      </c>
    </row>
    <row r="696" spans="45:49" ht="13.2">
      <c r="AS696" s="78"/>
      <c r="AT696" s="83"/>
      <c r="AU696" s="155"/>
      <c r="AV696" s="83"/>
      <c r="AW696" s="44" t="s">
        <v>253</v>
      </c>
    </row>
    <row r="697" spans="45:49" ht="13.2">
      <c r="AS697" s="78"/>
      <c r="AT697" s="83"/>
      <c r="AU697" s="155"/>
      <c r="AV697" s="83"/>
      <c r="AW697" s="44" t="s">
        <v>253</v>
      </c>
    </row>
    <row r="698" spans="45:49" ht="13.2">
      <c r="AS698" s="78"/>
      <c r="AT698" s="83"/>
      <c r="AU698" s="155"/>
      <c r="AV698" s="83"/>
      <c r="AW698" s="44" t="s">
        <v>253</v>
      </c>
    </row>
    <row r="699" spans="45:49" ht="13.2">
      <c r="AS699" s="78"/>
      <c r="AT699" s="83"/>
      <c r="AU699" s="155"/>
      <c r="AV699" s="83"/>
      <c r="AW699" s="44" t="s">
        <v>253</v>
      </c>
    </row>
    <row r="700" spans="45:49" ht="13.2">
      <c r="AS700" s="78"/>
      <c r="AT700" s="83"/>
      <c r="AU700" s="155"/>
      <c r="AV700" s="83"/>
      <c r="AW700" s="44" t="s">
        <v>253</v>
      </c>
    </row>
    <row r="701" spans="45:49" ht="13.2">
      <c r="AS701" s="78"/>
      <c r="AT701" s="83"/>
      <c r="AU701" s="155"/>
      <c r="AV701" s="83"/>
      <c r="AW701" s="44" t="s">
        <v>253</v>
      </c>
    </row>
    <row r="702" spans="45:49" ht="13.2">
      <c r="AS702" s="78"/>
      <c r="AT702" s="83"/>
      <c r="AU702" s="155"/>
      <c r="AV702" s="83"/>
      <c r="AW702" s="44" t="s">
        <v>253</v>
      </c>
    </row>
    <row r="703" spans="45:49" ht="13.2">
      <c r="AS703" s="78"/>
      <c r="AT703" s="83"/>
      <c r="AU703" s="155"/>
      <c r="AV703" s="83"/>
      <c r="AW703" s="44" t="s">
        <v>253</v>
      </c>
    </row>
    <row r="704" spans="45:49" ht="13.2">
      <c r="AS704" s="78"/>
      <c r="AT704" s="83"/>
      <c r="AU704" s="155"/>
      <c r="AV704" s="83"/>
      <c r="AW704" s="44" t="s">
        <v>253</v>
      </c>
    </row>
    <row r="705" spans="45:49" ht="13.2">
      <c r="AS705" s="78"/>
      <c r="AT705" s="83"/>
      <c r="AU705" s="155"/>
      <c r="AV705" s="83"/>
      <c r="AW705" s="44" t="s">
        <v>253</v>
      </c>
    </row>
    <row r="706" spans="45:49" ht="13.2">
      <c r="AS706" s="78"/>
      <c r="AT706" s="83"/>
      <c r="AU706" s="155"/>
      <c r="AV706" s="83"/>
      <c r="AW706" s="44" t="s">
        <v>253</v>
      </c>
    </row>
    <row r="707" spans="45:49" ht="13.2">
      <c r="AS707" s="78"/>
      <c r="AT707" s="83"/>
      <c r="AU707" s="155"/>
      <c r="AV707" s="83"/>
      <c r="AW707" s="44" t="s">
        <v>253</v>
      </c>
    </row>
    <row r="708" spans="45:49" ht="13.2">
      <c r="AS708" s="78"/>
      <c r="AT708" s="83"/>
      <c r="AU708" s="155"/>
      <c r="AV708" s="83"/>
      <c r="AW708" s="44" t="s">
        <v>253</v>
      </c>
    </row>
    <row r="709" spans="45:49" ht="13.2">
      <c r="AS709" s="78"/>
      <c r="AT709" s="83"/>
      <c r="AU709" s="155"/>
      <c r="AV709" s="83"/>
      <c r="AW709" s="44" t="s">
        <v>253</v>
      </c>
    </row>
    <row r="710" spans="45:49" ht="13.2">
      <c r="AS710" s="78"/>
      <c r="AT710" s="83"/>
      <c r="AU710" s="155"/>
      <c r="AV710" s="83"/>
      <c r="AW710" s="44" t="s">
        <v>253</v>
      </c>
    </row>
    <row r="711" spans="45:49" ht="13.2">
      <c r="AS711" s="78"/>
      <c r="AT711" s="83"/>
      <c r="AU711" s="155"/>
      <c r="AV711" s="83"/>
      <c r="AW711" s="44" t="s">
        <v>253</v>
      </c>
    </row>
    <row r="712" spans="45:49" ht="13.2">
      <c r="AS712" s="78"/>
      <c r="AT712" s="83"/>
      <c r="AU712" s="155"/>
      <c r="AV712" s="83"/>
      <c r="AW712" s="44" t="s">
        <v>253</v>
      </c>
    </row>
    <row r="713" spans="45:49" ht="13.2">
      <c r="AS713" s="78"/>
      <c r="AT713" s="83"/>
      <c r="AU713" s="155"/>
      <c r="AV713" s="83"/>
      <c r="AW713" s="44" t="s">
        <v>253</v>
      </c>
    </row>
    <row r="714" spans="45:49" ht="13.2">
      <c r="AS714" s="78"/>
      <c r="AT714" s="83"/>
      <c r="AU714" s="155"/>
      <c r="AV714" s="83"/>
      <c r="AW714" s="44" t="s">
        <v>253</v>
      </c>
    </row>
    <row r="715" spans="45:49" ht="13.2">
      <c r="AS715" s="78"/>
      <c r="AT715" s="83"/>
      <c r="AU715" s="155"/>
      <c r="AV715" s="83"/>
      <c r="AW715" s="44" t="s">
        <v>253</v>
      </c>
    </row>
    <row r="716" spans="45:49" ht="13.2">
      <c r="AS716" s="78"/>
      <c r="AT716" s="83"/>
      <c r="AU716" s="155"/>
      <c r="AV716" s="83"/>
      <c r="AW716" s="44" t="s">
        <v>253</v>
      </c>
    </row>
    <row r="717" spans="45:49" ht="13.2">
      <c r="AS717" s="78"/>
      <c r="AT717" s="83"/>
      <c r="AU717" s="155"/>
      <c r="AV717" s="83"/>
      <c r="AW717" s="44" t="s">
        <v>253</v>
      </c>
    </row>
    <row r="718" spans="45:49" ht="13.2">
      <c r="AS718" s="78"/>
      <c r="AT718" s="83"/>
      <c r="AU718" s="155"/>
      <c r="AV718" s="83"/>
      <c r="AW718" s="44" t="s">
        <v>253</v>
      </c>
    </row>
    <row r="719" spans="45:49" ht="13.2">
      <c r="AS719" s="78"/>
      <c r="AT719" s="83"/>
      <c r="AU719" s="155"/>
      <c r="AV719" s="83"/>
      <c r="AW719" s="44" t="s">
        <v>253</v>
      </c>
    </row>
    <row r="720" spans="45:49" ht="13.2">
      <c r="AS720" s="78"/>
      <c r="AT720" s="83"/>
      <c r="AU720" s="155"/>
      <c r="AV720" s="83"/>
      <c r="AW720" s="44" t="s">
        <v>253</v>
      </c>
    </row>
    <row r="721" spans="45:49" ht="13.2">
      <c r="AS721" s="78"/>
      <c r="AT721" s="83"/>
      <c r="AU721" s="155"/>
      <c r="AV721" s="83"/>
      <c r="AW721" s="44" t="s">
        <v>253</v>
      </c>
    </row>
    <row r="722" spans="45:49" ht="13.2">
      <c r="AS722" s="78"/>
      <c r="AT722" s="83"/>
      <c r="AU722" s="155"/>
      <c r="AV722" s="83"/>
      <c r="AW722" s="44" t="s">
        <v>253</v>
      </c>
    </row>
    <row r="723" spans="45:49" ht="13.2">
      <c r="AS723" s="78"/>
      <c r="AT723" s="83"/>
      <c r="AU723" s="155"/>
      <c r="AV723" s="83"/>
      <c r="AW723" s="44" t="s">
        <v>253</v>
      </c>
    </row>
    <row r="724" spans="45:49" ht="13.2">
      <c r="AS724" s="78"/>
      <c r="AT724" s="83"/>
      <c r="AU724" s="155"/>
      <c r="AV724" s="83"/>
      <c r="AW724" s="44" t="s">
        <v>253</v>
      </c>
    </row>
    <row r="725" spans="45:49" ht="13.2">
      <c r="AS725" s="78"/>
      <c r="AT725" s="83"/>
      <c r="AU725" s="155"/>
      <c r="AV725" s="83"/>
      <c r="AW725" s="44" t="s">
        <v>253</v>
      </c>
    </row>
    <row r="726" spans="45:49" ht="13.2">
      <c r="AS726" s="78"/>
      <c r="AT726" s="83"/>
      <c r="AU726" s="155"/>
      <c r="AV726" s="83"/>
      <c r="AW726" s="44" t="s">
        <v>253</v>
      </c>
    </row>
    <row r="727" spans="45:49" ht="13.2">
      <c r="AS727" s="78"/>
      <c r="AT727" s="83"/>
      <c r="AU727" s="155"/>
      <c r="AV727" s="83"/>
      <c r="AW727" s="44" t="s">
        <v>253</v>
      </c>
    </row>
    <row r="728" spans="45:49" ht="13.2">
      <c r="AS728" s="78"/>
      <c r="AT728" s="83"/>
      <c r="AU728" s="155"/>
      <c r="AV728" s="83"/>
      <c r="AW728" s="44" t="s">
        <v>253</v>
      </c>
    </row>
    <row r="729" spans="45:49" ht="13.2">
      <c r="AS729" s="78"/>
      <c r="AT729" s="83"/>
      <c r="AU729" s="155"/>
      <c r="AV729" s="83"/>
      <c r="AW729" s="44" t="s">
        <v>253</v>
      </c>
    </row>
    <row r="730" spans="45:49" ht="13.2">
      <c r="AS730" s="78"/>
      <c r="AT730" s="83"/>
      <c r="AU730" s="155"/>
      <c r="AV730" s="83"/>
      <c r="AW730" s="44" t="s">
        <v>253</v>
      </c>
    </row>
    <row r="731" spans="45:49" ht="13.2">
      <c r="AS731" s="78"/>
      <c r="AT731" s="83"/>
      <c r="AU731" s="155"/>
      <c r="AV731" s="83"/>
      <c r="AW731" s="44" t="s">
        <v>253</v>
      </c>
    </row>
    <row r="732" spans="45:49" ht="13.2">
      <c r="AS732" s="78"/>
      <c r="AT732" s="83"/>
      <c r="AU732" s="155"/>
      <c r="AV732" s="83"/>
      <c r="AW732" s="44" t="s">
        <v>253</v>
      </c>
    </row>
    <row r="733" spans="45:49" ht="13.2">
      <c r="AS733" s="78"/>
      <c r="AT733" s="83"/>
      <c r="AU733" s="155"/>
      <c r="AV733" s="83"/>
      <c r="AW733" s="44" t="s">
        <v>253</v>
      </c>
    </row>
    <row r="734" spans="45:49" ht="13.2">
      <c r="AS734" s="78"/>
      <c r="AT734" s="83"/>
      <c r="AU734" s="155"/>
      <c r="AV734" s="83"/>
      <c r="AW734" s="44" t="s">
        <v>253</v>
      </c>
    </row>
    <row r="735" spans="45:49" ht="13.2">
      <c r="AS735" s="78"/>
      <c r="AT735" s="83"/>
      <c r="AU735" s="155"/>
      <c r="AV735" s="83"/>
      <c r="AW735" s="44" t="s">
        <v>253</v>
      </c>
    </row>
    <row r="736" spans="45:49" ht="13.2">
      <c r="AS736" s="78"/>
      <c r="AT736" s="83"/>
      <c r="AU736" s="155"/>
      <c r="AV736" s="83"/>
      <c r="AW736" s="44" t="s">
        <v>253</v>
      </c>
    </row>
    <row r="737" spans="45:49" ht="13.2">
      <c r="AS737" s="78"/>
      <c r="AT737" s="83"/>
      <c r="AU737" s="155"/>
      <c r="AV737" s="83"/>
      <c r="AW737" s="44" t="s">
        <v>253</v>
      </c>
    </row>
    <row r="738" spans="45:49" ht="13.2">
      <c r="AS738" s="78"/>
      <c r="AT738" s="83"/>
      <c r="AU738" s="155"/>
      <c r="AV738" s="83"/>
      <c r="AW738" s="44" t="s">
        <v>253</v>
      </c>
    </row>
    <row r="739" spans="45:49" ht="13.2">
      <c r="AS739" s="78"/>
      <c r="AT739" s="83"/>
      <c r="AU739" s="155"/>
      <c r="AV739" s="83"/>
      <c r="AW739" s="44" t="s">
        <v>253</v>
      </c>
    </row>
    <row r="740" spans="45:49" ht="13.2">
      <c r="AS740" s="78"/>
      <c r="AT740" s="83"/>
      <c r="AU740" s="155"/>
      <c r="AV740" s="83"/>
      <c r="AW740" s="44" t="s">
        <v>253</v>
      </c>
    </row>
    <row r="741" spans="45:49" ht="13.2">
      <c r="AS741" s="78"/>
      <c r="AT741" s="83"/>
      <c r="AU741" s="155"/>
      <c r="AV741" s="83"/>
      <c r="AW741" s="44" t="s">
        <v>253</v>
      </c>
    </row>
    <row r="742" spans="45:49" ht="13.2">
      <c r="AS742" s="78"/>
      <c r="AT742" s="83"/>
      <c r="AU742" s="155"/>
      <c r="AV742" s="83"/>
      <c r="AW742" s="44" t="s">
        <v>253</v>
      </c>
    </row>
    <row r="743" spans="45:49" ht="13.2">
      <c r="AS743" s="78"/>
      <c r="AT743" s="83"/>
      <c r="AU743" s="155"/>
      <c r="AV743" s="83"/>
      <c r="AW743" s="44" t="s">
        <v>253</v>
      </c>
    </row>
    <row r="744" spans="45:49" ht="13.2">
      <c r="AS744" s="78"/>
      <c r="AT744" s="83"/>
      <c r="AU744" s="155"/>
      <c r="AV744" s="83"/>
      <c r="AW744" s="44" t="s">
        <v>253</v>
      </c>
    </row>
    <row r="745" spans="45:49" ht="13.2">
      <c r="AS745" s="78"/>
      <c r="AT745" s="83"/>
      <c r="AU745" s="155"/>
      <c r="AV745" s="83"/>
      <c r="AW745" s="44" t="s">
        <v>253</v>
      </c>
    </row>
    <row r="746" spans="45:49" ht="13.2">
      <c r="AS746" s="78"/>
      <c r="AT746" s="83"/>
      <c r="AU746" s="155"/>
      <c r="AV746" s="83"/>
      <c r="AW746" s="44" t="s">
        <v>253</v>
      </c>
    </row>
    <row r="747" spans="45:49" ht="13.2">
      <c r="AS747" s="78"/>
      <c r="AT747" s="83"/>
      <c r="AU747" s="155"/>
      <c r="AV747" s="83"/>
      <c r="AW747" s="44" t="s">
        <v>253</v>
      </c>
    </row>
    <row r="748" spans="45:49" ht="13.2">
      <c r="AS748" s="78"/>
      <c r="AT748" s="83"/>
      <c r="AU748" s="155"/>
      <c r="AV748" s="83"/>
      <c r="AW748" s="44" t="s">
        <v>253</v>
      </c>
    </row>
    <row r="749" spans="45:49" ht="13.2">
      <c r="AS749" s="78"/>
      <c r="AT749" s="83"/>
      <c r="AU749" s="155"/>
      <c r="AV749" s="83"/>
      <c r="AW749" s="44" t="s">
        <v>253</v>
      </c>
    </row>
    <row r="750" spans="45:49" ht="13.2">
      <c r="AS750" s="78"/>
      <c r="AT750" s="83"/>
      <c r="AU750" s="155"/>
      <c r="AV750" s="83"/>
      <c r="AW750" s="44" t="s">
        <v>253</v>
      </c>
    </row>
    <row r="751" spans="45:49" ht="13.2">
      <c r="AS751" s="78"/>
      <c r="AT751" s="83"/>
      <c r="AU751" s="155"/>
      <c r="AV751" s="83"/>
      <c r="AW751" s="44" t="s">
        <v>253</v>
      </c>
    </row>
    <row r="752" spans="45:49" ht="13.2">
      <c r="AS752" s="78"/>
      <c r="AT752" s="83"/>
      <c r="AU752" s="155"/>
      <c r="AV752" s="83"/>
      <c r="AW752" s="44" t="s">
        <v>253</v>
      </c>
    </row>
    <row r="753" spans="45:49" ht="13.2">
      <c r="AS753" s="78"/>
      <c r="AT753" s="83"/>
      <c r="AU753" s="155"/>
      <c r="AV753" s="83"/>
      <c r="AW753" s="44" t="s">
        <v>253</v>
      </c>
    </row>
    <row r="754" spans="45:49" ht="13.2">
      <c r="AS754" s="78"/>
      <c r="AT754" s="83"/>
      <c r="AU754" s="155"/>
      <c r="AV754" s="83"/>
      <c r="AW754" s="44" t="s">
        <v>253</v>
      </c>
    </row>
    <row r="755" spans="45:49" ht="13.2">
      <c r="AS755" s="78"/>
      <c r="AT755" s="83"/>
      <c r="AU755" s="155"/>
      <c r="AV755" s="83"/>
      <c r="AW755" s="44" t="s">
        <v>253</v>
      </c>
    </row>
    <row r="756" spans="45:49" ht="13.2">
      <c r="AS756" s="78"/>
      <c r="AT756" s="83"/>
      <c r="AU756" s="155"/>
      <c r="AV756" s="83"/>
      <c r="AW756" s="44" t="s">
        <v>253</v>
      </c>
    </row>
    <row r="757" spans="45:49" ht="13.2">
      <c r="AS757" s="78"/>
      <c r="AT757" s="83"/>
      <c r="AU757" s="155"/>
      <c r="AV757" s="83"/>
      <c r="AW757" s="44" t="s">
        <v>253</v>
      </c>
    </row>
    <row r="758" spans="45:49" ht="13.2">
      <c r="AS758" s="78"/>
      <c r="AT758" s="83"/>
      <c r="AU758" s="155"/>
      <c r="AV758" s="83"/>
      <c r="AW758" s="44" t="s">
        <v>253</v>
      </c>
    </row>
    <row r="759" spans="45:49" ht="13.2">
      <c r="AS759" s="78"/>
      <c r="AT759" s="83"/>
      <c r="AU759" s="155"/>
      <c r="AV759" s="83"/>
      <c r="AW759" s="44" t="s">
        <v>253</v>
      </c>
    </row>
    <row r="760" spans="45:49" ht="13.2">
      <c r="AS760" s="78"/>
      <c r="AT760" s="83"/>
      <c r="AU760" s="155"/>
      <c r="AV760" s="83"/>
      <c r="AW760" s="44" t="s">
        <v>253</v>
      </c>
    </row>
    <row r="761" spans="45:49" ht="13.2">
      <c r="AS761" s="78"/>
      <c r="AT761" s="83"/>
      <c r="AU761" s="155"/>
      <c r="AV761" s="83"/>
      <c r="AW761" s="44" t="s">
        <v>253</v>
      </c>
    </row>
    <row r="762" spans="45:49" ht="13.2">
      <c r="AS762" s="78"/>
      <c r="AT762" s="83"/>
      <c r="AU762" s="155"/>
      <c r="AV762" s="83"/>
      <c r="AW762" s="44" t="s">
        <v>253</v>
      </c>
    </row>
    <row r="763" spans="45:49" ht="13.2">
      <c r="AS763" s="78"/>
      <c r="AT763" s="83"/>
      <c r="AU763" s="155"/>
      <c r="AV763" s="83"/>
      <c r="AW763" s="44" t="s">
        <v>253</v>
      </c>
    </row>
    <row r="764" spans="45:49" ht="13.2">
      <c r="AS764" s="78"/>
      <c r="AT764" s="83"/>
      <c r="AU764" s="155"/>
      <c r="AV764" s="83"/>
      <c r="AW764" s="44" t="s">
        <v>253</v>
      </c>
    </row>
    <row r="765" spans="45:49" ht="13.2">
      <c r="AS765" s="78"/>
      <c r="AT765" s="83"/>
      <c r="AU765" s="155"/>
      <c r="AV765" s="83"/>
      <c r="AW765" s="44" t="s">
        <v>253</v>
      </c>
    </row>
    <row r="766" spans="45:49" ht="13.2">
      <c r="AS766" s="78"/>
      <c r="AT766" s="83"/>
      <c r="AU766" s="155"/>
      <c r="AV766" s="83"/>
      <c r="AW766" s="44" t="s">
        <v>253</v>
      </c>
    </row>
    <row r="767" spans="45:49" ht="13.2">
      <c r="AS767" s="78"/>
      <c r="AT767" s="83"/>
      <c r="AU767" s="155"/>
      <c r="AV767" s="83"/>
      <c r="AW767" s="44" t="s">
        <v>253</v>
      </c>
    </row>
    <row r="768" spans="45:49" ht="13.2">
      <c r="AS768" s="78"/>
      <c r="AT768" s="83"/>
      <c r="AU768" s="155"/>
      <c r="AV768" s="83"/>
      <c r="AW768" s="44" t="s">
        <v>253</v>
      </c>
    </row>
    <row r="769" spans="45:49" ht="13.2">
      <c r="AS769" s="78"/>
      <c r="AT769" s="83"/>
      <c r="AU769" s="155"/>
      <c r="AV769" s="83"/>
      <c r="AW769" s="44" t="s">
        <v>253</v>
      </c>
    </row>
    <row r="770" spans="45:49" ht="13.2">
      <c r="AS770" s="78"/>
      <c r="AT770" s="83"/>
      <c r="AU770" s="155"/>
      <c r="AV770" s="83"/>
      <c r="AW770" s="44" t="s">
        <v>253</v>
      </c>
    </row>
    <row r="771" spans="45:49" ht="13.2">
      <c r="AS771" s="78"/>
      <c r="AT771" s="83"/>
      <c r="AU771" s="155"/>
      <c r="AV771" s="83"/>
      <c r="AW771" s="44" t="s">
        <v>253</v>
      </c>
    </row>
    <row r="772" spans="45:49" ht="13.2">
      <c r="AS772" s="78"/>
      <c r="AT772" s="83"/>
      <c r="AU772" s="155"/>
      <c r="AV772" s="83"/>
      <c r="AW772" s="44" t="s">
        <v>253</v>
      </c>
    </row>
    <row r="773" spans="45:49" ht="13.2">
      <c r="AS773" s="78"/>
      <c r="AT773" s="83"/>
      <c r="AU773" s="155"/>
      <c r="AV773" s="83"/>
      <c r="AW773" s="44" t="s">
        <v>253</v>
      </c>
    </row>
    <row r="774" spans="45:49" ht="13.2">
      <c r="AS774" s="78"/>
      <c r="AT774" s="83"/>
      <c r="AU774" s="155"/>
      <c r="AV774" s="83"/>
      <c r="AW774" s="44" t="s">
        <v>253</v>
      </c>
    </row>
    <row r="775" spans="45:49" ht="13.2">
      <c r="AS775" s="78"/>
      <c r="AT775" s="83"/>
      <c r="AU775" s="155"/>
      <c r="AV775" s="83"/>
      <c r="AW775" s="44" t="s">
        <v>253</v>
      </c>
    </row>
    <row r="776" spans="45:49" ht="13.2">
      <c r="AS776" s="78"/>
      <c r="AT776" s="83"/>
      <c r="AU776" s="155"/>
      <c r="AV776" s="83"/>
      <c r="AW776" s="44" t="s">
        <v>253</v>
      </c>
    </row>
    <row r="777" spans="45:49" ht="13.2">
      <c r="AS777" s="78"/>
      <c r="AT777" s="83"/>
      <c r="AU777" s="155"/>
      <c r="AV777" s="83"/>
      <c r="AW777" s="44" t="s">
        <v>253</v>
      </c>
    </row>
    <row r="778" spans="45:49" ht="13.2">
      <c r="AS778" s="78"/>
      <c r="AT778" s="83"/>
      <c r="AU778" s="155"/>
      <c r="AV778" s="83"/>
      <c r="AW778" s="44" t="s">
        <v>253</v>
      </c>
    </row>
    <row r="779" spans="45:49" ht="13.2">
      <c r="AS779" s="78"/>
      <c r="AT779" s="83"/>
      <c r="AU779" s="155"/>
      <c r="AV779" s="83"/>
      <c r="AW779" s="44" t="s">
        <v>253</v>
      </c>
    </row>
    <row r="780" spans="45:49" ht="13.2">
      <c r="AS780" s="78"/>
      <c r="AT780" s="83"/>
      <c r="AU780" s="155"/>
      <c r="AV780" s="83"/>
      <c r="AW780" s="44" t="s">
        <v>253</v>
      </c>
    </row>
    <row r="781" spans="45:49" ht="13.2">
      <c r="AS781" s="78"/>
      <c r="AT781" s="83"/>
      <c r="AU781" s="155"/>
      <c r="AV781" s="83"/>
      <c r="AW781" s="44" t="s">
        <v>253</v>
      </c>
    </row>
    <row r="782" spans="45:49" ht="13.2">
      <c r="AS782" s="78"/>
      <c r="AT782" s="83"/>
      <c r="AU782" s="155"/>
      <c r="AV782" s="83"/>
      <c r="AW782" s="44" t="s">
        <v>253</v>
      </c>
    </row>
    <row r="783" spans="45:49" ht="13.2">
      <c r="AS783" s="78"/>
      <c r="AT783" s="83"/>
      <c r="AU783" s="155"/>
      <c r="AV783" s="83"/>
      <c r="AW783" s="44" t="s">
        <v>253</v>
      </c>
    </row>
    <row r="784" spans="45:49" ht="13.2">
      <c r="AS784" s="78"/>
      <c r="AT784" s="83"/>
      <c r="AU784" s="155"/>
      <c r="AV784" s="83"/>
      <c r="AW784" s="44" t="s">
        <v>253</v>
      </c>
    </row>
    <row r="785" spans="45:49" ht="13.2">
      <c r="AS785" s="78"/>
      <c r="AT785" s="83"/>
      <c r="AU785" s="155"/>
      <c r="AV785" s="83"/>
      <c r="AW785" s="44" t="s">
        <v>253</v>
      </c>
    </row>
    <row r="786" spans="45:49" ht="13.2">
      <c r="AS786" s="78"/>
      <c r="AT786" s="83"/>
      <c r="AU786" s="155"/>
      <c r="AV786" s="83"/>
      <c r="AW786" s="44" t="s">
        <v>253</v>
      </c>
    </row>
    <row r="787" spans="45:49" ht="13.2">
      <c r="AS787" s="78"/>
      <c r="AT787" s="83"/>
      <c r="AU787" s="155"/>
      <c r="AV787" s="83"/>
      <c r="AW787" s="44" t="s">
        <v>253</v>
      </c>
    </row>
    <row r="788" spans="45:49" ht="13.2">
      <c r="AS788" s="78"/>
      <c r="AT788" s="83"/>
      <c r="AU788" s="155"/>
      <c r="AV788" s="83"/>
      <c r="AW788" s="44" t="s">
        <v>253</v>
      </c>
    </row>
    <row r="789" spans="45:49" ht="13.2">
      <c r="AS789" s="78"/>
      <c r="AT789" s="83"/>
      <c r="AU789" s="155"/>
      <c r="AV789" s="83"/>
      <c r="AW789" s="44" t="s">
        <v>253</v>
      </c>
    </row>
    <row r="790" spans="45:49" ht="13.2">
      <c r="AS790" s="78"/>
      <c r="AT790" s="83"/>
      <c r="AU790" s="155"/>
      <c r="AV790" s="83"/>
      <c r="AW790" s="44" t="s">
        <v>253</v>
      </c>
    </row>
    <row r="791" spans="45:49" ht="13.2">
      <c r="AS791" s="78"/>
      <c r="AT791" s="83"/>
      <c r="AU791" s="155"/>
      <c r="AV791" s="83"/>
      <c r="AW791" s="44" t="s">
        <v>253</v>
      </c>
    </row>
    <row r="792" spans="45:49" ht="13.2">
      <c r="AS792" s="78"/>
      <c r="AT792" s="83"/>
      <c r="AU792" s="155"/>
      <c r="AV792" s="83"/>
      <c r="AW792" s="44" t="s">
        <v>253</v>
      </c>
    </row>
    <row r="793" spans="45:49" ht="13.2">
      <c r="AS793" s="78"/>
      <c r="AT793" s="83"/>
      <c r="AU793" s="155"/>
      <c r="AV793" s="83"/>
      <c r="AW793" s="44" t="s">
        <v>253</v>
      </c>
    </row>
    <row r="794" spans="45:49" ht="13.2">
      <c r="AS794" s="78"/>
      <c r="AT794" s="83"/>
      <c r="AU794" s="155"/>
      <c r="AV794" s="83"/>
      <c r="AW794" s="44" t="s">
        <v>253</v>
      </c>
    </row>
    <row r="795" spans="45:49" ht="13.2">
      <c r="AS795" s="78"/>
      <c r="AT795" s="83"/>
      <c r="AU795" s="155"/>
      <c r="AV795" s="83"/>
      <c r="AW795" s="44" t="s">
        <v>253</v>
      </c>
    </row>
    <row r="796" spans="45:49" ht="13.2">
      <c r="AS796" s="78"/>
      <c r="AT796" s="83"/>
      <c r="AU796" s="155"/>
      <c r="AV796" s="83"/>
      <c r="AW796" s="44" t="s">
        <v>253</v>
      </c>
    </row>
    <row r="797" spans="45:49" ht="13.2">
      <c r="AS797" s="78"/>
      <c r="AT797" s="83"/>
      <c r="AU797" s="155"/>
      <c r="AV797" s="83"/>
      <c r="AW797" s="44" t="s">
        <v>253</v>
      </c>
    </row>
    <row r="798" spans="45:49" ht="13.2">
      <c r="AS798" s="78"/>
      <c r="AT798" s="83"/>
      <c r="AU798" s="155"/>
      <c r="AV798" s="83"/>
      <c r="AW798" s="44" t="s">
        <v>253</v>
      </c>
    </row>
    <row r="799" spans="45:49" ht="13.2">
      <c r="AS799" s="78"/>
      <c r="AT799" s="83"/>
      <c r="AU799" s="155"/>
      <c r="AV799" s="83"/>
      <c r="AW799" s="44" t="s">
        <v>253</v>
      </c>
    </row>
    <row r="800" spans="45:49" ht="13.2">
      <c r="AS800" s="78"/>
      <c r="AT800" s="83"/>
      <c r="AU800" s="155"/>
      <c r="AV800" s="83"/>
      <c r="AW800" s="44" t="s">
        <v>253</v>
      </c>
    </row>
    <row r="801" spans="45:49" ht="13.2">
      <c r="AS801" s="78"/>
      <c r="AT801" s="83"/>
      <c r="AU801" s="155"/>
      <c r="AV801" s="83"/>
      <c r="AW801" s="44" t="s">
        <v>253</v>
      </c>
    </row>
    <row r="802" spans="45:49" ht="13.2">
      <c r="AS802" s="78"/>
      <c r="AT802" s="83"/>
      <c r="AU802" s="155"/>
      <c r="AV802" s="83"/>
      <c r="AW802" s="44" t="s">
        <v>253</v>
      </c>
    </row>
    <row r="803" spans="45:49" ht="13.2">
      <c r="AS803" s="78"/>
      <c r="AT803" s="83"/>
      <c r="AU803" s="155"/>
      <c r="AV803" s="83"/>
      <c r="AW803" s="44" t="s">
        <v>253</v>
      </c>
    </row>
    <row r="804" spans="45:49" ht="13.2">
      <c r="AS804" s="78"/>
      <c r="AT804" s="83"/>
      <c r="AU804" s="155"/>
      <c r="AV804" s="83"/>
      <c r="AW804" s="44" t="s">
        <v>253</v>
      </c>
    </row>
    <row r="805" spans="45:49" ht="13.2">
      <c r="AS805" s="78"/>
      <c r="AT805" s="83"/>
      <c r="AU805" s="155"/>
      <c r="AV805" s="83"/>
      <c r="AW805" s="44" t="s">
        <v>253</v>
      </c>
    </row>
    <row r="806" spans="45:49" ht="13.2">
      <c r="AS806" s="78"/>
      <c r="AT806" s="83"/>
      <c r="AU806" s="155"/>
      <c r="AV806" s="83"/>
      <c r="AW806" s="44" t="s">
        <v>253</v>
      </c>
    </row>
    <row r="807" spans="45:49" ht="13.2">
      <c r="AS807" s="78"/>
      <c r="AT807" s="83"/>
      <c r="AU807" s="155"/>
      <c r="AV807" s="83"/>
      <c r="AW807" s="44" t="s">
        <v>253</v>
      </c>
    </row>
    <row r="808" spans="45:49" ht="13.2">
      <c r="AS808" s="78"/>
      <c r="AT808" s="83"/>
      <c r="AU808" s="155"/>
      <c r="AV808" s="83"/>
      <c r="AW808" s="44" t="s">
        <v>253</v>
      </c>
    </row>
    <row r="809" spans="45:49" ht="13.2">
      <c r="AS809" s="78"/>
      <c r="AT809" s="83"/>
      <c r="AU809" s="155"/>
      <c r="AV809" s="83"/>
      <c r="AW809" s="44" t="s">
        <v>253</v>
      </c>
    </row>
    <row r="810" spans="45:49" ht="13.2">
      <c r="AS810" s="78"/>
      <c r="AT810" s="83"/>
      <c r="AU810" s="155"/>
      <c r="AV810" s="83"/>
      <c r="AW810" s="44" t="s">
        <v>253</v>
      </c>
    </row>
    <row r="811" spans="45:49" ht="13.2">
      <c r="AS811" s="78"/>
      <c r="AT811" s="83"/>
      <c r="AU811" s="155"/>
      <c r="AV811" s="83"/>
      <c r="AW811" s="44" t="s">
        <v>253</v>
      </c>
    </row>
    <row r="812" spans="45:49" ht="13.2">
      <c r="AS812" s="78"/>
      <c r="AT812" s="83"/>
      <c r="AU812" s="155"/>
      <c r="AV812" s="83"/>
      <c r="AW812" s="44" t="s">
        <v>253</v>
      </c>
    </row>
    <row r="813" spans="45:49" ht="13.2">
      <c r="AS813" s="78"/>
      <c r="AT813" s="83"/>
      <c r="AU813" s="155"/>
      <c r="AV813" s="83"/>
      <c r="AW813" s="44" t="s">
        <v>253</v>
      </c>
    </row>
    <row r="814" spans="45:49" ht="13.2">
      <c r="AS814" s="78"/>
      <c r="AT814" s="83"/>
      <c r="AU814" s="155"/>
      <c r="AV814" s="83"/>
      <c r="AW814" s="44" t="s">
        <v>253</v>
      </c>
    </row>
    <row r="815" spans="45:49" ht="13.2">
      <c r="AS815" s="78"/>
      <c r="AT815" s="83"/>
      <c r="AU815" s="155"/>
      <c r="AV815" s="83"/>
      <c r="AW815" s="44" t="s">
        <v>253</v>
      </c>
    </row>
    <row r="816" spans="45:49" ht="13.2">
      <c r="AS816" s="78"/>
      <c r="AT816" s="83"/>
      <c r="AU816" s="155"/>
      <c r="AV816" s="83"/>
      <c r="AW816" s="44" t="s">
        <v>253</v>
      </c>
    </row>
    <row r="817" spans="45:49" ht="13.2">
      <c r="AS817" s="78"/>
      <c r="AT817" s="83"/>
      <c r="AU817" s="155"/>
      <c r="AV817" s="83"/>
      <c r="AW817" s="44" t="s">
        <v>253</v>
      </c>
    </row>
    <row r="818" spans="45:49" ht="13.2">
      <c r="AS818" s="78"/>
      <c r="AT818" s="83"/>
      <c r="AU818" s="155"/>
      <c r="AV818" s="83"/>
      <c r="AW818" s="44" t="s">
        <v>253</v>
      </c>
    </row>
    <row r="819" spans="45:49" ht="13.2">
      <c r="AS819" s="78"/>
      <c r="AT819" s="83"/>
      <c r="AU819" s="155"/>
      <c r="AV819" s="83"/>
      <c r="AW819" s="44" t="s">
        <v>253</v>
      </c>
    </row>
    <row r="820" spans="45:49" ht="13.2">
      <c r="AS820" s="78"/>
      <c r="AT820" s="83"/>
      <c r="AU820" s="155"/>
      <c r="AV820" s="83"/>
      <c r="AW820" s="44" t="s">
        <v>253</v>
      </c>
    </row>
    <row r="821" spans="45:49" ht="13.2">
      <c r="AS821" s="78"/>
      <c r="AT821" s="83"/>
      <c r="AU821" s="155"/>
      <c r="AV821" s="83"/>
      <c r="AW821" s="44" t="s">
        <v>253</v>
      </c>
    </row>
    <row r="822" spans="45:49" ht="13.2">
      <c r="AS822" s="78"/>
      <c r="AT822" s="83"/>
      <c r="AU822" s="155"/>
      <c r="AV822" s="83"/>
      <c r="AW822" s="44" t="s">
        <v>253</v>
      </c>
    </row>
    <row r="823" spans="45:49" ht="13.2">
      <c r="AS823" s="78"/>
      <c r="AT823" s="83"/>
      <c r="AU823" s="155"/>
      <c r="AV823" s="83"/>
      <c r="AW823" s="44" t="s">
        <v>253</v>
      </c>
    </row>
    <row r="824" spans="45:49" ht="13.2">
      <c r="AS824" s="78"/>
      <c r="AT824" s="83"/>
      <c r="AU824" s="155"/>
      <c r="AV824" s="83"/>
      <c r="AW824" s="44" t="s">
        <v>253</v>
      </c>
    </row>
    <row r="825" spans="45:49" ht="13.2">
      <c r="AS825" s="78"/>
      <c r="AT825" s="83"/>
      <c r="AU825" s="155"/>
      <c r="AV825" s="83"/>
      <c r="AW825" s="44" t="s">
        <v>253</v>
      </c>
    </row>
    <row r="826" spans="45:49" ht="13.2">
      <c r="AS826" s="78"/>
      <c r="AT826" s="83"/>
      <c r="AU826" s="155"/>
      <c r="AV826" s="83"/>
      <c r="AW826" s="44" t="s">
        <v>253</v>
      </c>
    </row>
    <row r="827" spans="45:49" ht="13.2">
      <c r="AS827" s="78"/>
      <c r="AT827" s="83"/>
      <c r="AU827" s="155"/>
      <c r="AV827" s="83"/>
      <c r="AW827" s="44" t="s">
        <v>253</v>
      </c>
    </row>
    <row r="828" spans="45:49" ht="13.2">
      <c r="AS828" s="78"/>
      <c r="AT828" s="83"/>
      <c r="AU828" s="155"/>
      <c r="AV828" s="83"/>
      <c r="AW828" s="44" t="s">
        <v>253</v>
      </c>
    </row>
    <row r="829" spans="45:49" ht="13.2">
      <c r="AS829" s="78"/>
      <c r="AT829" s="83"/>
      <c r="AU829" s="155"/>
      <c r="AV829" s="83"/>
      <c r="AW829" s="44" t="s">
        <v>253</v>
      </c>
    </row>
    <row r="830" spans="45:49" ht="13.2">
      <c r="AS830" s="78"/>
      <c r="AT830" s="83"/>
      <c r="AU830" s="155"/>
      <c r="AV830" s="83"/>
      <c r="AW830" s="44" t="s">
        <v>253</v>
      </c>
    </row>
    <row r="831" spans="45:49" ht="13.2">
      <c r="AS831" s="78"/>
      <c r="AT831" s="83"/>
      <c r="AU831" s="155"/>
      <c r="AV831" s="83"/>
      <c r="AW831" s="44" t="s">
        <v>253</v>
      </c>
    </row>
    <row r="832" spans="45:49" ht="13.2">
      <c r="AS832" s="78"/>
      <c r="AT832" s="83"/>
      <c r="AU832" s="155"/>
      <c r="AV832" s="83"/>
      <c r="AW832" s="44" t="s">
        <v>253</v>
      </c>
    </row>
    <row r="833" spans="45:49" ht="13.2">
      <c r="AS833" s="78"/>
      <c r="AT833" s="83"/>
      <c r="AU833" s="155"/>
      <c r="AV833" s="83"/>
      <c r="AW833" s="44" t="s">
        <v>253</v>
      </c>
    </row>
    <row r="834" spans="45:49" ht="13.2">
      <c r="AS834" s="78"/>
      <c r="AT834" s="83"/>
      <c r="AU834" s="155"/>
      <c r="AV834" s="83"/>
      <c r="AW834" s="44" t="s">
        <v>253</v>
      </c>
    </row>
    <row r="835" spans="45:49" ht="13.2">
      <c r="AS835" s="78"/>
      <c r="AT835" s="83"/>
      <c r="AU835" s="155"/>
      <c r="AV835" s="83"/>
      <c r="AW835" s="44" t="s">
        <v>253</v>
      </c>
    </row>
    <row r="836" spans="45:49" ht="13.2">
      <c r="AS836" s="78"/>
      <c r="AT836" s="83"/>
      <c r="AU836" s="155"/>
      <c r="AV836" s="83"/>
      <c r="AW836" s="44" t="s">
        <v>253</v>
      </c>
    </row>
    <row r="837" spans="45:49" ht="13.2">
      <c r="AS837" s="78"/>
      <c r="AT837" s="83"/>
      <c r="AU837" s="155"/>
      <c r="AV837" s="83"/>
      <c r="AW837" s="44" t="s">
        <v>253</v>
      </c>
    </row>
    <row r="838" spans="45:49" ht="13.2">
      <c r="AS838" s="78"/>
      <c r="AT838" s="83"/>
      <c r="AU838" s="155"/>
      <c r="AV838" s="83"/>
      <c r="AW838" s="44" t="s">
        <v>253</v>
      </c>
    </row>
    <row r="839" spans="45:49" ht="13.2">
      <c r="AS839" s="78"/>
      <c r="AT839" s="83"/>
      <c r="AU839" s="155"/>
      <c r="AV839" s="83"/>
      <c r="AW839" s="44" t="s">
        <v>253</v>
      </c>
    </row>
    <row r="840" spans="45:49" ht="13.2">
      <c r="AS840" s="78"/>
      <c r="AT840" s="83"/>
      <c r="AU840" s="155"/>
      <c r="AV840" s="83"/>
      <c r="AW840" s="44" t="s">
        <v>253</v>
      </c>
    </row>
    <row r="841" spans="45:49" ht="13.2">
      <c r="AS841" s="78"/>
      <c r="AT841" s="83"/>
      <c r="AU841" s="155"/>
      <c r="AV841" s="83"/>
      <c r="AW841" s="44" t="s">
        <v>253</v>
      </c>
    </row>
    <row r="842" spans="45:49" ht="13.2">
      <c r="AS842" s="78"/>
      <c r="AT842" s="83"/>
      <c r="AU842" s="155"/>
      <c r="AV842" s="83"/>
      <c r="AW842" s="44" t="s">
        <v>253</v>
      </c>
    </row>
    <row r="843" spans="45:49" ht="13.2">
      <c r="AS843" s="78"/>
      <c r="AT843" s="83"/>
      <c r="AU843" s="155"/>
      <c r="AV843" s="83"/>
      <c r="AW843" s="44" t="s">
        <v>253</v>
      </c>
    </row>
    <row r="844" spans="45:49" ht="13.2">
      <c r="AS844" s="78"/>
      <c r="AT844" s="83"/>
      <c r="AU844" s="155"/>
      <c r="AV844" s="83"/>
      <c r="AW844" s="44" t="s">
        <v>253</v>
      </c>
    </row>
    <row r="845" spans="45:49" ht="13.2">
      <c r="AS845" s="78"/>
      <c r="AT845" s="83"/>
      <c r="AU845" s="155"/>
      <c r="AV845" s="83"/>
      <c r="AW845" s="44" t="s">
        <v>253</v>
      </c>
    </row>
    <row r="846" spans="45:49" ht="13.2">
      <c r="AS846" s="78"/>
      <c r="AT846" s="83"/>
      <c r="AU846" s="155"/>
      <c r="AV846" s="83"/>
      <c r="AW846" s="44" t="s">
        <v>253</v>
      </c>
    </row>
    <row r="847" spans="45:49" ht="13.2">
      <c r="AS847" s="78"/>
      <c r="AT847" s="83"/>
      <c r="AU847" s="155"/>
      <c r="AV847" s="83"/>
      <c r="AW847" s="44" t="s">
        <v>253</v>
      </c>
    </row>
    <row r="848" spans="45:49" ht="13.2">
      <c r="AS848" s="78"/>
      <c r="AT848" s="83"/>
      <c r="AU848" s="155"/>
      <c r="AV848" s="83"/>
      <c r="AW848" s="44" t="s">
        <v>253</v>
      </c>
    </row>
    <row r="849" spans="45:49" ht="13.2">
      <c r="AS849" s="78"/>
      <c r="AT849" s="83"/>
      <c r="AU849" s="155"/>
      <c r="AV849" s="83"/>
      <c r="AW849" s="44" t="s">
        <v>253</v>
      </c>
    </row>
    <row r="850" spans="45:49" ht="13.2">
      <c r="AS850" s="78"/>
      <c r="AT850" s="83"/>
      <c r="AU850" s="155"/>
      <c r="AV850" s="83"/>
      <c r="AW850" s="44" t="s">
        <v>253</v>
      </c>
    </row>
    <row r="851" spans="45:49" ht="13.2">
      <c r="AS851" s="78"/>
      <c r="AT851" s="83"/>
      <c r="AU851" s="155"/>
      <c r="AV851" s="83"/>
      <c r="AW851" s="44" t="s">
        <v>253</v>
      </c>
    </row>
    <row r="852" spans="45:49" ht="13.2">
      <c r="AS852" s="78"/>
      <c r="AT852" s="83"/>
      <c r="AU852" s="155"/>
      <c r="AV852" s="83"/>
      <c r="AW852" s="44" t="s">
        <v>253</v>
      </c>
    </row>
    <row r="853" spans="45:49" ht="13.2">
      <c r="AS853" s="78"/>
      <c r="AT853" s="83"/>
      <c r="AU853" s="155"/>
      <c r="AV853" s="83"/>
      <c r="AW853" s="44" t="s">
        <v>253</v>
      </c>
    </row>
    <row r="854" spans="45:49" ht="13.2">
      <c r="AS854" s="78"/>
      <c r="AT854" s="83"/>
      <c r="AU854" s="155"/>
      <c r="AV854" s="83"/>
      <c r="AW854" s="44" t="s">
        <v>253</v>
      </c>
    </row>
    <row r="855" spans="45:49" ht="13.2">
      <c r="AS855" s="78"/>
      <c r="AT855" s="83"/>
      <c r="AU855" s="155"/>
      <c r="AV855" s="83"/>
      <c r="AW855" s="44" t="s">
        <v>253</v>
      </c>
    </row>
    <row r="856" spans="45:49" ht="13.2">
      <c r="AS856" s="78"/>
      <c r="AT856" s="83"/>
      <c r="AU856" s="155"/>
      <c r="AV856" s="83"/>
      <c r="AW856" s="44" t="s">
        <v>253</v>
      </c>
    </row>
    <row r="857" spans="45:49" ht="13.2">
      <c r="AS857" s="78"/>
      <c r="AT857" s="83"/>
      <c r="AU857" s="155"/>
      <c r="AV857" s="83"/>
      <c r="AW857" s="44" t="s">
        <v>253</v>
      </c>
    </row>
    <row r="858" spans="45:49" ht="13.2">
      <c r="AS858" s="78"/>
      <c r="AT858" s="83"/>
      <c r="AU858" s="155"/>
      <c r="AV858" s="83"/>
      <c r="AW858" s="44" t="s">
        <v>253</v>
      </c>
    </row>
    <row r="859" spans="45:49" ht="13.2">
      <c r="AS859" s="78"/>
      <c r="AT859" s="83"/>
      <c r="AU859" s="155"/>
      <c r="AV859" s="83"/>
      <c r="AW859" s="44" t="s">
        <v>253</v>
      </c>
    </row>
    <row r="860" spans="45:49" ht="13.2">
      <c r="AS860" s="78"/>
      <c r="AT860" s="83"/>
      <c r="AU860" s="155"/>
      <c r="AV860" s="83"/>
      <c r="AW860" s="44" t="s">
        <v>253</v>
      </c>
    </row>
    <row r="861" spans="45:49" ht="13.2">
      <c r="AS861" s="78"/>
      <c r="AT861" s="83"/>
      <c r="AU861" s="155"/>
      <c r="AV861" s="83"/>
      <c r="AW861" s="44" t="s">
        <v>253</v>
      </c>
    </row>
    <row r="862" spans="45:49" ht="13.2">
      <c r="AS862" s="78"/>
      <c r="AT862" s="83"/>
      <c r="AU862" s="155"/>
      <c r="AV862" s="83"/>
      <c r="AW862" s="44" t="s">
        <v>253</v>
      </c>
    </row>
    <row r="863" spans="45:49" ht="13.2">
      <c r="AS863" s="78"/>
      <c r="AT863" s="83"/>
      <c r="AU863" s="155"/>
      <c r="AV863" s="83"/>
      <c r="AW863" s="44" t="s">
        <v>253</v>
      </c>
    </row>
    <row r="864" spans="45:49" ht="13.2">
      <c r="AS864" s="78"/>
      <c r="AT864" s="83"/>
      <c r="AU864" s="155"/>
      <c r="AV864" s="83"/>
      <c r="AW864" s="44" t="s">
        <v>253</v>
      </c>
    </row>
    <row r="865" spans="45:49" ht="13.2">
      <c r="AS865" s="78"/>
      <c r="AT865" s="83"/>
      <c r="AU865" s="155"/>
      <c r="AV865" s="83"/>
      <c r="AW865" s="44" t="s">
        <v>253</v>
      </c>
    </row>
    <row r="866" spans="45:49" ht="13.2">
      <c r="AS866" s="78"/>
      <c r="AT866" s="83"/>
      <c r="AU866" s="155"/>
      <c r="AV866" s="83"/>
      <c r="AW866" s="44" t="s">
        <v>253</v>
      </c>
    </row>
    <row r="867" spans="45:49" ht="13.2">
      <c r="AS867" s="78"/>
      <c r="AT867" s="83"/>
      <c r="AU867" s="155"/>
      <c r="AV867" s="83"/>
      <c r="AW867" s="44" t="s">
        <v>253</v>
      </c>
    </row>
    <row r="868" spans="45:49" ht="13.2">
      <c r="AS868" s="78"/>
      <c r="AT868" s="83"/>
      <c r="AU868" s="155"/>
      <c r="AV868" s="83"/>
      <c r="AW868" s="44" t="s">
        <v>253</v>
      </c>
    </row>
    <row r="869" spans="45:49" ht="13.2">
      <c r="AS869" s="78"/>
      <c r="AT869" s="83"/>
      <c r="AU869" s="155"/>
      <c r="AV869" s="83"/>
      <c r="AW869" s="44" t="s">
        <v>253</v>
      </c>
    </row>
    <row r="870" spans="45:49" ht="13.2">
      <c r="AS870" s="78"/>
      <c r="AT870" s="83"/>
      <c r="AU870" s="155"/>
      <c r="AV870" s="83"/>
      <c r="AW870" s="44" t="s">
        <v>253</v>
      </c>
    </row>
    <row r="871" spans="45:49" ht="13.2">
      <c r="AS871" s="78"/>
      <c r="AT871" s="83"/>
      <c r="AU871" s="155"/>
      <c r="AV871" s="83"/>
      <c r="AW871" s="44" t="s">
        <v>253</v>
      </c>
    </row>
    <row r="872" spans="45:49" ht="13.2">
      <c r="AS872" s="78"/>
      <c r="AT872" s="83"/>
      <c r="AU872" s="155"/>
      <c r="AV872" s="83"/>
      <c r="AW872" s="44" t="s">
        <v>253</v>
      </c>
    </row>
    <row r="873" spans="45:49" ht="13.2">
      <c r="AS873" s="78"/>
      <c r="AT873" s="83"/>
      <c r="AU873" s="155"/>
      <c r="AV873" s="83"/>
      <c r="AW873" s="44" t="s">
        <v>253</v>
      </c>
    </row>
    <row r="874" spans="45:49" ht="13.2">
      <c r="AS874" s="78"/>
      <c r="AT874" s="83"/>
      <c r="AU874" s="155"/>
      <c r="AV874" s="83"/>
      <c r="AW874" s="44" t="s">
        <v>253</v>
      </c>
    </row>
    <row r="875" spans="45:49" ht="13.2">
      <c r="AS875" s="78"/>
      <c r="AT875" s="83"/>
      <c r="AU875" s="155"/>
      <c r="AV875" s="83"/>
      <c r="AW875" s="44" t="s">
        <v>253</v>
      </c>
    </row>
    <row r="876" spans="45:49" ht="13.2">
      <c r="AS876" s="78"/>
      <c r="AT876" s="83"/>
      <c r="AU876" s="155"/>
      <c r="AV876" s="83"/>
      <c r="AW876" s="44" t="s">
        <v>253</v>
      </c>
    </row>
    <row r="877" spans="45:49" ht="13.2">
      <c r="AS877" s="78"/>
      <c r="AT877" s="83"/>
      <c r="AU877" s="155"/>
      <c r="AV877" s="83"/>
      <c r="AW877" s="44" t="s">
        <v>253</v>
      </c>
    </row>
    <row r="878" spans="45:49" ht="13.2">
      <c r="AS878" s="78"/>
      <c r="AT878" s="83"/>
      <c r="AU878" s="155"/>
      <c r="AV878" s="83"/>
      <c r="AW878" s="44" t="s">
        <v>253</v>
      </c>
    </row>
    <row r="879" spans="45:49" ht="13.2">
      <c r="AS879" s="78"/>
      <c r="AT879" s="83"/>
      <c r="AU879" s="155"/>
      <c r="AV879" s="83"/>
      <c r="AW879" s="44" t="s">
        <v>253</v>
      </c>
    </row>
    <row r="880" spans="45:49" ht="13.2">
      <c r="AS880" s="78"/>
      <c r="AT880" s="83"/>
      <c r="AU880" s="155"/>
      <c r="AV880" s="83"/>
      <c r="AW880" s="44" t="s">
        <v>253</v>
      </c>
    </row>
    <row r="881" spans="45:49" ht="13.2">
      <c r="AS881" s="78"/>
      <c r="AT881" s="83"/>
      <c r="AU881" s="155"/>
      <c r="AV881" s="83"/>
      <c r="AW881" s="44" t="s">
        <v>253</v>
      </c>
    </row>
    <row r="882" spans="45:49" ht="13.2">
      <c r="AS882" s="78"/>
      <c r="AT882" s="83"/>
      <c r="AU882" s="155"/>
      <c r="AV882" s="83"/>
      <c r="AW882" s="44" t="s">
        <v>253</v>
      </c>
    </row>
    <row r="883" spans="45:49" ht="13.2">
      <c r="AS883" s="78"/>
      <c r="AT883" s="83"/>
      <c r="AU883" s="155"/>
      <c r="AV883" s="83"/>
      <c r="AW883" s="44" t="s">
        <v>253</v>
      </c>
    </row>
    <row r="884" spans="45:49" ht="13.2">
      <c r="AS884" s="78"/>
      <c r="AT884" s="83"/>
      <c r="AU884" s="155"/>
      <c r="AV884" s="83"/>
      <c r="AW884" s="44" t="s">
        <v>253</v>
      </c>
    </row>
    <row r="885" spans="45:49" ht="13.2">
      <c r="AS885" s="78"/>
      <c r="AT885" s="83"/>
      <c r="AU885" s="155"/>
      <c r="AV885" s="83"/>
      <c r="AW885" s="44" t="s">
        <v>253</v>
      </c>
    </row>
    <row r="886" spans="45:49" ht="13.2">
      <c r="AS886" s="78"/>
      <c r="AT886" s="83"/>
      <c r="AU886" s="155"/>
      <c r="AV886" s="83"/>
      <c r="AW886" s="44" t="s">
        <v>253</v>
      </c>
    </row>
    <row r="887" spans="45:49" ht="13.2">
      <c r="AS887" s="78"/>
      <c r="AT887" s="83"/>
      <c r="AU887" s="155"/>
      <c r="AV887" s="83"/>
      <c r="AW887" s="44" t="s">
        <v>253</v>
      </c>
    </row>
    <row r="888" spans="45:49" ht="13.2">
      <c r="AS888" s="78"/>
      <c r="AT888" s="83"/>
      <c r="AU888" s="155"/>
      <c r="AV888" s="83"/>
      <c r="AW888" s="44" t="s">
        <v>253</v>
      </c>
    </row>
    <row r="889" spans="45:49" ht="13.2">
      <c r="AS889" s="78"/>
      <c r="AT889" s="83"/>
      <c r="AU889" s="155"/>
      <c r="AV889" s="83"/>
      <c r="AW889" s="44" t="s">
        <v>253</v>
      </c>
    </row>
    <row r="890" spans="45:49" ht="13.2">
      <c r="AS890" s="78"/>
      <c r="AT890" s="83"/>
      <c r="AU890" s="155"/>
      <c r="AV890" s="83"/>
      <c r="AW890" s="44" t="s">
        <v>253</v>
      </c>
    </row>
    <row r="891" spans="45:49" ht="13.2">
      <c r="AS891" s="78"/>
      <c r="AT891" s="83"/>
      <c r="AU891" s="155"/>
      <c r="AV891" s="83"/>
      <c r="AW891" s="44" t="s">
        <v>253</v>
      </c>
    </row>
    <row r="892" spans="45:49" ht="13.2">
      <c r="AS892" s="78"/>
      <c r="AT892" s="83"/>
      <c r="AU892" s="155"/>
      <c r="AV892" s="83"/>
      <c r="AW892" s="44" t="s">
        <v>253</v>
      </c>
    </row>
    <row r="893" spans="45:49" ht="13.2">
      <c r="AS893" s="78"/>
      <c r="AT893" s="83"/>
      <c r="AU893" s="155"/>
      <c r="AV893" s="83"/>
      <c r="AW893" s="44" t="s">
        <v>253</v>
      </c>
    </row>
    <row r="894" spans="45:49" ht="13.2">
      <c r="AS894" s="78"/>
      <c r="AT894" s="83"/>
      <c r="AU894" s="155"/>
      <c r="AV894" s="83"/>
      <c r="AW894" s="44" t="s">
        <v>253</v>
      </c>
    </row>
    <row r="895" spans="45:49" ht="13.2">
      <c r="AS895" s="78"/>
      <c r="AT895" s="83"/>
      <c r="AU895" s="155"/>
      <c r="AV895" s="83"/>
      <c r="AW895" s="44" t="s">
        <v>253</v>
      </c>
    </row>
    <row r="896" spans="45:49" ht="13.2">
      <c r="AS896" s="78"/>
      <c r="AT896" s="83"/>
      <c r="AU896" s="155"/>
      <c r="AV896" s="83"/>
      <c r="AW896" s="44" t="s">
        <v>253</v>
      </c>
    </row>
    <row r="897" spans="45:49" ht="13.2">
      <c r="AS897" s="78"/>
      <c r="AT897" s="83"/>
      <c r="AU897" s="155"/>
      <c r="AV897" s="83"/>
      <c r="AW897" s="44" t="s">
        <v>253</v>
      </c>
    </row>
    <row r="898" spans="45:49" ht="13.2">
      <c r="AS898" s="78"/>
      <c r="AT898" s="83"/>
      <c r="AU898" s="155"/>
      <c r="AV898" s="83"/>
      <c r="AW898" s="44" t="s">
        <v>253</v>
      </c>
    </row>
    <row r="899" spans="45:49" ht="13.2">
      <c r="AS899" s="78"/>
      <c r="AT899" s="83"/>
      <c r="AU899" s="155"/>
      <c r="AV899" s="83"/>
      <c r="AW899" s="44" t="s">
        <v>253</v>
      </c>
    </row>
    <row r="900" spans="45:49" ht="13.2">
      <c r="AS900" s="78"/>
      <c r="AT900" s="83"/>
      <c r="AU900" s="155"/>
      <c r="AV900" s="83"/>
      <c r="AW900" s="44" t="s">
        <v>253</v>
      </c>
    </row>
    <row r="901" spans="45:49" ht="13.2">
      <c r="AS901" s="78"/>
      <c r="AT901" s="83"/>
      <c r="AU901" s="155"/>
      <c r="AV901" s="83"/>
      <c r="AW901" s="44" t="s">
        <v>253</v>
      </c>
    </row>
    <row r="902" spans="45:49" ht="13.2">
      <c r="AS902" s="78"/>
      <c r="AT902" s="83"/>
      <c r="AU902" s="155"/>
      <c r="AV902" s="83"/>
      <c r="AW902" s="44" t="s">
        <v>253</v>
      </c>
    </row>
    <row r="903" spans="45:49" ht="13.2">
      <c r="AS903" s="78"/>
      <c r="AT903" s="83"/>
      <c r="AU903" s="155"/>
      <c r="AV903" s="83"/>
      <c r="AW903" s="44" t="s">
        <v>253</v>
      </c>
    </row>
    <row r="904" spans="45:49" ht="13.2">
      <c r="AS904" s="78"/>
      <c r="AT904" s="83"/>
      <c r="AU904" s="155"/>
      <c r="AV904" s="83"/>
      <c r="AW904" s="44" t="s">
        <v>253</v>
      </c>
    </row>
    <row r="905" spans="45:49" ht="13.2">
      <c r="AS905" s="78"/>
      <c r="AT905" s="83"/>
      <c r="AU905" s="155"/>
      <c r="AV905" s="83"/>
      <c r="AW905" s="44" t="s">
        <v>253</v>
      </c>
    </row>
    <row r="906" spans="45:49" ht="13.2">
      <c r="AS906" s="78"/>
      <c r="AT906" s="83"/>
      <c r="AU906" s="155"/>
      <c r="AV906" s="83"/>
      <c r="AW906" s="44" t="s">
        <v>253</v>
      </c>
    </row>
    <row r="907" spans="45:49" ht="13.2">
      <c r="AS907" s="78"/>
      <c r="AT907" s="83"/>
      <c r="AU907" s="155"/>
      <c r="AV907" s="83"/>
      <c r="AW907" s="44" t="s">
        <v>253</v>
      </c>
    </row>
    <row r="908" spans="45:49" ht="13.2">
      <c r="AS908" s="78"/>
      <c r="AT908" s="83"/>
      <c r="AU908" s="155"/>
      <c r="AV908" s="83"/>
      <c r="AW908" s="44" t="s">
        <v>253</v>
      </c>
    </row>
    <row r="909" spans="45:49" ht="13.2">
      <c r="AS909" s="78"/>
      <c r="AT909" s="83"/>
      <c r="AU909" s="155"/>
      <c r="AV909" s="83"/>
      <c r="AW909" s="44" t="s">
        <v>253</v>
      </c>
    </row>
    <row r="910" spans="45:49" ht="13.2">
      <c r="AS910" s="78"/>
      <c r="AT910" s="83"/>
      <c r="AU910" s="155"/>
      <c r="AV910" s="83"/>
      <c r="AW910" s="44" t="s">
        <v>253</v>
      </c>
    </row>
    <row r="911" spans="45:49" ht="13.2">
      <c r="AS911" s="78"/>
      <c r="AT911" s="83"/>
      <c r="AU911" s="155"/>
      <c r="AV911" s="83"/>
      <c r="AW911" s="44" t="s">
        <v>253</v>
      </c>
    </row>
    <row r="912" spans="45:49" ht="13.2">
      <c r="AS912" s="78"/>
      <c r="AT912" s="83"/>
      <c r="AU912" s="155"/>
      <c r="AV912" s="83"/>
      <c r="AW912" s="44" t="s">
        <v>253</v>
      </c>
    </row>
    <row r="913" spans="45:49" ht="13.2">
      <c r="AS913" s="78"/>
      <c r="AT913" s="83"/>
      <c r="AU913" s="155"/>
      <c r="AV913" s="83"/>
      <c r="AW913" s="44" t="s">
        <v>253</v>
      </c>
    </row>
    <row r="914" spans="45:49" ht="13.2">
      <c r="AS914" s="78"/>
      <c r="AT914" s="83"/>
      <c r="AU914" s="155"/>
      <c r="AV914" s="83"/>
      <c r="AW914" s="44" t="s">
        <v>253</v>
      </c>
    </row>
    <row r="915" spans="45:49" ht="13.2">
      <c r="AS915" s="78"/>
      <c r="AT915" s="83"/>
      <c r="AU915" s="155"/>
      <c r="AV915" s="83"/>
      <c r="AW915" s="44" t="s">
        <v>253</v>
      </c>
    </row>
    <row r="916" spans="45:49" ht="13.2">
      <c r="AS916" s="78"/>
      <c r="AT916" s="83"/>
      <c r="AU916" s="155"/>
      <c r="AV916" s="83"/>
      <c r="AW916" s="44" t="s">
        <v>253</v>
      </c>
    </row>
    <row r="917" spans="45:49" ht="13.2">
      <c r="AS917" s="78"/>
      <c r="AT917" s="83"/>
      <c r="AU917" s="155"/>
      <c r="AV917" s="83"/>
      <c r="AW917" s="44" t="s">
        <v>253</v>
      </c>
    </row>
    <row r="918" spans="45:49" ht="13.2">
      <c r="AS918" s="78"/>
      <c r="AT918" s="83"/>
      <c r="AU918" s="155"/>
      <c r="AV918" s="83"/>
      <c r="AW918" s="44" t="s">
        <v>253</v>
      </c>
    </row>
    <row r="919" spans="45:49" ht="13.2">
      <c r="AS919" s="78"/>
      <c r="AT919" s="83"/>
      <c r="AU919" s="155"/>
      <c r="AV919" s="83"/>
      <c r="AW919" s="44" t="s">
        <v>253</v>
      </c>
    </row>
    <row r="920" spans="45:49" ht="13.2">
      <c r="AS920" s="78"/>
      <c r="AT920" s="83"/>
      <c r="AU920" s="155"/>
      <c r="AV920" s="83"/>
      <c r="AW920" s="44" t="s">
        <v>253</v>
      </c>
    </row>
    <row r="921" spans="45:49" ht="13.2">
      <c r="AS921" s="78"/>
      <c r="AT921" s="83"/>
      <c r="AU921" s="155"/>
      <c r="AV921" s="83"/>
      <c r="AW921" s="44" t="s">
        <v>253</v>
      </c>
    </row>
    <row r="922" spans="45:49" ht="13.2">
      <c r="AS922" s="78"/>
      <c r="AT922" s="83"/>
      <c r="AU922" s="155"/>
      <c r="AV922" s="83"/>
      <c r="AW922" s="44" t="s">
        <v>253</v>
      </c>
    </row>
    <row r="923" spans="45:49" ht="13.2">
      <c r="AS923" s="78"/>
      <c r="AT923" s="83"/>
      <c r="AU923" s="155"/>
      <c r="AV923" s="83"/>
      <c r="AW923" s="44" t="s">
        <v>253</v>
      </c>
    </row>
    <row r="924" spans="45:49" ht="13.2">
      <c r="AS924" s="78"/>
      <c r="AT924" s="83"/>
      <c r="AU924" s="155"/>
      <c r="AV924" s="83"/>
      <c r="AW924" s="44" t="s">
        <v>253</v>
      </c>
    </row>
    <row r="925" spans="45:49" ht="13.2">
      <c r="AS925" s="78"/>
      <c r="AT925" s="83"/>
      <c r="AU925" s="155"/>
      <c r="AV925" s="83"/>
      <c r="AW925" s="44" t="s">
        <v>253</v>
      </c>
    </row>
    <row r="926" spans="45:49" ht="13.2">
      <c r="AS926" s="78"/>
      <c r="AT926" s="83"/>
      <c r="AU926" s="155"/>
      <c r="AV926" s="83"/>
      <c r="AW926" s="44" t="s">
        <v>253</v>
      </c>
    </row>
    <row r="927" spans="45:49" ht="13.2">
      <c r="AS927" s="78"/>
      <c r="AT927" s="83"/>
      <c r="AU927" s="155"/>
      <c r="AV927" s="83"/>
      <c r="AW927" s="44" t="s">
        <v>253</v>
      </c>
    </row>
    <row r="928" spans="45:49" ht="13.2">
      <c r="AS928" s="78"/>
      <c r="AT928" s="83"/>
      <c r="AU928" s="155"/>
      <c r="AV928" s="83"/>
      <c r="AW928" s="44" t="s">
        <v>253</v>
      </c>
    </row>
    <row r="929" spans="45:49" ht="13.2">
      <c r="AS929" s="78"/>
      <c r="AT929" s="83"/>
      <c r="AU929" s="155"/>
      <c r="AV929" s="83"/>
      <c r="AW929" s="44" t="s">
        <v>253</v>
      </c>
    </row>
    <row r="930" spans="45:49" ht="13.2">
      <c r="AS930" s="78"/>
      <c r="AT930" s="83"/>
      <c r="AU930" s="155"/>
      <c r="AV930" s="83"/>
      <c r="AW930" s="44" t="s">
        <v>253</v>
      </c>
    </row>
    <row r="931" spans="45:49" ht="13.2">
      <c r="AS931" s="78"/>
      <c r="AT931" s="83"/>
      <c r="AU931" s="155"/>
      <c r="AV931" s="83"/>
      <c r="AW931" s="44" t="s">
        <v>253</v>
      </c>
    </row>
    <row r="932" spans="45:49" ht="13.2">
      <c r="AS932" s="78"/>
      <c r="AT932" s="83"/>
      <c r="AU932" s="155"/>
      <c r="AV932" s="83"/>
      <c r="AW932" s="44" t="s">
        <v>253</v>
      </c>
    </row>
    <row r="933" spans="45:49" ht="13.2">
      <c r="AS933" s="78"/>
      <c r="AT933" s="83"/>
      <c r="AU933" s="155"/>
      <c r="AV933" s="83"/>
      <c r="AW933" s="44" t="s">
        <v>253</v>
      </c>
    </row>
    <row r="934" spans="45:49" ht="13.2">
      <c r="AS934" s="78"/>
      <c r="AT934" s="83"/>
      <c r="AU934" s="155"/>
      <c r="AV934" s="83"/>
      <c r="AW934" s="44" t="s">
        <v>253</v>
      </c>
    </row>
    <row r="935" spans="45:49" ht="13.2">
      <c r="AS935" s="78"/>
      <c r="AT935" s="83"/>
      <c r="AU935" s="155"/>
      <c r="AV935" s="83"/>
      <c r="AW935" s="44" t="s">
        <v>253</v>
      </c>
    </row>
    <row r="936" spans="45:49" ht="13.2">
      <c r="AS936" s="78"/>
      <c r="AT936" s="83"/>
      <c r="AU936" s="155"/>
      <c r="AV936" s="83"/>
      <c r="AW936" s="44" t="s">
        <v>253</v>
      </c>
    </row>
    <row r="937" spans="45:49" ht="13.2">
      <c r="AS937" s="78"/>
      <c r="AT937" s="83"/>
      <c r="AU937" s="155"/>
      <c r="AV937" s="83"/>
      <c r="AW937" s="44" t="s">
        <v>253</v>
      </c>
    </row>
    <row r="938" spans="45:49" ht="13.2">
      <c r="AS938" s="78"/>
      <c r="AT938" s="83"/>
      <c r="AU938" s="155"/>
      <c r="AV938" s="83"/>
      <c r="AW938" s="44" t="s">
        <v>253</v>
      </c>
    </row>
    <row r="939" spans="45:49" ht="13.2">
      <c r="AS939" s="78"/>
      <c r="AT939" s="83"/>
      <c r="AU939" s="155"/>
      <c r="AV939" s="83"/>
      <c r="AW939" s="44" t="s">
        <v>253</v>
      </c>
    </row>
    <row r="940" spans="45:49" ht="13.2">
      <c r="AS940" s="78"/>
      <c r="AT940" s="83"/>
      <c r="AU940" s="155"/>
      <c r="AV940" s="83"/>
      <c r="AW940" s="44" t="s">
        <v>253</v>
      </c>
    </row>
    <row r="941" spans="45:49" ht="13.2">
      <c r="AS941" s="78"/>
      <c r="AT941" s="83"/>
      <c r="AU941" s="155"/>
      <c r="AV941" s="83"/>
      <c r="AW941" s="44" t="s">
        <v>253</v>
      </c>
    </row>
    <row r="942" spans="45:49" ht="13.2">
      <c r="AS942" s="78"/>
      <c r="AT942" s="83"/>
      <c r="AU942" s="155"/>
      <c r="AV942" s="83"/>
      <c r="AW942" s="44" t="s">
        <v>253</v>
      </c>
    </row>
    <row r="943" spans="45:49" ht="13.2">
      <c r="AS943" s="78"/>
      <c r="AT943" s="83"/>
      <c r="AU943" s="155"/>
      <c r="AV943" s="83"/>
      <c r="AW943" s="44" t="s">
        <v>253</v>
      </c>
    </row>
    <row r="944" spans="45:49" ht="13.2">
      <c r="AS944" s="78"/>
      <c r="AT944" s="83"/>
      <c r="AU944" s="155"/>
      <c r="AV944" s="83"/>
      <c r="AW944" s="44" t="s">
        <v>253</v>
      </c>
    </row>
    <row r="945" spans="45:49" ht="13.2">
      <c r="AS945" s="78"/>
      <c r="AT945" s="83"/>
      <c r="AU945" s="155"/>
      <c r="AV945" s="83"/>
      <c r="AW945" s="44" t="s">
        <v>253</v>
      </c>
    </row>
    <row r="946" spans="45:49" ht="13.2">
      <c r="AS946" s="78"/>
      <c r="AT946" s="83"/>
      <c r="AU946" s="155"/>
      <c r="AV946" s="83"/>
      <c r="AW946" s="44" t="s">
        <v>253</v>
      </c>
    </row>
    <row r="947" spans="45:49" ht="13.2">
      <c r="AS947" s="78"/>
      <c r="AT947" s="83"/>
      <c r="AU947" s="155"/>
      <c r="AV947" s="83"/>
      <c r="AW947" s="44" t="s">
        <v>253</v>
      </c>
    </row>
    <row r="948" spans="45:49" ht="13.2">
      <c r="AS948" s="78"/>
      <c r="AT948" s="83"/>
      <c r="AU948" s="155"/>
      <c r="AV948" s="83"/>
      <c r="AW948" s="44" t="s">
        <v>253</v>
      </c>
    </row>
    <row r="949" spans="45:49" ht="13.2">
      <c r="AS949" s="78"/>
      <c r="AT949" s="83"/>
      <c r="AU949" s="155"/>
      <c r="AV949" s="83"/>
      <c r="AW949" s="44" t="s">
        <v>253</v>
      </c>
    </row>
    <row r="950" spans="45:49" ht="13.2">
      <c r="AS950" s="78"/>
      <c r="AT950" s="83"/>
      <c r="AU950" s="155"/>
      <c r="AV950" s="83"/>
      <c r="AW950" s="44" t="s">
        <v>253</v>
      </c>
    </row>
    <row r="951" spans="45:49" ht="13.2">
      <c r="AS951" s="78"/>
      <c r="AT951" s="83"/>
      <c r="AU951" s="155"/>
      <c r="AV951" s="83"/>
      <c r="AW951" s="44" t="s">
        <v>253</v>
      </c>
    </row>
    <row r="952" spans="45:49" ht="13.2">
      <c r="AS952" s="78"/>
      <c r="AT952" s="83"/>
      <c r="AU952" s="155"/>
      <c r="AV952" s="83"/>
      <c r="AW952" s="44" t="s">
        <v>253</v>
      </c>
    </row>
    <row r="953" spans="45:49" ht="13.2">
      <c r="AS953" s="78"/>
      <c r="AT953" s="83"/>
      <c r="AU953" s="155"/>
      <c r="AV953" s="83"/>
      <c r="AW953" s="44" t="s">
        <v>253</v>
      </c>
    </row>
    <row r="954" spans="45:49" ht="13.2">
      <c r="AS954" s="78"/>
      <c r="AT954" s="83"/>
      <c r="AU954" s="155"/>
      <c r="AV954" s="83"/>
      <c r="AW954" s="44" t="s">
        <v>253</v>
      </c>
    </row>
    <row r="955" spans="45:49" ht="13.2">
      <c r="AS955" s="78"/>
      <c r="AT955" s="83"/>
      <c r="AU955" s="155"/>
      <c r="AV955" s="83"/>
      <c r="AW955" s="44" t="s">
        <v>253</v>
      </c>
    </row>
    <row r="956" spans="45:49" ht="13.2">
      <c r="AS956" s="78"/>
      <c r="AT956" s="83"/>
      <c r="AU956" s="155"/>
      <c r="AV956" s="83"/>
      <c r="AW956" s="44" t="s">
        <v>253</v>
      </c>
    </row>
    <row r="957" spans="45:49" ht="13.2">
      <c r="AS957" s="78"/>
      <c r="AT957" s="83"/>
      <c r="AU957" s="155"/>
      <c r="AV957" s="83"/>
      <c r="AW957" s="44" t="s">
        <v>253</v>
      </c>
    </row>
    <row r="958" spans="45:49" ht="13.2">
      <c r="AS958" s="78"/>
      <c r="AT958" s="83"/>
      <c r="AU958" s="155"/>
      <c r="AV958" s="83"/>
      <c r="AW958" s="44" t="s">
        <v>253</v>
      </c>
    </row>
    <row r="959" spans="45:49" ht="13.2">
      <c r="AS959" s="78"/>
      <c r="AT959" s="83"/>
      <c r="AU959" s="155"/>
      <c r="AV959" s="83"/>
      <c r="AW959" s="44" t="s">
        <v>253</v>
      </c>
    </row>
    <row r="960" spans="45:49" ht="13.2">
      <c r="AS960" s="78"/>
      <c r="AT960" s="83"/>
      <c r="AU960" s="155"/>
      <c r="AV960" s="83"/>
      <c r="AW960" s="44" t="s">
        <v>253</v>
      </c>
    </row>
    <row r="961" spans="45:49" ht="13.2">
      <c r="AS961" s="78"/>
      <c r="AT961" s="83"/>
      <c r="AU961" s="155"/>
      <c r="AV961" s="83"/>
      <c r="AW961" s="44" t="s">
        <v>253</v>
      </c>
    </row>
    <row r="962" spans="45:49" ht="13.2">
      <c r="AS962" s="78"/>
      <c r="AT962" s="83"/>
      <c r="AU962" s="155"/>
      <c r="AV962" s="83"/>
      <c r="AW962" s="44" t="s">
        <v>253</v>
      </c>
    </row>
    <row r="963" spans="45:49" ht="13.2">
      <c r="AS963" s="78"/>
      <c r="AT963" s="83"/>
      <c r="AU963" s="155"/>
      <c r="AV963" s="83"/>
      <c r="AW963" s="44" t="s">
        <v>253</v>
      </c>
    </row>
    <row r="964" spans="45:49" ht="13.2">
      <c r="AS964" s="78"/>
      <c r="AT964" s="83"/>
      <c r="AU964" s="155"/>
      <c r="AV964" s="83"/>
      <c r="AW964" s="44" t="s">
        <v>253</v>
      </c>
    </row>
    <row r="965" spans="45:49" ht="13.2">
      <c r="AS965" s="78"/>
      <c r="AT965" s="83"/>
      <c r="AU965" s="155"/>
      <c r="AV965" s="83"/>
      <c r="AW965" s="44" t="s">
        <v>253</v>
      </c>
    </row>
    <row r="966" spans="45:49" ht="13.2">
      <c r="AS966" s="78"/>
      <c r="AT966" s="83"/>
      <c r="AU966" s="155"/>
      <c r="AV966" s="83"/>
      <c r="AW966" s="44" t="s">
        <v>253</v>
      </c>
    </row>
    <row r="967" spans="45:49" ht="13.2">
      <c r="AS967" s="78"/>
      <c r="AT967" s="83"/>
      <c r="AU967" s="155"/>
      <c r="AV967" s="83"/>
      <c r="AW967" s="44" t="s">
        <v>253</v>
      </c>
    </row>
    <row r="968" spans="45:49" ht="13.2">
      <c r="AS968" s="78"/>
      <c r="AT968" s="83"/>
      <c r="AU968" s="155"/>
      <c r="AV968" s="83"/>
      <c r="AW968" s="44" t="s">
        <v>253</v>
      </c>
    </row>
    <row r="969" spans="45:49" ht="13.2">
      <c r="AS969" s="78"/>
      <c r="AT969" s="83"/>
      <c r="AU969" s="155"/>
      <c r="AV969" s="83"/>
      <c r="AW969" s="44" t="s">
        <v>253</v>
      </c>
    </row>
    <row r="970" spans="45:49" ht="13.2">
      <c r="AS970" s="78"/>
      <c r="AT970" s="83"/>
      <c r="AU970" s="155"/>
      <c r="AV970" s="83"/>
      <c r="AW970" s="44" t="s">
        <v>253</v>
      </c>
    </row>
    <row r="971" spans="45:49" ht="13.2">
      <c r="AS971" s="78"/>
      <c r="AT971" s="83"/>
      <c r="AU971" s="155"/>
      <c r="AV971" s="83"/>
      <c r="AW971" s="44" t="s">
        <v>253</v>
      </c>
    </row>
    <row r="972" spans="45:49" ht="13.2">
      <c r="AS972" s="78"/>
      <c r="AT972" s="83"/>
      <c r="AU972" s="155"/>
      <c r="AV972" s="83"/>
      <c r="AW972" s="44" t="s">
        <v>253</v>
      </c>
    </row>
    <row r="973" spans="45:49" ht="13.2">
      <c r="AS973" s="78"/>
      <c r="AT973" s="83"/>
      <c r="AU973" s="155"/>
      <c r="AV973" s="83"/>
      <c r="AW973" s="44" t="s">
        <v>253</v>
      </c>
    </row>
    <row r="974" spans="45:49" ht="13.2">
      <c r="AS974" s="78"/>
      <c r="AT974" s="83"/>
      <c r="AU974" s="155"/>
      <c r="AV974" s="83"/>
      <c r="AW974" s="44" t="s">
        <v>253</v>
      </c>
    </row>
    <row r="975" spans="45:49" ht="13.2">
      <c r="AS975" s="78"/>
      <c r="AT975" s="83"/>
      <c r="AU975" s="155"/>
      <c r="AV975" s="83"/>
      <c r="AW975" s="44" t="s">
        <v>253</v>
      </c>
    </row>
    <row r="976" spans="45:49" ht="13.2">
      <c r="AS976" s="78"/>
      <c r="AT976" s="83"/>
      <c r="AU976" s="155"/>
      <c r="AV976" s="83"/>
      <c r="AW976" s="44" t="s">
        <v>253</v>
      </c>
    </row>
    <row r="977" spans="45:49" ht="13.2">
      <c r="AS977" s="78"/>
      <c r="AT977" s="83"/>
      <c r="AU977" s="155"/>
      <c r="AV977" s="83"/>
      <c r="AW977" s="44" t="s">
        <v>253</v>
      </c>
    </row>
    <row r="978" spans="45:49" ht="13.2">
      <c r="AS978" s="78"/>
      <c r="AT978" s="83"/>
      <c r="AU978" s="155"/>
      <c r="AV978" s="83"/>
      <c r="AW978" s="44" t="s">
        <v>253</v>
      </c>
    </row>
    <row r="979" spans="45:49" ht="13.2">
      <c r="AS979" s="78"/>
      <c r="AT979" s="83"/>
      <c r="AU979" s="155"/>
      <c r="AV979" s="83"/>
      <c r="AW979" s="44" t="s">
        <v>253</v>
      </c>
    </row>
    <row r="980" spans="45:49" ht="13.2">
      <c r="AS980" s="78"/>
      <c r="AT980" s="83"/>
      <c r="AU980" s="155"/>
      <c r="AV980" s="83"/>
      <c r="AW980" s="44" t="s">
        <v>253</v>
      </c>
    </row>
    <row r="981" spans="45:49" ht="13.2">
      <c r="AS981" s="78"/>
      <c r="AT981" s="83"/>
      <c r="AU981" s="155"/>
      <c r="AV981" s="83"/>
      <c r="AW981" s="44" t="s">
        <v>253</v>
      </c>
    </row>
    <row r="982" spans="45:49" ht="13.2">
      <c r="AS982" s="78"/>
      <c r="AT982" s="83"/>
      <c r="AU982" s="155"/>
      <c r="AV982" s="83"/>
      <c r="AW982" s="44" t="s">
        <v>253</v>
      </c>
    </row>
    <row r="983" spans="45:49" ht="13.2">
      <c r="AS983" s="78"/>
      <c r="AT983" s="83"/>
      <c r="AU983" s="155"/>
      <c r="AV983" s="83"/>
      <c r="AW983" s="44" t="s">
        <v>253</v>
      </c>
    </row>
    <row r="984" spans="45:49" ht="13.2">
      <c r="AS984" s="78"/>
      <c r="AT984" s="83"/>
      <c r="AU984" s="155"/>
      <c r="AV984" s="83"/>
      <c r="AW984" s="44" t="s">
        <v>253</v>
      </c>
    </row>
    <row r="985" spans="45:49" ht="13.2">
      <c r="AS985" s="78"/>
      <c r="AT985" s="83"/>
      <c r="AU985" s="155"/>
      <c r="AV985" s="83"/>
      <c r="AW985" s="44" t="s">
        <v>253</v>
      </c>
    </row>
    <row r="986" spans="45:49" ht="13.2">
      <c r="AS986" s="78"/>
      <c r="AT986" s="83"/>
      <c r="AU986" s="155"/>
      <c r="AV986" s="83"/>
      <c r="AW986" s="44" t="s">
        <v>253</v>
      </c>
    </row>
    <row r="987" spans="45:49" ht="13.2">
      <c r="AS987" s="78"/>
      <c r="AT987" s="83"/>
      <c r="AU987" s="155"/>
      <c r="AV987" s="83"/>
      <c r="AW987" s="44" t="s">
        <v>253</v>
      </c>
    </row>
    <row r="988" spans="45:49" ht="13.2">
      <c r="AS988" s="78"/>
      <c r="AT988" s="83"/>
      <c r="AU988" s="155"/>
      <c r="AV988" s="83"/>
      <c r="AW988" s="44" t="s">
        <v>253</v>
      </c>
    </row>
    <row r="989" spans="45:49" ht="13.2">
      <c r="AS989" s="78"/>
      <c r="AT989" s="83"/>
      <c r="AU989" s="155"/>
      <c r="AV989" s="83"/>
      <c r="AW989" s="44" t="s">
        <v>253</v>
      </c>
    </row>
    <row r="990" spans="45:49" ht="13.2">
      <c r="AS990" s="78"/>
      <c r="AT990" s="83"/>
      <c r="AU990" s="155"/>
      <c r="AV990" s="83"/>
      <c r="AW990" s="44" t="s">
        <v>253</v>
      </c>
    </row>
    <row r="991" spans="45:49" ht="13.2">
      <c r="AS991" s="78"/>
      <c r="AT991" s="83"/>
      <c r="AU991" s="155"/>
      <c r="AV991" s="83"/>
      <c r="AW991" s="44" t="s">
        <v>253</v>
      </c>
    </row>
    <row r="992" spans="45:49" ht="13.2">
      <c r="AS992" s="78"/>
      <c r="AT992" s="83"/>
      <c r="AU992" s="155"/>
      <c r="AV992" s="83"/>
      <c r="AW992" s="44" t="s">
        <v>253</v>
      </c>
    </row>
    <row r="993" spans="45:49" ht="13.2">
      <c r="AS993" s="78"/>
      <c r="AT993" s="83"/>
      <c r="AU993" s="155"/>
      <c r="AV993" s="83"/>
      <c r="AW993" s="44" t="s">
        <v>253</v>
      </c>
    </row>
    <row r="994" spans="45:49" ht="13.2">
      <c r="AS994" s="78"/>
      <c r="AT994" s="83"/>
      <c r="AU994" s="155"/>
      <c r="AV994" s="83"/>
      <c r="AW994" s="44" t="s">
        <v>253</v>
      </c>
    </row>
    <row r="995" spans="45:49" ht="13.2">
      <c r="AS995" s="78"/>
      <c r="AT995" s="83"/>
      <c r="AU995" s="155"/>
      <c r="AV995" s="83"/>
      <c r="AW995" s="44" t="s">
        <v>253</v>
      </c>
    </row>
    <row r="996" spans="45:49" ht="13.2">
      <c r="AS996" s="78"/>
      <c r="AT996" s="83"/>
      <c r="AU996" s="155"/>
      <c r="AV996" s="83"/>
      <c r="AW996" s="44" t="s">
        <v>253</v>
      </c>
    </row>
    <row r="997" spans="45:49" ht="13.2">
      <c r="AS997" s="78"/>
      <c r="AT997" s="83"/>
      <c r="AU997" s="155"/>
      <c r="AV997" s="83"/>
      <c r="AW997" s="44" t="s">
        <v>253</v>
      </c>
    </row>
    <row r="998" spans="45:49" ht="13.2">
      <c r="AS998" s="78"/>
      <c r="AT998" s="83"/>
      <c r="AU998" s="155"/>
      <c r="AV998" s="83"/>
      <c r="AW998" s="44" t="s">
        <v>253</v>
      </c>
    </row>
    <row r="999" spans="45:49" ht="13.2">
      <c r="AS999" s="78"/>
      <c r="AT999" s="83"/>
      <c r="AU999" s="155"/>
      <c r="AV999" s="83"/>
      <c r="AW999" s="44" t="s">
        <v>253</v>
      </c>
    </row>
    <row r="1000" spans="45:49" ht="13.2">
      <c r="AS1000" s="78"/>
      <c r="AT1000" s="83"/>
      <c r="AU1000" s="155"/>
      <c r="AV1000" s="83"/>
      <c r="AW1000" s="44" t="s">
        <v>253</v>
      </c>
    </row>
    <row r="1001" spans="45:49" ht="13.2">
      <c r="AS1001" s="78"/>
      <c r="AT1001" s="83"/>
      <c r="AU1001" s="155"/>
      <c r="AV1001" s="83"/>
      <c r="AW1001" s="44" t="s">
        <v>253</v>
      </c>
    </row>
    <row r="1002" spans="45:49" ht="13.2">
      <c r="AS1002" s="78"/>
      <c r="AT1002" s="83"/>
      <c r="AU1002" s="155"/>
      <c r="AV1002" s="83"/>
      <c r="AW1002" s="44" t="s">
        <v>253</v>
      </c>
    </row>
    <row r="1003" spans="45:49" ht="13.2">
      <c r="AS1003" s="78"/>
      <c r="AT1003" s="83"/>
      <c r="AU1003" s="155"/>
      <c r="AV1003" s="83"/>
      <c r="AW1003" s="44" t="s">
        <v>253</v>
      </c>
    </row>
    <row r="1004" spans="45:49" ht="13.2">
      <c r="AS1004" s="78"/>
      <c r="AT1004" s="83"/>
      <c r="AU1004" s="155"/>
      <c r="AV1004" s="83"/>
      <c r="AW1004" s="44" t="s">
        <v>253</v>
      </c>
    </row>
    <row r="1005" spans="45:49" ht="13.2">
      <c r="AS1005" s="78"/>
      <c r="AT1005" s="83"/>
      <c r="AU1005" s="155"/>
      <c r="AV1005" s="83"/>
      <c r="AW1005" s="44" t="s">
        <v>253</v>
      </c>
    </row>
    <row r="1006" spans="45:49" ht="13.2">
      <c r="AS1006" s="78"/>
      <c r="AT1006" s="83"/>
      <c r="AU1006" s="155"/>
      <c r="AV1006" s="83"/>
      <c r="AW1006" s="44" t="s">
        <v>253</v>
      </c>
    </row>
    <row r="1007" spans="45:49" ht="13.2">
      <c r="AS1007" s="78"/>
      <c r="AT1007" s="83"/>
      <c r="AU1007" s="155"/>
      <c r="AV1007" s="83"/>
      <c r="AW1007" s="44" t="s">
        <v>253</v>
      </c>
    </row>
    <row r="1008" spans="45:49" ht="13.2">
      <c r="AS1008" s="78"/>
      <c r="AT1008" s="83"/>
      <c r="AU1008" s="155"/>
      <c r="AV1008" s="83"/>
      <c r="AW1008" s="44" t="s">
        <v>253</v>
      </c>
    </row>
    <row r="1009" spans="45:49" ht="13.2">
      <c r="AS1009" s="78"/>
      <c r="AT1009" s="83"/>
      <c r="AU1009" s="155"/>
      <c r="AV1009" s="83"/>
      <c r="AW1009" s="44" t="s">
        <v>253</v>
      </c>
    </row>
    <row r="1010" spans="45:49" ht="13.2">
      <c r="AS1010" s="78"/>
      <c r="AT1010" s="83"/>
      <c r="AU1010" s="155"/>
      <c r="AV1010" s="83"/>
      <c r="AW1010" s="44" t="s">
        <v>253</v>
      </c>
    </row>
    <row r="1011" spans="45:49" ht="13.2">
      <c r="AS1011" s="78"/>
      <c r="AT1011" s="83"/>
      <c r="AU1011" s="155"/>
      <c r="AV1011" s="83"/>
      <c r="AW1011" s="44" t="s">
        <v>253</v>
      </c>
    </row>
    <row r="1012" spans="45:49" ht="13.2">
      <c r="AS1012" s="78"/>
      <c r="AT1012" s="83"/>
      <c r="AU1012" s="155"/>
      <c r="AV1012" s="83"/>
      <c r="AW1012" s="44" t="s">
        <v>253</v>
      </c>
    </row>
    <row r="1013" spans="45:49" ht="13.2">
      <c r="AS1013" s="78"/>
      <c r="AT1013" s="83"/>
      <c r="AU1013" s="155"/>
      <c r="AV1013" s="83"/>
      <c r="AW1013" s="44" t="s">
        <v>253</v>
      </c>
    </row>
    <row r="1014" spans="45:49" ht="13.2">
      <c r="AS1014" s="78"/>
      <c r="AT1014" s="83"/>
      <c r="AU1014" s="155"/>
      <c r="AV1014" s="83"/>
      <c r="AW1014" s="44" t="s">
        <v>253</v>
      </c>
    </row>
    <row r="1015" spans="45:49" ht="13.2">
      <c r="AS1015" s="78"/>
      <c r="AT1015" s="83"/>
      <c r="AU1015" s="155"/>
      <c r="AV1015" s="83"/>
      <c r="AW1015" s="44" t="s">
        <v>253</v>
      </c>
    </row>
    <row r="1016" spans="45:49" ht="13.2">
      <c r="AS1016" s="78"/>
      <c r="AT1016" s="83"/>
      <c r="AU1016" s="155"/>
      <c r="AV1016" s="83"/>
      <c r="AW1016" s="44" t="s">
        <v>253</v>
      </c>
    </row>
    <row r="1017" spans="45:49" ht="13.2">
      <c r="AS1017" s="78"/>
      <c r="AT1017" s="83"/>
      <c r="AU1017" s="155"/>
      <c r="AV1017" s="83"/>
      <c r="AW1017" s="44" t="s">
        <v>253</v>
      </c>
    </row>
    <row r="1018" spans="45:49" ht="13.2">
      <c r="AS1018" s="78"/>
      <c r="AT1018" s="83"/>
      <c r="AU1018" s="155"/>
      <c r="AV1018" s="83"/>
      <c r="AW1018" s="44" t="s">
        <v>253</v>
      </c>
    </row>
    <row r="1019" spans="45:49" ht="13.2">
      <c r="AS1019" s="78"/>
      <c r="AT1019" s="83"/>
      <c r="AU1019" s="155"/>
      <c r="AV1019" s="83"/>
      <c r="AW1019" s="44" t="s">
        <v>253</v>
      </c>
    </row>
    <row r="1020" spans="45:49" ht="13.2">
      <c r="AS1020" s="78"/>
      <c r="AT1020" s="83"/>
      <c r="AU1020" s="155"/>
      <c r="AV1020" s="83"/>
      <c r="AW1020" s="44" t="s">
        <v>253</v>
      </c>
    </row>
    <row r="1021" spans="45:49" ht="13.2">
      <c r="AS1021" s="78"/>
      <c r="AT1021" s="83"/>
      <c r="AU1021" s="155"/>
      <c r="AV1021" s="83"/>
      <c r="AW1021" s="44" t="s">
        <v>253</v>
      </c>
    </row>
    <row r="1022" spans="45:49" ht="13.2">
      <c r="AS1022" s="78"/>
      <c r="AT1022" s="83"/>
      <c r="AU1022" s="155"/>
      <c r="AV1022" s="83"/>
      <c r="AW1022" s="44" t="s">
        <v>253</v>
      </c>
    </row>
    <row r="1023" spans="45:49" ht="13.2">
      <c r="AS1023" s="78"/>
      <c r="AT1023" s="83"/>
      <c r="AU1023" s="155"/>
      <c r="AV1023" s="83"/>
      <c r="AW1023" s="44" t="s">
        <v>253</v>
      </c>
    </row>
    <row r="1024" spans="45:49" ht="13.2">
      <c r="AS1024" s="78"/>
      <c r="AT1024" s="83"/>
      <c r="AU1024" s="155"/>
      <c r="AV1024" s="83"/>
      <c r="AW1024" s="44" t="s">
        <v>253</v>
      </c>
    </row>
    <row r="1025" spans="45:49" ht="13.2">
      <c r="AS1025" s="78"/>
      <c r="AT1025" s="83"/>
      <c r="AU1025" s="155"/>
      <c r="AV1025" s="83"/>
      <c r="AW1025" s="44" t="s">
        <v>253</v>
      </c>
    </row>
    <row r="1026" spans="45:49" ht="13.2">
      <c r="AS1026" s="78"/>
      <c r="AT1026" s="83"/>
      <c r="AU1026" s="155"/>
      <c r="AV1026" s="83"/>
      <c r="AW1026" s="44" t="s">
        <v>253</v>
      </c>
    </row>
    <row r="1027" spans="45:49" ht="13.2">
      <c r="AS1027" s="78"/>
      <c r="AT1027" s="83"/>
      <c r="AU1027" s="155"/>
      <c r="AV1027" s="83"/>
      <c r="AW1027" s="44" t="s">
        <v>253</v>
      </c>
    </row>
    <row r="1028" spans="45:49" ht="13.2">
      <c r="AS1028" s="78"/>
      <c r="AT1028" s="83"/>
      <c r="AU1028" s="155"/>
      <c r="AV1028" s="83"/>
      <c r="AW1028" s="44" t="s">
        <v>253</v>
      </c>
    </row>
    <row r="1029" spans="45:49" ht="13.2">
      <c r="AS1029" s="78"/>
      <c r="AT1029" s="83"/>
      <c r="AU1029" s="155"/>
      <c r="AV1029" s="83"/>
      <c r="AW1029" s="44" t="s">
        <v>253</v>
      </c>
    </row>
    <row r="1030" spans="45:49" ht="13.2">
      <c r="AS1030" s="78"/>
      <c r="AT1030" s="83"/>
      <c r="AU1030" s="155"/>
      <c r="AV1030" s="83"/>
      <c r="AW1030" s="44" t="s">
        <v>253</v>
      </c>
    </row>
    <row r="1031" spans="45:49" ht="13.2">
      <c r="AS1031" s="78"/>
      <c r="AT1031" s="83"/>
      <c r="AU1031" s="155"/>
      <c r="AV1031" s="83"/>
      <c r="AW1031" s="44" t="s">
        <v>253</v>
      </c>
    </row>
    <row r="1032" spans="45:49" ht="13.2">
      <c r="AS1032" s="78"/>
      <c r="AT1032" s="83"/>
      <c r="AU1032" s="155"/>
      <c r="AV1032" s="83"/>
      <c r="AW1032" s="44" t="s">
        <v>253</v>
      </c>
    </row>
    <row r="1033" spans="45:49" ht="13.2">
      <c r="AS1033" s="78"/>
      <c r="AT1033" s="83"/>
      <c r="AU1033" s="155"/>
      <c r="AV1033" s="83"/>
      <c r="AW1033" s="44" t="s">
        <v>253</v>
      </c>
    </row>
  </sheetData>
  <mergeCells count="3">
    <mergeCell ref="E1:M1"/>
    <mergeCell ref="N1:V1"/>
    <mergeCell ref="W1:AE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X61"/>
  <sheetViews>
    <sheetView workbookViewId="0">
      <pane ySplit="2" topLeftCell="A17" activePane="bottomLeft" state="frozen"/>
      <selection pane="bottomLeft" activeCell="D62" sqref="D62"/>
    </sheetView>
  </sheetViews>
  <sheetFormatPr defaultColWidth="12.6640625" defaultRowHeight="15.75" customHeight="1"/>
  <cols>
    <col min="2" max="2" width="23.33203125" customWidth="1"/>
    <col min="3" max="3" width="30.88671875" customWidth="1"/>
    <col min="4" max="4" width="100.21875" customWidth="1"/>
    <col min="5" max="31" width="12.6640625" customWidth="1"/>
    <col min="32" max="32" width="3.44140625" customWidth="1"/>
    <col min="33" max="41" width="15.44140625" customWidth="1"/>
    <col min="42" max="42" width="3.44140625" customWidth="1"/>
    <col min="43" max="45" width="20.21875" customWidth="1"/>
    <col min="46" max="46" width="20.33203125" customWidth="1"/>
    <col min="47" max="47" width="3.77734375" customWidth="1"/>
    <col min="48" max="48" width="38.88671875" customWidth="1"/>
    <col min="49" max="49" width="3.109375" customWidth="1"/>
  </cols>
  <sheetData>
    <row r="1" spans="1:50" ht="40.5" customHeight="1">
      <c r="A1" s="156"/>
      <c r="B1" s="156"/>
      <c r="C1" s="157"/>
      <c r="D1" s="158"/>
      <c r="E1" s="400" t="s">
        <v>208</v>
      </c>
      <c r="F1" s="397"/>
      <c r="G1" s="397"/>
      <c r="H1" s="397"/>
      <c r="I1" s="397"/>
      <c r="J1" s="397"/>
      <c r="K1" s="397"/>
      <c r="L1" s="397"/>
      <c r="M1" s="397"/>
      <c r="N1" s="401" t="s">
        <v>209</v>
      </c>
      <c r="O1" s="397"/>
      <c r="P1" s="397"/>
      <c r="Q1" s="397"/>
      <c r="R1" s="397"/>
      <c r="S1" s="397"/>
      <c r="T1" s="397"/>
      <c r="U1" s="397"/>
      <c r="V1" s="397"/>
      <c r="W1" s="402" t="s">
        <v>210</v>
      </c>
      <c r="X1" s="397"/>
      <c r="Y1" s="397"/>
      <c r="Z1" s="397"/>
      <c r="AA1" s="397"/>
      <c r="AB1" s="397"/>
      <c r="AC1" s="397"/>
      <c r="AD1" s="397"/>
      <c r="AE1" s="397"/>
      <c r="AF1" s="159"/>
      <c r="AG1" s="91" t="s">
        <v>211</v>
      </c>
      <c r="AH1" s="160"/>
      <c r="AI1" s="161"/>
      <c r="AJ1" s="162"/>
      <c r="AK1" s="162"/>
      <c r="AL1" s="163"/>
      <c r="AM1" s="164"/>
      <c r="AN1" s="164"/>
      <c r="AO1" s="165"/>
      <c r="AP1" s="159"/>
      <c r="AQ1" s="91" t="s">
        <v>211</v>
      </c>
      <c r="AR1" s="162"/>
      <c r="AS1" s="164"/>
      <c r="AT1" s="94"/>
      <c r="AU1" s="95"/>
      <c r="AV1" s="166"/>
      <c r="AW1" s="167"/>
      <c r="AX1" s="168"/>
    </row>
    <row r="2" spans="1:50" ht="40.5" customHeight="1">
      <c r="A2" s="169" t="s">
        <v>0</v>
      </c>
      <c r="B2" s="169" t="s">
        <v>144</v>
      </c>
      <c r="C2" s="170" t="s">
        <v>2</v>
      </c>
      <c r="D2" s="171" t="s">
        <v>145</v>
      </c>
      <c r="E2" s="99" t="s">
        <v>212</v>
      </c>
      <c r="F2" s="99" t="s">
        <v>213</v>
      </c>
      <c r="G2" s="100" t="s">
        <v>214</v>
      </c>
      <c r="H2" s="101" t="s">
        <v>215</v>
      </c>
      <c r="I2" s="101" t="s">
        <v>216</v>
      </c>
      <c r="J2" s="102" t="s">
        <v>217</v>
      </c>
      <c r="K2" s="99" t="s">
        <v>218</v>
      </c>
      <c r="L2" s="99" t="s">
        <v>219</v>
      </c>
      <c r="M2" s="100" t="s">
        <v>220</v>
      </c>
      <c r="N2" s="103" t="s">
        <v>221</v>
      </c>
      <c r="O2" s="103" t="s">
        <v>222</v>
      </c>
      <c r="P2" s="104" t="s">
        <v>223</v>
      </c>
      <c r="Q2" s="105" t="s">
        <v>224</v>
      </c>
      <c r="R2" s="105" t="s">
        <v>225</v>
      </c>
      <c r="S2" s="106" t="s">
        <v>226</v>
      </c>
      <c r="T2" s="107" t="s">
        <v>227</v>
      </c>
      <c r="U2" s="107" t="s">
        <v>228</v>
      </c>
      <c r="V2" s="108" t="s">
        <v>229</v>
      </c>
      <c r="W2" s="109" t="s">
        <v>230</v>
      </c>
      <c r="X2" s="109" t="s">
        <v>231</v>
      </c>
      <c r="Y2" s="109" t="s">
        <v>232</v>
      </c>
      <c r="Z2" s="110" t="s">
        <v>233</v>
      </c>
      <c r="AA2" s="110" t="s">
        <v>234</v>
      </c>
      <c r="AB2" s="111" t="s">
        <v>235</v>
      </c>
      <c r="AC2" s="112" t="s">
        <v>236</v>
      </c>
      <c r="AD2" s="112" t="s">
        <v>237</v>
      </c>
      <c r="AE2" s="113" t="s">
        <v>238</v>
      </c>
      <c r="AF2" s="172"/>
      <c r="AG2" s="173" t="s">
        <v>212</v>
      </c>
      <c r="AH2" s="174" t="s">
        <v>215</v>
      </c>
      <c r="AI2" s="175" t="s">
        <v>218</v>
      </c>
      <c r="AJ2" s="176" t="s">
        <v>221</v>
      </c>
      <c r="AK2" s="177" t="s">
        <v>224</v>
      </c>
      <c r="AL2" s="178" t="s">
        <v>227</v>
      </c>
      <c r="AM2" s="179" t="s">
        <v>239</v>
      </c>
      <c r="AN2" s="180" t="s">
        <v>240</v>
      </c>
      <c r="AO2" s="181" t="s">
        <v>241</v>
      </c>
      <c r="AP2" s="172"/>
      <c r="AQ2" s="182" t="s">
        <v>242</v>
      </c>
      <c r="AR2" s="126" t="s">
        <v>243</v>
      </c>
      <c r="AS2" s="183" t="s">
        <v>244</v>
      </c>
      <c r="AT2" s="128" t="s">
        <v>245</v>
      </c>
      <c r="AU2" s="184"/>
      <c r="AV2" s="130" t="s">
        <v>246</v>
      </c>
      <c r="AW2" s="184"/>
      <c r="AX2" s="185" t="s">
        <v>147</v>
      </c>
    </row>
    <row r="3" spans="1:50" ht="13.2">
      <c r="A3" s="132" t="s">
        <v>586</v>
      </c>
      <c r="B3" s="77" t="s">
        <v>587</v>
      </c>
      <c r="C3" s="77" t="s">
        <v>130</v>
      </c>
      <c r="D3" s="384" t="s">
        <v>588</v>
      </c>
      <c r="E3" s="44" t="s">
        <v>249</v>
      </c>
      <c r="F3" s="44" t="s">
        <v>250</v>
      </c>
      <c r="G3" s="78" t="s">
        <v>428</v>
      </c>
      <c r="J3" s="78"/>
      <c r="M3" s="78"/>
      <c r="P3" s="78"/>
      <c r="S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155"/>
      <c r="AG3" s="186" t="str">
        <f t="shared" ref="AG3:AG24" si="0">IF(E3="","", SUBSTITUTE(SUBSTITUTE("""ENTITY"": ""VALUE""","ENTITY",F3),"VALUE",G3))</f>
        <v>"productName": "5GX플래티넘"</v>
      </c>
      <c r="AH3" s="187" t="str">
        <f t="shared" ref="AH3:AH24" si="1">IF(H3="","", SUBSTITUTE(SUBSTITUTE(", ""ENTITY"": ""VALUE""","ENTITY",I3),"VALUE",J3))</f>
        <v/>
      </c>
      <c r="AI3" s="138" t="str">
        <f t="shared" ref="AI3:AI24" si="2">IF(K3="","", SUBSTITUTE(SUBSTITUTE(", ""ENTITY"": ""VALUE""","ENTITY",L3),"VALUE",M3))</f>
        <v/>
      </c>
      <c r="AJ3" s="187" t="str">
        <f t="shared" ref="AJ3:AJ24" si="3">IF(N3="","", SUBSTITUTE(SUBSTITUTE("""ENTITY"": ""VALUE""","ENTITY",O3),"VALUE",P3))</f>
        <v/>
      </c>
      <c r="AK3" s="187" t="str">
        <f t="shared" ref="AK3:AK24" si="4">IF(Q3="","", SUBSTITUTE(SUBSTITUTE(", ""ENTITY"": ""VALUE""","ENTITY",R3),"VALUE",S3))</f>
        <v/>
      </c>
      <c r="AL3" s="138" t="str">
        <f t="shared" ref="AL3:AL24" si="5">IF(T3="","", SUBSTITUTE(SUBSTITUTE(", ""ENTITY"": ""VALUE""","ENTITY",U3),"VALUE",V3))</f>
        <v/>
      </c>
      <c r="AM3" s="187" t="str">
        <f t="shared" ref="AM3:AM24" si="6">IF(W3="","", SUBSTITUTE(SUBSTITUTE("""ENTITY"": ""VALUE""","ENTITY",X3),"VALUE",Y3))</f>
        <v/>
      </c>
      <c r="AN3" s="187" t="str">
        <f t="shared" ref="AN3:AN24" si="7">IF(Z3="","", SUBSTITUTE(SUBSTITUTE(", ""ENTITY"": ""VALUE""","ENTITY",AA3),"VALUE",AB3))</f>
        <v/>
      </c>
      <c r="AO3" s="138" t="str">
        <f t="shared" ref="AO3:AO24" si="8">IF(AC3="","", SUBSTITUTE(SUBSTITUTE(", ""ENTITY"": ""VALUE""","ENTITY",AD3),"VALUE",AE3))</f>
        <v/>
      </c>
      <c r="AP3" s="139"/>
      <c r="AQ3" s="137" t="str">
        <f t="shared" ref="AQ3:AQ24" si="9">IF(AG3="","", CONCATENATE("{",AG3,AH3,AI3,"}"))</f>
        <v>{"productName": "5GX플래티넘"}</v>
      </c>
      <c r="AR3" s="138" t="str">
        <f t="shared" ref="AR3:AR24" si="10">IF(AJ3="","", CONCATENATE(", {",AJ3,AK3,AL3,"}"))</f>
        <v/>
      </c>
      <c r="AS3" s="187" t="str">
        <f t="shared" ref="AS3:AS24" si="11">IF(AM3="","", CONCATENATE(", {",AM3,AN3,AO3,"}"))</f>
        <v/>
      </c>
      <c r="AT3" s="137" t="str">
        <f t="shared" ref="AT3:AT24" si="12">IF(LEN(AQ3)+LEN(AR3)+LEN(AS3)=0,"",CONCATENATE("{""keywords"": [",AQ3,AR3,AS3,"]}"))</f>
        <v>{"keywords": [{"productName": "5GX플래티넘"}]}</v>
      </c>
      <c r="AU3" s="140" t="s">
        <v>253</v>
      </c>
      <c r="AV3" s="188" t="str">
        <f t="shared" ref="AV3:AV23" si="13">IF(LEN(AQ3)+LEN(AR3)+LEN(AS3)=0,"",SUBSTITUTE(SUBSTITUTE("{""name"": ""FUNCTION"", ""arguments"": ENTITY}","FUNCTION",C3),"ENTITY",AT3))</f>
        <v>{"name": "estimated_billing_charge_compare_to_current", "arguments": {"keywords": [{"productName": "5GX플래티넘"}]}}</v>
      </c>
      <c r="AW3" s="136" t="s">
        <v>253</v>
      </c>
      <c r="AX3" s="79">
        <v>45573</v>
      </c>
    </row>
    <row r="4" spans="1:50" ht="13.2">
      <c r="A4" s="132" t="s">
        <v>586</v>
      </c>
      <c r="B4" s="77" t="s">
        <v>589</v>
      </c>
      <c r="C4" s="78" t="s">
        <v>130</v>
      </c>
      <c r="D4" s="379" t="s">
        <v>590</v>
      </c>
      <c r="E4" s="141" t="s">
        <v>309</v>
      </c>
      <c r="F4" s="141" t="s">
        <v>310</v>
      </c>
      <c r="G4" s="78"/>
      <c r="J4" s="78"/>
      <c r="M4" s="78"/>
      <c r="P4" s="78"/>
      <c r="S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155"/>
      <c r="AG4" s="186" t="str">
        <f t="shared" si="0"/>
        <v>"includedVoiceCall": ""</v>
      </c>
      <c r="AH4" s="187" t="str">
        <f t="shared" si="1"/>
        <v/>
      </c>
      <c r="AI4" s="138" t="str">
        <f t="shared" si="2"/>
        <v/>
      </c>
      <c r="AJ4" s="187" t="str">
        <f t="shared" si="3"/>
        <v/>
      </c>
      <c r="AK4" s="187" t="str">
        <f t="shared" si="4"/>
        <v/>
      </c>
      <c r="AL4" s="138" t="str">
        <f t="shared" si="5"/>
        <v/>
      </c>
      <c r="AM4" s="187" t="str">
        <f t="shared" si="6"/>
        <v/>
      </c>
      <c r="AN4" s="187" t="str">
        <f t="shared" si="7"/>
        <v/>
      </c>
      <c r="AO4" s="138" t="str">
        <f t="shared" si="8"/>
        <v/>
      </c>
      <c r="AP4" s="139"/>
      <c r="AQ4" s="137" t="str">
        <f t="shared" si="9"/>
        <v>{"includedVoiceCall": ""}</v>
      </c>
      <c r="AR4" s="138" t="str">
        <f t="shared" si="10"/>
        <v/>
      </c>
      <c r="AS4" s="187" t="str">
        <f t="shared" si="11"/>
        <v/>
      </c>
      <c r="AT4" s="137" t="str">
        <f t="shared" si="12"/>
        <v>{"keywords": [{"includedVoiceCall": ""}]}</v>
      </c>
      <c r="AU4" s="140" t="s">
        <v>253</v>
      </c>
      <c r="AV4" s="188" t="str">
        <f t="shared" si="13"/>
        <v>{"name": "estimated_billing_charge_compare_to_current", "arguments": {"keywords": [{"includedVoiceCall": ""}]}}</v>
      </c>
      <c r="AW4" s="136" t="s">
        <v>253</v>
      </c>
      <c r="AX4" s="79">
        <v>45573</v>
      </c>
    </row>
    <row r="5" spans="1:50" ht="13.2">
      <c r="A5" s="132" t="s">
        <v>586</v>
      </c>
      <c r="B5" s="77" t="s">
        <v>591</v>
      </c>
      <c r="C5" s="78" t="s">
        <v>130</v>
      </c>
      <c r="D5" s="379" t="s">
        <v>592</v>
      </c>
      <c r="E5" s="44" t="s">
        <v>340</v>
      </c>
      <c r="F5" s="44" t="s">
        <v>341</v>
      </c>
      <c r="G5" s="78"/>
      <c r="J5" s="78"/>
      <c r="M5" s="78"/>
      <c r="P5" s="78"/>
      <c r="S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155"/>
      <c r="AG5" s="186" t="str">
        <f t="shared" si="0"/>
        <v>"includedVideoOrValueAddedCall": ""</v>
      </c>
      <c r="AH5" s="187" t="str">
        <f t="shared" si="1"/>
        <v/>
      </c>
      <c r="AI5" s="138" t="str">
        <f t="shared" si="2"/>
        <v/>
      </c>
      <c r="AJ5" s="187" t="str">
        <f t="shared" si="3"/>
        <v/>
      </c>
      <c r="AK5" s="187" t="str">
        <f t="shared" si="4"/>
        <v/>
      </c>
      <c r="AL5" s="138" t="str">
        <f t="shared" si="5"/>
        <v/>
      </c>
      <c r="AM5" s="187" t="str">
        <f t="shared" si="6"/>
        <v/>
      </c>
      <c r="AN5" s="187" t="str">
        <f t="shared" si="7"/>
        <v/>
      </c>
      <c r="AO5" s="138" t="str">
        <f t="shared" si="8"/>
        <v/>
      </c>
      <c r="AP5" s="139"/>
      <c r="AQ5" s="137" t="str">
        <f t="shared" si="9"/>
        <v>{"includedVideoOrValueAddedCall": ""}</v>
      </c>
      <c r="AR5" s="138" t="str">
        <f t="shared" si="10"/>
        <v/>
      </c>
      <c r="AS5" s="187" t="str">
        <f t="shared" si="11"/>
        <v/>
      </c>
      <c r="AT5" s="137" t="str">
        <f t="shared" si="12"/>
        <v>{"keywords": [{"includedVideoOrValueAddedCall": ""}]}</v>
      </c>
      <c r="AU5" s="140" t="s">
        <v>253</v>
      </c>
      <c r="AV5" s="188" t="str">
        <f t="shared" si="13"/>
        <v>{"name": "estimated_billing_charge_compare_to_current", "arguments": {"keywords": [{"includedVideoOrValueAddedCall": ""}]}}</v>
      </c>
      <c r="AW5" s="136" t="s">
        <v>253</v>
      </c>
      <c r="AX5" s="79">
        <v>45573</v>
      </c>
    </row>
    <row r="6" spans="1:50" ht="13.2">
      <c r="A6" s="132" t="s">
        <v>586</v>
      </c>
      <c r="B6" s="77" t="s">
        <v>593</v>
      </c>
      <c r="C6" s="78" t="s">
        <v>130</v>
      </c>
      <c r="D6" s="379" t="s">
        <v>594</v>
      </c>
      <c r="E6" s="44" t="s">
        <v>335</v>
      </c>
      <c r="F6" s="44" t="s">
        <v>336</v>
      </c>
      <c r="G6" s="78" t="s">
        <v>295</v>
      </c>
      <c r="J6" s="78"/>
      <c r="M6" s="78"/>
      <c r="P6" s="78"/>
      <c r="S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155"/>
      <c r="AG6" s="186" t="str">
        <f t="shared" si="0"/>
        <v>"includedVoiceCallTospecifiedNumbers": "무제한"</v>
      </c>
      <c r="AH6" s="187" t="str">
        <f t="shared" si="1"/>
        <v/>
      </c>
      <c r="AI6" s="138" t="str">
        <f t="shared" si="2"/>
        <v/>
      </c>
      <c r="AJ6" s="187" t="str">
        <f t="shared" si="3"/>
        <v/>
      </c>
      <c r="AK6" s="187" t="str">
        <f t="shared" si="4"/>
        <v/>
      </c>
      <c r="AL6" s="138" t="str">
        <f t="shared" si="5"/>
        <v/>
      </c>
      <c r="AM6" s="187" t="str">
        <f t="shared" si="6"/>
        <v/>
      </c>
      <c r="AN6" s="187" t="str">
        <f t="shared" si="7"/>
        <v/>
      </c>
      <c r="AO6" s="138" t="str">
        <f t="shared" si="8"/>
        <v/>
      </c>
      <c r="AP6" s="139"/>
      <c r="AQ6" s="137" t="str">
        <f t="shared" si="9"/>
        <v>{"includedVoiceCallTospecifiedNumbers": "무제한"}</v>
      </c>
      <c r="AR6" s="138" t="str">
        <f t="shared" si="10"/>
        <v/>
      </c>
      <c r="AS6" s="187" t="str">
        <f t="shared" si="11"/>
        <v/>
      </c>
      <c r="AT6" s="137" t="str">
        <f t="shared" si="12"/>
        <v>{"keywords": [{"includedVoiceCallTospecifiedNumbers": "무제한"}]}</v>
      </c>
      <c r="AU6" s="140" t="s">
        <v>253</v>
      </c>
      <c r="AV6" s="188" t="str">
        <f t="shared" si="13"/>
        <v>{"name": "estimated_billing_charge_compare_to_current", "arguments": {"keywords": [{"includedVoiceCallTospecifiedNumbers": "무제한"}]}}</v>
      </c>
      <c r="AW6" s="136" t="s">
        <v>253</v>
      </c>
      <c r="AX6" s="79">
        <v>45573</v>
      </c>
    </row>
    <row r="7" spans="1:50" ht="13.2">
      <c r="A7" s="132" t="s">
        <v>586</v>
      </c>
      <c r="B7" s="77" t="s">
        <v>595</v>
      </c>
      <c r="C7" s="78" t="s">
        <v>130</v>
      </c>
      <c r="D7" s="379" t="s">
        <v>596</v>
      </c>
      <c r="E7" s="44" t="s">
        <v>327</v>
      </c>
      <c r="F7" s="44" t="s">
        <v>328</v>
      </c>
      <c r="G7" s="78" t="s">
        <v>295</v>
      </c>
      <c r="J7" s="78"/>
      <c r="M7" s="78"/>
      <c r="P7" s="78"/>
      <c r="S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155"/>
      <c r="AG7" s="186" t="str">
        <f t="shared" si="0"/>
        <v>"includedData": "무제한"</v>
      </c>
      <c r="AH7" s="187" t="str">
        <f t="shared" si="1"/>
        <v/>
      </c>
      <c r="AI7" s="138" t="str">
        <f t="shared" si="2"/>
        <v/>
      </c>
      <c r="AJ7" s="187" t="str">
        <f t="shared" si="3"/>
        <v/>
      </c>
      <c r="AK7" s="187" t="str">
        <f t="shared" si="4"/>
        <v/>
      </c>
      <c r="AL7" s="138" t="str">
        <f t="shared" si="5"/>
        <v/>
      </c>
      <c r="AM7" s="187" t="str">
        <f t="shared" si="6"/>
        <v/>
      </c>
      <c r="AN7" s="187" t="str">
        <f t="shared" si="7"/>
        <v/>
      </c>
      <c r="AO7" s="138" t="str">
        <f t="shared" si="8"/>
        <v/>
      </c>
      <c r="AP7" s="139"/>
      <c r="AQ7" s="137" t="str">
        <f t="shared" si="9"/>
        <v>{"includedData": "무제한"}</v>
      </c>
      <c r="AR7" s="138" t="str">
        <f t="shared" si="10"/>
        <v/>
      </c>
      <c r="AS7" s="187" t="str">
        <f t="shared" si="11"/>
        <v/>
      </c>
      <c r="AT7" s="137" t="str">
        <f t="shared" si="12"/>
        <v>{"keywords": [{"includedData": "무제한"}]}</v>
      </c>
      <c r="AU7" s="140" t="s">
        <v>253</v>
      </c>
      <c r="AV7" s="188" t="str">
        <f t="shared" si="13"/>
        <v>{"name": "estimated_billing_charge_compare_to_current", "arguments": {"keywords": [{"includedData": "무제한"}]}}</v>
      </c>
      <c r="AW7" s="136" t="s">
        <v>253</v>
      </c>
      <c r="AX7" s="79">
        <v>45573</v>
      </c>
    </row>
    <row r="8" spans="1:50" ht="13.2">
      <c r="A8" s="132" t="s">
        <v>586</v>
      </c>
      <c r="B8" s="77" t="s">
        <v>597</v>
      </c>
      <c r="C8" s="78" t="s">
        <v>130</v>
      </c>
      <c r="D8" s="379" t="s">
        <v>598</v>
      </c>
      <c r="E8" s="44" t="s">
        <v>378</v>
      </c>
      <c r="F8" s="44" t="s">
        <v>344</v>
      </c>
      <c r="G8" s="78"/>
      <c r="J8" s="78"/>
      <c r="M8" s="78"/>
      <c r="P8" s="78"/>
      <c r="S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155"/>
      <c r="AG8" s="186" t="str">
        <f t="shared" si="0"/>
        <v>"includedDataForSharingAndTethering": ""</v>
      </c>
      <c r="AH8" s="187" t="str">
        <f t="shared" si="1"/>
        <v/>
      </c>
      <c r="AI8" s="138" t="str">
        <f t="shared" si="2"/>
        <v/>
      </c>
      <c r="AJ8" s="187" t="str">
        <f t="shared" si="3"/>
        <v/>
      </c>
      <c r="AK8" s="187" t="str">
        <f t="shared" si="4"/>
        <v/>
      </c>
      <c r="AL8" s="138" t="str">
        <f t="shared" si="5"/>
        <v/>
      </c>
      <c r="AM8" s="187" t="str">
        <f t="shared" si="6"/>
        <v/>
      </c>
      <c r="AN8" s="187" t="str">
        <f t="shared" si="7"/>
        <v/>
      </c>
      <c r="AO8" s="138" t="str">
        <f t="shared" si="8"/>
        <v/>
      </c>
      <c r="AP8" s="139"/>
      <c r="AQ8" s="137" t="str">
        <f t="shared" si="9"/>
        <v>{"includedDataForSharingAndTethering": ""}</v>
      </c>
      <c r="AR8" s="138" t="str">
        <f t="shared" si="10"/>
        <v/>
      </c>
      <c r="AS8" s="187" t="str">
        <f t="shared" si="11"/>
        <v/>
      </c>
      <c r="AT8" s="137" t="str">
        <f t="shared" si="12"/>
        <v>{"keywords": [{"includedDataForSharingAndTethering": ""}]}</v>
      </c>
      <c r="AU8" s="140" t="s">
        <v>253</v>
      </c>
      <c r="AV8" s="188" t="str">
        <f t="shared" si="13"/>
        <v>{"name": "estimated_billing_charge_compare_to_current", "arguments": {"keywords": [{"includedDataForSharingAndTethering": ""}]}}</v>
      </c>
      <c r="AW8" s="136" t="s">
        <v>253</v>
      </c>
      <c r="AX8" s="79">
        <v>45573</v>
      </c>
    </row>
    <row r="9" spans="1:50" ht="13.2">
      <c r="A9" s="132" t="s">
        <v>586</v>
      </c>
      <c r="B9" s="77" t="s">
        <v>599</v>
      </c>
      <c r="C9" s="78" t="s">
        <v>130</v>
      </c>
      <c r="D9" s="379" t="s">
        <v>600</v>
      </c>
      <c r="E9" s="44" t="s">
        <v>360</v>
      </c>
      <c r="F9" s="44" t="s">
        <v>344</v>
      </c>
      <c r="G9" s="78"/>
      <c r="J9" s="78"/>
      <c r="M9" s="78"/>
      <c r="P9" s="78"/>
      <c r="S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155"/>
      <c r="AG9" s="186" t="str">
        <f t="shared" si="0"/>
        <v>"includedDataForSharingAndTethering": ""</v>
      </c>
      <c r="AH9" s="187" t="str">
        <f t="shared" si="1"/>
        <v/>
      </c>
      <c r="AI9" s="138" t="str">
        <f t="shared" si="2"/>
        <v/>
      </c>
      <c r="AJ9" s="187" t="str">
        <f t="shared" si="3"/>
        <v/>
      </c>
      <c r="AK9" s="187" t="str">
        <f t="shared" si="4"/>
        <v/>
      </c>
      <c r="AL9" s="138" t="str">
        <f t="shared" si="5"/>
        <v/>
      </c>
      <c r="AM9" s="187" t="str">
        <f t="shared" si="6"/>
        <v/>
      </c>
      <c r="AN9" s="187" t="str">
        <f t="shared" si="7"/>
        <v/>
      </c>
      <c r="AO9" s="138" t="str">
        <f t="shared" si="8"/>
        <v/>
      </c>
      <c r="AP9" s="139"/>
      <c r="AQ9" s="137" t="str">
        <f t="shared" si="9"/>
        <v>{"includedDataForSharingAndTethering": ""}</v>
      </c>
      <c r="AR9" s="138" t="str">
        <f t="shared" si="10"/>
        <v/>
      </c>
      <c r="AS9" s="187" t="str">
        <f t="shared" si="11"/>
        <v/>
      </c>
      <c r="AT9" s="137" t="str">
        <f t="shared" si="12"/>
        <v>{"keywords": [{"includedDataForSharingAndTethering": ""}]}</v>
      </c>
      <c r="AU9" s="140" t="s">
        <v>253</v>
      </c>
      <c r="AV9" s="188" t="str">
        <f t="shared" si="13"/>
        <v>{"name": "estimated_billing_charge_compare_to_current", "arguments": {"keywords": [{"includedDataForSharingAndTethering": ""}]}}</v>
      </c>
      <c r="AW9" s="136" t="s">
        <v>253</v>
      </c>
      <c r="AX9" s="79">
        <v>45573</v>
      </c>
    </row>
    <row r="10" spans="1:50" ht="13.2">
      <c r="A10" s="132" t="s">
        <v>586</v>
      </c>
      <c r="B10" s="77" t="s">
        <v>601</v>
      </c>
      <c r="C10" s="78" t="s">
        <v>130</v>
      </c>
      <c r="D10" s="379" t="s">
        <v>602</v>
      </c>
      <c r="E10" s="44" t="s">
        <v>385</v>
      </c>
      <c r="F10" s="44" t="s">
        <v>386</v>
      </c>
      <c r="G10" s="78"/>
      <c r="J10" s="78"/>
      <c r="M10" s="78"/>
      <c r="P10" s="78"/>
      <c r="S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155"/>
      <c r="AG10" s="186" t="str">
        <f t="shared" si="0"/>
        <v>"optionData": ""</v>
      </c>
      <c r="AH10" s="187" t="str">
        <f t="shared" si="1"/>
        <v/>
      </c>
      <c r="AI10" s="138" t="str">
        <f t="shared" si="2"/>
        <v/>
      </c>
      <c r="AJ10" s="187" t="str">
        <f t="shared" si="3"/>
        <v/>
      </c>
      <c r="AK10" s="187" t="str">
        <f t="shared" si="4"/>
        <v/>
      </c>
      <c r="AL10" s="138" t="str">
        <f t="shared" si="5"/>
        <v/>
      </c>
      <c r="AM10" s="187" t="str">
        <f t="shared" si="6"/>
        <v/>
      </c>
      <c r="AN10" s="187" t="str">
        <f t="shared" si="7"/>
        <v/>
      </c>
      <c r="AO10" s="138" t="str">
        <f t="shared" si="8"/>
        <v/>
      </c>
      <c r="AP10" s="139"/>
      <c r="AQ10" s="137" t="str">
        <f t="shared" si="9"/>
        <v>{"optionData": ""}</v>
      </c>
      <c r="AR10" s="138" t="str">
        <f t="shared" si="10"/>
        <v/>
      </c>
      <c r="AS10" s="187" t="str">
        <f t="shared" si="11"/>
        <v/>
      </c>
      <c r="AT10" s="137" t="str">
        <f t="shared" si="12"/>
        <v>{"keywords": [{"optionData": ""}]}</v>
      </c>
      <c r="AU10" s="140" t="s">
        <v>253</v>
      </c>
      <c r="AV10" s="188" t="str">
        <f t="shared" si="13"/>
        <v>{"name": "estimated_billing_charge_compare_to_current", "arguments": {"keywords": [{"optionData": ""}]}}</v>
      </c>
      <c r="AW10" s="136" t="s">
        <v>253</v>
      </c>
      <c r="AX10" s="79">
        <v>45573</v>
      </c>
    </row>
    <row r="11" spans="1:50" ht="13.2">
      <c r="A11" s="132" t="s">
        <v>586</v>
      </c>
      <c r="B11" s="77" t="s">
        <v>603</v>
      </c>
      <c r="C11" s="78" t="s">
        <v>130</v>
      </c>
      <c r="D11" s="379" t="s">
        <v>604</v>
      </c>
      <c r="E11" s="44" t="s">
        <v>349</v>
      </c>
      <c r="F11" s="44" t="s">
        <v>350</v>
      </c>
      <c r="G11" s="78"/>
      <c r="J11" s="78"/>
      <c r="M11" s="78"/>
      <c r="P11" s="78"/>
      <c r="S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155"/>
      <c r="AG11" s="186" t="str">
        <f t="shared" si="0"/>
        <v>"availableAmountForDataOptionRefill": ""</v>
      </c>
      <c r="AH11" s="187" t="str">
        <f t="shared" si="1"/>
        <v/>
      </c>
      <c r="AI11" s="138" t="str">
        <f t="shared" si="2"/>
        <v/>
      </c>
      <c r="AJ11" s="187" t="str">
        <f t="shared" si="3"/>
        <v/>
      </c>
      <c r="AK11" s="187" t="str">
        <f t="shared" si="4"/>
        <v/>
      </c>
      <c r="AL11" s="138" t="str">
        <f t="shared" si="5"/>
        <v/>
      </c>
      <c r="AM11" s="187" t="str">
        <f t="shared" si="6"/>
        <v/>
      </c>
      <c r="AN11" s="187" t="str">
        <f t="shared" si="7"/>
        <v/>
      </c>
      <c r="AO11" s="138" t="str">
        <f t="shared" si="8"/>
        <v/>
      </c>
      <c r="AP11" s="139"/>
      <c r="AQ11" s="137" t="str">
        <f t="shared" si="9"/>
        <v>{"availableAmountForDataOptionRefill": ""}</v>
      </c>
      <c r="AR11" s="138" t="str">
        <f t="shared" si="10"/>
        <v/>
      </c>
      <c r="AS11" s="187" t="str">
        <f t="shared" si="11"/>
        <v/>
      </c>
      <c r="AT11" s="137" t="str">
        <f t="shared" si="12"/>
        <v>{"keywords": [{"availableAmountForDataOptionRefill": ""}]}</v>
      </c>
      <c r="AU11" s="140" t="s">
        <v>253</v>
      </c>
      <c r="AV11" s="188" t="str">
        <f t="shared" si="13"/>
        <v>{"name": "estimated_billing_charge_compare_to_current", "arguments": {"keywords": [{"availableAmountForDataOptionRefill": ""}]}}</v>
      </c>
      <c r="AW11" s="136" t="s">
        <v>253</v>
      </c>
      <c r="AX11" s="79">
        <v>45573</v>
      </c>
    </row>
    <row r="12" spans="1:50" ht="13.2">
      <c r="A12" s="132" t="s">
        <v>586</v>
      </c>
      <c r="B12" s="77" t="s">
        <v>605</v>
      </c>
      <c r="C12" s="78" t="s">
        <v>130</v>
      </c>
      <c r="D12" s="379" t="s">
        <v>606</v>
      </c>
      <c r="E12" s="44" t="s">
        <v>331</v>
      </c>
      <c r="F12" s="44" t="s">
        <v>332</v>
      </c>
      <c r="G12" s="78"/>
      <c r="J12" s="78"/>
      <c r="M12" s="78"/>
      <c r="P12" s="78"/>
      <c r="S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155"/>
      <c r="AG12" s="186" t="str">
        <f t="shared" si="0"/>
        <v>"maximumAmountForSharing": ""</v>
      </c>
      <c r="AH12" s="187" t="str">
        <f t="shared" si="1"/>
        <v/>
      </c>
      <c r="AI12" s="138" t="str">
        <f t="shared" si="2"/>
        <v/>
      </c>
      <c r="AJ12" s="187" t="str">
        <f t="shared" si="3"/>
        <v/>
      </c>
      <c r="AK12" s="187" t="str">
        <f t="shared" si="4"/>
        <v/>
      </c>
      <c r="AL12" s="138" t="str">
        <f t="shared" si="5"/>
        <v/>
      </c>
      <c r="AM12" s="187" t="str">
        <f t="shared" si="6"/>
        <v/>
      </c>
      <c r="AN12" s="187" t="str">
        <f t="shared" si="7"/>
        <v/>
      </c>
      <c r="AO12" s="138" t="str">
        <f t="shared" si="8"/>
        <v/>
      </c>
      <c r="AP12" s="139"/>
      <c r="AQ12" s="137" t="str">
        <f t="shared" si="9"/>
        <v>{"maximumAmountForSharing": ""}</v>
      </c>
      <c r="AR12" s="138" t="str">
        <f t="shared" si="10"/>
        <v/>
      </c>
      <c r="AS12" s="187" t="str">
        <f t="shared" si="11"/>
        <v/>
      </c>
      <c r="AT12" s="137" t="str">
        <f t="shared" si="12"/>
        <v>{"keywords": [{"maximumAmountForSharing": ""}]}</v>
      </c>
      <c r="AU12" s="140" t="s">
        <v>253</v>
      </c>
      <c r="AV12" s="188" t="str">
        <f t="shared" si="13"/>
        <v>{"name": "estimated_billing_charge_compare_to_current", "arguments": {"keywords": [{"maximumAmountForSharing": ""}]}}</v>
      </c>
      <c r="AW12" s="136" t="s">
        <v>253</v>
      </c>
      <c r="AX12" s="79">
        <v>45573</v>
      </c>
    </row>
    <row r="13" spans="1:50" ht="13.2">
      <c r="A13" s="132" t="s">
        <v>586</v>
      </c>
      <c r="B13" s="77" t="s">
        <v>607</v>
      </c>
      <c r="C13" s="78" t="s">
        <v>130</v>
      </c>
      <c r="D13" s="379" t="s">
        <v>608</v>
      </c>
      <c r="E13" s="44" t="s">
        <v>293</v>
      </c>
      <c r="F13" s="44" t="s">
        <v>294</v>
      </c>
      <c r="G13" s="78"/>
      <c r="J13" s="78"/>
      <c r="M13" s="78"/>
      <c r="P13" s="78"/>
      <c r="S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155"/>
      <c r="AG13" s="186" t="str">
        <f t="shared" si="0"/>
        <v>"includedText": ""</v>
      </c>
      <c r="AH13" s="187" t="str">
        <f t="shared" si="1"/>
        <v/>
      </c>
      <c r="AI13" s="138" t="str">
        <f t="shared" si="2"/>
        <v/>
      </c>
      <c r="AJ13" s="187" t="str">
        <f t="shared" si="3"/>
        <v/>
      </c>
      <c r="AK13" s="187" t="str">
        <f t="shared" si="4"/>
        <v/>
      </c>
      <c r="AL13" s="138" t="str">
        <f t="shared" si="5"/>
        <v/>
      </c>
      <c r="AM13" s="187" t="str">
        <f t="shared" si="6"/>
        <v/>
      </c>
      <c r="AN13" s="187" t="str">
        <f t="shared" si="7"/>
        <v/>
      </c>
      <c r="AO13" s="138" t="str">
        <f t="shared" si="8"/>
        <v/>
      </c>
      <c r="AP13" s="139"/>
      <c r="AQ13" s="137" t="str">
        <f t="shared" si="9"/>
        <v>{"includedText": ""}</v>
      </c>
      <c r="AR13" s="138" t="str">
        <f t="shared" si="10"/>
        <v/>
      </c>
      <c r="AS13" s="187" t="str">
        <f t="shared" si="11"/>
        <v/>
      </c>
      <c r="AT13" s="137" t="str">
        <f t="shared" si="12"/>
        <v>{"keywords": [{"includedText": ""}]}</v>
      </c>
      <c r="AU13" s="140" t="s">
        <v>253</v>
      </c>
      <c r="AV13" s="188" t="str">
        <f t="shared" si="13"/>
        <v>{"name": "estimated_billing_charge_compare_to_current", "arguments": {"keywords": [{"includedText": ""}]}}</v>
      </c>
      <c r="AW13" s="136" t="s">
        <v>253</v>
      </c>
      <c r="AX13" s="79">
        <v>45573</v>
      </c>
    </row>
    <row r="14" spans="1:50" ht="13.2">
      <c r="A14" s="132" t="s">
        <v>586</v>
      </c>
      <c r="B14" s="77" t="s">
        <v>609</v>
      </c>
      <c r="C14" s="78" t="s">
        <v>130</v>
      </c>
      <c r="D14" s="379" t="s">
        <v>610</v>
      </c>
      <c r="E14" s="44" t="s">
        <v>357</v>
      </c>
      <c r="F14" s="44" t="s">
        <v>358</v>
      </c>
      <c r="G14" s="78" t="s">
        <v>611</v>
      </c>
      <c r="J14" s="78"/>
      <c r="M14" s="78"/>
      <c r="P14" s="78"/>
      <c r="S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155"/>
      <c r="AG14" s="186" t="str">
        <f t="shared" si="0"/>
        <v>"monthlyPrice": "3만원 이하"</v>
      </c>
      <c r="AH14" s="187" t="str">
        <f t="shared" si="1"/>
        <v/>
      </c>
      <c r="AI14" s="138" t="str">
        <f t="shared" si="2"/>
        <v/>
      </c>
      <c r="AJ14" s="187" t="str">
        <f t="shared" si="3"/>
        <v/>
      </c>
      <c r="AK14" s="187" t="str">
        <f t="shared" si="4"/>
        <v/>
      </c>
      <c r="AL14" s="138" t="str">
        <f t="shared" si="5"/>
        <v/>
      </c>
      <c r="AM14" s="187" t="str">
        <f t="shared" si="6"/>
        <v/>
      </c>
      <c r="AN14" s="187" t="str">
        <f t="shared" si="7"/>
        <v/>
      </c>
      <c r="AO14" s="138" t="str">
        <f t="shared" si="8"/>
        <v/>
      </c>
      <c r="AP14" s="139"/>
      <c r="AQ14" s="137" t="str">
        <f t="shared" si="9"/>
        <v>{"monthlyPrice": "3만원 이하"}</v>
      </c>
      <c r="AR14" s="138" t="str">
        <f t="shared" si="10"/>
        <v/>
      </c>
      <c r="AS14" s="187" t="str">
        <f t="shared" si="11"/>
        <v/>
      </c>
      <c r="AT14" s="137" t="str">
        <f t="shared" si="12"/>
        <v>{"keywords": [{"monthlyPrice": "3만원 이하"}]}</v>
      </c>
      <c r="AU14" s="140" t="s">
        <v>253</v>
      </c>
      <c r="AV14" s="188" t="str">
        <f t="shared" si="13"/>
        <v>{"name": "estimated_billing_charge_compare_to_current", "arguments": {"keywords": [{"monthlyPrice": "3만원 이하"}]}}</v>
      </c>
      <c r="AW14" s="136" t="s">
        <v>253</v>
      </c>
      <c r="AX14" s="79">
        <v>45573</v>
      </c>
    </row>
    <row r="15" spans="1:50" ht="13.2">
      <c r="A15" s="132" t="s">
        <v>586</v>
      </c>
      <c r="B15" s="77" t="s">
        <v>612</v>
      </c>
      <c r="C15" s="78" t="s">
        <v>130</v>
      </c>
      <c r="D15" s="379" t="s">
        <v>613</v>
      </c>
      <c r="E15" s="44" t="s">
        <v>318</v>
      </c>
      <c r="F15" s="44" t="s">
        <v>319</v>
      </c>
      <c r="G15" s="78" t="s">
        <v>614</v>
      </c>
      <c r="J15" s="78"/>
      <c r="M15" s="78"/>
      <c r="P15" s="78"/>
      <c r="S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155"/>
      <c r="AG15" s="186" t="str">
        <f t="shared" si="0"/>
        <v>"generation": "5G"</v>
      </c>
      <c r="AH15" s="187" t="str">
        <f t="shared" si="1"/>
        <v/>
      </c>
      <c r="AI15" s="138" t="str">
        <f t="shared" si="2"/>
        <v/>
      </c>
      <c r="AJ15" s="187" t="str">
        <f t="shared" si="3"/>
        <v/>
      </c>
      <c r="AK15" s="187" t="str">
        <f t="shared" si="4"/>
        <v/>
      </c>
      <c r="AL15" s="138" t="str">
        <f t="shared" si="5"/>
        <v/>
      </c>
      <c r="AM15" s="187" t="str">
        <f t="shared" si="6"/>
        <v/>
      </c>
      <c r="AN15" s="187" t="str">
        <f t="shared" si="7"/>
        <v/>
      </c>
      <c r="AO15" s="138" t="str">
        <f t="shared" si="8"/>
        <v/>
      </c>
      <c r="AP15" s="139"/>
      <c r="AQ15" s="137" t="str">
        <f t="shared" si="9"/>
        <v>{"generation": "5G"}</v>
      </c>
      <c r="AR15" s="138" t="str">
        <f t="shared" si="10"/>
        <v/>
      </c>
      <c r="AS15" s="187" t="str">
        <f t="shared" si="11"/>
        <v/>
      </c>
      <c r="AT15" s="137" t="str">
        <f t="shared" si="12"/>
        <v>{"keywords": [{"generation": "5G"}]}</v>
      </c>
      <c r="AU15" s="140" t="s">
        <v>253</v>
      </c>
      <c r="AV15" s="188" t="str">
        <f t="shared" si="13"/>
        <v>{"name": "estimated_billing_charge_compare_to_current", "arguments": {"keywords": [{"generation": "5G"}]}}</v>
      </c>
      <c r="AW15" s="136" t="s">
        <v>253</v>
      </c>
      <c r="AX15" s="79">
        <v>45573</v>
      </c>
    </row>
    <row r="16" spans="1:50" ht="13.2">
      <c r="A16" s="132" t="s">
        <v>586</v>
      </c>
      <c r="B16" s="77" t="s">
        <v>615</v>
      </c>
      <c r="C16" s="78" t="s">
        <v>130</v>
      </c>
      <c r="D16" s="379" t="s">
        <v>616</v>
      </c>
      <c r="E16" s="44" t="s">
        <v>379</v>
      </c>
      <c r="F16" s="44" t="s">
        <v>380</v>
      </c>
      <c r="G16" s="78"/>
      <c r="J16" s="78"/>
      <c r="M16" s="78"/>
      <c r="P16" s="78"/>
      <c r="S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155"/>
      <c r="AG16" s="186" t="str">
        <f t="shared" si="0"/>
        <v>"dataQoS": ""</v>
      </c>
      <c r="AH16" s="187" t="str">
        <f t="shared" si="1"/>
        <v/>
      </c>
      <c r="AI16" s="138" t="str">
        <f t="shared" si="2"/>
        <v/>
      </c>
      <c r="AJ16" s="187" t="str">
        <f t="shared" si="3"/>
        <v/>
      </c>
      <c r="AK16" s="187" t="str">
        <f t="shared" si="4"/>
        <v/>
      </c>
      <c r="AL16" s="138" t="str">
        <f t="shared" si="5"/>
        <v/>
      </c>
      <c r="AM16" s="187" t="str">
        <f t="shared" si="6"/>
        <v/>
      </c>
      <c r="AN16" s="187" t="str">
        <f t="shared" si="7"/>
        <v/>
      </c>
      <c r="AO16" s="138" t="str">
        <f t="shared" si="8"/>
        <v/>
      </c>
      <c r="AP16" s="139"/>
      <c r="AQ16" s="137" t="str">
        <f t="shared" si="9"/>
        <v>{"dataQoS": ""}</v>
      </c>
      <c r="AR16" s="138" t="str">
        <f t="shared" si="10"/>
        <v/>
      </c>
      <c r="AS16" s="187" t="str">
        <f t="shared" si="11"/>
        <v/>
      </c>
      <c r="AT16" s="137" t="str">
        <f t="shared" si="12"/>
        <v>{"keywords": [{"dataQoS": ""}]}</v>
      </c>
      <c r="AU16" s="140" t="s">
        <v>253</v>
      </c>
      <c r="AV16" s="188" t="str">
        <f t="shared" si="13"/>
        <v>{"name": "estimated_billing_charge_compare_to_current", "arguments": {"keywords": [{"dataQoS": ""}]}}</v>
      </c>
      <c r="AW16" s="136" t="s">
        <v>253</v>
      </c>
      <c r="AX16" s="79">
        <v>45573</v>
      </c>
    </row>
    <row r="17" spans="1:50" ht="13.2">
      <c r="A17" s="132" t="s">
        <v>586</v>
      </c>
      <c r="B17" s="77" t="s">
        <v>617</v>
      </c>
      <c r="C17" s="78" t="s">
        <v>130</v>
      </c>
      <c r="D17" s="379" t="s">
        <v>618</v>
      </c>
      <c r="E17" s="44" t="s">
        <v>312</v>
      </c>
      <c r="F17" s="44" t="s">
        <v>313</v>
      </c>
      <c r="G17" s="78" t="s">
        <v>619</v>
      </c>
      <c r="J17" s="78"/>
      <c r="M17" s="78"/>
      <c r="P17" s="78"/>
      <c r="S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155"/>
      <c r="AG17" s="186" t="str">
        <f t="shared" si="0"/>
        <v>"benefit": "넷플릭스"</v>
      </c>
      <c r="AH17" s="187" t="str">
        <f t="shared" si="1"/>
        <v/>
      </c>
      <c r="AI17" s="138" t="str">
        <f t="shared" si="2"/>
        <v/>
      </c>
      <c r="AJ17" s="187" t="str">
        <f t="shared" si="3"/>
        <v/>
      </c>
      <c r="AK17" s="187" t="str">
        <f t="shared" si="4"/>
        <v/>
      </c>
      <c r="AL17" s="138" t="str">
        <f t="shared" si="5"/>
        <v/>
      </c>
      <c r="AM17" s="187" t="str">
        <f t="shared" si="6"/>
        <v/>
      </c>
      <c r="AN17" s="187" t="str">
        <f t="shared" si="7"/>
        <v/>
      </c>
      <c r="AO17" s="138" t="str">
        <f t="shared" si="8"/>
        <v/>
      </c>
      <c r="AP17" s="139"/>
      <c r="AQ17" s="137" t="str">
        <f t="shared" si="9"/>
        <v>{"benefit": "넷플릭스"}</v>
      </c>
      <c r="AR17" s="138" t="str">
        <f t="shared" si="10"/>
        <v/>
      </c>
      <c r="AS17" s="187" t="str">
        <f t="shared" si="11"/>
        <v/>
      </c>
      <c r="AT17" s="137" t="str">
        <f t="shared" si="12"/>
        <v>{"keywords": [{"benefit": "넷플릭스"}]}</v>
      </c>
      <c r="AU17" s="140" t="s">
        <v>253</v>
      </c>
      <c r="AV17" s="188" t="str">
        <f t="shared" si="13"/>
        <v>{"name": "estimated_billing_charge_compare_to_current", "arguments": {"keywords": [{"benefit": "넷플릭스"}]}}</v>
      </c>
      <c r="AW17" s="136" t="s">
        <v>253</v>
      </c>
      <c r="AX17" s="79">
        <v>45573</v>
      </c>
    </row>
    <row r="18" spans="1:50" ht="13.2">
      <c r="A18" s="132" t="s">
        <v>586</v>
      </c>
      <c r="B18" s="77" t="s">
        <v>620</v>
      </c>
      <c r="C18" s="78" t="s">
        <v>130</v>
      </c>
      <c r="D18" s="379" t="s">
        <v>621</v>
      </c>
      <c r="E18" s="44" t="s">
        <v>323</v>
      </c>
      <c r="F18" s="44" t="s">
        <v>324</v>
      </c>
      <c r="G18" s="78" t="s">
        <v>622</v>
      </c>
      <c r="J18" s="78"/>
      <c r="M18" s="78"/>
      <c r="P18" s="78"/>
      <c r="S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155"/>
      <c r="AG18" s="186" t="str">
        <f t="shared" si="0"/>
        <v>"lineup": "5GX플랜"</v>
      </c>
      <c r="AH18" s="187" t="str">
        <f t="shared" si="1"/>
        <v/>
      </c>
      <c r="AI18" s="138" t="str">
        <f t="shared" si="2"/>
        <v/>
      </c>
      <c r="AJ18" s="187" t="str">
        <f t="shared" si="3"/>
        <v/>
      </c>
      <c r="AK18" s="187" t="str">
        <f t="shared" si="4"/>
        <v/>
      </c>
      <c r="AL18" s="138" t="str">
        <f t="shared" si="5"/>
        <v/>
      </c>
      <c r="AM18" s="187" t="str">
        <f t="shared" si="6"/>
        <v/>
      </c>
      <c r="AN18" s="187" t="str">
        <f t="shared" si="7"/>
        <v/>
      </c>
      <c r="AO18" s="138" t="str">
        <f t="shared" si="8"/>
        <v/>
      </c>
      <c r="AP18" s="139"/>
      <c r="AQ18" s="137" t="str">
        <f t="shared" si="9"/>
        <v>{"lineup": "5GX플랜"}</v>
      </c>
      <c r="AR18" s="138" t="str">
        <f t="shared" si="10"/>
        <v/>
      </c>
      <c r="AS18" s="187" t="str">
        <f t="shared" si="11"/>
        <v/>
      </c>
      <c r="AT18" s="137" t="str">
        <f t="shared" si="12"/>
        <v>{"keywords": [{"lineup": "5GX플랜"}]}</v>
      </c>
      <c r="AU18" s="140" t="s">
        <v>253</v>
      </c>
      <c r="AV18" s="188" t="str">
        <f t="shared" si="13"/>
        <v>{"name": "estimated_billing_charge_compare_to_current", "arguments": {"keywords": [{"lineup": "5GX플랜"}]}}</v>
      </c>
      <c r="AW18" s="136" t="s">
        <v>253</v>
      </c>
      <c r="AX18" s="79">
        <v>45573</v>
      </c>
    </row>
    <row r="19" spans="1:50" ht="13.2">
      <c r="A19" s="132" t="s">
        <v>586</v>
      </c>
      <c r="B19" s="77" t="s">
        <v>623</v>
      </c>
      <c r="C19" s="78" t="s">
        <v>130</v>
      </c>
      <c r="D19" s="379" t="s">
        <v>624</v>
      </c>
      <c r="E19" s="44" t="s">
        <v>304</v>
      </c>
      <c r="F19" s="44" t="s">
        <v>305</v>
      </c>
      <c r="G19" s="78" t="s">
        <v>625</v>
      </c>
      <c r="J19" s="78"/>
      <c r="M19" s="78"/>
      <c r="P19" s="78"/>
      <c r="S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155"/>
      <c r="AG19" s="186" t="str">
        <f t="shared" si="0"/>
        <v>"onboardingChannel": "온라인"</v>
      </c>
      <c r="AH19" s="187" t="str">
        <f t="shared" si="1"/>
        <v/>
      </c>
      <c r="AI19" s="138" t="str">
        <f t="shared" si="2"/>
        <v/>
      </c>
      <c r="AJ19" s="187" t="str">
        <f t="shared" si="3"/>
        <v/>
      </c>
      <c r="AK19" s="187" t="str">
        <f t="shared" si="4"/>
        <v/>
      </c>
      <c r="AL19" s="138" t="str">
        <f t="shared" si="5"/>
        <v/>
      </c>
      <c r="AM19" s="187" t="str">
        <f t="shared" si="6"/>
        <v/>
      </c>
      <c r="AN19" s="187" t="str">
        <f t="shared" si="7"/>
        <v/>
      </c>
      <c r="AO19" s="138" t="str">
        <f t="shared" si="8"/>
        <v/>
      </c>
      <c r="AP19" s="139"/>
      <c r="AQ19" s="137" t="str">
        <f t="shared" si="9"/>
        <v>{"onboardingChannel": "온라인"}</v>
      </c>
      <c r="AR19" s="138" t="str">
        <f t="shared" si="10"/>
        <v/>
      </c>
      <c r="AS19" s="187" t="str">
        <f t="shared" si="11"/>
        <v/>
      </c>
      <c r="AT19" s="137" t="str">
        <f t="shared" si="12"/>
        <v>{"keywords": [{"onboardingChannel": "온라인"}]}</v>
      </c>
      <c r="AU19" s="140" t="s">
        <v>253</v>
      </c>
      <c r="AV19" s="188" t="str">
        <f t="shared" si="13"/>
        <v>{"name": "estimated_billing_charge_compare_to_current", "arguments": {"keywords": [{"onboardingChannel": "온라인"}]}}</v>
      </c>
      <c r="AW19" s="136" t="s">
        <v>253</v>
      </c>
      <c r="AX19" s="79">
        <v>45573</v>
      </c>
    </row>
    <row r="20" spans="1:50" ht="13.2">
      <c r="A20" s="132" t="s">
        <v>586</v>
      </c>
      <c r="B20" s="77" t="s">
        <v>626</v>
      </c>
      <c r="C20" s="78" t="s">
        <v>130</v>
      </c>
      <c r="D20" s="379" t="s">
        <v>627</v>
      </c>
      <c r="E20" s="44" t="s">
        <v>398</v>
      </c>
      <c r="F20" s="44" t="s">
        <v>399</v>
      </c>
      <c r="G20" s="78"/>
      <c r="J20" s="78"/>
      <c r="M20" s="78"/>
      <c r="P20" s="78"/>
      <c r="S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155"/>
      <c r="AG20" s="186" t="str">
        <f t="shared" si="0"/>
        <v>"onboardingTypeEligibility": ""</v>
      </c>
      <c r="AH20" s="187" t="str">
        <f t="shared" si="1"/>
        <v/>
      </c>
      <c r="AI20" s="138" t="str">
        <f t="shared" si="2"/>
        <v/>
      </c>
      <c r="AJ20" s="187" t="str">
        <f t="shared" si="3"/>
        <v/>
      </c>
      <c r="AK20" s="187" t="str">
        <f t="shared" si="4"/>
        <v/>
      </c>
      <c r="AL20" s="138" t="str">
        <f t="shared" si="5"/>
        <v/>
      </c>
      <c r="AM20" s="187" t="str">
        <f t="shared" si="6"/>
        <v/>
      </c>
      <c r="AN20" s="187" t="str">
        <f t="shared" si="7"/>
        <v/>
      </c>
      <c r="AO20" s="138" t="str">
        <f t="shared" si="8"/>
        <v/>
      </c>
      <c r="AP20" s="139"/>
      <c r="AQ20" s="137" t="str">
        <f t="shared" si="9"/>
        <v>{"onboardingTypeEligibility": ""}</v>
      </c>
      <c r="AR20" s="138" t="str">
        <f t="shared" si="10"/>
        <v/>
      </c>
      <c r="AS20" s="187" t="str">
        <f t="shared" si="11"/>
        <v/>
      </c>
      <c r="AT20" s="137" t="str">
        <f t="shared" si="12"/>
        <v>{"keywords": [{"onboardingTypeEligibility": ""}]}</v>
      </c>
      <c r="AU20" s="140" t="s">
        <v>253</v>
      </c>
      <c r="AV20" s="188" t="str">
        <f t="shared" si="13"/>
        <v>{"name": "estimated_billing_charge_compare_to_current", "arguments": {"keywords": [{"onboardingTypeEligibility": ""}]}}</v>
      </c>
      <c r="AW20" s="136" t="s">
        <v>253</v>
      </c>
      <c r="AX20" s="79">
        <v>45573</v>
      </c>
    </row>
    <row r="21" spans="1:50" ht="13.2">
      <c r="A21" s="132" t="s">
        <v>586</v>
      </c>
      <c r="B21" s="77" t="s">
        <v>628</v>
      </c>
      <c r="C21" s="78" t="s">
        <v>130</v>
      </c>
      <c r="D21" s="379" t="s">
        <v>629</v>
      </c>
      <c r="E21" s="44" t="s">
        <v>401</v>
      </c>
      <c r="F21" s="44" t="s">
        <v>402</v>
      </c>
      <c r="G21" s="78" t="s">
        <v>630</v>
      </c>
      <c r="J21" s="78"/>
      <c r="M21" s="78"/>
      <c r="P21" s="78"/>
      <c r="S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155"/>
      <c r="AG21" s="186" t="str">
        <f t="shared" si="0"/>
        <v>"onboardingDevice": "키즈폰"</v>
      </c>
      <c r="AH21" s="187" t="str">
        <f t="shared" si="1"/>
        <v/>
      </c>
      <c r="AI21" s="138" t="str">
        <f t="shared" si="2"/>
        <v/>
      </c>
      <c r="AJ21" s="187" t="str">
        <f t="shared" si="3"/>
        <v/>
      </c>
      <c r="AK21" s="187" t="str">
        <f t="shared" si="4"/>
        <v/>
      </c>
      <c r="AL21" s="138" t="str">
        <f t="shared" si="5"/>
        <v/>
      </c>
      <c r="AM21" s="187" t="str">
        <f t="shared" si="6"/>
        <v/>
      </c>
      <c r="AN21" s="187" t="str">
        <f t="shared" si="7"/>
        <v/>
      </c>
      <c r="AO21" s="138" t="str">
        <f t="shared" si="8"/>
        <v/>
      </c>
      <c r="AP21" s="139"/>
      <c r="AQ21" s="137" t="str">
        <f t="shared" si="9"/>
        <v>{"onboardingDevice": "키즈폰"}</v>
      </c>
      <c r="AR21" s="138" t="str">
        <f t="shared" si="10"/>
        <v/>
      </c>
      <c r="AS21" s="187" t="str">
        <f t="shared" si="11"/>
        <v/>
      </c>
      <c r="AT21" s="137" t="str">
        <f t="shared" si="12"/>
        <v>{"keywords": [{"onboardingDevice": "키즈폰"}]}</v>
      </c>
      <c r="AU21" s="140" t="s">
        <v>253</v>
      </c>
      <c r="AV21" s="188" t="str">
        <f t="shared" si="13"/>
        <v>{"name": "estimated_billing_charge_compare_to_current", "arguments": {"keywords": [{"onboardingDevice": "키즈폰"}]}}</v>
      </c>
      <c r="AW21" s="136" t="s">
        <v>253</v>
      </c>
      <c r="AX21" s="79">
        <v>45573</v>
      </c>
    </row>
    <row r="22" spans="1:50" ht="13.2">
      <c r="A22" s="132" t="s">
        <v>586</v>
      </c>
      <c r="B22" s="77" t="s">
        <v>631</v>
      </c>
      <c r="C22" s="78" t="s">
        <v>130</v>
      </c>
      <c r="D22" s="379" t="s">
        <v>632</v>
      </c>
      <c r="E22" s="44" t="s">
        <v>301</v>
      </c>
      <c r="F22" s="44" t="s">
        <v>302</v>
      </c>
      <c r="G22" s="78" t="s">
        <v>633</v>
      </c>
      <c r="J22" s="78"/>
      <c r="M22" s="78"/>
      <c r="P22" s="78"/>
      <c r="S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155"/>
      <c r="AG22" s="186" t="str">
        <f t="shared" si="0"/>
        <v>"onboardingDeviceAlias": "아이폰 15 PRO"</v>
      </c>
      <c r="AH22" s="187" t="str">
        <f t="shared" si="1"/>
        <v/>
      </c>
      <c r="AI22" s="138" t="str">
        <f t="shared" si="2"/>
        <v/>
      </c>
      <c r="AJ22" s="187" t="str">
        <f t="shared" si="3"/>
        <v/>
      </c>
      <c r="AK22" s="187" t="str">
        <f t="shared" si="4"/>
        <v/>
      </c>
      <c r="AL22" s="138" t="str">
        <f t="shared" si="5"/>
        <v/>
      </c>
      <c r="AM22" s="187" t="str">
        <f t="shared" si="6"/>
        <v/>
      </c>
      <c r="AN22" s="187" t="str">
        <f t="shared" si="7"/>
        <v/>
      </c>
      <c r="AO22" s="138" t="str">
        <f t="shared" si="8"/>
        <v/>
      </c>
      <c r="AP22" s="139"/>
      <c r="AQ22" s="137" t="str">
        <f t="shared" si="9"/>
        <v>{"onboardingDeviceAlias": "아이폰 15 PRO"}</v>
      </c>
      <c r="AR22" s="138" t="str">
        <f t="shared" si="10"/>
        <v/>
      </c>
      <c r="AS22" s="187" t="str">
        <f t="shared" si="11"/>
        <v/>
      </c>
      <c r="AT22" s="137" t="str">
        <f t="shared" si="12"/>
        <v>{"keywords": [{"onboardingDeviceAlias": "아이폰 15 PRO"}]}</v>
      </c>
      <c r="AU22" s="140" t="s">
        <v>253</v>
      </c>
      <c r="AV22" s="188" t="str">
        <f t="shared" si="13"/>
        <v>{"name": "estimated_billing_charge_compare_to_current", "arguments": {"keywords": [{"onboardingDeviceAlias": "아이폰 15 PRO"}]}}</v>
      </c>
      <c r="AW22" s="136" t="s">
        <v>253</v>
      </c>
      <c r="AX22" s="79">
        <v>45573</v>
      </c>
    </row>
    <row r="23" spans="1:50" ht="13.2">
      <c r="A23" s="132" t="s">
        <v>586</v>
      </c>
      <c r="B23" s="77" t="s">
        <v>634</v>
      </c>
      <c r="C23" s="78" t="s">
        <v>130</v>
      </c>
      <c r="D23" s="379" t="s">
        <v>635</v>
      </c>
      <c r="E23" s="44" t="s">
        <v>296</v>
      </c>
      <c r="F23" s="44" t="s">
        <v>297</v>
      </c>
      <c r="G23" s="78" t="s">
        <v>298</v>
      </c>
      <c r="J23" s="78"/>
      <c r="M23" s="78"/>
      <c r="P23" s="78"/>
      <c r="S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155"/>
      <c r="AG23" s="186" t="str">
        <f t="shared" si="0"/>
        <v>"specialCustomerOnboard": "시니어"</v>
      </c>
      <c r="AH23" s="187" t="str">
        <f t="shared" si="1"/>
        <v/>
      </c>
      <c r="AI23" s="138" t="str">
        <f t="shared" si="2"/>
        <v/>
      </c>
      <c r="AJ23" s="187" t="str">
        <f t="shared" si="3"/>
        <v/>
      </c>
      <c r="AK23" s="187" t="str">
        <f t="shared" si="4"/>
        <v/>
      </c>
      <c r="AL23" s="138" t="str">
        <f t="shared" si="5"/>
        <v/>
      </c>
      <c r="AM23" s="187" t="str">
        <f t="shared" si="6"/>
        <v/>
      </c>
      <c r="AN23" s="187" t="str">
        <f t="shared" si="7"/>
        <v/>
      </c>
      <c r="AO23" s="138" t="str">
        <f t="shared" si="8"/>
        <v/>
      </c>
      <c r="AP23" s="139"/>
      <c r="AQ23" s="137" t="str">
        <f t="shared" si="9"/>
        <v>{"specialCustomerOnboard": "시니어"}</v>
      </c>
      <c r="AR23" s="138" t="str">
        <f t="shared" si="10"/>
        <v/>
      </c>
      <c r="AS23" s="187" t="str">
        <f t="shared" si="11"/>
        <v/>
      </c>
      <c r="AT23" s="137" t="str">
        <f t="shared" si="12"/>
        <v>{"keywords": [{"specialCustomerOnboard": "시니어"}]}</v>
      </c>
      <c r="AU23" s="140" t="s">
        <v>253</v>
      </c>
      <c r="AV23" s="188" t="str">
        <f t="shared" si="13"/>
        <v>{"name": "estimated_billing_charge_compare_to_current", "arguments": {"keywords": [{"specialCustomerOnboard": "시니어"}]}}</v>
      </c>
      <c r="AW23" s="136" t="s">
        <v>253</v>
      </c>
      <c r="AX23" s="79">
        <v>45573</v>
      </c>
    </row>
    <row r="24" spans="1:50" ht="13.2">
      <c r="A24" s="132" t="s">
        <v>586</v>
      </c>
      <c r="B24" s="77" t="s">
        <v>636</v>
      </c>
      <c r="C24" s="78" t="s">
        <v>130</v>
      </c>
      <c r="D24" s="381" t="s">
        <v>637</v>
      </c>
      <c r="E24" s="44"/>
      <c r="F24" s="44"/>
      <c r="G24" s="78"/>
      <c r="J24" s="78"/>
      <c r="M24" s="78"/>
      <c r="P24" s="78"/>
      <c r="S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155"/>
      <c r="AG24" s="186" t="str">
        <f t="shared" si="0"/>
        <v/>
      </c>
      <c r="AH24" s="187" t="str">
        <f t="shared" si="1"/>
        <v/>
      </c>
      <c r="AI24" s="138" t="str">
        <f t="shared" si="2"/>
        <v/>
      </c>
      <c r="AJ24" s="187" t="str">
        <f t="shared" si="3"/>
        <v/>
      </c>
      <c r="AK24" s="187" t="str">
        <f t="shared" si="4"/>
        <v/>
      </c>
      <c r="AL24" s="138" t="str">
        <f t="shared" si="5"/>
        <v/>
      </c>
      <c r="AM24" s="187" t="str">
        <f t="shared" si="6"/>
        <v/>
      </c>
      <c r="AN24" s="187" t="str">
        <f t="shared" si="7"/>
        <v/>
      </c>
      <c r="AO24" s="138" t="str">
        <f t="shared" si="8"/>
        <v/>
      </c>
      <c r="AP24" s="139"/>
      <c r="AQ24" s="137" t="str">
        <f t="shared" si="9"/>
        <v/>
      </c>
      <c r="AR24" s="138" t="str">
        <f t="shared" si="10"/>
        <v/>
      </c>
      <c r="AS24" s="187" t="str">
        <f t="shared" si="11"/>
        <v/>
      </c>
      <c r="AT24" s="137" t="str">
        <f t="shared" si="12"/>
        <v/>
      </c>
      <c r="AU24" s="140" t="s">
        <v>253</v>
      </c>
      <c r="AV24" s="137" t="s">
        <v>638</v>
      </c>
      <c r="AW24" s="136" t="s">
        <v>253</v>
      </c>
      <c r="AX24" s="79">
        <v>45573</v>
      </c>
    </row>
    <row r="25" spans="1:50" ht="13.2">
      <c r="A25" s="132" t="s">
        <v>586</v>
      </c>
      <c r="B25" s="77" t="s">
        <v>639</v>
      </c>
      <c r="C25" s="78" t="s">
        <v>130</v>
      </c>
      <c r="D25" s="379" t="s">
        <v>640</v>
      </c>
      <c r="E25" s="44"/>
      <c r="F25" s="44"/>
      <c r="G25" s="78"/>
      <c r="J25" s="78"/>
      <c r="M25" s="78"/>
      <c r="N25" s="44"/>
      <c r="O25" s="44"/>
      <c r="P25" s="78"/>
      <c r="S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155"/>
      <c r="AG25" s="186"/>
      <c r="AH25" s="187"/>
      <c r="AI25" s="138"/>
      <c r="AJ25" s="187"/>
      <c r="AK25" s="187"/>
      <c r="AL25" s="138"/>
      <c r="AM25" s="187"/>
      <c r="AN25" s="187"/>
      <c r="AO25" s="138"/>
      <c r="AP25" s="139"/>
      <c r="AQ25" s="137"/>
      <c r="AR25" s="138"/>
      <c r="AS25" s="187"/>
      <c r="AT25" s="137"/>
      <c r="AU25" s="140"/>
      <c r="AV25" s="137" t="s">
        <v>638</v>
      </c>
      <c r="AW25" s="136" t="s">
        <v>253</v>
      </c>
      <c r="AX25" s="79">
        <v>45573</v>
      </c>
    </row>
    <row r="26" spans="1:50" ht="13.2">
      <c r="A26" s="132" t="s">
        <v>586</v>
      </c>
      <c r="B26" s="77" t="s">
        <v>641</v>
      </c>
      <c r="C26" s="78" t="s">
        <v>130</v>
      </c>
      <c r="D26" s="379" t="s">
        <v>642</v>
      </c>
      <c r="E26" s="44"/>
      <c r="F26" s="44"/>
      <c r="G26" s="78"/>
      <c r="J26" s="78"/>
      <c r="M26" s="78"/>
      <c r="N26" s="44"/>
      <c r="O26" s="44"/>
      <c r="P26" s="78"/>
      <c r="S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155"/>
      <c r="AG26" s="186"/>
      <c r="AH26" s="187"/>
      <c r="AI26" s="138"/>
      <c r="AJ26" s="187"/>
      <c r="AK26" s="187"/>
      <c r="AL26" s="138"/>
      <c r="AM26" s="187"/>
      <c r="AN26" s="187"/>
      <c r="AO26" s="138"/>
      <c r="AP26" s="139"/>
      <c r="AQ26" s="137"/>
      <c r="AR26" s="138"/>
      <c r="AS26" s="187"/>
      <c r="AT26" s="137"/>
      <c r="AU26" s="140"/>
      <c r="AV26" s="137" t="s">
        <v>638</v>
      </c>
      <c r="AW26" s="136" t="s">
        <v>253</v>
      </c>
      <c r="AX26" s="79">
        <v>45573</v>
      </c>
    </row>
    <row r="27" spans="1:50" ht="13.2">
      <c r="A27" s="132" t="s">
        <v>586</v>
      </c>
      <c r="B27" s="77" t="s">
        <v>643</v>
      </c>
      <c r="C27" s="78" t="s">
        <v>130</v>
      </c>
      <c r="D27" s="379" t="s">
        <v>644</v>
      </c>
      <c r="E27" s="44"/>
      <c r="F27" s="44"/>
      <c r="G27" s="78"/>
      <c r="J27" s="78"/>
      <c r="M27" s="78"/>
      <c r="N27" s="44"/>
      <c r="O27" s="44"/>
      <c r="P27" s="78"/>
      <c r="S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155"/>
      <c r="AG27" s="186"/>
      <c r="AH27" s="187"/>
      <c r="AI27" s="138"/>
      <c r="AJ27" s="187"/>
      <c r="AK27" s="187"/>
      <c r="AL27" s="138"/>
      <c r="AM27" s="187"/>
      <c r="AN27" s="187"/>
      <c r="AO27" s="138"/>
      <c r="AP27" s="139"/>
      <c r="AQ27" s="137"/>
      <c r="AR27" s="138"/>
      <c r="AS27" s="187"/>
      <c r="AT27" s="137"/>
      <c r="AU27" s="140"/>
      <c r="AV27" s="137" t="s">
        <v>638</v>
      </c>
      <c r="AW27" s="136" t="s">
        <v>253</v>
      </c>
      <c r="AX27" s="79">
        <v>45573</v>
      </c>
    </row>
    <row r="28" spans="1:50" ht="13.2">
      <c r="A28" s="132" t="s">
        <v>586</v>
      </c>
      <c r="B28" s="77" t="s">
        <v>645</v>
      </c>
      <c r="C28" s="78" t="s">
        <v>130</v>
      </c>
      <c r="D28" s="379" t="s">
        <v>646</v>
      </c>
      <c r="E28" s="44" t="s">
        <v>301</v>
      </c>
      <c r="F28" s="44" t="s">
        <v>302</v>
      </c>
      <c r="G28" s="78" t="s">
        <v>647</v>
      </c>
      <c r="J28" s="78"/>
      <c r="M28" s="78"/>
      <c r="N28" s="44" t="s">
        <v>327</v>
      </c>
      <c r="O28" s="44" t="s">
        <v>328</v>
      </c>
      <c r="P28" s="78" t="s">
        <v>648</v>
      </c>
      <c r="S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155"/>
      <c r="AG28" s="186" t="str">
        <f t="shared" ref="AG28:AG61" si="14">IF(E28="","", SUBSTITUTE(SUBSTITUTE("""ENTITY"": ""VALUE""","ENTITY",F28),"VALUE",G28))</f>
        <v>"onboardingDeviceAlias": "iPhone 15 Pro"</v>
      </c>
      <c r="AH28" s="187" t="str">
        <f t="shared" ref="AH28:AH61" si="15">IF(H28="","", SUBSTITUTE(SUBSTITUTE(", ""ENTITY"": ""VALUE""","ENTITY",I28),"VALUE",J28))</f>
        <v/>
      </c>
      <c r="AI28" s="138" t="str">
        <f t="shared" ref="AI28:AI61" si="16">IF(K28="","", SUBSTITUTE(SUBSTITUTE(", ""ENTITY"": ""VALUE""","ENTITY",L28),"VALUE",M28))</f>
        <v/>
      </c>
      <c r="AJ28" s="187" t="str">
        <f t="shared" ref="AJ28:AJ61" si="17">IF(N28="","", SUBSTITUTE(SUBSTITUTE("""ENTITY"": ""VALUE""","ENTITY",O28),"VALUE",P28))</f>
        <v>"includedData": "100기가"</v>
      </c>
      <c r="AK28" s="187" t="str">
        <f t="shared" ref="AK28:AK61" si="18">IF(Q28="","", SUBSTITUTE(SUBSTITUTE(", ""ENTITY"": ""VALUE""","ENTITY",R28),"VALUE",S28))</f>
        <v/>
      </c>
      <c r="AL28" s="138" t="str">
        <f t="shared" ref="AL28:AL61" si="19">IF(T28="","", SUBSTITUTE(SUBSTITUTE(", ""ENTITY"": ""VALUE""","ENTITY",U28),"VALUE",V28))</f>
        <v/>
      </c>
      <c r="AM28" s="187" t="str">
        <f t="shared" ref="AM28:AM61" si="20">IF(W28="","", SUBSTITUTE(SUBSTITUTE("""ENTITY"": ""VALUE""","ENTITY",X28),"VALUE",Y28))</f>
        <v/>
      </c>
      <c r="AN28" s="187" t="str">
        <f t="shared" ref="AN28:AN61" si="21">IF(Z28="","", SUBSTITUTE(SUBSTITUTE(", ""ENTITY"": ""VALUE""","ENTITY",AA28),"VALUE",AB28))</f>
        <v/>
      </c>
      <c r="AO28" s="138" t="str">
        <f t="shared" ref="AO28:AO61" si="22">IF(AC28="","", SUBSTITUTE(SUBSTITUTE(", ""ENTITY"": ""VALUE""","ENTITY",AD28),"VALUE",AE28))</f>
        <v/>
      </c>
      <c r="AP28" s="139"/>
      <c r="AQ28" s="137" t="str">
        <f t="shared" ref="AQ28:AQ61" si="23">IF(AG28="","", CONCATENATE("{",AG28,AH28,AI28,"}"))</f>
        <v>{"onboardingDeviceAlias": "iPhone 15 Pro"}</v>
      </c>
      <c r="AR28" s="138" t="str">
        <f t="shared" ref="AR28:AR61" si="24">IF(AJ28="","", CONCATENATE(", {",AJ28,AK28,AL28,"}"))</f>
        <v>, {"includedData": "100기가"}</v>
      </c>
      <c r="AS28" s="187" t="str">
        <f t="shared" ref="AS28:AS61" si="25">IF(AM28="","", CONCATENATE(", {",AM28,AN28,AO28,"}"))</f>
        <v/>
      </c>
      <c r="AT28" s="137" t="str">
        <f t="shared" ref="AT28:AT61" si="26">IF(LEN(AQ28)+LEN(AR28)+LEN(AS28)=0,"",CONCATENATE("{""keywords"": [",AQ28,AR28,AS28,"]}"))</f>
        <v>{"keywords": [{"onboardingDeviceAlias": "iPhone 15 Pro"}, {"includedData": "100기가"}]}</v>
      </c>
      <c r="AU28" s="140" t="s">
        <v>253</v>
      </c>
      <c r="AV28" s="188" t="str">
        <f t="shared" ref="AV28:AV61" si="27">IF(LEN(AQ28)+LEN(AR28)+LEN(AS28)=0,"",SUBSTITUTE(SUBSTITUTE("{""name"": ""FUNCTION"", ""arguments"": ENTITY}","FUNCTION",C28),"ENTITY",AT28))</f>
        <v>{"name": "estimated_billing_charge_compare_to_current", "arguments": {"keywords": [{"onboardingDeviceAlias": "iPhone 15 Pro"}, {"includedData": "100기가"}]}}</v>
      </c>
      <c r="AW28" s="136" t="s">
        <v>253</v>
      </c>
      <c r="AX28" s="79">
        <v>45573</v>
      </c>
    </row>
    <row r="29" spans="1:50" ht="13.2">
      <c r="A29" s="132" t="s">
        <v>586</v>
      </c>
      <c r="B29" s="77" t="s">
        <v>649</v>
      </c>
      <c r="C29" s="78" t="s">
        <v>130</v>
      </c>
      <c r="D29" s="379" t="s">
        <v>650</v>
      </c>
      <c r="E29" s="44" t="s">
        <v>304</v>
      </c>
      <c r="F29" s="44" t="s">
        <v>305</v>
      </c>
      <c r="G29" s="78" t="s">
        <v>651</v>
      </c>
      <c r="J29" s="78"/>
      <c r="M29" s="78"/>
      <c r="N29" s="44" t="s">
        <v>327</v>
      </c>
      <c r="O29" s="44" t="s">
        <v>328</v>
      </c>
      <c r="P29" s="78"/>
      <c r="S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155"/>
      <c r="AG29" s="186" t="str">
        <f t="shared" si="14"/>
        <v>"onboardingChannel": "티다샵"</v>
      </c>
      <c r="AH29" s="187" t="str">
        <f t="shared" si="15"/>
        <v/>
      </c>
      <c r="AI29" s="138" t="str">
        <f t="shared" si="16"/>
        <v/>
      </c>
      <c r="AJ29" s="187" t="str">
        <f t="shared" si="17"/>
        <v>"includedData": ""</v>
      </c>
      <c r="AK29" s="187" t="str">
        <f t="shared" si="18"/>
        <v/>
      </c>
      <c r="AL29" s="138" t="str">
        <f t="shared" si="19"/>
        <v/>
      </c>
      <c r="AM29" s="187" t="str">
        <f t="shared" si="20"/>
        <v/>
      </c>
      <c r="AN29" s="187" t="str">
        <f t="shared" si="21"/>
        <v/>
      </c>
      <c r="AO29" s="138" t="str">
        <f t="shared" si="22"/>
        <v/>
      </c>
      <c r="AP29" s="139"/>
      <c r="AQ29" s="137" t="str">
        <f t="shared" si="23"/>
        <v>{"onboardingChannel": "티다샵"}</v>
      </c>
      <c r="AR29" s="138" t="str">
        <f t="shared" si="24"/>
        <v>, {"includedData": ""}</v>
      </c>
      <c r="AS29" s="187" t="str">
        <f t="shared" si="25"/>
        <v/>
      </c>
      <c r="AT29" s="137" t="str">
        <f t="shared" si="26"/>
        <v>{"keywords": [{"onboardingChannel": "티다샵"}, {"includedData": ""}]}</v>
      </c>
      <c r="AU29" s="140" t="s">
        <v>253</v>
      </c>
      <c r="AV29" s="188" t="str">
        <f t="shared" si="27"/>
        <v>{"name": "estimated_billing_charge_compare_to_current", "arguments": {"keywords": [{"onboardingChannel": "티다샵"}, {"includedData": ""}]}}</v>
      </c>
      <c r="AW29" s="136" t="s">
        <v>253</v>
      </c>
      <c r="AX29" s="79">
        <v>45573</v>
      </c>
    </row>
    <row r="30" spans="1:50" ht="13.2">
      <c r="A30" s="132" t="s">
        <v>586</v>
      </c>
      <c r="B30" s="77" t="s">
        <v>652</v>
      </c>
      <c r="C30" s="78" t="s">
        <v>130</v>
      </c>
      <c r="D30" s="379" t="s">
        <v>653</v>
      </c>
      <c r="E30" s="44" t="s">
        <v>331</v>
      </c>
      <c r="F30" s="44" t="s">
        <v>332</v>
      </c>
      <c r="G30" s="78" t="s">
        <v>654</v>
      </c>
      <c r="J30" s="78"/>
      <c r="M30" s="78"/>
      <c r="N30" s="44" t="s">
        <v>293</v>
      </c>
      <c r="O30" s="44" t="s">
        <v>294</v>
      </c>
      <c r="P30" s="78" t="s">
        <v>295</v>
      </c>
      <c r="S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155"/>
      <c r="AG30" s="186" t="str">
        <f t="shared" si="14"/>
        <v>"maximumAmountForSharing": "10기가"</v>
      </c>
      <c r="AH30" s="187" t="str">
        <f t="shared" si="15"/>
        <v/>
      </c>
      <c r="AI30" s="138" t="str">
        <f t="shared" si="16"/>
        <v/>
      </c>
      <c r="AJ30" s="187" t="str">
        <f t="shared" si="17"/>
        <v>"includedText": "무제한"</v>
      </c>
      <c r="AK30" s="187" t="str">
        <f t="shared" si="18"/>
        <v/>
      </c>
      <c r="AL30" s="138" t="str">
        <f t="shared" si="19"/>
        <v/>
      </c>
      <c r="AM30" s="187" t="str">
        <f t="shared" si="20"/>
        <v/>
      </c>
      <c r="AN30" s="187" t="str">
        <f t="shared" si="21"/>
        <v/>
      </c>
      <c r="AO30" s="138" t="str">
        <f t="shared" si="22"/>
        <v/>
      </c>
      <c r="AP30" s="139"/>
      <c r="AQ30" s="137" t="str">
        <f t="shared" si="23"/>
        <v>{"maximumAmountForSharing": "10기가"}</v>
      </c>
      <c r="AR30" s="138" t="str">
        <f t="shared" si="24"/>
        <v>, {"includedText": "무제한"}</v>
      </c>
      <c r="AS30" s="187" t="str">
        <f t="shared" si="25"/>
        <v/>
      </c>
      <c r="AT30" s="137" t="str">
        <f t="shared" si="26"/>
        <v>{"keywords": [{"maximumAmountForSharing": "10기가"}, {"includedText": "무제한"}]}</v>
      </c>
      <c r="AU30" s="140" t="s">
        <v>253</v>
      </c>
      <c r="AV30" s="188" t="str">
        <f t="shared" si="27"/>
        <v>{"name": "estimated_billing_charge_compare_to_current", "arguments": {"keywords": [{"maximumAmountForSharing": "10기가"}, {"includedText": "무제한"}]}}</v>
      </c>
      <c r="AW30" s="136" t="s">
        <v>253</v>
      </c>
      <c r="AX30" s="79">
        <v>45573</v>
      </c>
    </row>
    <row r="31" spans="1:50" ht="13.2">
      <c r="A31" s="132" t="s">
        <v>586</v>
      </c>
      <c r="B31" s="77" t="s">
        <v>655</v>
      </c>
      <c r="C31" s="78" t="s">
        <v>130</v>
      </c>
      <c r="D31" s="379" t="s">
        <v>656</v>
      </c>
      <c r="E31" s="44" t="s">
        <v>349</v>
      </c>
      <c r="F31" s="44" t="s">
        <v>350</v>
      </c>
      <c r="G31" s="78" t="s">
        <v>496</v>
      </c>
      <c r="J31" s="78"/>
      <c r="M31" s="78"/>
      <c r="N31" s="44" t="s">
        <v>340</v>
      </c>
      <c r="O31" s="44" t="s">
        <v>341</v>
      </c>
      <c r="P31" s="78"/>
      <c r="S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155"/>
      <c r="AG31" s="186" t="str">
        <f t="shared" si="14"/>
        <v>"availableAmountForDataOptionRefill": "넉넉한"</v>
      </c>
      <c r="AH31" s="187" t="str">
        <f t="shared" si="15"/>
        <v/>
      </c>
      <c r="AI31" s="138" t="str">
        <f t="shared" si="16"/>
        <v/>
      </c>
      <c r="AJ31" s="187" t="str">
        <f t="shared" si="17"/>
        <v>"includedVideoOrValueAddedCall": ""</v>
      </c>
      <c r="AK31" s="187" t="str">
        <f t="shared" si="18"/>
        <v/>
      </c>
      <c r="AL31" s="138" t="str">
        <f t="shared" si="19"/>
        <v/>
      </c>
      <c r="AM31" s="187" t="str">
        <f t="shared" si="20"/>
        <v/>
      </c>
      <c r="AN31" s="187" t="str">
        <f t="shared" si="21"/>
        <v/>
      </c>
      <c r="AO31" s="138" t="str">
        <f t="shared" si="22"/>
        <v/>
      </c>
      <c r="AP31" s="139"/>
      <c r="AQ31" s="137" t="str">
        <f t="shared" si="23"/>
        <v>{"availableAmountForDataOptionRefill": "넉넉한"}</v>
      </c>
      <c r="AR31" s="138" t="str">
        <f t="shared" si="24"/>
        <v>, {"includedVideoOrValueAddedCall": ""}</v>
      </c>
      <c r="AS31" s="187" t="str">
        <f t="shared" si="25"/>
        <v/>
      </c>
      <c r="AT31" s="137" t="str">
        <f t="shared" si="26"/>
        <v>{"keywords": [{"availableAmountForDataOptionRefill": "넉넉한"}, {"includedVideoOrValueAddedCall": ""}]}</v>
      </c>
      <c r="AU31" s="140" t="s">
        <v>253</v>
      </c>
      <c r="AV31" s="188" t="str">
        <f t="shared" si="27"/>
        <v>{"name": "estimated_billing_charge_compare_to_current", "arguments": {"keywords": [{"availableAmountForDataOptionRefill": "넉넉한"}, {"includedVideoOrValueAddedCall": ""}]}}</v>
      </c>
      <c r="AW31" s="136" t="s">
        <v>253</v>
      </c>
      <c r="AX31" s="79">
        <v>45573</v>
      </c>
    </row>
    <row r="32" spans="1:50" ht="13.2">
      <c r="A32" s="132" t="s">
        <v>586</v>
      </c>
      <c r="B32" s="77" t="s">
        <v>657</v>
      </c>
      <c r="C32" s="78" t="s">
        <v>130</v>
      </c>
      <c r="D32" s="379" t="s">
        <v>658</v>
      </c>
      <c r="E32" s="44" t="s">
        <v>378</v>
      </c>
      <c r="F32" s="44" t="s">
        <v>344</v>
      </c>
      <c r="G32" s="78" t="s">
        <v>654</v>
      </c>
      <c r="H32" s="44" t="s">
        <v>357</v>
      </c>
      <c r="I32" s="44" t="s">
        <v>358</v>
      </c>
      <c r="J32" s="78" t="s">
        <v>659</v>
      </c>
      <c r="M32" s="78"/>
      <c r="P32" s="78"/>
      <c r="S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155"/>
      <c r="AG32" s="186" t="str">
        <f t="shared" si="14"/>
        <v>"includedDataForSharingAndTethering": "10기가"</v>
      </c>
      <c r="AH32" s="187" t="str">
        <f t="shared" si="15"/>
        <v>, "monthlyPrice": "가격이 꽤 나가는"</v>
      </c>
      <c r="AI32" s="138" t="str">
        <f t="shared" si="16"/>
        <v/>
      </c>
      <c r="AJ32" s="187" t="str">
        <f t="shared" si="17"/>
        <v/>
      </c>
      <c r="AK32" s="187" t="str">
        <f t="shared" si="18"/>
        <v/>
      </c>
      <c r="AL32" s="138" t="str">
        <f t="shared" si="19"/>
        <v/>
      </c>
      <c r="AM32" s="187" t="str">
        <f t="shared" si="20"/>
        <v/>
      </c>
      <c r="AN32" s="187" t="str">
        <f t="shared" si="21"/>
        <v/>
      </c>
      <c r="AO32" s="138" t="str">
        <f t="shared" si="22"/>
        <v/>
      </c>
      <c r="AP32" s="139"/>
      <c r="AQ32" s="137" t="str">
        <f t="shared" si="23"/>
        <v>{"includedDataForSharingAndTethering": "10기가", "monthlyPrice": "가격이 꽤 나가는"}</v>
      </c>
      <c r="AR32" s="138" t="str">
        <f t="shared" si="24"/>
        <v/>
      </c>
      <c r="AS32" s="187" t="str">
        <f t="shared" si="25"/>
        <v/>
      </c>
      <c r="AT32" s="137" t="str">
        <f t="shared" si="26"/>
        <v>{"keywords": [{"includedDataForSharingAndTethering": "10기가", "monthlyPrice": "가격이 꽤 나가는"}]}</v>
      </c>
      <c r="AU32" s="140" t="s">
        <v>253</v>
      </c>
      <c r="AV32" s="188" t="str">
        <f t="shared" si="27"/>
        <v>{"name": "estimated_billing_charge_compare_to_current", "arguments": {"keywords": [{"includedDataForSharingAndTethering": "10기가", "monthlyPrice": "가격이 꽤 나가는"}]}}</v>
      </c>
      <c r="AW32" s="136" t="s">
        <v>253</v>
      </c>
      <c r="AX32" s="79">
        <v>45573</v>
      </c>
    </row>
    <row r="33" spans="1:50" ht="13.2">
      <c r="A33" s="132" t="s">
        <v>586</v>
      </c>
      <c r="B33" s="77" t="s">
        <v>660</v>
      </c>
      <c r="C33" s="78" t="s">
        <v>130</v>
      </c>
      <c r="D33" s="379" t="s">
        <v>661</v>
      </c>
      <c r="E33" s="44" t="s">
        <v>312</v>
      </c>
      <c r="F33" s="44" t="s">
        <v>313</v>
      </c>
      <c r="G33" s="78" t="s">
        <v>662</v>
      </c>
      <c r="H33" s="44" t="s">
        <v>378</v>
      </c>
      <c r="I33" s="44" t="s">
        <v>344</v>
      </c>
      <c r="J33" s="78" t="s">
        <v>663</v>
      </c>
      <c r="M33" s="78"/>
      <c r="P33" s="78"/>
      <c r="S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155"/>
      <c r="AG33" s="186" t="str">
        <f t="shared" si="14"/>
        <v>"benefit": "FLO 할인 100% 혜택"</v>
      </c>
      <c r="AH33" s="187" t="str">
        <f t="shared" si="15"/>
        <v>, "includedDataForSharingAndTethering": "10기가 이하"</v>
      </c>
      <c r="AI33" s="138" t="str">
        <f t="shared" si="16"/>
        <v/>
      </c>
      <c r="AJ33" s="187" t="str">
        <f t="shared" si="17"/>
        <v/>
      </c>
      <c r="AK33" s="187" t="str">
        <f t="shared" si="18"/>
        <v/>
      </c>
      <c r="AL33" s="138" t="str">
        <f t="shared" si="19"/>
        <v/>
      </c>
      <c r="AM33" s="187" t="str">
        <f t="shared" si="20"/>
        <v/>
      </c>
      <c r="AN33" s="187" t="str">
        <f t="shared" si="21"/>
        <v/>
      </c>
      <c r="AO33" s="138" t="str">
        <f t="shared" si="22"/>
        <v/>
      </c>
      <c r="AP33" s="139"/>
      <c r="AQ33" s="137" t="str">
        <f t="shared" si="23"/>
        <v>{"benefit": "FLO 할인 100% 혜택", "includedDataForSharingAndTethering": "10기가 이하"}</v>
      </c>
      <c r="AR33" s="138" t="str">
        <f t="shared" si="24"/>
        <v/>
      </c>
      <c r="AS33" s="187" t="str">
        <f t="shared" si="25"/>
        <v/>
      </c>
      <c r="AT33" s="137" t="str">
        <f t="shared" si="26"/>
        <v>{"keywords": [{"benefit": "FLO 할인 100% 혜택", "includedDataForSharingAndTethering": "10기가 이하"}]}</v>
      </c>
      <c r="AU33" s="140" t="s">
        <v>253</v>
      </c>
      <c r="AV33" s="188" t="str">
        <f t="shared" si="27"/>
        <v>{"name": "estimated_billing_charge_compare_to_current", "arguments": {"keywords": [{"benefit": "FLO 할인 100% 혜택", "includedDataForSharingAndTethering": "10기가 이하"}]}}</v>
      </c>
      <c r="AW33" s="136" t="s">
        <v>253</v>
      </c>
      <c r="AX33" s="79">
        <v>45573</v>
      </c>
    </row>
    <row r="34" spans="1:50" ht="13.2">
      <c r="A34" s="132" t="s">
        <v>586</v>
      </c>
      <c r="B34" s="77" t="s">
        <v>664</v>
      </c>
      <c r="C34" s="78" t="s">
        <v>130</v>
      </c>
      <c r="D34" s="379" t="s">
        <v>665</v>
      </c>
      <c r="E34" s="44" t="s">
        <v>335</v>
      </c>
      <c r="F34" s="44" t="s">
        <v>336</v>
      </c>
      <c r="G34" s="78" t="s">
        <v>514</v>
      </c>
      <c r="H34" s="44" t="s">
        <v>340</v>
      </c>
      <c r="I34" s="44" t="s">
        <v>341</v>
      </c>
      <c r="J34" s="78" t="s">
        <v>418</v>
      </c>
      <c r="M34" s="78"/>
      <c r="P34" s="78"/>
      <c r="S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155"/>
      <c r="AG34" s="186" t="str">
        <f t="shared" si="14"/>
        <v>"includedVoiceCallTospecifiedNumbers": "여유롭게"</v>
      </c>
      <c r="AH34" s="187" t="str">
        <f t="shared" si="15"/>
        <v>, "includedVideoOrValueAddedCall": "넉넉하게"</v>
      </c>
      <c r="AI34" s="138" t="str">
        <f t="shared" si="16"/>
        <v/>
      </c>
      <c r="AJ34" s="187" t="str">
        <f t="shared" si="17"/>
        <v/>
      </c>
      <c r="AK34" s="187" t="str">
        <f t="shared" si="18"/>
        <v/>
      </c>
      <c r="AL34" s="138" t="str">
        <f t="shared" si="19"/>
        <v/>
      </c>
      <c r="AM34" s="187" t="str">
        <f t="shared" si="20"/>
        <v/>
      </c>
      <c r="AN34" s="187" t="str">
        <f t="shared" si="21"/>
        <v/>
      </c>
      <c r="AO34" s="138" t="str">
        <f t="shared" si="22"/>
        <v/>
      </c>
      <c r="AP34" s="139"/>
      <c r="AQ34" s="137" t="str">
        <f t="shared" si="23"/>
        <v>{"includedVoiceCallTospecifiedNumbers": "여유롭게", "includedVideoOrValueAddedCall": "넉넉하게"}</v>
      </c>
      <c r="AR34" s="138" t="str">
        <f t="shared" si="24"/>
        <v/>
      </c>
      <c r="AS34" s="187" t="str">
        <f t="shared" si="25"/>
        <v/>
      </c>
      <c r="AT34" s="137" t="str">
        <f t="shared" si="26"/>
        <v>{"keywords": [{"includedVoiceCallTospecifiedNumbers": "여유롭게", "includedVideoOrValueAddedCall": "넉넉하게"}]}</v>
      </c>
      <c r="AU34" s="140" t="s">
        <v>253</v>
      </c>
      <c r="AV34" s="188" t="str">
        <f t="shared" si="27"/>
        <v>{"name": "estimated_billing_charge_compare_to_current", "arguments": {"keywords": [{"includedVoiceCallTospecifiedNumbers": "여유롭게", "includedVideoOrValueAddedCall": "넉넉하게"}]}}</v>
      </c>
      <c r="AW34" s="136" t="s">
        <v>253</v>
      </c>
      <c r="AX34" s="79">
        <v>45573</v>
      </c>
    </row>
    <row r="35" spans="1:50" ht="13.2">
      <c r="A35" s="132" t="s">
        <v>586</v>
      </c>
      <c r="B35" s="77" t="s">
        <v>666</v>
      </c>
      <c r="C35" s="78" t="s">
        <v>130</v>
      </c>
      <c r="D35" s="379" t="s">
        <v>667</v>
      </c>
      <c r="E35" s="44" t="s">
        <v>309</v>
      </c>
      <c r="F35" s="44" t="s">
        <v>310</v>
      </c>
      <c r="G35" s="78" t="s">
        <v>295</v>
      </c>
      <c r="H35" s="44" t="s">
        <v>360</v>
      </c>
      <c r="I35" s="44" t="s">
        <v>344</v>
      </c>
      <c r="J35" s="78" t="s">
        <v>668</v>
      </c>
      <c r="M35" s="78"/>
      <c r="P35" s="78"/>
      <c r="S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155"/>
      <c r="AG35" s="186" t="str">
        <f t="shared" si="14"/>
        <v>"includedVoiceCall": "무제한"</v>
      </c>
      <c r="AH35" s="187" t="str">
        <f t="shared" si="15"/>
        <v>, "includedDataForSharingAndTethering": "많지 않은"</v>
      </c>
      <c r="AI35" s="138" t="str">
        <f t="shared" si="16"/>
        <v/>
      </c>
      <c r="AJ35" s="187" t="str">
        <f t="shared" si="17"/>
        <v/>
      </c>
      <c r="AK35" s="187" t="str">
        <f t="shared" si="18"/>
        <v/>
      </c>
      <c r="AL35" s="138" t="str">
        <f t="shared" si="19"/>
        <v/>
      </c>
      <c r="AM35" s="187" t="str">
        <f t="shared" si="20"/>
        <v/>
      </c>
      <c r="AN35" s="187" t="str">
        <f t="shared" si="21"/>
        <v/>
      </c>
      <c r="AO35" s="138" t="str">
        <f t="shared" si="22"/>
        <v/>
      </c>
      <c r="AP35" s="139"/>
      <c r="AQ35" s="137" t="str">
        <f t="shared" si="23"/>
        <v>{"includedVoiceCall": "무제한", "includedDataForSharingAndTethering": "많지 않은"}</v>
      </c>
      <c r="AR35" s="138" t="str">
        <f t="shared" si="24"/>
        <v/>
      </c>
      <c r="AS35" s="187" t="str">
        <f t="shared" si="25"/>
        <v/>
      </c>
      <c r="AT35" s="137" t="str">
        <f t="shared" si="26"/>
        <v>{"keywords": [{"includedVoiceCall": "무제한", "includedDataForSharingAndTethering": "많지 않은"}]}</v>
      </c>
      <c r="AU35" s="140" t="s">
        <v>253</v>
      </c>
      <c r="AV35" s="188" t="str">
        <f t="shared" si="27"/>
        <v>{"name": "estimated_billing_charge_compare_to_current", "arguments": {"keywords": [{"includedVoiceCall": "무제한", "includedDataForSharingAndTethering": "많지 않은"}]}}</v>
      </c>
      <c r="AW35" s="136" t="s">
        <v>253</v>
      </c>
      <c r="AX35" s="79">
        <v>45573</v>
      </c>
    </row>
    <row r="36" spans="1:50" ht="13.2">
      <c r="A36" s="132" t="s">
        <v>586</v>
      </c>
      <c r="B36" s="77" t="s">
        <v>669</v>
      </c>
      <c r="C36" s="78" t="s">
        <v>130</v>
      </c>
      <c r="D36" s="379" t="s">
        <v>670</v>
      </c>
      <c r="E36" s="44" t="s">
        <v>249</v>
      </c>
      <c r="F36" s="44" t="s">
        <v>250</v>
      </c>
      <c r="G36" s="78" t="s">
        <v>257</v>
      </c>
      <c r="J36" s="78"/>
      <c r="M36" s="78"/>
      <c r="N36" s="44" t="s">
        <v>249</v>
      </c>
      <c r="O36" s="44" t="s">
        <v>250</v>
      </c>
      <c r="P36" s="78" t="s">
        <v>258</v>
      </c>
      <c r="S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155"/>
      <c r="AG36" s="186" t="str">
        <f t="shared" si="14"/>
        <v>"productName": "다이렉트5G 42"</v>
      </c>
      <c r="AH36" s="187" t="str">
        <f t="shared" si="15"/>
        <v/>
      </c>
      <c r="AI36" s="138" t="str">
        <f t="shared" si="16"/>
        <v/>
      </c>
      <c r="AJ36" s="187" t="str">
        <f t="shared" si="17"/>
        <v>"productName": "다이렉트5G 38"</v>
      </c>
      <c r="AK36" s="187" t="str">
        <f t="shared" si="18"/>
        <v/>
      </c>
      <c r="AL36" s="138" t="str">
        <f t="shared" si="19"/>
        <v/>
      </c>
      <c r="AM36" s="187" t="str">
        <f t="shared" si="20"/>
        <v/>
      </c>
      <c r="AN36" s="187" t="str">
        <f t="shared" si="21"/>
        <v/>
      </c>
      <c r="AO36" s="138" t="str">
        <f t="shared" si="22"/>
        <v/>
      </c>
      <c r="AP36" s="139"/>
      <c r="AQ36" s="137" t="str">
        <f t="shared" si="23"/>
        <v>{"productName": "다이렉트5G 42"}</v>
      </c>
      <c r="AR36" s="138" t="str">
        <f t="shared" si="24"/>
        <v>, {"productName": "다이렉트5G 38"}</v>
      </c>
      <c r="AS36" s="187" t="str">
        <f t="shared" si="25"/>
        <v/>
      </c>
      <c r="AT36" s="137" t="str">
        <f t="shared" si="26"/>
        <v>{"keywords": [{"productName": "다이렉트5G 42"}, {"productName": "다이렉트5G 38"}]}</v>
      </c>
      <c r="AU36" s="140" t="s">
        <v>253</v>
      </c>
      <c r="AV36" s="188" t="str">
        <f t="shared" si="27"/>
        <v>{"name": "estimated_billing_charge_compare_to_current", "arguments": {"keywords": [{"productName": "다이렉트5G 42"}, {"productName": "다이렉트5G 38"}]}}</v>
      </c>
      <c r="AW36" s="136" t="s">
        <v>253</v>
      </c>
      <c r="AX36" s="79">
        <v>45573</v>
      </c>
    </row>
    <row r="37" spans="1:50" ht="13.2">
      <c r="A37" s="132" t="s">
        <v>586</v>
      </c>
      <c r="B37" s="77" t="s">
        <v>671</v>
      </c>
      <c r="C37" s="78" t="s">
        <v>130</v>
      </c>
      <c r="D37" s="379" t="s">
        <v>672</v>
      </c>
      <c r="E37" s="44" t="s">
        <v>309</v>
      </c>
      <c r="F37" s="44" t="s">
        <v>310</v>
      </c>
      <c r="G37" s="78" t="s">
        <v>673</v>
      </c>
      <c r="J37" s="78"/>
      <c r="M37" s="78"/>
      <c r="N37" s="44" t="s">
        <v>309</v>
      </c>
      <c r="O37" s="44" t="s">
        <v>310</v>
      </c>
      <c r="P37" s="78" t="s">
        <v>295</v>
      </c>
      <c r="S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155"/>
      <c r="AG37" s="186" t="str">
        <f t="shared" si="14"/>
        <v>"includedVoiceCall": "160분"</v>
      </c>
      <c r="AH37" s="187" t="str">
        <f t="shared" si="15"/>
        <v/>
      </c>
      <c r="AI37" s="138" t="str">
        <f t="shared" si="16"/>
        <v/>
      </c>
      <c r="AJ37" s="187" t="str">
        <f t="shared" si="17"/>
        <v>"includedVoiceCall": "무제한"</v>
      </c>
      <c r="AK37" s="187" t="str">
        <f t="shared" si="18"/>
        <v/>
      </c>
      <c r="AL37" s="138" t="str">
        <f t="shared" si="19"/>
        <v/>
      </c>
      <c r="AM37" s="187" t="str">
        <f t="shared" si="20"/>
        <v/>
      </c>
      <c r="AN37" s="187" t="str">
        <f t="shared" si="21"/>
        <v/>
      </c>
      <c r="AO37" s="138" t="str">
        <f t="shared" si="22"/>
        <v/>
      </c>
      <c r="AP37" s="139"/>
      <c r="AQ37" s="137" t="str">
        <f t="shared" si="23"/>
        <v>{"includedVoiceCall": "160분"}</v>
      </c>
      <c r="AR37" s="138" t="str">
        <f t="shared" si="24"/>
        <v>, {"includedVoiceCall": "무제한"}</v>
      </c>
      <c r="AS37" s="187" t="str">
        <f t="shared" si="25"/>
        <v/>
      </c>
      <c r="AT37" s="137" t="str">
        <f t="shared" si="26"/>
        <v>{"keywords": [{"includedVoiceCall": "160분"}, {"includedVoiceCall": "무제한"}]}</v>
      </c>
      <c r="AU37" s="140" t="s">
        <v>253</v>
      </c>
      <c r="AV37" s="188" t="str">
        <f t="shared" si="27"/>
        <v>{"name": "estimated_billing_charge_compare_to_current", "arguments": {"keywords": [{"includedVoiceCall": "160분"}, {"includedVoiceCall": "무제한"}]}}</v>
      </c>
      <c r="AW37" s="136" t="s">
        <v>253</v>
      </c>
      <c r="AX37" s="79">
        <v>45573</v>
      </c>
    </row>
    <row r="38" spans="1:50" ht="13.2">
      <c r="A38" s="132" t="s">
        <v>586</v>
      </c>
      <c r="B38" s="77" t="s">
        <v>674</v>
      </c>
      <c r="C38" s="78" t="s">
        <v>130</v>
      </c>
      <c r="D38" s="379" t="s">
        <v>675</v>
      </c>
      <c r="E38" s="44" t="s">
        <v>340</v>
      </c>
      <c r="F38" s="44" t="s">
        <v>341</v>
      </c>
      <c r="G38" s="78" t="s">
        <v>676</v>
      </c>
      <c r="J38" s="78"/>
      <c r="M38" s="78"/>
      <c r="N38" s="44" t="s">
        <v>340</v>
      </c>
      <c r="O38" s="44" t="s">
        <v>341</v>
      </c>
      <c r="P38" s="78" t="s">
        <v>295</v>
      </c>
      <c r="S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155"/>
      <c r="AG38" s="186" t="str">
        <f t="shared" si="14"/>
        <v>"includedVideoOrValueAddedCall": "100분 정도"</v>
      </c>
      <c r="AH38" s="187" t="str">
        <f t="shared" si="15"/>
        <v/>
      </c>
      <c r="AI38" s="138" t="str">
        <f t="shared" si="16"/>
        <v/>
      </c>
      <c r="AJ38" s="187" t="str">
        <f t="shared" si="17"/>
        <v>"includedVideoOrValueAddedCall": "무제한"</v>
      </c>
      <c r="AK38" s="187" t="str">
        <f t="shared" si="18"/>
        <v/>
      </c>
      <c r="AL38" s="138" t="str">
        <f t="shared" si="19"/>
        <v/>
      </c>
      <c r="AM38" s="187" t="str">
        <f t="shared" si="20"/>
        <v/>
      </c>
      <c r="AN38" s="187" t="str">
        <f t="shared" si="21"/>
        <v/>
      </c>
      <c r="AO38" s="138" t="str">
        <f t="shared" si="22"/>
        <v/>
      </c>
      <c r="AP38" s="139"/>
      <c r="AQ38" s="137" t="str">
        <f t="shared" si="23"/>
        <v>{"includedVideoOrValueAddedCall": "100분 정도"}</v>
      </c>
      <c r="AR38" s="138" t="str">
        <f t="shared" si="24"/>
        <v>, {"includedVideoOrValueAddedCall": "무제한"}</v>
      </c>
      <c r="AS38" s="187" t="str">
        <f t="shared" si="25"/>
        <v/>
      </c>
      <c r="AT38" s="137" t="str">
        <f t="shared" si="26"/>
        <v>{"keywords": [{"includedVideoOrValueAddedCall": "100분 정도"}, {"includedVideoOrValueAddedCall": "무제한"}]}</v>
      </c>
      <c r="AU38" s="140" t="s">
        <v>253</v>
      </c>
      <c r="AV38" s="188" t="str">
        <f t="shared" si="27"/>
        <v>{"name": "estimated_billing_charge_compare_to_current", "arguments": {"keywords": [{"includedVideoOrValueAddedCall": "100분 정도"}, {"includedVideoOrValueAddedCall": "무제한"}]}}</v>
      </c>
      <c r="AW38" s="136" t="s">
        <v>253</v>
      </c>
      <c r="AX38" s="79">
        <v>45573</v>
      </c>
    </row>
    <row r="39" spans="1:50" ht="13.2">
      <c r="A39" s="132" t="s">
        <v>586</v>
      </c>
      <c r="B39" s="77" t="s">
        <v>677</v>
      </c>
      <c r="C39" s="78" t="s">
        <v>130</v>
      </c>
      <c r="D39" s="379" t="s">
        <v>678</v>
      </c>
      <c r="E39" s="44" t="s">
        <v>335</v>
      </c>
      <c r="F39" s="44" t="s">
        <v>336</v>
      </c>
      <c r="G39" s="78" t="s">
        <v>679</v>
      </c>
      <c r="J39" s="78"/>
      <c r="M39" s="78"/>
      <c r="N39" s="44" t="s">
        <v>335</v>
      </c>
      <c r="O39" s="44" t="s">
        <v>336</v>
      </c>
      <c r="P39" s="78" t="s">
        <v>680</v>
      </c>
      <c r="S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155"/>
      <c r="AG39" s="186" t="str">
        <f t="shared" si="14"/>
        <v>"includedVoiceCallTospecifiedNumbers": "1시간 이상"</v>
      </c>
      <c r="AH39" s="187" t="str">
        <f t="shared" si="15"/>
        <v/>
      </c>
      <c r="AI39" s="138" t="str">
        <f t="shared" si="16"/>
        <v/>
      </c>
      <c r="AJ39" s="187" t="str">
        <f t="shared" si="17"/>
        <v>"includedVoiceCallTospecifiedNumbers": "2시간 이상"</v>
      </c>
      <c r="AK39" s="187" t="str">
        <f t="shared" si="18"/>
        <v/>
      </c>
      <c r="AL39" s="138" t="str">
        <f t="shared" si="19"/>
        <v/>
      </c>
      <c r="AM39" s="187" t="str">
        <f t="shared" si="20"/>
        <v/>
      </c>
      <c r="AN39" s="187" t="str">
        <f t="shared" si="21"/>
        <v/>
      </c>
      <c r="AO39" s="138" t="str">
        <f t="shared" si="22"/>
        <v/>
      </c>
      <c r="AP39" s="139"/>
      <c r="AQ39" s="137" t="str">
        <f t="shared" si="23"/>
        <v>{"includedVoiceCallTospecifiedNumbers": "1시간 이상"}</v>
      </c>
      <c r="AR39" s="138" t="str">
        <f t="shared" si="24"/>
        <v>, {"includedVoiceCallTospecifiedNumbers": "2시간 이상"}</v>
      </c>
      <c r="AS39" s="187" t="str">
        <f t="shared" si="25"/>
        <v/>
      </c>
      <c r="AT39" s="137" t="str">
        <f t="shared" si="26"/>
        <v>{"keywords": [{"includedVoiceCallTospecifiedNumbers": "1시간 이상"}, {"includedVoiceCallTospecifiedNumbers": "2시간 이상"}]}</v>
      </c>
      <c r="AU39" s="140" t="s">
        <v>253</v>
      </c>
      <c r="AV39" s="188" t="str">
        <f t="shared" si="27"/>
        <v>{"name": "estimated_billing_charge_compare_to_current", "arguments": {"keywords": [{"includedVoiceCallTospecifiedNumbers": "1시간 이상"}, {"includedVoiceCallTospecifiedNumbers": "2시간 이상"}]}}</v>
      </c>
      <c r="AW39" s="136" t="s">
        <v>253</v>
      </c>
      <c r="AX39" s="79">
        <v>45573</v>
      </c>
    </row>
    <row r="40" spans="1:50" ht="13.2">
      <c r="A40" s="132" t="s">
        <v>586</v>
      </c>
      <c r="B40" s="77" t="s">
        <v>681</v>
      </c>
      <c r="C40" s="78" t="s">
        <v>130</v>
      </c>
      <c r="D40" s="379" t="s">
        <v>682</v>
      </c>
      <c r="E40" s="44" t="s">
        <v>327</v>
      </c>
      <c r="F40" s="44" t="s">
        <v>328</v>
      </c>
      <c r="G40" s="78" t="s">
        <v>683</v>
      </c>
      <c r="J40" s="78"/>
      <c r="M40" s="78"/>
      <c r="N40" s="44" t="s">
        <v>327</v>
      </c>
      <c r="O40" s="44" t="s">
        <v>328</v>
      </c>
      <c r="P40" s="78" t="s">
        <v>684</v>
      </c>
      <c r="S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155"/>
      <c r="AG40" s="186" t="str">
        <f t="shared" si="14"/>
        <v>"includedData": "50GB 이상"</v>
      </c>
      <c r="AH40" s="187" t="str">
        <f t="shared" si="15"/>
        <v/>
      </c>
      <c r="AI40" s="138" t="str">
        <f t="shared" si="16"/>
        <v/>
      </c>
      <c r="AJ40" s="187" t="str">
        <f t="shared" si="17"/>
        <v>"includedData": "100GB 이상"</v>
      </c>
      <c r="AK40" s="187" t="str">
        <f t="shared" si="18"/>
        <v/>
      </c>
      <c r="AL40" s="138" t="str">
        <f t="shared" si="19"/>
        <v/>
      </c>
      <c r="AM40" s="187" t="str">
        <f t="shared" si="20"/>
        <v/>
      </c>
      <c r="AN40" s="187" t="str">
        <f t="shared" si="21"/>
        <v/>
      </c>
      <c r="AO40" s="138" t="str">
        <f t="shared" si="22"/>
        <v/>
      </c>
      <c r="AP40" s="139"/>
      <c r="AQ40" s="137" t="str">
        <f t="shared" si="23"/>
        <v>{"includedData": "50GB 이상"}</v>
      </c>
      <c r="AR40" s="138" t="str">
        <f t="shared" si="24"/>
        <v>, {"includedData": "100GB 이상"}</v>
      </c>
      <c r="AS40" s="187" t="str">
        <f t="shared" si="25"/>
        <v/>
      </c>
      <c r="AT40" s="137" t="str">
        <f t="shared" si="26"/>
        <v>{"keywords": [{"includedData": "50GB 이상"}, {"includedData": "100GB 이상"}]}</v>
      </c>
      <c r="AU40" s="140" t="s">
        <v>253</v>
      </c>
      <c r="AV40" s="188" t="str">
        <f t="shared" si="27"/>
        <v>{"name": "estimated_billing_charge_compare_to_current", "arguments": {"keywords": [{"includedData": "50GB 이상"}, {"includedData": "100GB 이상"}]}}</v>
      </c>
      <c r="AW40" s="136" t="s">
        <v>253</v>
      </c>
      <c r="AX40" s="79">
        <v>45573</v>
      </c>
    </row>
    <row r="41" spans="1:50" ht="13.2">
      <c r="A41" s="132" t="s">
        <v>586</v>
      </c>
      <c r="B41" s="77" t="s">
        <v>685</v>
      </c>
      <c r="C41" s="78" t="s">
        <v>130</v>
      </c>
      <c r="D41" s="379" t="s">
        <v>686</v>
      </c>
      <c r="E41" s="44" t="s">
        <v>378</v>
      </c>
      <c r="F41" s="44" t="s">
        <v>344</v>
      </c>
      <c r="G41" s="78" t="s">
        <v>687</v>
      </c>
      <c r="J41" s="78"/>
      <c r="M41" s="78"/>
      <c r="N41" s="44" t="s">
        <v>378</v>
      </c>
      <c r="O41" s="44" t="s">
        <v>344</v>
      </c>
      <c r="P41" s="78" t="s">
        <v>688</v>
      </c>
      <c r="S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155"/>
      <c r="AG41" s="186" t="str">
        <f t="shared" si="14"/>
        <v>"includedDataForSharingAndTethering": "10GB 이상"</v>
      </c>
      <c r="AH41" s="187" t="str">
        <f t="shared" si="15"/>
        <v/>
      </c>
      <c r="AI41" s="138" t="str">
        <f t="shared" si="16"/>
        <v/>
      </c>
      <c r="AJ41" s="187" t="str">
        <f t="shared" si="17"/>
        <v>"includedDataForSharingAndTethering": "더 많이"</v>
      </c>
      <c r="AK41" s="187" t="str">
        <f t="shared" si="18"/>
        <v/>
      </c>
      <c r="AL41" s="138" t="str">
        <f t="shared" si="19"/>
        <v/>
      </c>
      <c r="AM41" s="187" t="str">
        <f t="shared" si="20"/>
        <v/>
      </c>
      <c r="AN41" s="187" t="str">
        <f t="shared" si="21"/>
        <v/>
      </c>
      <c r="AO41" s="138" t="str">
        <f t="shared" si="22"/>
        <v/>
      </c>
      <c r="AP41" s="139"/>
      <c r="AQ41" s="137" t="str">
        <f t="shared" si="23"/>
        <v>{"includedDataForSharingAndTethering": "10GB 이상"}</v>
      </c>
      <c r="AR41" s="138" t="str">
        <f t="shared" si="24"/>
        <v>, {"includedDataForSharingAndTethering": "더 많이"}</v>
      </c>
      <c r="AS41" s="187" t="str">
        <f t="shared" si="25"/>
        <v/>
      </c>
      <c r="AT41" s="137" t="str">
        <f t="shared" si="26"/>
        <v>{"keywords": [{"includedDataForSharingAndTethering": "10GB 이상"}, {"includedDataForSharingAndTethering": "더 많이"}]}</v>
      </c>
      <c r="AU41" s="140" t="s">
        <v>253</v>
      </c>
      <c r="AV41" s="188" t="str">
        <f t="shared" si="27"/>
        <v>{"name": "estimated_billing_charge_compare_to_current", "arguments": {"keywords": [{"includedDataForSharingAndTethering": "10GB 이상"}, {"includedDataForSharingAndTethering": "더 많이"}]}}</v>
      </c>
      <c r="AW41" s="136" t="s">
        <v>253</v>
      </c>
      <c r="AX41" s="79">
        <v>45573</v>
      </c>
    </row>
    <row r="42" spans="1:50" ht="13.2">
      <c r="A42" s="132" t="s">
        <v>586</v>
      </c>
      <c r="B42" s="77" t="s">
        <v>689</v>
      </c>
      <c r="C42" s="78" t="s">
        <v>130</v>
      </c>
      <c r="D42" s="379" t="s">
        <v>690</v>
      </c>
      <c r="E42" s="44" t="s">
        <v>360</v>
      </c>
      <c r="F42" s="44" t="s">
        <v>344</v>
      </c>
      <c r="G42" s="78" t="s">
        <v>295</v>
      </c>
      <c r="J42" s="78"/>
      <c r="M42" s="78"/>
      <c r="N42" s="44" t="s">
        <v>360</v>
      </c>
      <c r="O42" s="44" t="s">
        <v>344</v>
      </c>
      <c r="P42" s="78" t="s">
        <v>691</v>
      </c>
      <c r="S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155"/>
      <c r="AG42" s="186" t="str">
        <f t="shared" si="14"/>
        <v>"includedDataForSharingAndTethering": "무제한"</v>
      </c>
      <c r="AH42" s="187" t="str">
        <f t="shared" si="15"/>
        <v/>
      </c>
      <c r="AI42" s="138" t="str">
        <f t="shared" si="16"/>
        <v/>
      </c>
      <c r="AJ42" s="187" t="str">
        <f t="shared" si="17"/>
        <v>"includedDataForSharingAndTethering": "백기가 정도"</v>
      </c>
      <c r="AK42" s="187" t="str">
        <f t="shared" si="18"/>
        <v/>
      </c>
      <c r="AL42" s="138" t="str">
        <f t="shared" si="19"/>
        <v/>
      </c>
      <c r="AM42" s="187" t="str">
        <f t="shared" si="20"/>
        <v/>
      </c>
      <c r="AN42" s="187" t="str">
        <f t="shared" si="21"/>
        <v/>
      </c>
      <c r="AO42" s="138" t="str">
        <f t="shared" si="22"/>
        <v/>
      </c>
      <c r="AP42" s="139"/>
      <c r="AQ42" s="137" t="str">
        <f t="shared" si="23"/>
        <v>{"includedDataForSharingAndTethering": "무제한"}</v>
      </c>
      <c r="AR42" s="138" t="str">
        <f t="shared" si="24"/>
        <v>, {"includedDataForSharingAndTethering": "백기가 정도"}</v>
      </c>
      <c r="AS42" s="187" t="str">
        <f t="shared" si="25"/>
        <v/>
      </c>
      <c r="AT42" s="137" t="str">
        <f t="shared" si="26"/>
        <v>{"keywords": [{"includedDataForSharingAndTethering": "무제한"}, {"includedDataForSharingAndTethering": "백기가 정도"}]}</v>
      </c>
      <c r="AU42" s="140" t="s">
        <v>253</v>
      </c>
      <c r="AV42" s="188" t="str">
        <f t="shared" si="27"/>
        <v>{"name": "estimated_billing_charge_compare_to_current", "arguments": {"keywords": [{"includedDataForSharingAndTethering": "무제한"}, {"includedDataForSharingAndTethering": "백기가 정도"}]}}</v>
      </c>
      <c r="AW42" s="136" t="s">
        <v>253</v>
      </c>
      <c r="AX42" s="79">
        <v>45573</v>
      </c>
    </row>
    <row r="43" spans="1:50" ht="13.2">
      <c r="A43" s="132" t="s">
        <v>586</v>
      </c>
      <c r="B43" s="77" t="s">
        <v>692</v>
      </c>
      <c r="C43" s="78" t="s">
        <v>130</v>
      </c>
      <c r="D43" s="379" t="s">
        <v>693</v>
      </c>
      <c r="E43" s="44" t="s">
        <v>349</v>
      </c>
      <c r="F43" s="44" t="s">
        <v>350</v>
      </c>
      <c r="G43" s="78" t="s">
        <v>694</v>
      </c>
      <c r="J43" s="78"/>
      <c r="M43" s="78"/>
      <c r="N43" s="44" t="s">
        <v>349</v>
      </c>
      <c r="O43" s="44" t="s">
        <v>350</v>
      </c>
      <c r="P43" s="78" t="s">
        <v>695</v>
      </c>
      <c r="S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155"/>
      <c r="AG43" s="186" t="str">
        <f t="shared" si="14"/>
        <v>"availableAmountForDataOptionRefill": "10GB"</v>
      </c>
      <c r="AH43" s="187" t="str">
        <f t="shared" si="15"/>
        <v/>
      </c>
      <c r="AI43" s="138" t="str">
        <f t="shared" si="16"/>
        <v/>
      </c>
      <c r="AJ43" s="187" t="str">
        <f t="shared" si="17"/>
        <v>"availableAmountForDataOptionRefill": "30GB"</v>
      </c>
      <c r="AK43" s="187" t="str">
        <f t="shared" si="18"/>
        <v/>
      </c>
      <c r="AL43" s="138" t="str">
        <f t="shared" si="19"/>
        <v/>
      </c>
      <c r="AM43" s="187" t="str">
        <f t="shared" si="20"/>
        <v/>
      </c>
      <c r="AN43" s="187" t="str">
        <f t="shared" si="21"/>
        <v/>
      </c>
      <c r="AO43" s="138" t="str">
        <f t="shared" si="22"/>
        <v/>
      </c>
      <c r="AP43" s="139"/>
      <c r="AQ43" s="137" t="str">
        <f t="shared" si="23"/>
        <v>{"availableAmountForDataOptionRefill": "10GB"}</v>
      </c>
      <c r="AR43" s="138" t="str">
        <f t="shared" si="24"/>
        <v>, {"availableAmountForDataOptionRefill": "30GB"}</v>
      </c>
      <c r="AS43" s="187" t="str">
        <f t="shared" si="25"/>
        <v/>
      </c>
      <c r="AT43" s="137" t="str">
        <f t="shared" si="26"/>
        <v>{"keywords": [{"availableAmountForDataOptionRefill": "10GB"}, {"availableAmountForDataOptionRefill": "30GB"}]}</v>
      </c>
      <c r="AU43" s="140" t="s">
        <v>253</v>
      </c>
      <c r="AV43" s="188" t="str">
        <f t="shared" si="27"/>
        <v>{"name": "estimated_billing_charge_compare_to_current", "arguments": {"keywords": [{"availableAmountForDataOptionRefill": "10GB"}, {"availableAmountForDataOptionRefill": "30GB"}]}}</v>
      </c>
      <c r="AW43" s="136" t="s">
        <v>253</v>
      </c>
      <c r="AX43" s="79">
        <v>45573</v>
      </c>
    </row>
    <row r="44" spans="1:50" ht="13.2">
      <c r="A44" s="132" t="s">
        <v>586</v>
      </c>
      <c r="B44" s="77" t="s">
        <v>696</v>
      </c>
      <c r="C44" s="78" t="s">
        <v>130</v>
      </c>
      <c r="D44" s="379" t="s">
        <v>697</v>
      </c>
      <c r="E44" s="44" t="s">
        <v>331</v>
      </c>
      <c r="F44" s="44" t="s">
        <v>332</v>
      </c>
      <c r="G44" s="78" t="s">
        <v>698</v>
      </c>
      <c r="J44" s="78"/>
      <c r="M44" s="78"/>
      <c r="N44" s="44" t="s">
        <v>331</v>
      </c>
      <c r="O44" s="44" t="s">
        <v>332</v>
      </c>
      <c r="P44" s="78" t="s">
        <v>699</v>
      </c>
      <c r="S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155"/>
      <c r="AG44" s="186" t="str">
        <f t="shared" si="14"/>
        <v>"maximumAmountForSharing": "1GB"</v>
      </c>
      <c r="AH44" s="187" t="str">
        <f t="shared" si="15"/>
        <v/>
      </c>
      <c r="AI44" s="138" t="str">
        <f t="shared" si="16"/>
        <v/>
      </c>
      <c r="AJ44" s="187" t="str">
        <f t="shared" si="17"/>
        <v>"maximumAmountForSharing": "2GB"</v>
      </c>
      <c r="AK44" s="187" t="str">
        <f t="shared" si="18"/>
        <v/>
      </c>
      <c r="AL44" s="138" t="str">
        <f t="shared" si="19"/>
        <v/>
      </c>
      <c r="AM44" s="187" t="str">
        <f t="shared" si="20"/>
        <v/>
      </c>
      <c r="AN44" s="187" t="str">
        <f t="shared" si="21"/>
        <v/>
      </c>
      <c r="AO44" s="138" t="str">
        <f t="shared" si="22"/>
        <v/>
      </c>
      <c r="AP44" s="139"/>
      <c r="AQ44" s="137" t="str">
        <f t="shared" si="23"/>
        <v>{"maximumAmountForSharing": "1GB"}</v>
      </c>
      <c r="AR44" s="138" t="str">
        <f t="shared" si="24"/>
        <v>, {"maximumAmountForSharing": "2GB"}</v>
      </c>
      <c r="AS44" s="187" t="str">
        <f t="shared" si="25"/>
        <v/>
      </c>
      <c r="AT44" s="137" t="str">
        <f t="shared" si="26"/>
        <v>{"keywords": [{"maximumAmountForSharing": "1GB"}, {"maximumAmountForSharing": "2GB"}]}</v>
      </c>
      <c r="AU44" s="140" t="s">
        <v>253</v>
      </c>
      <c r="AV44" s="188" t="str">
        <f t="shared" si="27"/>
        <v>{"name": "estimated_billing_charge_compare_to_current", "arguments": {"keywords": [{"maximumAmountForSharing": "1GB"}, {"maximumAmountForSharing": "2GB"}]}}</v>
      </c>
      <c r="AW44" s="136" t="s">
        <v>253</v>
      </c>
      <c r="AX44" s="79">
        <v>45573</v>
      </c>
    </row>
    <row r="45" spans="1:50" ht="13.2">
      <c r="A45" s="132" t="s">
        <v>586</v>
      </c>
      <c r="B45" s="77" t="s">
        <v>700</v>
      </c>
      <c r="C45" s="78" t="s">
        <v>130</v>
      </c>
      <c r="D45" s="379" t="s">
        <v>701</v>
      </c>
      <c r="E45" s="44" t="s">
        <v>293</v>
      </c>
      <c r="F45" s="44" t="s">
        <v>294</v>
      </c>
      <c r="G45" s="78" t="s">
        <v>702</v>
      </c>
      <c r="J45" s="78"/>
      <c r="M45" s="78"/>
      <c r="N45" s="44" t="s">
        <v>293</v>
      </c>
      <c r="O45" s="44" t="s">
        <v>294</v>
      </c>
      <c r="P45" s="78" t="s">
        <v>703</v>
      </c>
      <c r="S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155"/>
      <c r="AG45" s="186" t="str">
        <f t="shared" si="14"/>
        <v>"includedText": "200건 이상"</v>
      </c>
      <c r="AH45" s="187" t="str">
        <f t="shared" si="15"/>
        <v/>
      </c>
      <c r="AI45" s="138" t="str">
        <f t="shared" si="16"/>
        <v/>
      </c>
      <c r="AJ45" s="187" t="str">
        <f t="shared" si="17"/>
        <v>"includedText": "300건 이상"</v>
      </c>
      <c r="AK45" s="187" t="str">
        <f t="shared" si="18"/>
        <v/>
      </c>
      <c r="AL45" s="138" t="str">
        <f t="shared" si="19"/>
        <v/>
      </c>
      <c r="AM45" s="187" t="str">
        <f t="shared" si="20"/>
        <v/>
      </c>
      <c r="AN45" s="187" t="str">
        <f t="shared" si="21"/>
        <v/>
      </c>
      <c r="AO45" s="138" t="str">
        <f t="shared" si="22"/>
        <v/>
      </c>
      <c r="AP45" s="139"/>
      <c r="AQ45" s="137" t="str">
        <f t="shared" si="23"/>
        <v>{"includedText": "200건 이상"}</v>
      </c>
      <c r="AR45" s="138" t="str">
        <f t="shared" si="24"/>
        <v>, {"includedText": "300건 이상"}</v>
      </c>
      <c r="AS45" s="187" t="str">
        <f t="shared" si="25"/>
        <v/>
      </c>
      <c r="AT45" s="137" t="str">
        <f t="shared" si="26"/>
        <v>{"keywords": [{"includedText": "200건 이상"}, {"includedText": "300건 이상"}]}</v>
      </c>
      <c r="AU45" s="140" t="s">
        <v>253</v>
      </c>
      <c r="AV45" s="188" t="str">
        <f t="shared" si="27"/>
        <v>{"name": "estimated_billing_charge_compare_to_current", "arguments": {"keywords": [{"includedText": "200건 이상"}, {"includedText": "300건 이상"}]}}</v>
      </c>
      <c r="AW45" s="136" t="s">
        <v>253</v>
      </c>
      <c r="AX45" s="79">
        <v>45573</v>
      </c>
    </row>
    <row r="46" spans="1:50" ht="13.2">
      <c r="A46" s="132" t="s">
        <v>586</v>
      </c>
      <c r="B46" s="77" t="s">
        <v>704</v>
      </c>
      <c r="C46" s="78" t="s">
        <v>130</v>
      </c>
      <c r="D46" s="379" t="s">
        <v>705</v>
      </c>
      <c r="E46" s="44" t="s">
        <v>357</v>
      </c>
      <c r="F46" s="44" t="s">
        <v>358</v>
      </c>
      <c r="G46" s="78" t="s">
        <v>706</v>
      </c>
      <c r="J46" s="78"/>
      <c r="M46" s="78"/>
      <c r="N46" s="44" t="s">
        <v>357</v>
      </c>
      <c r="O46" s="44" t="s">
        <v>358</v>
      </c>
      <c r="P46" s="78" t="s">
        <v>707</v>
      </c>
      <c r="S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155"/>
      <c r="AG46" s="186" t="str">
        <f t="shared" si="14"/>
        <v>"monthlyPrice": "5만원대"</v>
      </c>
      <c r="AH46" s="187" t="str">
        <f t="shared" si="15"/>
        <v/>
      </c>
      <c r="AI46" s="138" t="str">
        <f t="shared" si="16"/>
        <v/>
      </c>
      <c r="AJ46" s="187" t="str">
        <f t="shared" si="17"/>
        <v>"monthlyPrice": "6만원대"</v>
      </c>
      <c r="AK46" s="187" t="str">
        <f t="shared" si="18"/>
        <v/>
      </c>
      <c r="AL46" s="138" t="str">
        <f t="shared" si="19"/>
        <v/>
      </c>
      <c r="AM46" s="187" t="str">
        <f t="shared" si="20"/>
        <v/>
      </c>
      <c r="AN46" s="187" t="str">
        <f t="shared" si="21"/>
        <v/>
      </c>
      <c r="AO46" s="138" t="str">
        <f t="shared" si="22"/>
        <v/>
      </c>
      <c r="AP46" s="139"/>
      <c r="AQ46" s="137" t="str">
        <f t="shared" si="23"/>
        <v>{"monthlyPrice": "5만원대"}</v>
      </c>
      <c r="AR46" s="138" t="str">
        <f t="shared" si="24"/>
        <v>, {"monthlyPrice": "6만원대"}</v>
      </c>
      <c r="AS46" s="187" t="str">
        <f t="shared" si="25"/>
        <v/>
      </c>
      <c r="AT46" s="137" t="str">
        <f t="shared" si="26"/>
        <v>{"keywords": [{"monthlyPrice": "5만원대"}, {"monthlyPrice": "6만원대"}]}</v>
      </c>
      <c r="AU46" s="140" t="s">
        <v>253</v>
      </c>
      <c r="AV46" s="188" t="str">
        <f t="shared" si="27"/>
        <v>{"name": "estimated_billing_charge_compare_to_current", "arguments": {"keywords": [{"monthlyPrice": "5만원대"}, {"monthlyPrice": "6만원대"}]}}</v>
      </c>
      <c r="AW46" s="136" t="s">
        <v>253</v>
      </c>
      <c r="AX46" s="79">
        <v>45573</v>
      </c>
    </row>
    <row r="47" spans="1:50" ht="13.2">
      <c r="A47" s="132" t="s">
        <v>586</v>
      </c>
      <c r="B47" s="77" t="s">
        <v>708</v>
      </c>
      <c r="C47" s="78" t="s">
        <v>130</v>
      </c>
      <c r="D47" s="379" t="s">
        <v>709</v>
      </c>
      <c r="E47" s="44" t="s">
        <v>318</v>
      </c>
      <c r="F47" s="44" t="s">
        <v>319</v>
      </c>
      <c r="G47" s="78" t="s">
        <v>710</v>
      </c>
      <c r="J47" s="78"/>
      <c r="M47" s="78"/>
      <c r="N47" s="44" t="s">
        <v>318</v>
      </c>
      <c r="O47" s="44" t="s">
        <v>319</v>
      </c>
      <c r="P47" s="78" t="s">
        <v>614</v>
      </c>
      <c r="S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155"/>
      <c r="AG47" s="186" t="str">
        <f t="shared" si="14"/>
        <v>"generation": "LTE"</v>
      </c>
      <c r="AH47" s="187" t="str">
        <f t="shared" si="15"/>
        <v/>
      </c>
      <c r="AI47" s="138" t="str">
        <f t="shared" si="16"/>
        <v/>
      </c>
      <c r="AJ47" s="187" t="str">
        <f t="shared" si="17"/>
        <v>"generation": "5G"</v>
      </c>
      <c r="AK47" s="187" t="str">
        <f t="shared" si="18"/>
        <v/>
      </c>
      <c r="AL47" s="138" t="str">
        <f t="shared" si="19"/>
        <v/>
      </c>
      <c r="AM47" s="187" t="str">
        <f t="shared" si="20"/>
        <v/>
      </c>
      <c r="AN47" s="187" t="str">
        <f t="shared" si="21"/>
        <v/>
      </c>
      <c r="AO47" s="138" t="str">
        <f t="shared" si="22"/>
        <v/>
      </c>
      <c r="AP47" s="139"/>
      <c r="AQ47" s="137" t="str">
        <f t="shared" si="23"/>
        <v>{"generation": "LTE"}</v>
      </c>
      <c r="AR47" s="138" t="str">
        <f t="shared" si="24"/>
        <v>, {"generation": "5G"}</v>
      </c>
      <c r="AS47" s="187" t="str">
        <f t="shared" si="25"/>
        <v/>
      </c>
      <c r="AT47" s="137" t="str">
        <f t="shared" si="26"/>
        <v>{"keywords": [{"generation": "LTE"}, {"generation": "5G"}]}</v>
      </c>
      <c r="AU47" s="140" t="s">
        <v>253</v>
      </c>
      <c r="AV47" s="188" t="str">
        <f t="shared" si="27"/>
        <v>{"name": "estimated_billing_charge_compare_to_current", "arguments": {"keywords": [{"generation": "LTE"}, {"generation": "5G"}]}}</v>
      </c>
      <c r="AW47" s="136" t="s">
        <v>253</v>
      </c>
      <c r="AX47" s="79">
        <v>45573</v>
      </c>
    </row>
    <row r="48" spans="1:50" ht="13.2">
      <c r="A48" s="132" t="s">
        <v>586</v>
      </c>
      <c r="B48" s="77" t="s">
        <v>711</v>
      </c>
      <c r="C48" s="78" t="s">
        <v>130</v>
      </c>
      <c r="D48" s="379" t="s">
        <v>712</v>
      </c>
      <c r="E48" s="44" t="s">
        <v>312</v>
      </c>
      <c r="F48" s="44" t="s">
        <v>313</v>
      </c>
      <c r="G48" s="78" t="s">
        <v>713</v>
      </c>
      <c r="J48" s="78"/>
      <c r="M48" s="78"/>
      <c r="N48" s="44" t="s">
        <v>312</v>
      </c>
      <c r="O48" s="44" t="s">
        <v>313</v>
      </c>
      <c r="P48" s="78" t="s">
        <v>714</v>
      </c>
      <c r="S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155"/>
      <c r="AG48" s="186" t="str">
        <f t="shared" si="14"/>
        <v>"benefit": "온가족플랜"</v>
      </c>
      <c r="AH48" s="187" t="str">
        <f t="shared" si="15"/>
        <v/>
      </c>
      <c r="AI48" s="138" t="str">
        <f t="shared" si="16"/>
        <v/>
      </c>
      <c r="AJ48" s="187" t="str">
        <f t="shared" si="17"/>
        <v>"benefit": "온가족프리"</v>
      </c>
      <c r="AK48" s="187" t="str">
        <f t="shared" si="18"/>
        <v/>
      </c>
      <c r="AL48" s="138" t="str">
        <f t="shared" si="19"/>
        <v/>
      </c>
      <c r="AM48" s="187" t="str">
        <f t="shared" si="20"/>
        <v/>
      </c>
      <c r="AN48" s="187" t="str">
        <f t="shared" si="21"/>
        <v/>
      </c>
      <c r="AO48" s="138" t="str">
        <f t="shared" si="22"/>
        <v/>
      </c>
      <c r="AP48" s="139"/>
      <c r="AQ48" s="137" t="str">
        <f t="shared" si="23"/>
        <v>{"benefit": "온가족플랜"}</v>
      </c>
      <c r="AR48" s="138" t="str">
        <f t="shared" si="24"/>
        <v>, {"benefit": "온가족프리"}</v>
      </c>
      <c r="AS48" s="187" t="str">
        <f t="shared" si="25"/>
        <v/>
      </c>
      <c r="AT48" s="137" t="str">
        <f t="shared" si="26"/>
        <v>{"keywords": [{"benefit": "온가족플랜"}, {"benefit": "온가족프리"}]}</v>
      </c>
      <c r="AU48" s="140" t="s">
        <v>253</v>
      </c>
      <c r="AV48" s="188" t="str">
        <f t="shared" si="27"/>
        <v>{"name": "estimated_billing_charge_compare_to_current", "arguments": {"keywords": [{"benefit": "온가족플랜"}, {"benefit": "온가족프리"}]}}</v>
      </c>
      <c r="AW48" s="136" t="s">
        <v>253</v>
      </c>
      <c r="AX48" s="79">
        <v>45573</v>
      </c>
    </row>
    <row r="49" spans="1:50" ht="13.2">
      <c r="A49" s="132" t="s">
        <v>586</v>
      </c>
      <c r="B49" s="77" t="s">
        <v>715</v>
      </c>
      <c r="C49" s="78" t="s">
        <v>130</v>
      </c>
      <c r="D49" s="379" t="s">
        <v>716</v>
      </c>
      <c r="E49" s="44" t="s">
        <v>323</v>
      </c>
      <c r="F49" s="44" t="s">
        <v>324</v>
      </c>
      <c r="G49" s="78" t="s">
        <v>717</v>
      </c>
      <c r="J49" s="78"/>
      <c r="M49" s="78"/>
      <c r="N49" s="44" t="s">
        <v>323</v>
      </c>
      <c r="O49" s="44" t="s">
        <v>324</v>
      </c>
      <c r="P49" s="78" t="s">
        <v>718</v>
      </c>
      <c r="S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155"/>
      <c r="AG49" s="186" t="str">
        <f t="shared" si="14"/>
        <v>"lineup": "자녀안심요금제"</v>
      </c>
      <c r="AH49" s="187" t="str">
        <f t="shared" si="15"/>
        <v/>
      </c>
      <c r="AI49" s="138" t="str">
        <f t="shared" si="16"/>
        <v/>
      </c>
      <c r="AJ49" s="187" t="str">
        <f t="shared" si="17"/>
        <v>"lineup": "팅주니어표준"</v>
      </c>
      <c r="AK49" s="187" t="str">
        <f t="shared" si="18"/>
        <v/>
      </c>
      <c r="AL49" s="138" t="str">
        <f t="shared" si="19"/>
        <v/>
      </c>
      <c r="AM49" s="187" t="str">
        <f t="shared" si="20"/>
        <v/>
      </c>
      <c r="AN49" s="187" t="str">
        <f t="shared" si="21"/>
        <v/>
      </c>
      <c r="AO49" s="138" t="str">
        <f t="shared" si="22"/>
        <v/>
      </c>
      <c r="AP49" s="139"/>
      <c r="AQ49" s="137" t="str">
        <f t="shared" si="23"/>
        <v>{"lineup": "자녀안심요금제"}</v>
      </c>
      <c r="AR49" s="138" t="str">
        <f t="shared" si="24"/>
        <v>, {"lineup": "팅주니어표준"}</v>
      </c>
      <c r="AS49" s="187" t="str">
        <f t="shared" si="25"/>
        <v/>
      </c>
      <c r="AT49" s="137" t="str">
        <f t="shared" si="26"/>
        <v>{"keywords": [{"lineup": "자녀안심요금제"}, {"lineup": "팅주니어표준"}]}</v>
      </c>
      <c r="AU49" s="140" t="s">
        <v>253</v>
      </c>
      <c r="AV49" s="188" t="str">
        <f t="shared" si="27"/>
        <v>{"name": "estimated_billing_charge_compare_to_current", "arguments": {"keywords": [{"lineup": "자녀안심요금제"}, {"lineup": "팅주니어표준"}]}}</v>
      </c>
      <c r="AW49" s="136" t="s">
        <v>253</v>
      </c>
      <c r="AX49" s="79">
        <v>45573</v>
      </c>
    </row>
    <row r="50" spans="1:50" ht="13.2">
      <c r="A50" s="132" t="s">
        <v>586</v>
      </c>
      <c r="B50" s="77" t="s">
        <v>719</v>
      </c>
      <c r="C50" s="78" t="s">
        <v>130</v>
      </c>
      <c r="D50" s="379" t="s">
        <v>720</v>
      </c>
      <c r="E50" s="44" t="s">
        <v>304</v>
      </c>
      <c r="F50" s="44" t="s">
        <v>305</v>
      </c>
      <c r="G50" s="78" t="s">
        <v>651</v>
      </c>
      <c r="J50" s="78"/>
      <c r="M50" s="78"/>
      <c r="N50" s="44" t="s">
        <v>304</v>
      </c>
      <c r="O50" s="44" t="s">
        <v>305</v>
      </c>
      <c r="P50" s="78" t="s">
        <v>721</v>
      </c>
      <c r="S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155"/>
      <c r="AG50" s="186" t="str">
        <f t="shared" si="14"/>
        <v>"onboardingChannel": "티다샵"</v>
      </c>
      <c r="AH50" s="187" t="str">
        <f t="shared" si="15"/>
        <v/>
      </c>
      <c r="AI50" s="138" t="str">
        <f t="shared" si="16"/>
        <v/>
      </c>
      <c r="AJ50" s="187" t="str">
        <f t="shared" si="17"/>
        <v>"onboardingChannel": "T월드"</v>
      </c>
      <c r="AK50" s="187" t="str">
        <f t="shared" si="18"/>
        <v/>
      </c>
      <c r="AL50" s="138" t="str">
        <f t="shared" si="19"/>
        <v/>
      </c>
      <c r="AM50" s="187" t="str">
        <f t="shared" si="20"/>
        <v/>
      </c>
      <c r="AN50" s="187" t="str">
        <f t="shared" si="21"/>
        <v/>
      </c>
      <c r="AO50" s="138" t="str">
        <f t="shared" si="22"/>
        <v/>
      </c>
      <c r="AP50" s="139"/>
      <c r="AQ50" s="137" t="str">
        <f t="shared" si="23"/>
        <v>{"onboardingChannel": "티다샵"}</v>
      </c>
      <c r="AR50" s="138" t="str">
        <f t="shared" si="24"/>
        <v>, {"onboardingChannel": "T월드"}</v>
      </c>
      <c r="AS50" s="187" t="str">
        <f t="shared" si="25"/>
        <v/>
      </c>
      <c r="AT50" s="137" t="str">
        <f t="shared" si="26"/>
        <v>{"keywords": [{"onboardingChannel": "티다샵"}, {"onboardingChannel": "T월드"}]}</v>
      </c>
      <c r="AU50" s="140" t="s">
        <v>253</v>
      </c>
      <c r="AV50" s="188" t="str">
        <f t="shared" si="27"/>
        <v>{"name": "estimated_billing_charge_compare_to_current", "arguments": {"keywords": [{"onboardingChannel": "티다샵"}, {"onboardingChannel": "T월드"}]}}</v>
      </c>
      <c r="AW50" s="136" t="s">
        <v>253</v>
      </c>
      <c r="AX50" s="79">
        <v>45573</v>
      </c>
    </row>
    <row r="51" spans="1:50" ht="13.2">
      <c r="A51" s="132" t="s">
        <v>586</v>
      </c>
      <c r="B51" s="77" t="s">
        <v>722</v>
      </c>
      <c r="C51" s="78" t="s">
        <v>130</v>
      </c>
      <c r="D51" s="379" t="s">
        <v>723</v>
      </c>
      <c r="E51" s="44" t="s">
        <v>401</v>
      </c>
      <c r="F51" s="44" t="s">
        <v>402</v>
      </c>
      <c r="G51" s="78" t="s">
        <v>724</v>
      </c>
      <c r="J51" s="78"/>
      <c r="M51" s="78"/>
      <c r="N51" s="44" t="s">
        <v>401</v>
      </c>
      <c r="O51" s="44" t="s">
        <v>402</v>
      </c>
      <c r="P51" s="78" t="s">
        <v>725</v>
      </c>
      <c r="S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155"/>
      <c r="AG51" s="186" t="str">
        <f t="shared" si="14"/>
        <v>"onboardingDevice": "Kids폰"</v>
      </c>
      <c r="AH51" s="187" t="str">
        <f t="shared" si="15"/>
        <v/>
      </c>
      <c r="AI51" s="138" t="str">
        <f t="shared" si="16"/>
        <v/>
      </c>
      <c r="AJ51" s="187" t="str">
        <f t="shared" si="17"/>
        <v>"onboardingDevice": "피쳐폰"</v>
      </c>
      <c r="AK51" s="187" t="str">
        <f t="shared" si="18"/>
        <v/>
      </c>
      <c r="AL51" s="138" t="str">
        <f t="shared" si="19"/>
        <v/>
      </c>
      <c r="AM51" s="187" t="str">
        <f t="shared" si="20"/>
        <v/>
      </c>
      <c r="AN51" s="187" t="str">
        <f t="shared" si="21"/>
        <v/>
      </c>
      <c r="AO51" s="138" t="str">
        <f t="shared" si="22"/>
        <v/>
      </c>
      <c r="AP51" s="139"/>
      <c r="AQ51" s="137" t="str">
        <f t="shared" si="23"/>
        <v>{"onboardingDevice": "Kids폰"}</v>
      </c>
      <c r="AR51" s="138" t="str">
        <f t="shared" si="24"/>
        <v>, {"onboardingDevice": "피쳐폰"}</v>
      </c>
      <c r="AS51" s="187" t="str">
        <f t="shared" si="25"/>
        <v/>
      </c>
      <c r="AT51" s="137" t="str">
        <f t="shared" si="26"/>
        <v>{"keywords": [{"onboardingDevice": "Kids폰"}, {"onboardingDevice": "피쳐폰"}]}</v>
      </c>
      <c r="AU51" s="140" t="s">
        <v>253</v>
      </c>
      <c r="AV51" s="188" t="str">
        <f t="shared" si="27"/>
        <v>{"name": "estimated_billing_charge_compare_to_current", "arguments": {"keywords": [{"onboardingDevice": "Kids폰"}, {"onboardingDevice": "피쳐폰"}]}}</v>
      </c>
      <c r="AW51" s="136" t="s">
        <v>253</v>
      </c>
      <c r="AX51" s="79">
        <v>45573</v>
      </c>
    </row>
    <row r="52" spans="1:50" ht="13.2">
      <c r="A52" s="132" t="s">
        <v>586</v>
      </c>
      <c r="B52" s="77" t="s">
        <v>726</v>
      </c>
      <c r="C52" s="78" t="s">
        <v>130</v>
      </c>
      <c r="D52" s="379" t="s">
        <v>727</v>
      </c>
      <c r="E52" s="44" t="s">
        <v>301</v>
      </c>
      <c r="F52" s="44" t="s">
        <v>302</v>
      </c>
      <c r="G52" s="78" t="s">
        <v>728</v>
      </c>
      <c r="J52" s="78"/>
      <c r="M52" s="78"/>
      <c r="N52" s="44" t="s">
        <v>301</v>
      </c>
      <c r="O52" s="44" t="s">
        <v>302</v>
      </c>
      <c r="P52" s="78" t="s">
        <v>729</v>
      </c>
      <c r="S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155"/>
      <c r="AG52" s="186" t="str">
        <f t="shared" si="14"/>
        <v>"onboardingDeviceAlias": "아이패드 10TH 자급제"</v>
      </c>
      <c r="AH52" s="187" t="str">
        <f t="shared" si="15"/>
        <v/>
      </c>
      <c r="AI52" s="138" t="str">
        <f t="shared" si="16"/>
        <v/>
      </c>
      <c r="AJ52" s="187" t="str">
        <f t="shared" si="17"/>
        <v>"onboardingDeviceAlias": "갤럭시 23"</v>
      </c>
      <c r="AK52" s="187" t="str">
        <f t="shared" si="18"/>
        <v/>
      </c>
      <c r="AL52" s="138" t="str">
        <f t="shared" si="19"/>
        <v/>
      </c>
      <c r="AM52" s="187" t="str">
        <f t="shared" si="20"/>
        <v/>
      </c>
      <c r="AN52" s="187" t="str">
        <f t="shared" si="21"/>
        <v/>
      </c>
      <c r="AO52" s="138" t="str">
        <f t="shared" si="22"/>
        <v/>
      </c>
      <c r="AP52" s="139"/>
      <c r="AQ52" s="137" t="str">
        <f t="shared" si="23"/>
        <v>{"onboardingDeviceAlias": "아이패드 10TH 자급제"}</v>
      </c>
      <c r="AR52" s="138" t="str">
        <f t="shared" si="24"/>
        <v>, {"onboardingDeviceAlias": "갤럭시 23"}</v>
      </c>
      <c r="AS52" s="187" t="str">
        <f t="shared" si="25"/>
        <v/>
      </c>
      <c r="AT52" s="137" t="str">
        <f t="shared" si="26"/>
        <v>{"keywords": [{"onboardingDeviceAlias": "아이패드 10TH 자급제"}, {"onboardingDeviceAlias": "갤럭시 23"}]}</v>
      </c>
      <c r="AU52" s="140" t="s">
        <v>253</v>
      </c>
      <c r="AV52" s="188" t="str">
        <f t="shared" si="27"/>
        <v>{"name": "estimated_billing_charge_compare_to_current", "arguments": {"keywords": [{"onboardingDeviceAlias": "아이패드 10TH 자급제"}, {"onboardingDeviceAlias": "갤럭시 23"}]}}</v>
      </c>
      <c r="AW52" s="136" t="s">
        <v>253</v>
      </c>
      <c r="AX52" s="79">
        <v>45573</v>
      </c>
    </row>
    <row r="53" spans="1:50" ht="13.2">
      <c r="A53" s="132" t="s">
        <v>586</v>
      </c>
      <c r="B53" s="77" t="s">
        <v>730</v>
      </c>
      <c r="C53" s="78" t="s">
        <v>130</v>
      </c>
      <c r="D53" s="379" t="s">
        <v>731</v>
      </c>
      <c r="E53" s="44" t="s">
        <v>296</v>
      </c>
      <c r="F53" s="44" t="s">
        <v>297</v>
      </c>
      <c r="G53" s="78" t="s">
        <v>732</v>
      </c>
      <c r="J53" s="78"/>
      <c r="M53" s="78"/>
      <c r="N53" s="44" t="s">
        <v>296</v>
      </c>
      <c r="O53" s="44" t="s">
        <v>297</v>
      </c>
      <c r="P53" s="78" t="s">
        <v>733</v>
      </c>
      <c r="S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155"/>
      <c r="AG53" s="186" t="str">
        <f t="shared" si="14"/>
        <v>"specialCustomerOnboard": "노인"</v>
      </c>
      <c r="AH53" s="187" t="str">
        <f t="shared" si="15"/>
        <v/>
      </c>
      <c r="AI53" s="138" t="str">
        <f t="shared" si="16"/>
        <v/>
      </c>
      <c r="AJ53" s="187" t="str">
        <f t="shared" si="17"/>
        <v>"specialCustomerOnboard": "중학생"</v>
      </c>
      <c r="AK53" s="187" t="str">
        <f t="shared" si="18"/>
        <v/>
      </c>
      <c r="AL53" s="138" t="str">
        <f t="shared" si="19"/>
        <v/>
      </c>
      <c r="AM53" s="187" t="str">
        <f t="shared" si="20"/>
        <v/>
      </c>
      <c r="AN53" s="187" t="str">
        <f t="shared" si="21"/>
        <v/>
      </c>
      <c r="AO53" s="138" t="str">
        <f t="shared" si="22"/>
        <v/>
      </c>
      <c r="AP53" s="139"/>
      <c r="AQ53" s="137" t="str">
        <f t="shared" si="23"/>
        <v>{"specialCustomerOnboard": "노인"}</v>
      </c>
      <c r="AR53" s="138" t="str">
        <f t="shared" si="24"/>
        <v>, {"specialCustomerOnboard": "중학생"}</v>
      </c>
      <c r="AS53" s="187" t="str">
        <f t="shared" si="25"/>
        <v/>
      </c>
      <c r="AT53" s="137" t="str">
        <f t="shared" si="26"/>
        <v>{"keywords": [{"specialCustomerOnboard": "노인"}, {"specialCustomerOnboard": "중학생"}]}</v>
      </c>
      <c r="AU53" s="140" t="s">
        <v>253</v>
      </c>
      <c r="AV53" s="188" t="str">
        <f t="shared" si="27"/>
        <v>{"name": "estimated_billing_charge_compare_to_current", "arguments": {"keywords": [{"specialCustomerOnboard": "노인"}, {"specialCustomerOnboard": "중학생"}]}}</v>
      </c>
      <c r="AW53" s="136" t="s">
        <v>253</v>
      </c>
      <c r="AX53" s="79">
        <v>45573</v>
      </c>
    </row>
    <row r="54" spans="1:50" ht="13.2">
      <c r="A54" s="132" t="s">
        <v>586</v>
      </c>
      <c r="B54" s="77" t="s">
        <v>734</v>
      </c>
      <c r="C54" s="78" t="s">
        <v>130</v>
      </c>
      <c r="D54" s="379" t="s">
        <v>735</v>
      </c>
      <c r="E54" s="44" t="s">
        <v>349</v>
      </c>
      <c r="F54" s="44" t="s">
        <v>350</v>
      </c>
      <c r="G54" s="78" t="s">
        <v>736</v>
      </c>
      <c r="H54" s="44" t="s">
        <v>309</v>
      </c>
      <c r="I54" s="44" t="s">
        <v>310</v>
      </c>
      <c r="J54" s="78" t="s">
        <v>737</v>
      </c>
      <c r="M54" s="78"/>
      <c r="N54" s="44" t="s">
        <v>312</v>
      </c>
      <c r="O54" s="44" t="s">
        <v>313</v>
      </c>
      <c r="P54" s="78" t="s">
        <v>619</v>
      </c>
      <c r="Q54" s="44" t="s">
        <v>327</v>
      </c>
      <c r="R54" s="44" t="s">
        <v>328</v>
      </c>
      <c r="S54" s="78" t="s">
        <v>295</v>
      </c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155"/>
      <c r="AG54" s="186" t="str">
        <f t="shared" si="14"/>
        <v>"availableAmountForDataOptionRefill": "3기가 정도"</v>
      </c>
      <c r="AH54" s="187" t="str">
        <f t="shared" si="15"/>
        <v>, "includedVoiceCall": "600분"</v>
      </c>
      <c r="AI54" s="138" t="str">
        <f t="shared" si="16"/>
        <v/>
      </c>
      <c r="AJ54" s="187" t="str">
        <f t="shared" si="17"/>
        <v>"benefit": "넷플릭스"</v>
      </c>
      <c r="AK54" s="187" t="str">
        <f t="shared" si="18"/>
        <v>, "includedData": "무제한"</v>
      </c>
      <c r="AL54" s="138" t="str">
        <f t="shared" si="19"/>
        <v/>
      </c>
      <c r="AM54" s="187" t="str">
        <f t="shared" si="20"/>
        <v/>
      </c>
      <c r="AN54" s="187" t="str">
        <f t="shared" si="21"/>
        <v/>
      </c>
      <c r="AO54" s="138" t="str">
        <f t="shared" si="22"/>
        <v/>
      </c>
      <c r="AP54" s="139"/>
      <c r="AQ54" s="137" t="str">
        <f t="shared" si="23"/>
        <v>{"availableAmountForDataOptionRefill": "3기가 정도", "includedVoiceCall": "600분"}</v>
      </c>
      <c r="AR54" s="138" t="str">
        <f t="shared" si="24"/>
        <v>, {"benefit": "넷플릭스", "includedData": "무제한"}</v>
      </c>
      <c r="AS54" s="187" t="str">
        <f t="shared" si="25"/>
        <v/>
      </c>
      <c r="AT54" s="137" t="str">
        <f t="shared" si="26"/>
        <v>{"keywords": [{"availableAmountForDataOptionRefill": "3기가 정도", "includedVoiceCall": "600분"}, {"benefit": "넷플릭스", "includedData": "무제한"}]}</v>
      </c>
      <c r="AU54" s="140" t="s">
        <v>253</v>
      </c>
      <c r="AV54" s="188" t="str">
        <f t="shared" si="27"/>
        <v>{"name": "estimated_billing_charge_compare_to_current", "arguments": {"keywords": [{"availableAmountForDataOptionRefill": "3기가 정도", "includedVoiceCall": "600분"}, {"benefit": "넷플릭스", "includedData": "무제한"}]}}</v>
      </c>
      <c r="AW54" s="136" t="s">
        <v>253</v>
      </c>
      <c r="AX54" s="79">
        <v>45573</v>
      </c>
    </row>
    <row r="55" spans="1:50" ht="13.2">
      <c r="A55" s="132" t="s">
        <v>586</v>
      </c>
      <c r="B55" s="77" t="s">
        <v>738</v>
      </c>
      <c r="C55" s="78" t="s">
        <v>130</v>
      </c>
      <c r="D55" s="379" t="s">
        <v>739</v>
      </c>
      <c r="E55" s="44" t="s">
        <v>378</v>
      </c>
      <c r="F55" s="44" t="s">
        <v>344</v>
      </c>
      <c r="G55" s="78" t="s">
        <v>295</v>
      </c>
      <c r="H55" s="44" t="s">
        <v>340</v>
      </c>
      <c r="I55" s="44" t="s">
        <v>341</v>
      </c>
      <c r="J55" s="78"/>
      <c r="M55" s="78"/>
      <c r="N55" s="44" t="s">
        <v>335</v>
      </c>
      <c r="O55" s="44" t="s">
        <v>336</v>
      </c>
      <c r="P55" s="78" t="s">
        <v>418</v>
      </c>
      <c r="Q55" s="44" t="s">
        <v>293</v>
      </c>
      <c r="R55" s="44" t="s">
        <v>294</v>
      </c>
      <c r="S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155"/>
      <c r="AG55" s="186" t="str">
        <f t="shared" si="14"/>
        <v>"includedDataForSharingAndTethering": "무제한"</v>
      </c>
      <c r="AH55" s="187" t="str">
        <f t="shared" si="15"/>
        <v>, "includedVideoOrValueAddedCall": ""</v>
      </c>
      <c r="AI55" s="138" t="str">
        <f t="shared" si="16"/>
        <v/>
      </c>
      <c r="AJ55" s="187" t="str">
        <f t="shared" si="17"/>
        <v>"includedVoiceCallTospecifiedNumbers": "넉넉하게"</v>
      </c>
      <c r="AK55" s="187" t="str">
        <f t="shared" si="18"/>
        <v>, "includedText": ""</v>
      </c>
      <c r="AL55" s="138" t="str">
        <f t="shared" si="19"/>
        <v/>
      </c>
      <c r="AM55" s="187" t="str">
        <f t="shared" si="20"/>
        <v/>
      </c>
      <c r="AN55" s="187" t="str">
        <f t="shared" si="21"/>
        <v/>
      </c>
      <c r="AO55" s="138" t="str">
        <f t="shared" si="22"/>
        <v/>
      </c>
      <c r="AP55" s="139"/>
      <c r="AQ55" s="137" t="str">
        <f t="shared" si="23"/>
        <v>{"includedDataForSharingAndTethering": "무제한", "includedVideoOrValueAddedCall": ""}</v>
      </c>
      <c r="AR55" s="138" t="str">
        <f t="shared" si="24"/>
        <v>, {"includedVoiceCallTospecifiedNumbers": "넉넉하게", "includedText": ""}</v>
      </c>
      <c r="AS55" s="187" t="str">
        <f t="shared" si="25"/>
        <v/>
      </c>
      <c r="AT55" s="137" t="str">
        <f t="shared" si="26"/>
        <v>{"keywords": [{"includedDataForSharingAndTethering": "무제한", "includedVideoOrValueAddedCall": ""}, {"includedVoiceCallTospecifiedNumbers": "넉넉하게", "includedText": ""}]}</v>
      </c>
      <c r="AU55" s="140" t="s">
        <v>253</v>
      </c>
      <c r="AV55" s="188" t="str">
        <f t="shared" si="27"/>
        <v>{"name": "estimated_billing_charge_compare_to_current", "arguments": {"keywords": [{"includedDataForSharingAndTethering": "무제한", "includedVideoOrValueAddedCall": ""}, {"includedVoiceCallTospecifiedNumbers": "넉넉하게", "includedText": ""}]}}</v>
      </c>
      <c r="AW55" s="136" t="s">
        <v>253</v>
      </c>
      <c r="AX55" s="79">
        <v>45573</v>
      </c>
    </row>
    <row r="56" spans="1:50" ht="13.2">
      <c r="A56" s="132" t="s">
        <v>586</v>
      </c>
      <c r="B56" s="77" t="s">
        <v>740</v>
      </c>
      <c r="C56" s="78" t="s">
        <v>130</v>
      </c>
      <c r="D56" s="379" t="s">
        <v>741</v>
      </c>
      <c r="E56" s="44" t="s">
        <v>385</v>
      </c>
      <c r="F56" s="44" t="s">
        <v>386</v>
      </c>
      <c r="G56" s="78" t="s">
        <v>295</v>
      </c>
      <c r="H56" s="44" t="s">
        <v>378</v>
      </c>
      <c r="I56" s="44" t="s">
        <v>344</v>
      </c>
      <c r="J56" s="78" t="s">
        <v>361</v>
      </c>
      <c r="M56" s="78"/>
      <c r="N56" s="44" t="s">
        <v>349</v>
      </c>
      <c r="O56" s="44" t="s">
        <v>350</v>
      </c>
      <c r="P56" s="78"/>
      <c r="Q56" s="44" t="s">
        <v>327</v>
      </c>
      <c r="R56" s="44" t="s">
        <v>328</v>
      </c>
      <c r="S56" s="78" t="s">
        <v>295</v>
      </c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155"/>
      <c r="AG56" s="186" t="str">
        <f t="shared" si="14"/>
        <v>"optionData": "무제한"</v>
      </c>
      <c r="AH56" s="187" t="str">
        <f t="shared" si="15"/>
        <v>, "includedDataForSharingAndTethering": "조금"</v>
      </c>
      <c r="AI56" s="138" t="str">
        <f t="shared" si="16"/>
        <v/>
      </c>
      <c r="AJ56" s="187" t="str">
        <f t="shared" si="17"/>
        <v>"availableAmountForDataOptionRefill": ""</v>
      </c>
      <c r="AK56" s="187" t="str">
        <f t="shared" si="18"/>
        <v>, "includedData": "무제한"</v>
      </c>
      <c r="AL56" s="138" t="str">
        <f t="shared" si="19"/>
        <v/>
      </c>
      <c r="AM56" s="187" t="str">
        <f t="shared" si="20"/>
        <v/>
      </c>
      <c r="AN56" s="187" t="str">
        <f t="shared" si="21"/>
        <v/>
      </c>
      <c r="AO56" s="138" t="str">
        <f t="shared" si="22"/>
        <v/>
      </c>
      <c r="AP56" s="139"/>
      <c r="AQ56" s="137" t="str">
        <f t="shared" si="23"/>
        <v>{"optionData": "무제한", "includedDataForSharingAndTethering": "조금"}</v>
      </c>
      <c r="AR56" s="138" t="str">
        <f t="shared" si="24"/>
        <v>, {"availableAmountForDataOptionRefill": "", "includedData": "무제한"}</v>
      </c>
      <c r="AS56" s="187" t="str">
        <f t="shared" si="25"/>
        <v/>
      </c>
      <c r="AT56" s="137" t="str">
        <f t="shared" si="26"/>
        <v>{"keywords": [{"optionData": "무제한", "includedDataForSharingAndTethering": "조금"}, {"availableAmountForDataOptionRefill": "", "includedData": "무제한"}]}</v>
      </c>
      <c r="AU56" s="140" t="s">
        <v>253</v>
      </c>
      <c r="AV56" s="188" t="str">
        <f t="shared" si="27"/>
        <v>{"name": "estimated_billing_charge_compare_to_current", "arguments": {"keywords": [{"optionData": "무제한", "includedDataForSharingAndTethering": "조금"}, {"availableAmountForDataOptionRefill": "", "includedData": "무제한"}]}}</v>
      </c>
      <c r="AW56" s="136" t="s">
        <v>253</v>
      </c>
      <c r="AX56" s="79">
        <v>45573</v>
      </c>
    </row>
    <row r="57" spans="1:50" ht="13.2">
      <c r="A57" s="132" t="s">
        <v>586</v>
      </c>
      <c r="B57" s="77" t="s">
        <v>742</v>
      </c>
      <c r="C57" s="78" t="s">
        <v>130</v>
      </c>
      <c r="D57" s="379" t="s">
        <v>743</v>
      </c>
      <c r="E57" s="44" t="s">
        <v>335</v>
      </c>
      <c r="F57" s="44" t="s">
        <v>336</v>
      </c>
      <c r="G57" s="78" t="s">
        <v>744</v>
      </c>
      <c r="H57" s="44" t="s">
        <v>304</v>
      </c>
      <c r="I57" s="44" t="s">
        <v>305</v>
      </c>
      <c r="J57" s="78" t="s">
        <v>745</v>
      </c>
      <c r="M57" s="78"/>
      <c r="N57" s="44" t="s">
        <v>340</v>
      </c>
      <c r="O57" s="44" t="s">
        <v>341</v>
      </c>
      <c r="P57" s="78" t="s">
        <v>522</v>
      </c>
      <c r="Q57" s="44" t="s">
        <v>293</v>
      </c>
      <c r="R57" s="44" t="s">
        <v>294</v>
      </c>
      <c r="S57" s="78" t="s">
        <v>702</v>
      </c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155"/>
      <c r="AG57" s="186" t="str">
        <f t="shared" si="14"/>
        <v>"includedVoiceCallTospecifiedNumbers": "60분"</v>
      </c>
      <c r="AH57" s="187" t="str">
        <f t="shared" si="15"/>
        <v>, "onboardingChannel": "온라인 전용"</v>
      </c>
      <c r="AI57" s="138" t="str">
        <f t="shared" si="16"/>
        <v/>
      </c>
      <c r="AJ57" s="187" t="str">
        <f t="shared" si="17"/>
        <v>"includedVideoOrValueAddedCall": "부족하지 않게"</v>
      </c>
      <c r="AK57" s="187" t="str">
        <f t="shared" si="18"/>
        <v>, "includedText": "200건 이상"</v>
      </c>
      <c r="AL57" s="138" t="str">
        <f t="shared" si="19"/>
        <v/>
      </c>
      <c r="AM57" s="187" t="str">
        <f t="shared" si="20"/>
        <v/>
      </c>
      <c r="AN57" s="187" t="str">
        <f t="shared" si="21"/>
        <v/>
      </c>
      <c r="AO57" s="138" t="str">
        <f t="shared" si="22"/>
        <v/>
      </c>
      <c r="AP57" s="139"/>
      <c r="AQ57" s="137" t="str">
        <f t="shared" si="23"/>
        <v>{"includedVoiceCallTospecifiedNumbers": "60분", "onboardingChannel": "온라인 전용"}</v>
      </c>
      <c r="AR57" s="138" t="str">
        <f t="shared" si="24"/>
        <v>, {"includedVideoOrValueAddedCall": "부족하지 않게", "includedText": "200건 이상"}</v>
      </c>
      <c r="AS57" s="187" t="str">
        <f t="shared" si="25"/>
        <v/>
      </c>
      <c r="AT57" s="137" t="str">
        <f t="shared" si="26"/>
        <v>{"keywords": [{"includedVoiceCallTospecifiedNumbers": "60분", "onboardingChannel": "온라인 전용"}, {"includedVideoOrValueAddedCall": "부족하지 않게", "includedText": "200건 이상"}]}</v>
      </c>
      <c r="AU57" s="140" t="s">
        <v>253</v>
      </c>
      <c r="AV57" s="188" t="str">
        <f t="shared" si="27"/>
        <v>{"name": "estimated_billing_charge_compare_to_current", "arguments": {"keywords": [{"includedVoiceCallTospecifiedNumbers": "60분", "onboardingChannel": "온라인 전용"}, {"includedVideoOrValueAddedCall": "부족하지 않게", "includedText": "200건 이상"}]}}</v>
      </c>
      <c r="AW57" s="136" t="s">
        <v>253</v>
      </c>
      <c r="AX57" s="79">
        <v>45573</v>
      </c>
    </row>
    <row r="58" spans="1:50" ht="13.2">
      <c r="A58" s="132" t="s">
        <v>586</v>
      </c>
      <c r="B58" s="77" t="s">
        <v>746</v>
      </c>
      <c r="C58" s="78" t="s">
        <v>130</v>
      </c>
      <c r="D58" s="379" t="s">
        <v>747</v>
      </c>
      <c r="E58" s="44" t="s">
        <v>293</v>
      </c>
      <c r="F58" s="44" t="s">
        <v>294</v>
      </c>
      <c r="G58" s="78" t="s">
        <v>295</v>
      </c>
      <c r="H58" s="44" t="s">
        <v>335</v>
      </c>
      <c r="I58" s="44" t="s">
        <v>336</v>
      </c>
      <c r="J58" s="78" t="s">
        <v>748</v>
      </c>
      <c r="K58" s="44" t="s">
        <v>323</v>
      </c>
      <c r="L58" s="44" t="s">
        <v>324</v>
      </c>
      <c r="M58" s="78" t="s">
        <v>749</v>
      </c>
      <c r="P58" s="78"/>
      <c r="S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155"/>
      <c r="AG58" s="186" t="str">
        <f t="shared" si="14"/>
        <v>"includedText": "무제한"</v>
      </c>
      <c r="AH58" s="187" t="str">
        <f t="shared" si="15"/>
        <v>, "includedVoiceCallTospecifiedNumbers": "5시간까지"</v>
      </c>
      <c r="AI58" s="138" t="str">
        <f t="shared" si="16"/>
        <v>, "lineup": "뉴 T끼리"</v>
      </c>
      <c r="AJ58" s="187" t="str">
        <f t="shared" si="17"/>
        <v/>
      </c>
      <c r="AK58" s="187" t="str">
        <f t="shared" si="18"/>
        <v/>
      </c>
      <c r="AL58" s="138" t="str">
        <f t="shared" si="19"/>
        <v/>
      </c>
      <c r="AM58" s="187" t="str">
        <f t="shared" si="20"/>
        <v/>
      </c>
      <c r="AN58" s="187" t="str">
        <f t="shared" si="21"/>
        <v/>
      </c>
      <c r="AO58" s="138" t="str">
        <f t="shared" si="22"/>
        <v/>
      </c>
      <c r="AP58" s="139"/>
      <c r="AQ58" s="137" t="str">
        <f t="shared" si="23"/>
        <v>{"includedText": "무제한", "includedVoiceCallTospecifiedNumbers": "5시간까지", "lineup": "뉴 T끼리"}</v>
      </c>
      <c r="AR58" s="138" t="str">
        <f t="shared" si="24"/>
        <v/>
      </c>
      <c r="AS58" s="187" t="str">
        <f t="shared" si="25"/>
        <v/>
      </c>
      <c r="AT58" s="137" t="str">
        <f t="shared" si="26"/>
        <v>{"keywords": [{"includedText": "무제한", "includedVoiceCallTospecifiedNumbers": "5시간까지", "lineup": "뉴 T끼리"}]}</v>
      </c>
      <c r="AU58" s="140" t="s">
        <v>253</v>
      </c>
      <c r="AV58" s="188" t="str">
        <f t="shared" si="27"/>
        <v>{"name": "estimated_billing_charge_compare_to_current", "arguments": {"keywords": [{"includedText": "무제한", "includedVoiceCallTospecifiedNumbers": "5시간까지", "lineup": "뉴 T끼리"}]}}</v>
      </c>
      <c r="AW58" s="136" t="s">
        <v>253</v>
      </c>
      <c r="AX58" s="79">
        <v>45573</v>
      </c>
    </row>
    <row r="59" spans="1:50" ht="13.2">
      <c r="A59" s="132" t="s">
        <v>586</v>
      </c>
      <c r="B59" s="77" t="s">
        <v>750</v>
      </c>
      <c r="C59" s="78" t="s">
        <v>130</v>
      </c>
      <c r="D59" s="379" t="s">
        <v>751</v>
      </c>
      <c r="E59" s="44" t="s">
        <v>340</v>
      </c>
      <c r="F59" s="44" t="s">
        <v>341</v>
      </c>
      <c r="G59" s="78" t="s">
        <v>752</v>
      </c>
      <c r="H59" s="44" t="s">
        <v>401</v>
      </c>
      <c r="I59" s="44" t="s">
        <v>402</v>
      </c>
      <c r="J59" s="78" t="s">
        <v>753</v>
      </c>
      <c r="K59" s="44" t="s">
        <v>309</v>
      </c>
      <c r="L59" s="44" t="s">
        <v>310</v>
      </c>
      <c r="M59" s="78" t="s">
        <v>754</v>
      </c>
      <c r="P59" s="78"/>
      <c r="S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155"/>
      <c r="AG59" s="186" t="str">
        <f t="shared" si="14"/>
        <v>"includedVideoOrValueAddedCall": "제한 없이"</v>
      </c>
      <c r="AH59" s="187" t="str">
        <f t="shared" si="15"/>
        <v>, "onboardingDevice": "갤럭시 s23+"</v>
      </c>
      <c r="AI59" s="138" t="str">
        <f t="shared" si="16"/>
        <v>, "includedVoiceCall": "350분 이상"</v>
      </c>
      <c r="AJ59" s="187" t="str">
        <f t="shared" si="17"/>
        <v/>
      </c>
      <c r="AK59" s="187" t="str">
        <f t="shared" si="18"/>
        <v/>
      </c>
      <c r="AL59" s="138" t="str">
        <f t="shared" si="19"/>
        <v/>
      </c>
      <c r="AM59" s="187" t="str">
        <f t="shared" si="20"/>
        <v/>
      </c>
      <c r="AN59" s="187" t="str">
        <f t="shared" si="21"/>
        <v/>
      </c>
      <c r="AO59" s="138" t="str">
        <f t="shared" si="22"/>
        <v/>
      </c>
      <c r="AP59" s="139"/>
      <c r="AQ59" s="137" t="str">
        <f t="shared" si="23"/>
        <v>{"includedVideoOrValueAddedCall": "제한 없이", "onboardingDevice": "갤럭시 s23+", "includedVoiceCall": "350분 이상"}</v>
      </c>
      <c r="AR59" s="138" t="str">
        <f t="shared" si="24"/>
        <v/>
      </c>
      <c r="AS59" s="187" t="str">
        <f t="shared" si="25"/>
        <v/>
      </c>
      <c r="AT59" s="137" t="str">
        <f t="shared" si="26"/>
        <v>{"keywords": [{"includedVideoOrValueAddedCall": "제한 없이", "onboardingDevice": "갤럭시 s23+", "includedVoiceCall": "350분 이상"}]}</v>
      </c>
      <c r="AU59" s="140" t="s">
        <v>253</v>
      </c>
      <c r="AV59" s="188" t="str">
        <f t="shared" si="27"/>
        <v>{"name": "estimated_billing_charge_compare_to_current", "arguments": {"keywords": [{"includedVideoOrValueAddedCall": "제한 없이", "onboardingDevice": "갤럭시 s23+", "includedVoiceCall": "350분 이상"}]}}</v>
      </c>
      <c r="AW59" s="136" t="s">
        <v>253</v>
      </c>
      <c r="AX59" s="79">
        <v>45573</v>
      </c>
    </row>
    <row r="60" spans="1:50" ht="13.2">
      <c r="A60" s="132" t="s">
        <v>586</v>
      </c>
      <c r="B60" s="77" t="s">
        <v>755</v>
      </c>
      <c r="C60" s="78" t="s">
        <v>130</v>
      </c>
      <c r="D60" s="379" t="s">
        <v>756</v>
      </c>
      <c r="E60" s="44" t="s">
        <v>331</v>
      </c>
      <c r="F60" s="44" t="s">
        <v>332</v>
      </c>
      <c r="G60" s="78" t="s">
        <v>757</v>
      </c>
      <c r="H60" s="44" t="s">
        <v>340</v>
      </c>
      <c r="I60" s="44" t="s">
        <v>341</v>
      </c>
      <c r="J60" s="78" t="s">
        <v>758</v>
      </c>
      <c r="K60" s="44" t="s">
        <v>378</v>
      </c>
      <c r="L60" s="44" t="s">
        <v>344</v>
      </c>
      <c r="M60" s="78" t="s">
        <v>759</v>
      </c>
      <c r="P60" s="78"/>
      <c r="S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155"/>
      <c r="AG60" s="186" t="str">
        <f t="shared" si="14"/>
        <v>"maximumAmountForSharing": "아주 많이"</v>
      </c>
      <c r="AH60" s="187" t="str">
        <f t="shared" si="15"/>
        <v>, "includedVideoOrValueAddedCall": "적당히"</v>
      </c>
      <c r="AI60" s="138" t="str">
        <f t="shared" si="16"/>
        <v>, "includedDataForSharingAndTethering": "조금만"</v>
      </c>
      <c r="AJ60" s="187" t="str">
        <f t="shared" si="17"/>
        <v/>
      </c>
      <c r="AK60" s="187" t="str">
        <f t="shared" si="18"/>
        <v/>
      </c>
      <c r="AL60" s="138" t="str">
        <f t="shared" si="19"/>
        <v/>
      </c>
      <c r="AM60" s="187" t="str">
        <f t="shared" si="20"/>
        <v/>
      </c>
      <c r="AN60" s="187" t="str">
        <f t="shared" si="21"/>
        <v/>
      </c>
      <c r="AO60" s="138" t="str">
        <f t="shared" si="22"/>
        <v/>
      </c>
      <c r="AP60" s="139"/>
      <c r="AQ60" s="137" t="str">
        <f t="shared" si="23"/>
        <v>{"maximumAmountForSharing": "아주 많이", "includedVideoOrValueAddedCall": "적당히", "includedDataForSharingAndTethering": "조금만"}</v>
      </c>
      <c r="AR60" s="138" t="str">
        <f t="shared" si="24"/>
        <v/>
      </c>
      <c r="AS60" s="187" t="str">
        <f t="shared" si="25"/>
        <v/>
      </c>
      <c r="AT60" s="137" t="str">
        <f t="shared" si="26"/>
        <v>{"keywords": [{"maximumAmountForSharing": "아주 많이", "includedVideoOrValueAddedCall": "적당히", "includedDataForSharingAndTethering": "조금만"}]}</v>
      </c>
      <c r="AU60" s="140" t="s">
        <v>253</v>
      </c>
      <c r="AV60" s="188" t="str">
        <f t="shared" si="27"/>
        <v>{"name": "estimated_billing_charge_compare_to_current", "arguments": {"keywords": [{"maximumAmountForSharing": "아주 많이", "includedVideoOrValueAddedCall": "적당히", "includedDataForSharingAndTethering": "조금만"}]}}</v>
      </c>
      <c r="AW60" s="136" t="s">
        <v>253</v>
      </c>
      <c r="AX60" s="79">
        <v>45573</v>
      </c>
    </row>
    <row r="61" spans="1:50" ht="13.2">
      <c r="A61" s="142" t="s">
        <v>586</v>
      </c>
      <c r="B61" s="189" t="s">
        <v>760</v>
      </c>
      <c r="C61" s="80" t="s">
        <v>130</v>
      </c>
      <c r="D61" s="380" t="s">
        <v>761</v>
      </c>
      <c r="E61" s="82" t="s">
        <v>378</v>
      </c>
      <c r="F61" s="82" t="s">
        <v>344</v>
      </c>
      <c r="G61" s="80"/>
      <c r="H61" s="82" t="s">
        <v>340</v>
      </c>
      <c r="I61" s="82" t="s">
        <v>341</v>
      </c>
      <c r="J61" s="80" t="s">
        <v>514</v>
      </c>
      <c r="K61" s="82" t="s">
        <v>293</v>
      </c>
      <c r="L61" s="82" t="s">
        <v>294</v>
      </c>
      <c r="M61" s="80" t="s">
        <v>418</v>
      </c>
      <c r="N61" s="82"/>
      <c r="O61" s="82"/>
      <c r="P61" s="80"/>
      <c r="Q61" s="82"/>
      <c r="R61" s="82"/>
      <c r="S61" s="80"/>
      <c r="T61" s="82"/>
      <c r="U61" s="82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190"/>
      <c r="AG61" s="186" t="str">
        <f t="shared" si="14"/>
        <v>"includedDataForSharingAndTethering": ""</v>
      </c>
      <c r="AH61" s="187" t="str">
        <f t="shared" si="15"/>
        <v>, "includedVideoOrValueAddedCall": "여유롭게"</v>
      </c>
      <c r="AI61" s="138" t="str">
        <f t="shared" si="16"/>
        <v>, "includedText": "넉넉하게"</v>
      </c>
      <c r="AJ61" s="187" t="str">
        <f t="shared" si="17"/>
        <v/>
      </c>
      <c r="AK61" s="187" t="str">
        <f t="shared" si="18"/>
        <v/>
      </c>
      <c r="AL61" s="138" t="str">
        <f t="shared" si="19"/>
        <v/>
      </c>
      <c r="AM61" s="187" t="str">
        <f t="shared" si="20"/>
        <v/>
      </c>
      <c r="AN61" s="187" t="str">
        <f t="shared" si="21"/>
        <v/>
      </c>
      <c r="AO61" s="138" t="str">
        <f t="shared" si="22"/>
        <v/>
      </c>
      <c r="AP61" s="139"/>
      <c r="AQ61" s="137" t="str">
        <f t="shared" si="23"/>
        <v>{"includedDataForSharingAndTethering": "", "includedVideoOrValueAddedCall": "여유롭게", "includedText": "넉넉하게"}</v>
      </c>
      <c r="AR61" s="138" t="str">
        <f t="shared" si="24"/>
        <v/>
      </c>
      <c r="AS61" s="187" t="str">
        <f t="shared" si="25"/>
        <v/>
      </c>
      <c r="AT61" s="137" t="str">
        <f t="shared" si="26"/>
        <v>{"keywords": [{"includedDataForSharingAndTethering": "", "includedVideoOrValueAddedCall": "여유롭게", "includedText": "넉넉하게"}]}</v>
      </c>
      <c r="AU61" s="140" t="s">
        <v>253</v>
      </c>
      <c r="AV61" s="188" t="str">
        <f t="shared" si="27"/>
        <v>{"name": "estimated_billing_charge_compare_to_current", "arguments": {"keywords": [{"includedDataForSharingAndTethering": "", "includedVideoOrValueAddedCall": "여유롭게", "includedText": "넉넉하게"}]}}</v>
      </c>
      <c r="AW61" s="136" t="s">
        <v>253</v>
      </c>
      <c r="AX61" s="79">
        <v>45573</v>
      </c>
    </row>
  </sheetData>
  <mergeCells count="3">
    <mergeCell ref="E1:M1"/>
    <mergeCell ref="N1:V1"/>
    <mergeCell ref="W1:A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X604"/>
  <sheetViews>
    <sheetView zoomScale="85" zoomScaleNormal="85" workbookViewId="0">
      <pane ySplit="2" topLeftCell="A221" activePane="bottomLeft" state="frozen"/>
      <selection pane="bottomLeft" activeCell="D241" sqref="D241"/>
    </sheetView>
  </sheetViews>
  <sheetFormatPr defaultColWidth="12.6640625" defaultRowHeight="15.75" customHeight="1"/>
  <cols>
    <col min="1" max="1" width="16.6640625" customWidth="1"/>
    <col min="2" max="3" width="26.77734375" customWidth="1"/>
    <col min="4" max="4" width="68.109375" customWidth="1"/>
    <col min="5" max="7" width="15.6640625" customWidth="1"/>
    <col min="8" max="31" width="15.6640625" hidden="1" customWidth="1"/>
    <col min="32" max="32" width="3.33203125" customWidth="1"/>
    <col min="33" max="41" width="14.21875" customWidth="1"/>
    <col min="42" max="42" width="3.33203125" customWidth="1"/>
    <col min="43" max="45" width="25.33203125" customWidth="1"/>
    <col min="46" max="46" width="24.21875" customWidth="1"/>
    <col min="47" max="47" width="3.33203125" customWidth="1"/>
    <col min="48" max="48" width="91.44140625" customWidth="1"/>
    <col min="49" max="49" width="3.33203125" customWidth="1"/>
  </cols>
  <sheetData>
    <row r="1" spans="1:50" ht="13.2">
      <c r="A1" s="84"/>
      <c r="B1" s="84"/>
      <c r="C1" s="192"/>
      <c r="D1" s="158"/>
      <c r="E1" s="400" t="s">
        <v>208</v>
      </c>
      <c r="F1" s="397"/>
      <c r="G1" s="397"/>
      <c r="H1" s="397"/>
      <c r="I1" s="397"/>
      <c r="J1" s="397"/>
      <c r="K1" s="397"/>
      <c r="L1" s="397"/>
      <c r="M1" s="397"/>
      <c r="N1" s="401" t="s">
        <v>209</v>
      </c>
      <c r="O1" s="397"/>
      <c r="P1" s="397"/>
      <c r="Q1" s="397"/>
      <c r="R1" s="397"/>
      <c r="S1" s="397"/>
      <c r="T1" s="397"/>
      <c r="U1" s="397"/>
      <c r="V1" s="397"/>
      <c r="W1" s="402" t="s">
        <v>210</v>
      </c>
      <c r="X1" s="397"/>
      <c r="Y1" s="397"/>
      <c r="Z1" s="397"/>
      <c r="AA1" s="397"/>
      <c r="AB1" s="397"/>
      <c r="AC1" s="397"/>
      <c r="AD1" s="397"/>
      <c r="AE1" s="397"/>
      <c r="AF1" s="167"/>
      <c r="AG1" s="193" t="s">
        <v>211</v>
      </c>
      <c r="AH1" s="194"/>
      <c r="AI1" s="195"/>
      <c r="AJ1" s="196"/>
      <c r="AK1" s="197"/>
      <c r="AL1" s="198"/>
      <c r="AM1" s="199"/>
      <c r="AN1" s="200"/>
      <c r="AO1" s="201"/>
      <c r="AP1" s="167"/>
      <c r="AQ1" s="87" t="s">
        <v>211</v>
      </c>
      <c r="AR1" s="162"/>
      <c r="AS1" s="165"/>
      <c r="AT1" s="202"/>
      <c r="AU1" s="167"/>
      <c r="AV1" s="166"/>
      <c r="AW1" s="203"/>
      <c r="AX1" s="204"/>
    </row>
    <row r="2" spans="1:50" ht="26.4">
      <c r="A2" s="205" t="s">
        <v>0</v>
      </c>
      <c r="B2" s="205" t="s">
        <v>144</v>
      </c>
      <c r="C2" s="206" t="s">
        <v>2</v>
      </c>
      <c r="D2" s="171" t="s">
        <v>145</v>
      </c>
      <c r="E2" s="99" t="s">
        <v>212</v>
      </c>
      <c r="F2" s="99" t="s">
        <v>213</v>
      </c>
      <c r="G2" s="100" t="s">
        <v>214</v>
      </c>
      <c r="H2" s="101" t="s">
        <v>215</v>
      </c>
      <c r="I2" s="101" t="s">
        <v>216</v>
      </c>
      <c r="J2" s="102" t="s">
        <v>217</v>
      </c>
      <c r="K2" s="99" t="s">
        <v>218</v>
      </c>
      <c r="L2" s="99" t="s">
        <v>219</v>
      </c>
      <c r="M2" s="100" t="s">
        <v>220</v>
      </c>
      <c r="N2" s="103" t="s">
        <v>221</v>
      </c>
      <c r="O2" s="103" t="s">
        <v>222</v>
      </c>
      <c r="P2" s="104" t="s">
        <v>223</v>
      </c>
      <c r="Q2" s="105" t="s">
        <v>224</v>
      </c>
      <c r="R2" s="105" t="s">
        <v>225</v>
      </c>
      <c r="S2" s="106" t="s">
        <v>226</v>
      </c>
      <c r="T2" s="107" t="s">
        <v>227</v>
      </c>
      <c r="U2" s="107" t="s">
        <v>228</v>
      </c>
      <c r="V2" s="108" t="s">
        <v>229</v>
      </c>
      <c r="W2" s="109" t="s">
        <v>230</v>
      </c>
      <c r="X2" s="109" t="s">
        <v>231</v>
      </c>
      <c r="Y2" s="109" t="s">
        <v>232</v>
      </c>
      <c r="Z2" s="110" t="s">
        <v>233</v>
      </c>
      <c r="AA2" s="110" t="s">
        <v>234</v>
      </c>
      <c r="AB2" s="111" t="s">
        <v>235</v>
      </c>
      <c r="AC2" s="112" t="s">
        <v>236</v>
      </c>
      <c r="AD2" s="112" t="s">
        <v>237</v>
      </c>
      <c r="AE2" s="113" t="s">
        <v>238</v>
      </c>
      <c r="AF2" s="207"/>
      <c r="AG2" s="208" t="s">
        <v>212</v>
      </c>
      <c r="AH2" s="209" t="s">
        <v>215</v>
      </c>
      <c r="AI2" s="210" t="s">
        <v>218</v>
      </c>
      <c r="AJ2" s="211" t="s">
        <v>221</v>
      </c>
      <c r="AK2" s="212" t="s">
        <v>224</v>
      </c>
      <c r="AL2" s="213" t="s">
        <v>227</v>
      </c>
      <c r="AM2" s="214" t="s">
        <v>239</v>
      </c>
      <c r="AN2" s="215" t="s">
        <v>240</v>
      </c>
      <c r="AO2" s="216" t="s">
        <v>241</v>
      </c>
      <c r="AP2" s="217"/>
      <c r="AQ2" s="218" t="s">
        <v>242</v>
      </c>
      <c r="AR2" s="219" t="s">
        <v>243</v>
      </c>
      <c r="AS2" s="220" t="s">
        <v>244</v>
      </c>
      <c r="AT2" s="221" t="s">
        <v>245</v>
      </c>
      <c r="AU2" s="217"/>
      <c r="AV2" s="222" t="s">
        <v>246</v>
      </c>
      <c r="AW2" s="223"/>
      <c r="AX2" s="185" t="s">
        <v>762</v>
      </c>
    </row>
    <row r="3" spans="1:50" ht="13.2">
      <c r="A3" s="76" t="s">
        <v>763</v>
      </c>
      <c r="B3" s="145" t="s">
        <v>764</v>
      </c>
      <c r="C3" s="78" t="s">
        <v>39</v>
      </c>
      <c r="D3" s="224" t="s">
        <v>765</v>
      </c>
      <c r="E3" s="225" t="s">
        <v>249</v>
      </c>
      <c r="F3" s="226" t="s">
        <v>250</v>
      </c>
      <c r="G3" s="227" t="s">
        <v>428</v>
      </c>
      <c r="H3" s="225"/>
      <c r="I3" s="226"/>
      <c r="J3" s="227"/>
      <c r="K3" s="225"/>
      <c r="L3" s="226"/>
      <c r="M3" s="227"/>
      <c r="N3" s="225"/>
      <c r="O3" s="226"/>
      <c r="P3" s="227"/>
      <c r="Q3" s="225"/>
      <c r="R3" s="226"/>
      <c r="S3" s="227"/>
      <c r="T3" s="225"/>
      <c r="U3" s="226"/>
      <c r="V3" s="227"/>
      <c r="W3" s="225"/>
      <c r="X3" s="226"/>
      <c r="Y3" s="227"/>
      <c r="Z3" s="225"/>
      <c r="AA3" s="226"/>
      <c r="AB3" s="227"/>
      <c r="AC3" s="225"/>
      <c r="AD3" s="226"/>
      <c r="AE3" s="227"/>
      <c r="AF3" s="77"/>
      <c r="AG3" s="137" t="str">
        <f t="shared" ref="AG3:AG257" si="0">IF(E3="","", SUBSTITUTE(SUBSTITUTE("""ENTITY"": ""VALUE""","ENTITY",F3),"VALUE",G3))</f>
        <v>"productName": "5GX플래티넘"</v>
      </c>
      <c r="AH3" s="138" t="str">
        <f t="shared" ref="AH3:AH257" si="1">IF(H3="","", SUBSTITUTE(SUBSTITUTE(", ""ENTITY"": ""VALUE""","ENTITY",I3),"VALUE",J3))</f>
        <v/>
      </c>
      <c r="AI3" s="138" t="str">
        <f t="shared" ref="AI3:AI257" si="2">IF(K3="","", SUBSTITUTE(SUBSTITUTE(", ""ENTITY"": ""VALUE""","ENTITY",L3),"VALUE",M3))</f>
        <v/>
      </c>
      <c r="AJ3" s="138" t="str">
        <f t="shared" ref="AJ3:AJ257" si="3">IF(N3="","", SUBSTITUTE(SUBSTITUTE("""ENTITY"": ""VALUE""","ENTITY",O3),"VALUE",P3))</f>
        <v/>
      </c>
      <c r="AK3" s="138" t="str">
        <f t="shared" ref="AK3:AK257" si="4">IF(Q3="","", SUBSTITUTE(SUBSTITUTE(", ""ENTITY"": ""VALUE""","ENTITY",R3),"VALUE",S3))</f>
        <v/>
      </c>
      <c r="AL3" s="138" t="str">
        <f t="shared" ref="AL3:AL257" si="5">IF(T3="","", SUBSTITUTE(SUBSTITUTE(", ""ENTITY"": ""VALUE""","ENTITY",U3),"VALUE",V3))</f>
        <v/>
      </c>
      <c r="AM3" s="138" t="str">
        <f t="shared" ref="AM3:AM257" si="6">IF(W3="","", SUBSTITUTE(SUBSTITUTE("""ENTITY"": ""VALUE""","ENTITY",X3),"VALUE",Y3))</f>
        <v/>
      </c>
      <c r="AN3" s="138" t="str">
        <f t="shared" ref="AN3:AN257" si="7">IF(Z3="","", SUBSTITUTE(SUBSTITUTE(", ""ENTITY"": ""VALUE""","ENTITY",AA3),"VALUE",AB3))</f>
        <v/>
      </c>
      <c r="AO3" s="138" t="str">
        <f t="shared" ref="AO3:AO257" si="8">IF(AC3="","", SUBSTITUTE(SUBSTITUTE(", ""ENTITY"": ""VALUE""","ENTITY",AD3),"VALUE",AE3))</f>
        <v/>
      </c>
      <c r="AP3" s="77"/>
      <c r="AQ3" s="138" t="str">
        <f t="shared" ref="AQ3:AQ257" si="9">IF(AG3="","", CONCATENATE("{",AG3,AH3,AI3,"}"))</f>
        <v>{"productName": "5GX플래티넘"}</v>
      </c>
      <c r="AR3" s="138" t="str">
        <f t="shared" ref="AR3:AR257" si="10">IF(AJ3="","", CONCATENATE(", {",AJ3,AK3,AL3,"}"))</f>
        <v/>
      </c>
      <c r="AS3" s="138" t="str">
        <f t="shared" ref="AS3:AS257" si="11">IF(AM3="","", CONCATENATE(", {",AM3,AN3,AO3,"}"))</f>
        <v/>
      </c>
      <c r="AT3" s="138" t="str">
        <f t="shared" ref="AT3:AT257" si="12">IF(LEN(AQ3)+LEN(AR3)+LEN(AS3)=0,"",CONCATENATE("{""keywords"": ",AQ3,AR3,AS3,"}"))</f>
        <v>{"keywords": {"productName": "5GX플래티넘"}}</v>
      </c>
      <c r="AU3" s="140" t="s">
        <v>253</v>
      </c>
      <c r="AV3" s="137" t="str">
        <f t="shared" ref="AV3:AV257" si="13">IF(LEN(AQ3)+LEN(AR3)+LEN(AS3)=0,"",SUBSTITUTE(SUBSTITUTE("{""name"": ""FUNCTION"", ""arguments"": ENTITY}","FUNCTION",C3),"ENTITY",AT3))</f>
        <v>{"name": "SEARCH_MOBILE_PLAN", "arguments": {"keywords": {"productName": "5GX플래티넘"}}}</v>
      </c>
      <c r="AW3" s="228"/>
      <c r="AX3" s="79">
        <v>45547</v>
      </c>
    </row>
    <row r="4" spans="1:50" ht="13.2">
      <c r="A4" s="78" t="s">
        <v>763</v>
      </c>
      <c r="B4" s="83" t="s">
        <v>766</v>
      </c>
      <c r="C4" s="78" t="s">
        <v>39</v>
      </c>
      <c r="D4" s="44" t="s">
        <v>767</v>
      </c>
      <c r="E4" s="135" t="s">
        <v>249</v>
      </c>
      <c r="F4" s="44" t="s">
        <v>250</v>
      </c>
      <c r="G4" s="78" t="s">
        <v>251</v>
      </c>
      <c r="H4" s="135"/>
      <c r="I4" s="44"/>
      <c r="J4" s="78"/>
      <c r="K4" s="135"/>
      <c r="L4" s="44"/>
      <c r="M4" s="78"/>
      <c r="N4" s="135"/>
      <c r="O4" s="44"/>
      <c r="P4" s="78"/>
      <c r="Q4" s="135"/>
      <c r="R4" s="44"/>
      <c r="S4" s="78"/>
      <c r="T4" s="135"/>
      <c r="U4" s="44"/>
      <c r="V4" s="78"/>
      <c r="W4" s="135"/>
      <c r="X4" s="44"/>
      <c r="Y4" s="78"/>
      <c r="Z4" s="135"/>
      <c r="AA4" s="44"/>
      <c r="AB4" s="78"/>
      <c r="AC4" s="135"/>
      <c r="AD4" s="44"/>
      <c r="AE4" s="78"/>
      <c r="AF4" s="78"/>
      <c r="AG4" s="83" t="str">
        <f t="shared" si="0"/>
        <v>"productName": "다이렉트5G 69"</v>
      </c>
      <c r="AH4" s="78" t="str">
        <f t="shared" si="1"/>
        <v/>
      </c>
      <c r="AI4" s="78" t="str">
        <f t="shared" si="2"/>
        <v/>
      </c>
      <c r="AJ4" s="78" t="str">
        <f t="shared" si="3"/>
        <v/>
      </c>
      <c r="AK4" s="78" t="str">
        <f t="shared" si="4"/>
        <v/>
      </c>
      <c r="AL4" s="78" t="str">
        <f t="shared" si="5"/>
        <v/>
      </c>
      <c r="AM4" s="78" t="str">
        <f t="shared" si="6"/>
        <v/>
      </c>
      <c r="AN4" s="78" t="str">
        <f t="shared" si="7"/>
        <v/>
      </c>
      <c r="AO4" s="78" t="str">
        <f t="shared" si="8"/>
        <v/>
      </c>
      <c r="AP4" s="78"/>
      <c r="AQ4" s="78" t="str">
        <f t="shared" si="9"/>
        <v>{"productName": "다이렉트5G 69"}</v>
      </c>
      <c r="AR4" s="78" t="str">
        <f t="shared" si="10"/>
        <v/>
      </c>
      <c r="AS4" s="78" t="str">
        <f t="shared" si="11"/>
        <v/>
      </c>
      <c r="AT4" s="78" t="str">
        <f t="shared" si="12"/>
        <v>{"keywords": {"productName": "다이렉트5G 69"}}</v>
      </c>
      <c r="AU4" s="78" t="s">
        <v>253</v>
      </c>
      <c r="AV4" s="83" t="str">
        <f t="shared" si="13"/>
        <v>{"name": "SEARCH_MOBILE_PLAN", "arguments": {"keywords": {"productName": "다이렉트5G 69"}}}</v>
      </c>
      <c r="AW4" s="136"/>
      <c r="AX4" s="79">
        <v>45547</v>
      </c>
    </row>
    <row r="5" spans="1:50" ht="13.2">
      <c r="A5" s="78" t="s">
        <v>763</v>
      </c>
      <c r="B5" s="83" t="s">
        <v>768</v>
      </c>
      <c r="C5" s="78" t="s">
        <v>39</v>
      </c>
      <c r="D5" s="44" t="s">
        <v>769</v>
      </c>
      <c r="E5" s="135" t="s">
        <v>249</v>
      </c>
      <c r="F5" s="44" t="s">
        <v>250</v>
      </c>
      <c r="G5" s="78" t="s">
        <v>770</v>
      </c>
      <c r="H5" s="135"/>
      <c r="I5" s="44"/>
      <c r="J5" s="78"/>
      <c r="K5" s="135"/>
      <c r="L5" s="44"/>
      <c r="M5" s="78"/>
      <c r="N5" s="135"/>
      <c r="O5" s="44"/>
      <c r="P5" s="78"/>
      <c r="Q5" s="135"/>
      <c r="R5" s="44"/>
      <c r="S5" s="78"/>
      <c r="T5" s="135"/>
      <c r="U5" s="44"/>
      <c r="V5" s="78"/>
      <c r="W5" s="135"/>
      <c r="X5" s="44"/>
      <c r="Y5" s="78"/>
      <c r="Z5" s="135"/>
      <c r="AA5" s="44"/>
      <c r="AB5" s="78"/>
      <c r="AC5" s="135"/>
      <c r="AD5" s="44"/>
      <c r="AE5" s="78"/>
      <c r="AF5" s="78"/>
      <c r="AG5" s="83" t="str">
        <f t="shared" si="0"/>
        <v>"productName": "0 청년 99"</v>
      </c>
      <c r="AH5" s="78" t="str">
        <f t="shared" si="1"/>
        <v/>
      </c>
      <c r="AI5" s="78" t="str">
        <f t="shared" si="2"/>
        <v/>
      </c>
      <c r="AJ5" s="78" t="str">
        <f t="shared" si="3"/>
        <v/>
      </c>
      <c r="AK5" s="78" t="str">
        <f t="shared" si="4"/>
        <v/>
      </c>
      <c r="AL5" s="78" t="str">
        <f t="shared" si="5"/>
        <v/>
      </c>
      <c r="AM5" s="78" t="str">
        <f t="shared" si="6"/>
        <v/>
      </c>
      <c r="AN5" s="78" t="str">
        <f t="shared" si="7"/>
        <v/>
      </c>
      <c r="AO5" s="78" t="str">
        <f t="shared" si="8"/>
        <v/>
      </c>
      <c r="AP5" s="78"/>
      <c r="AQ5" s="78" t="str">
        <f t="shared" si="9"/>
        <v>{"productName": "0 청년 99"}</v>
      </c>
      <c r="AR5" s="78" t="str">
        <f t="shared" si="10"/>
        <v/>
      </c>
      <c r="AS5" s="78" t="str">
        <f t="shared" si="11"/>
        <v/>
      </c>
      <c r="AT5" s="78" t="str">
        <f t="shared" si="12"/>
        <v>{"keywords": {"productName": "0 청년 99"}}</v>
      </c>
      <c r="AU5" s="78" t="s">
        <v>253</v>
      </c>
      <c r="AV5" s="83" t="str">
        <f t="shared" si="13"/>
        <v>{"name": "SEARCH_MOBILE_PLAN", "arguments": {"keywords": {"productName": "0 청년 99"}}}</v>
      </c>
      <c r="AW5" s="136"/>
      <c r="AX5" s="79">
        <v>45547</v>
      </c>
    </row>
    <row r="6" spans="1:50" ht="13.2">
      <c r="A6" s="78" t="s">
        <v>763</v>
      </c>
      <c r="B6" s="83" t="s">
        <v>771</v>
      </c>
      <c r="C6" s="78" t="s">
        <v>39</v>
      </c>
      <c r="D6" s="44" t="s">
        <v>772</v>
      </c>
      <c r="E6" s="135" t="s">
        <v>249</v>
      </c>
      <c r="F6" s="44" t="s">
        <v>250</v>
      </c>
      <c r="G6" s="78" t="s">
        <v>773</v>
      </c>
      <c r="H6" s="135"/>
      <c r="I6" s="44"/>
      <c r="J6" s="78"/>
      <c r="K6" s="135"/>
      <c r="L6" s="44"/>
      <c r="M6" s="78"/>
      <c r="N6" s="135"/>
      <c r="O6" s="44"/>
      <c r="P6" s="78"/>
      <c r="Q6" s="135"/>
      <c r="R6" s="44"/>
      <c r="S6" s="78"/>
      <c r="T6" s="135"/>
      <c r="U6" s="44"/>
      <c r="V6" s="78"/>
      <c r="W6" s="135"/>
      <c r="X6" s="44"/>
      <c r="Y6" s="78"/>
      <c r="Z6" s="135"/>
      <c r="AA6" s="44"/>
      <c r="AB6" s="78"/>
      <c r="AC6" s="135"/>
      <c r="AD6" s="44"/>
      <c r="AE6" s="78"/>
      <c r="AF6" s="78"/>
      <c r="AG6" s="83" t="str">
        <f t="shared" si="0"/>
        <v>"productName": "0 청년 69"</v>
      </c>
      <c r="AH6" s="78" t="str">
        <f t="shared" si="1"/>
        <v/>
      </c>
      <c r="AI6" s="78" t="str">
        <f t="shared" si="2"/>
        <v/>
      </c>
      <c r="AJ6" s="78" t="str">
        <f t="shared" si="3"/>
        <v/>
      </c>
      <c r="AK6" s="78" t="str">
        <f t="shared" si="4"/>
        <v/>
      </c>
      <c r="AL6" s="78" t="str">
        <f t="shared" si="5"/>
        <v/>
      </c>
      <c r="AM6" s="78" t="str">
        <f t="shared" si="6"/>
        <v/>
      </c>
      <c r="AN6" s="78" t="str">
        <f t="shared" si="7"/>
        <v/>
      </c>
      <c r="AO6" s="78" t="str">
        <f t="shared" si="8"/>
        <v/>
      </c>
      <c r="AP6" s="78"/>
      <c r="AQ6" s="78" t="str">
        <f t="shared" si="9"/>
        <v>{"productName": "0 청년 69"}</v>
      </c>
      <c r="AR6" s="78" t="str">
        <f t="shared" si="10"/>
        <v/>
      </c>
      <c r="AS6" s="78" t="str">
        <f t="shared" si="11"/>
        <v/>
      </c>
      <c r="AT6" s="78" t="str">
        <f t="shared" si="12"/>
        <v>{"keywords": {"productName": "0 청년 69"}}</v>
      </c>
      <c r="AU6" s="78" t="s">
        <v>253</v>
      </c>
      <c r="AV6" s="83" t="str">
        <f t="shared" si="13"/>
        <v>{"name": "SEARCH_MOBILE_PLAN", "arguments": {"keywords": {"productName": "0 청년 69"}}}</v>
      </c>
      <c r="AW6" s="136"/>
      <c r="AX6" s="79">
        <v>45547</v>
      </c>
    </row>
    <row r="7" spans="1:50" ht="13.2">
      <c r="A7" s="78" t="s">
        <v>763</v>
      </c>
      <c r="B7" s="83" t="s">
        <v>774</v>
      </c>
      <c r="C7" s="78" t="s">
        <v>39</v>
      </c>
      <c r="D7" s="44" t="s">
        <v>775</v>
      </c>
      <c r="E7" s="135" t="s">
        <v>249</v>
      </c>
      <c r="F7" s="44" t="s">
        <v>250</v>
      </c>
      <c r="G7" s="78" t="s">
        <v>776</v>
      </c>
      <c r="H7" s="135"/>
      <c r="I7" s="44"/>
      <c r="J7" s="78"/>
      <c r="K7" s="135"/>
      <c r="L7" s="44"/>
      <c r="M7" s="78"/>
      <c r="N7" s="135"/>
      <c r="O7" s="44"/>
      <c r="P7" s="78"/>
      <c r="Q7" s="135"/>
      <c r="R7" s="44"/>
      <c r="S7" s="78"/>
      <c r="T7" s="135"/>
      <c r="U7" s="44"/>
      <c r="V7" s="78"/>
      <c r="W7" s="135"/>
      <c r="X7" s="44"/>
      <c r="Y7" s="78"/>
      <c r="Z7" s="135"/>
      <c r="AA7" s="44"/>
      <c r="AB7" s="78"/>
      <c r="AC7" s="135"/>
      <c r="AD7" s="44"/>
      <c r="AE7" s="78"/>
      <c r="AF7" s="78"/>
      <c r="AG7" s="83" t="str">
        <f t="shared" si="0"/>
        <v>"productName": "다다익선800"</v>
      </c>
      <c r="AH7" s="78" t="str">
        <f t="shared" si="1"/>
        <v/>
      </c>
      <c r="AI7" s="78" t="str">
        <f t="shared" si="2"/>
        <v/>
      </c>
      <c r="AJ7" s="78" t="str">
        <f t="shared" si="3"/>
        <v/>
      </c>
      <c r="AK7" s="78" t="str">
        <f t="shared" si="4"/>
        <v/>
      </c>
      <c r="AL7" s="78" t="str">
        <f t="shared" si="5"/>
        <v/>
      </c>
      <c r="AM7" s="78" t="str">
        <f t="shared" si="6"/>
        <v/>
      </c>
      <c r="AN7" s="78" t="str">
        <f t="shared" si="7"/>
        <v/>
      </c>
      <c r="AO7" s="78" t="str">
        <f t="shared" si="8"/>
        <v/>
      </c>
      <c r="AP7" s="78"/>
      <c r="AQ7" s="78" t="str">
        <f t="shared" si="9"/>
        <v>{"productName": "다다익선800"}</v>
      </c>
      <c r="AR7" s="78" t="str">
        <f t="shared" si="10"/>
        <v/>
      </c>
      <c r="AS7" s="78" t="str">
        <f t="shared" si="11"/>
        <v/>
      </c>
      <c r="AT7" s="78" t="str">
        <f t="shared" si="12"/>
        <v>{"keywords": {"productName": "다다익선800"}}</v>
      </c>
      <c r="AU7" s="78" t="s">
        <v>253</v>
      </c>
      <c r="AV7" s="83" t="str">
        <f t="shared" si="13"/>
        <v>{"name": "SEARCH_MOBILE_PLAN", "arguments": {"keywords": {"productName": "다다익선800"}}}</v>
      </c>
      <c r="AW7" s="136"/>
      <c r="AX7" s="79">
        <v>45547</v>
      </c>
    </row>
    <row r="8" spans="1:50" ht="13.2">
      <c r="A8" s="78" t="s">
        <v>763</v>
      </c>
      <c r="B8" s="83" t="s">
        <v>777</v>
      </c>
      <c r="C8" s="78" t="s">
        <v>39</v>
      </c>
      <c r="D8" s="44" t="s">
        <v>778</v>
      </c>
      <c r="E8" s="135" t="s">
        <v>249</v>
      </c>
      <c r="F8" s="44" t="s">
        <v>250</v>
      </c>
      <c r="G8" s="78" t="s">
        <v>779</v>
      </c>
      <c r="H8" s="135"/>
      <c r="I8" s="44"/>
      <c r="J8" s="78"/>
      <c r="K8" s="135"/>
      <c r="L8" s="44"/>
      <c r="M8" s="78"/>
      <c r="N8" s="135"/>
      <c r="O8" s="44"/>
      <c r="P8" s="78"/>
      <c r="Q8" s="135"/>
      <c r="R8" s="44"/>
      <c r="S8" s="78"/>
      <c r="T8" s="135"/>
      <c r="U8" s="44"/>
      <c r="V8" s="78"/>
      <c r="W8" s="135"/>
      <c r="X8" s="44"/>
      <c r="Y8" s="78"/>
      <c r="Z8" s="135"/>
      <c r="AA8" s="44"/>
      <c r="AB8" s="78"/>
      <c r="AC8" s="135"/>
      <c r="AD8" s="44"/>
      <c r="AE8" s="78"/>
      <c r="AF8" s="78"/>
      <c r="AG8" s="83" t="str">
        <f t="shared" si="0"/>
        <v>"productName": "band YT 퍼펙트"</v>
      </c>
      <c r="AH8" s="78" t="str">
        <f t="shared" si="1"/>
        <v/>
      </c>
      <c r="AI8" s="78" t="str">
        <f t="shared" si="2"/>
        <v/>
      </c>
      <c r="AJ8" s="78" t="str">
        <f t="shared" si="3"/>
        <v/>
      </c>
      <c r="AK8" s="78" t="str">
        <f t="shared" si="4"/>
        <v/>
      </c>
      <c r="AL8" s="78" t="str">
        <f t="shared" si="5"/>
        <v/>
      </c>
      <c r="AM8" s="78" t="str">
        <f t="shared" si="6"/>
        <v/>
      </c>
      <c r="AN8" s="78" t="str">
        <f t="shared" si="7"/>
        <v/>
      </c>
      <c r="AO8" s="78" t="str">
        <f t="shared" si="8"/>
        <v/>
      </c>
      <c r="AP8" s="78"/>
      <c r="AQ8" s="78" t="str">
        <f t="shared" si="9"/>
        <v>{"productName": "band YT 퍼펙트"}</v>
      </c>
      <c r="AR8" s="78" t="str">
        <f t="shared" si="10"/>
        <v/>
      </c>
      <c r="AS8" s="78" t="str">
        <f t="shared" si="11"/>
        <v/>
      </c>
      <c r="AT8" s="78" t="str">
        <f t="shared" si="12"/>
        <v>{"keywords": {"productName": "band YT 퍼펙트"}}</v>
      </c>
      <c r="AU8" s="78" t="s">
        <v>253</v>
      </c>
      <c r="AV8" s="83" t="str">
        <f t="shared" si="13"/>
        <v>{"name": "SEARCH_MOBILE_PLAN", "arguments": {"keywords": {"productName": "band YT 퍼펙트"}}}</v>
      </c>
      <c r="AW8" s="136"/>
      <c r="AX8" s="79">
        <v>45547</v>
      </c>
    </row>
    <row r="9" spans="1:50" ht="13.2">
      <c r="A9" s="78" t="s">
        <v>763</v>
      </c>
      <c r="B9" s="83" t="s">
        <v>780</v>
      </c>
      <c r="C9" s="78" t="s">
        <v>39</v>
      </c>
      <c r="D9" s="44" t="s">
        <v>781</v>
      </c>
      <c r="E9" s="135" t="s">
        <v>249</v>
      </c>
      <c r="F9" s="44" t="s">
        <v>250</v>
      </c>
      <c r="G9" s="78" t="s">
        <v>782</v>
      </c>
      <c r="H9" s="135"/>
      <c r="I9" s="44"/>
      <c r="J9" s="78"/>
      <c r="K9" s="135"/>
      <c r="L9" s="44"/>
      <c r="M9" s="78"/>
      <c r="N9" s="135"/>
      <c r="O9" s="44"/>
      <c r="P9" s="78"/>
      <c r="Q9" s="135"/>
      <c r="R9" s="44"/>
      <c r="S9" s="78"/>
      <c r="T9" s="135"/>
      <c r="U9" s="44"/>
      <c r="V9" s="78"/>
      <c r="W9" s="135"/>
      <c r="X9" s="44"/>
      <c r="Y9" s="78"/>
      <c r="Z9" s="135"/>
      <c r="AA9" s="44"/>
      <c r="AB9" s="78"/>
      <c r="AC9" s="135"/>
      <c r="AD9" s="44"/>
      <c r="AE9" s="78"/>
      <c r="AF9" s="78"/>
      <c r="AG9" s="83" t="str">
        <f t="shared" si="0"/>
        <v>"productName": "3G 전국민 무한 85"</v>
      </c>
      <c r="AH9" s="78" t="str">
        <f t="shared" si="1"/>
        <v/>
      </c>
      <c r="AI9" s="78" t="str">
        <f t="shared" si="2"/>
        <v/>
      </c>
      <c r="AJ9" s="78" t="str">
        <f t="shared" si="3"/>
        <v/>
      </c>
      <c r="AK9" s="78" t="str">
        <f t="shared" si="4"/>
        <v/>
      </c>
      <c r="AL9" s="78" t="str">
        <f t="shared" si="5"/>
        <v/>
      </c>
      <c r="AM9" s="78" t="str">
        <f t="shared" si="6"/>
        <v/>
      </c>
      <c r="AN9" s="78" t="str">
        <f t="shared" si="7"/>
        <v/>
      </c>
      <c r="AO9" s="78" t="str">
        <f t="shared" si="8"/>
        <v/>
      </c>
      <c r="AP9" s="78"/>
      <c r="AQ9" s="78" t="str">
        <f t="shared" si="9"/>
        <v>{"productName": "3G 전국민 무한 85"}</v>
      </c>
      <c r="AR9" s="78" t="str">
        <f t="shared" si="10"/>
        <v/>
      </c>
      <c r="AS9" s="78" t="str">
        <f t="shared" si="11"/>
        <v/>
      </c>
      <c r="AT9" s="78" t="str">
        <f t="shared" si="12"/>
        <v>{"keywords": {"productName": "3G 전국민 무한 85"}}</v>
      </c>
      <c r="AU9" s="78" t="s">
        <v>253</v>
      </c>
      <c r="AV9" s="83" t="str">
        <f t="shared" si="13"/>
        <v>{"name": "SEARCH_MOBILE_PLAN", "arguments": {"keywords": {"productName": "3G 전국민 무한 85"}}}</v>
      </c>
      <c r="AW9" s="136"/>
      <c r="AX9" s="79">
        <v>45547</v>
      </c>
    </row>
    <row r="10" spans="1:50" ht="13.2">
      <c r="A10" s="78" t="s">
        <v>763</v>
      </c>
      <c r="B10" s="83" t="s">
        <v>783</v>
      </c>
      <c r="C10" s="78" t="s">
        <v>39</v>
      </c>
      <c r="D10" s="44" t="s">
        <v>784</v>
      </c>
      <c r="E10" s="135" t="s">
        <v>249</v>
      </c>
      <c r="F10" s="44" t="s">
        <v>250</v>
      </c>
      <c r="G10" s="78" t="s">
        <v>785</v>
      </c>
      <c r="H10" s="135"/>
      <c r="I10" s="44"/>
      <c r="J10" s="78"/>
      <c r="K10" s="135"/>
      <c r="L10" s="44"/>
      <c r="M10" s="78"/>
      <c r="N10" s="135"/>
      <c r="O10" s="44"/>
      <c r="P10" s="78"/>
      <c r="Q10" s="135"/>
      <c r="R10" s="44"/>
      <c r="S10" s="78"/>
      <c r="T10" s="135"/>
      <c r="U10" s="44"/>
      <c r="V10" s="78"/>
      <c r="W10" s="135"/>
      <c r="X10" s="44"/>
      <c r="Y10" s="78"/>
      <c r="Z10" s="135"/>
      <c r="AA10" s="44"/>
      <c r="AB10" s="78"/>
      <c r="AC10" s="135"/>
      <c r="AD10" s="44"/>
      <c r="AE10" s="78"/>
      <c r="AF10" s="78"/>
      <c r="AG10" s="83" t="str">
        <f t="shared" si="0"/>
        <v>"productName": "3G T끼리팅55"</v>
      </c>
      <c r="AH10" s="78" t="str">
        <f t="shared" si="1"/>
        <v/>
      </c>
      <c r="AI10" s="78" t="str">
        <f t="shared" si="2"/>
        <v/>
      </c>
      <c r="AJ10" s="78" t="str">
        <f t="shared" si="3"/>
        <v/>
      </c>
      <c r="AK10" s="78" t="str">
        <f t="shared" si="4"/>
        <v/>
      </c>
      <c r="AL10" s="78" t="str">
        <f t="shared" si="5"/>
        <v/>
      </c>
      <c r="AM10" s="78" t="str">
        <f t="shared" si="6"/>
        <v/>
      </c>
      <c r="AN10" s="78" t="str">
        <f t="shared" si="7"/>
        <v/>
      </c>
      <c r="AO10" s="78" t="str">
        <f t="shared" si="8"/>
        <v/>
      </c>
      <c r="AP10" s="78"/>
      <c r="AQ10" s="78" t="str">
        <f t="shared" si="9"/>
        <v>{"productName": "3G T끼리팅55"}</v>
      </c>
      <c r="AR10" s="78" t="str">
        <f t="shared" si="10"/>
        <v/>
      </c>
      <c r="AS10" s="78" t="str">
        <f t="shared" si="11"/>
        <v/>
      </c>
      <c r="AT10" s="78" t="str">
        <f t="shared" si="12"/>
        <v>{"keywords": {"productName": "3G T끼리팅55"}}</v>
      </c>
      <c r="AU10" s="78" t="s">
        <v>253</v>
      </c>
      <c r="AV10" s="83" t="str">
        <f t="shared" si="13"/>
        <v>{"name": "SEARCH_MOBILE_PLAN", "arguments": {"keywords": {"productName": "3G T끼리팅55"}}}</v>
      </c>
      <c r="AW10" s="136"/>
      <c r="AX10" s="79">
        <v>45547</v>
      </c>
    </row>
    <row r="11" spans="1:50" ht="13.2">
      <c r="A11" s="78" t="s">
        <v>763</v>
      </c>
      <c r="B11" s="83" t="s">
        <v>786</v>
      </c>
      <c r="C11" s="78" t="s">
        <v>39</v>
      </c>
      <c r="D11" s="44" t="s">
        <v>787</v>
      </c>
      <c r="E11" s="135" t="s">
        <v>249</v>
      </c>
      <c r="F11" s="44" t="s">
        <v>250</v>
      </c>
      <c r="G11" s="78" t="s">
        <v>788</v>
      </c>
      <c r="H11" s="135"/>
      <c r="I11" s="44"/>
      <c r="J11" s="78"/>
      <c r="K11" s="135"/>
      <c r="L11" s="44"/>
      <c r="M11" s="78"/>
      <c r="N11" s="135"/>
      <c r="O11" s="44"/>
      <c r="P11" s="78"/>
      <c r="Q11" s="135"/>
      <c r="R11" s="44"/>
      <c r="S11" s="78"/>
      <c r="T11" s="135"/>
      <c r="U11" s="44"/>
      <c r="V11" s="78"/>
      <c r="W11" s="135"/>
      <c r="X11" s="44"/>
      <c r="Y11" s="78"/>
      <c r="Z11" s="135"/>
      <c r="AA11" s="44"/>
      <c r="AB11" s="78"/>
      <c r="AC11" s="135"/>
      <c r="AD11" s="44"/>
      <c r="AE11" s="78"/>
      <c r="AF11" s="78"/>
      <c r="AG11" s="83" t="str">
        <f t="shared" si="0"/>
        <v>"productName": "골든에이지34"</v>
      </c>
      <c r="AH11" s="78" t="str">
        <f t="shared" si="1"/>
        <v/>
      </c>
      <c r="AI11" s="78" t="str">
        <f t="shared" si="2"/>
        <v/>
      </c>
      <c r="AJ11" s="78" t="str">
        <f t="shared" si="3"/>
        <v/>
      </c>
      <c r="AK11" s="78" t="str">
        <f t="shared" si="4"/>
        <v/>
      </c>
      <c r="AL11" s="78" t="str">
        <f t="shared" si="5"/>
        <v/>
      </c>
      <c r="AM11" s="78" t="str">
        <f t="shared" si="6"/>
        <v/>
      </c>
      <c r="AN11" s="78" t="str">
        <f t="shared" si="7"/>
        <v/>
      </c>
      <c r="AO11" s="78" t="str">
        <f t="shared" si="8"/>
        <v/>
      </c>
      <c r="AP11" s="78"/>
      <c r="AQ11" s="78" t="str">
        <f t="shared" si="9"/>
        <v>{"productName": "골든에이지34"}</v>
      </c>
      <c r="AR11" s="78" t="str">
        <f t="shared" si="10"/>
        <v/>
      </c>
      <c r="AS11" s="78" t="str">
        <f t="shared" si="11"/>
        <v/>
      </c>
      <c r="AT11" s="78" t="str">
        <f t="shared" si="12"/>
        <v>{"keywords": {"productName": "골든에이지34"}}</v>
      </c>
      <c r="AU11" s="78" t="s">
        <v>253</v>
      </c>
      <c r="AV11" s="83" t="str">
        <f t="shared" si="13"/>
        <v>{"name": "SEARCH_MOBILE_PLAN", "arguments": {"keywords": {"productName": "골든에이지34"}}}</v>
      </c>
      <c r="AW11" s="136"/>
      <c r="AX11" s="79">
        <v>45547</v>
      </c>
    </row>
    <row r="12" spans="1:50" ht="13.2">
      <c r="A12" s="80" t="s">
        <v>763</v>
      </c>
      <c r="B12" s="23" t="s">
        <v>789</v>
      </c>
      <c r="C12" s="80" t="s">
        <v>39</v>
      </c>
      <c r="D12" s="82" t="s">
        <v>790</v>
      </c>
      <c r="E12" s="154" t="s">
        <v>249</v>
      </c>
      <c r="F12" s="82" t="s">
        <v>250</v>
      </c>
      <c r="G12" s="80" t="s">
        <v>791</v>
      </c>
      <c r="H12" s="154"/>
      <c r="I12" s="82"/>
      <c r="J12" s="80"/>
      <c r="K12" s="154"/>
      <c r="L12" s="82"/>
      <c r="M12" s="80"/>
      <c r="N12" s="154"/>
      <c r="O12" s="82"/>
      <c r="P12" s="80"/>
      <c r="Q12" s="154"/>
      <c r="R12" s="82"/>
      <c r="S12" s="80"/>
      <c r="T12" s="154"/>
      <c r="U12" s="82"/>
      <c r="V12" s="80"/>
      <c r="W12" s="154"/>
      <c r="X12" s="82"/>
      <c r="Y12" s="80"/>
      <c r="Z12" s="154"/>
      <c r="AA12" s="82"/>
      <c r="AB12" s="80"/>
      <c r="AC12" s="154"/>
      <c r="AD12" s="82"/>
      <c r="AE12" s="80"/>
      <c r="AF12" s="80"/>
      <c r="AG12" s="23" t="str">
        <f t="shared" si="0"/>
        <v>"productName": "T끼리 45"</v>
      </c>
      <c r="AH12" s="80" t="str">
        <f t="shared" si="1"/>
        <v/>
      </c>
      <c r="AI12" s="80" t="str">
        <f t="shared" si="2"/>
        <v/>
      </c>
      <c r="AJ12" s="80" t="str">
        <f t="shared" si="3"/>
        <v/>
      </c>
      <c r="AK12" s="80" t="str">
        <f t="shared" si="4"/>
        <v/>
      </c>
      <c r="AL12" s="80" t="str">
        <f t="shared" si="5"/>
        <v/>
      </c>
      <c r="AM12" s="80" t="str">
        <f t="shared" si="6"/>
        <v/>
      </c>
      <c r="AN12" s="80" t="str">
        <f t="shared" si="7"/>
        <v/>
      </c>
      <c r="AO12" s="80" t="str">
        <f t="shared" si="8"/>
        <v/>
      </c>
      <c r="AP12" s="80"/>
      <c r="AQ12" s="80" t="str">
        <f t="shared" si="9"/>
        <v>{"productName": "T끼리 45"}</v>
      </c>
      <c r="AR12" s="80" t="str">
        <f t="shared" si="10"/>
        <v/>
      </c>
      <c r="AS12" s="80" t="str">
        <f t="shared" si="11"/>
        <v/>
      </c>
      <c r="AT12" s="80" t="str">
        <f t="shared" si="12"/>
        <v>{"keywords": {"productName": "T끼리 45"}}</v>
      </c>
      <c r="AU12" s="80" t="s">
        <v>253</v>
      </c>
      <c r="AV12" s="23" t="str">
        <f t="shared" si="13"/>
        <v>{"name": "SEARCH_MOBILE_PLAN", "arguments": {"keywords": {"productName": "T끼리 45"}}}</v>
      </c>
      <c r="AW12" s="143"/>
      <c r="AX12" s="81">
        <v>45547</v>
      </c>
    </row>
    <row r="13" spans="1:50" ht="13.2">
      <c r="A13" s="78" t="s">
        <v>792</v>
      </c>
      <c r="B13" s="78" t="s">
        <v>793</v>
      </c>
      <c r="C13" s="78" t="s">
        <v>39</v>
      </c>
      <c r="D13" s="379" t="s">
        <v>794</v>
      </c>
      <c r="E13" s="225" t="s">
        <v>309</v>
      </c>
      <c r="F13" s="226" t="s">
        <v>310</v>
      </c>
      <c r="G13" s="227"/>
      <c r="H13" s="225"/>
      <c r="I13" s="226"/>
      <c r="J13" s="227"/>
      <c r="K13" s="225"/>
      <c r="L13" s="226"/>
      <c r="M13" s="227"/>
      <c r="N13" s="225"/>
      <c r="O13" s="226"/>
      <c r="P13" s="227"/>
      <c r="Q13" s="225"/>
      <c r="R13" s="226"/>
      <c r="S13" s="227"/>
      <c r="T13" s="225"/>
      <c r="U13" s="226"/>
      <c r="V13" s="227"/>
      <c r="W13" s="225"/>
      <c r="X13" s="226"/>
      <c r="Y13" s="227"/>
      <c r="Z13" s="225"/>
      <c r="AA13" s="226"/>
      <c r="AB13" s="227"/>
      <c r="AC13" s="225"/>
      <c r="AD13" s="226"/>
      <c r="AE13" s="227"/>
      <c r="AF13" s="78"/>
      <c r="AG13" s="83" t="str">
        <f t="shared" si="0"/>
        <v>"includedVoiceCall": ""</v>
      </c>
      <c r="AH13" s="78" t="str">
        <f t="shared" si="1"/>
        <v/>
      </c>
      <c r="AI13" s="78" t="str">
        <f t="shared" si="2"/>
        <v/>
      </c>
      <c r="AJ13" s="78" t="str">
        <f t="shared" si="3"/>
        <v/>
      </c>
      <c r="AK13" s="78" t="str">
        <f t="shared" si="4"/>
        <v/>
      </c>
      <c r="AL13" s="78" t="str">
        <f t="shared" si="5"/>
        <v/>
      </c>
      <c r="AM13" s="78" t="str">
        <f t="shared" si="6"/>
        <v/>
      </c>
      <c r="AN13" s="78" t="str">
        <f t="shared" si="7"/>
        <v/>
      </c>
      <c r="AO13" s="78" t="str">
        <f t="shared" si="8"/>
        <v/>
      </c>
      <c r="AP13" s="78"/>
      <c r="AQ13" s="78" t="str">
        <f t="shared" si="9"/>
        <v>{"includedVoiceCall": ""}</v>
      </c>
      <c r="AR13" s="78" t="str">
        <f t="shared" si="10"/>
        <v/>
      </c>
      <c r="AS13" s="78" t="str">
        <f t="shared" si="11"/>
        <v/>
      </c>
      <c r="AT13" s="78" t="str">
        <f t="shared" si="12"/>
        <v>{"keywords": {"includedVoiceCall": ""}}</v>
      </c>
      <c r="AU13" s="78" t="s">
        <v>253</v>
      </c>
      <c r="AV13" s="83" t="str">
        <f t="shared" si="13"/>
        <v>{"name": "SEARCH_MOBILE_PLAN", "arguments": {"keywords": {"includedVoiceCall": ""}}}</v>
      </c>
      <c r="AW13" s="136"/>
      <c r="AX13" s="79">
        <v>45547</v>
      </c>
    </row>
    <row r="14" spans="1:50" ht="13.2">
      <c r="A14" s="78" t="s">
        <v>792</v>
      </c>
      <c r="B14" s="78" t="s">
        <v>795</v>
      </c>
      <c r="C14" s="78" t="s">
        <v>39</v>
      </c>
      <c r="D14" s="379" t="s">
        <v>796</v>
      </c>
      <c r="E14" s="135" t="s">
        <v>309</v>
      </c>
      <c r="F14" s="44" t="s">
        <v>310</v>
      </c>
      <c r="G14" s="78"/>
      <c r="H14" s="135"/>
      <c r="I14" s="44"/>
      <c r="J14" s="78"/>
      <c r="K14" s="135"/>
      <c r="L14" s="44"/>
      <c r="M14" s="78"/>
      <c r="N14" s="135"/>
      <c r="O14" s="44"/>
      <c r="P14" s="78"/>
      <c r="Q14" s="135"/>
      <c r="R14" s="44"/>
      <c r="S14" s="78"/>
      <c r="T14" s="135"/>
      <c r="U14" s="44"/>
      <c r="V14" s="78"/>
      <c r="W14" s="135"/>
      <c r="X14" s="44"/>
      <c r="Y14" s="78"/>
      <c r="Z14" s="135"/>
      <c r="AA14" s="44"/>
      <c r="AB14" s="78"/>
      <c r="AC14" s="135"/>
      <c r="AD14" s="44"/>
      <c r="AE14" s="78"/>
      <c r="AF14" s="78"/>
      <c r="AG14" s="83" t="str">
        <f t="shared" si="0"/>
        <v>"includedVoiceCall": ""</v>
      </c>
      <c r="AH14" s="78" t="str">
        <f t="shared" si="1"/>
        <v/>
      </c>
      <c r="AI14" s="78" t="str">
        <f t="shared" si="2"/>
        <v/>
      </c>
      <c r="AJ14" s="78" t="str">
        <f t="shared" si="3"/>
        <v/>
      </c>
      <c r="AK14" s="78" t="str">
        <f t="shared" si="4"/>
        <v/>
      </c>
      <c r="AL14" s="78" t="str">
        <f t="shared" si="5"/>
        <v/>
      </c>
      <c r="AM14" s="78" t="str">
        <f t="shared" si="6"/>
        <v/>
      </c>
      <c r="AN14" s="78" t="str">
        <f t="shared" si="7"/>
        <v/>
      </c>
      <c r="AO14" s="78" t="str">
        <f t="shared" si="8"/>
        <v/>
      </c>
      <c r="AP14" s="78"/>
      <c r="AQ14" s="78" t="str">
        <f t="shared" si="9"/>
        <v>{"includedVoiceCall": ""}</v>
      </c>
      <c r="AR14" s="78" t="str">
        <f t="shared" si="10"/>
        <v/>
      </c>
      <c r="AS14" s="78" t="str">
        <f t="shared" si="11"/>
        <v/>
      </c>
      <c r="AT14" s="78" t="str">
        <f t="shared" si="12"/>
        <v>{"keywords": {"includedVoiceCall": ""}}</v>
      </c>
      <c r="AU14" s="78" t="s">
        <v>253</v>
      </c>
      <c r="AV14" s="83" t="str">
        <f t="shared" si="13"/>
        <v>{"name": "SEARCH_MOBILE_PLAN", "arguments": {"keywords": {"includedVoiceCall": ""}}}</v>
      </c>
      <c r="AW14" s="136"/>
      <c r="AX14" s="79">
        <v>45547</v>
      </c>
    </row>
    <row r="15" spans="1:50" ht="13.2">
      <c r="A15" s="78" t="s">
        <v>792</v>
      </c>
      <c r="B15" s="78" t="s">
        <v>797</v>
      </c>
      <c r="C15" s="78" t="s">
        <v>39</v>
      </c>
      <c r="D15" s="379" t="s">
        <v>798</v>
      </c>
      <c r="E15" s="135" t="s">
        <v>309</v>
      </c>
      <c r="F15" s="44" t="s">
        <v>310</v>
      </c>
      <c r="G15" s="78" t="s">
        <v>295</v>
      </c>
      <c r="H15" s="135"/>
      <c r="I15" s="44"/>
      <c r="J15" s="78"/>
      <c r="K15" s="135"/>
      <c r="L15" s="44"/>
      <c r="M15" s="78"/>
      <c r="N15" s="135"/>
      <c r="O15" s="44"/>
      <c r="P15" s="78"/>
      <c r="Q15" s="135"/>
      <c r="R15" s="44"/>
      <c r="S15" s="78"/>
      <c r="T15" s="135"/>
      <c r="U15" s="44"/>
      <c r="V15" s="78"/>
      <c r="W15" s="135"/>
      <c r="X15" s="44"/>
      <c r="Y15" s="78"/>
      <c r="Z15" s="135"/>
      <c r="AA15" s="44"/>
      <c r="AB15" s="78"/>
      <c r="AC15" s="135"/>
      <c r="AD15" s="44"/>
      <c r="AE15" s="78"/>
      <c r="AF15" s="78"/>
      <c r="AG15" s="83" t="str">
        <f t="shared" si="0"/>
        <v>"includedVoiceCall": "무제한"</v>
      </c>
      <c r="AH15" s="78" t="str">
        <f t="shared" si="1"/>
        <v/>
      </c>
      <c r="AI15" s="78" t="str">
        <f t="shared" si="2"/>
        <v/>
      </c>
      <c r="AJ15" s="78" t="str">
        <f t="shared" si="3"/>
        <v/>
      </c>
      <c r="AK15" s="78" t="str">
        <f t="shared" si="4"/>
        <v/>
      </c>
      <c r="AL15" s="78" t="str">
        <f t="shared" si="5"/>
        <v/>
      </c>
      <c r="AM15" s="78" t="str">
        <f t="shared" si="6"/>
        <v/>
      </c>
      <c r="AN15" s="78" t="str">
        <f t="shared" si="7"/>
        <v/>
      </c>
      <c r="AO15" s="78" t="str">
        <f t="shared" si="8"/>
        <v/>
      </c>
      <c r="AP15" s="78"/>
      <c r="AQ15" s="78" t="str">
        <f t="shared" si="9"/>
        <v>{"includedVoiceCall": "무제한"}</v>
      </c>
      <c r="AR15" s="78" t="str">
        <f t="shared" si="10"/>
        <v/>
      </c>
      <c r="AS15" s="78" t="str">
        <f t="shared" si="11"/>
        <v/>
      </c>
      <c r="AT15" s="78" t="str">
        <f t="shared" si="12"/>
        <v>{"keywords": {"includedVoiceCall": "무제한"}}</v>
      </c>
      <c r="AU15" s="78" t="s">
        <v>253</v>
      </c>
      <c r="AV15" s="83" t="str">
        <f t="shared" si="13"/>
        <v>{"name": "SEARCH_MOBILE_PLAN", "arguments": {"keywords": {"includedVoiceCall": "무제한"}}}</v>
      </c>
      <c r="AW15" s="136"/>
      <c r="AX15" s="79">
        <v>45547</v>
      </c>
    </row>
    <row r="16" spans="1:50" ht="13.2">
      <c r="A16" s="78" t="s">
        <v>792</v>
      </c>
      <c r="B16" s="78" t="s">
        <v>799</v>
      </c>
      <c r="C16" s="78" t="s">
        <v>39</v>
      </c>
      <c r="D16" s="379" t="s">
        <v>800</v>
      </c>
      <c r="E16" s="135" t="s">
        <v>309</v>
      </c>
      <c r="F16" s="44" t="s">
        <v>310</v>
      </c>
      <c r="G16" s="78" t="s">
        <v>801</v>
      </c>
      <c r="H16" s="135"/>
      <c r="I16" s="44"/>
      <c r="J16" s="78"/>
      <c r="K16" s="135"/>
      <c r="L16" s="44"/>
      <c r="M16" s="78"/>
      <c r="N16" s="135"/>
      <c r="O16" s="44"/>
      <c r="P16" s="78"/>
      <c r="Q16" s="135"/>
      <c r="R16" s="44"/>
      <c r="S16" s="78"/>
      <c r="T16" s="135"/>
      <c r="U16" s="44"/>
      <c r="V16" s="78"/>
      <c r="W16" s="135"/>
      <c r="X16" s="44"/>
      <c r="Y16" s="78"/>
      <c r="Z16" s="135"/>
      <c r="AA16" s="44"/>
      <c r="AB16" s="78"/>
      <c r="AC16" s="135"/>
      <c r="AD16" s="44"/>
      <c r="AE16" s="78"/>
      <c r="AF16" s="78"/>
      <c r="AG16" s="83" t="str">
        <f t="shared" si="0"/>
        <v>"includedVoiceCall": "무료"</v>
      </c>
      <c r="AH16" s="78" t="str">
        <f t="shared" si="1"/>
        <v/>
      </c>
      <c r="AI16" s="78" t="str">
        <f t="shared" si="2"/>
        <v/>
      </c>
      <c r="AJ16" s="78" t="str">
        <f t="shared" si="3"/>
        <v/>
      </c>
      <c r="AK16" s="78" t="str">
        <f t="shared" si="4"/>
        <v/>
      </c>
      <c r="AL16" s="78" t="str">
        <f t="shared" si="5"/>
        <v/>
      </c>
      <c r="AM16" s="78" t="str">
        <f t="shared" si="6"/>
        <v/>
      </c>
      <c r="AN16" s="78" t="str">
        <f t="shared" si="7"/>
        <v/>
      </c>
      <c r="AO16" s="78" t="str">
        <f t="shared" si="8"/>
        <v/>
      </c>
      <c r="AP16" s="78"/>
      <c r="AQ16" s="78" t="str">
        <f t="shared" si="9"/>
        <v>{"includedVoiceCall": "무료"}</v>
      </c>
      <c r="AR16" s="78" t="str">
        <f t="shared" si="10"/>
        <v/>
      </c>
      <c r="AS16" s="78" t="str">
        <f t="shared" si="11"/>
        <v/>
      </c>
      <c r="AT16" s="78" t="str">
        <f t="shared" si="12"/>
        <v>{"keywords": {"includedVoiceCall": "무료"}}</v>
      </c>
      <c r="AU16" s="78" t="s">
        <v>253</v>
      </c>
      <c r="AV16" s="83" t="str">
        <f t="shared" si="13"/>
        <v>{"name": "SEARCH_MOBILE_PLAN", "arguments": {"keywords": {"includedVoiceCall": "무료"}}}</v>
      </c>
      <c r="AW16" s="136"/>
      <c r="AX16" s="79">
        <v>45547</v>
      </c>
    </row>
    <row r="17" spans="1:50" ht="13.2">
      <c r="A17" s="78" t="s">
        <v>792</v>
      </c>
      <c r="B17" s="78" t="s">
        <v>802</v>
      </c>
      <c r="C17" s="78" t="s">
        <v>39</v>
      </c>
      <c r="D17" s="379" t="s">
        <v>803</v>
      </c>
      <c r="E17" s="135" t="s">
        <v>309</v>
      </c>
      <c r="F17" s="44" t="s">
        <v>310</v>
      </c>
      <c r="G17" s="78" t="s">
        <v>804</v>
      </c>
      <c r="H17" s="135"/>
      <c r="J17" s="78"/>
      <c r="K17" s="135"/>
      <c r="M17" s="78"/>
      <c r="N17" s="135"/>
      <c r="O17" s="44"/>
      <c r="P17" s="78"/>
      <c r="Q17" s="135"/>
      <c r="R17" s="44"/>
      <c r="S17" s="78"/>
      <c r="T17" s="135"/>
      <c r="U17" s="44"/>
      <c r="V17" s="78"/>
      <c r="W17" s="135"/>
      <c r="X17" s="44"/>
      <c r="Y17" s="78"/>
      <c r="Z17" s="135"/>
      <c r="AA17" s="44"/>
      <c r="AB17" s="78"/>
      <c r="AC17" s="135"/>
      <c r="AD17" s="44"/>
      <c r="AE17" s="78"/>
      <c r="AF17" s="78"/>
      <c r="AG17" s="83" t="str">
        <f t="shared" si="0"/>
        <v>"includedVoiceCall": "75분"</v>
      </c>
      <c r="AH17" s="78" t="str">
        <f t="shared" si="1"/>
        <v/>
      </c>
      <c r="AI17" s="78" t="str">
        <f t="shared" si="2"/>
        <v/>
      </c>
      <c r="AJ17" s="78" t="str">
        <f t="shared" si="3"/>
        <v/>
      </c>
      <c r="AK17" s="78" t="str">
        <f t="shared" si="4"/>
        <v/>
      </c>
      <c r="AL17" s="78" t="str">
        <f t="shared" si="5"/>
        <v/>
      </c>
      <c r="AM17" s="78" t="str">
        <f t="shared" si="6"/>
        <v/>
      </c>
      <c r="AN17" s="78" t="str">
        <f t="shared" si="7"/>
        <v/>
      </c>
      <c r="AO17" s="78" t="str">
        <f t="shared" si="8"/>
        <v/>
      </c>
      <c r="AP17" s="78"/>
      <c r="AQ17" s="78" t="str">
        <f t="shared" si="9"/>
        <v>{"includedVoiceCall": "75분"}</v>
      </c>
      <c r="AR17" s="78" t="str">
        <f t="shared" si="10"/>
        <v/>
      </c>
      <c r="AS17" s="78" t="str">
        <f t="shared" si="11"/>
        <v/>
      </c>
      <c r="AT17" s="78" t="str">
        <f t="shared" si="12"/>
        <v>{"keywords": {"includedVoiceCall": "75분"}}</v>
      </c>
      <c r="AU17" s="78" t="s">
        <v>253</v>
      </c>
      <c r="AV17" s="83" t="str">
        <f t="shared" si="13"/>
        <v>{"name": "SEARCH_MOBILE_PLAN", "arguments": {"keywords": {"includedVoiceCall": "75분"}}}</v>
      </c>
      <c r="AW17" s="136"/>
      <c r="AX17" s="79">
        <v>45547</v>
      </c>
    </row>
    <row r="18" spans="1:50" ht="13.2">
      <c r="A18" s="78" t="s">
        <v>792</v>
      </c>
      <c r="B18" s="78" t="s">
        <v>805</v>
      </c>
      <c r="C18" s="78" t="s">
        <v>39</v>
      </c>
      <c r="D18" s="379" t="s">
        <v>806</v>
      </c>
      <c r="E18" s="135" t="s">
        <v>309</v>
      </c>
      <c r="F18" s="44" t="s">
        <v>310</v>
      </c>
      <c r="G18" s="78" t="s">
        <v>673</v>
      </c>
      <c r="H18" s="135"/>
      <c r="J18" s="78"/>
      <c r="K18" s="135"/>
      <c r="M18" s="78"/>
      <c r="N18" s="135"/>
      <c r="O18" s="44"/>
      <c r="P18" s="78"/>
      <c r="Q18" s="135"/>
      <c r="R18" s="44"/>
      <c r="S18" s="78"/>
      <c r="T18" s="135"/>
      <c r="U18" s="44"/>
      <c r="V18" s="78"/>
      <c r="W18" s="135"/>
      <c r="X18" s="44"/>
      <c r="Y18" s="78"/>
      <c r="Z18" s="135"/>
      <c r="AA18" s="44"/>
      <c r="AB18" s="78"/>
      <c r="AC18" s="135"/>
      <c r="AD18" s="44"/>
      <c r="AE18" s="78"/>
      <c r="AF18" s="78"/>
      <c r="AG18" s="83" t="str">
        <f t="shared" si="0"/>
        <v>"includedVoiceCall": "160분"</v>
      </c>
      <c r="AH18" s="78" t="str">
        <f t="shared" si="1"/>
        <v/>
      </c>
      <c r="AI18" s="78" t="str">
        <f t="shared" si="2"/>
        <v/>
      </c>
      <c r="AJ18" s="78" t="str">
        <f t="shared" si="3"/>
        <v/>
      </c>
      <c r="AK18" s="78" t="str">
        <f t="shared" si="4"/>
        <v/>
      </c>
      <c r="AL18" s="78" t="str">
        <f t="shared" si="5"/>
        <v/>
      </c>
      <c r="AM18" s="78" t="str">
        <f t="shared" si="6"/>
        <v/>
      </c>
      <c r="AN18" s="78" t="str">
        <f t="shared" si="7"/>
        <v/>
      </c>
      <c r="AO18" s="78" t="str">
        <f t="shared" si="8"/>
        <v/>
      </c>
      <c r="AP18" s="78"/>
      <c r="AQ18" s="78" t="str">
        <f t="shared" si="9"/>
        <v>{"includedVoiceCall": "160분"}</v>
      </c>
      <c r="AR18" s="78" t="str">
        <f t="shared" si="10"/>
        <v/>
      </c>
      <c r="AS18" s="78" t="str">
        <f t="shared" si="11"/>
        <v/>
      </c>
      <c r="AT18" s="78" t="str">
        <f t="shared" si="12"/>
        <v>{"keywords": {"includedVoiceCall": "160분"}}</v>
      </c>
      <c r="AU18" s="78" t="s">
        <v>253</v>
      </c>
      <c r="AV18" s="83" t="str">
        <f t="shared" si="13"/>
        <v>{"name": "SEARCH_MOBILE_PLAN", "arguments": {"keywords": {"includedVoiceCall": "160분"}}}</v>
      </c>
      <c r="AW18" s="136"/>
      <c r="AX18" s="79">
        <v>45547</v>
      </c>
    </row>
    <row r="19" spans="1:50" ht="13.2">
      <c r="A19" s="78" t="s">
        <v>792</v>
      </c>
      <c r="B19" s="78" t="s">
        <v>807</v>
      </c>
      <c r="C19" s="78" t="s">
        <v>39</v>
      </c>
      <c r="D19" s="379" t="s">
        <v>808</v>
      </c>
      <c r="E19" s="135" t="s">
        <v>309</v>
      </c>
      <c r="F19" s="44" t="s">
        <v>310</v>
      </c>
      <c r="G19" s="78" t="s">
        <v>418</v>
      </c>
      <c r="H19" s="135"/>
      <c r="I19" s="44"/>
      <c r="J19" s="78"/>
      <c r="K19" s="135"/>
      <c r="L19" s="44"/>
      <c r="M19" s="78"/>
      <c r="N19" s="135"/>
      <c r="O19" s="44"/>
      <c r="P19" s="78"/>
      <c r="Q19" s="135"/>
      <c r="R19" s="44"/>
      <c r="S19" s="78"/>
      <c r="T19" s="135"/>
      <c r="U19" s="44"/>
      <c r="V19" s="78"/>
      <c r="W19" s="135"/>
      <c r="X19" s="44"/>
      <c r="Y19" s="78"/>
      <c r="Z19" s="135"/>
      <c r="AA19" s="44"/>
      <c r="AB19" s="78"/>
      <c r="AC19" s="135"/>
      <c r="AD19" s="44"/>
      <c r="AE19" s="78"/>
      <c r="AF19" s="78"/>
      <c r="AG19" s="83" t="str">
        <f t="shared" si="0"/>
        <v>"includedVoiceCall": "넉넉하게"</v>
      </c>
      <c r="AH19" s="78" t="str">
        <f t="shared" si="1"/>
        <v/>
      </c>
      <c r="AI19" s="78" t="str">
        <f t="shared" si="2"/>
        <v/>
      </c>
      <c r="AJ19" s="78" t="str">
        <f t="shared" si="3"/>
        <v/>
      </c>
      <c r="AK19" s="78" t="str">
        <f t="shared" si="4"/>
        <v/>
      </c>
      <c r="AL19" s="78" t="str">
        <f t="shared" si="5"/>
        <v/>
      </c>
      <c r="AM19" s="78" t="str">
        <f t="shared" si="6"/>
        <v/>
      </c>
      <c r="AN19" s="78" t="str">
        <f t="shared" si="7"/>
        <v/>
      </c>
      <c r="AO19" s="78" t="str">
        <f t="shared" si="8"/>
        <v/>
      </c>
      <c r="AP19" s="78"/>
      <c r="AQ19" s="78" t="str">
        <f t="shared" si="9"/>
        <v>{"includedVoiceCall": "넉넉하게"}</v>
      </c>
      <c r="AR19" s="78" t="str">
        <f t="shared" si="10"/>
        <v/>
      </c>
      <c r="AS19" s="78" t="str">
        <f t="shared" si="11"/>
        <v/>
      </c>
      <c r="AT19" s="78" t="str">
        <f t="shared" si="12"/>
        <v>{"keywords": {"includedVoiceCall": "넉넉하게"}}</v>
      </c>
      <c r="AU19" s="78" t="s">
        <v>253</v>
      </c>
      <c r="AV19" s="83" t="str">
        <f t="shared" si="13"/>
        <v>{"name": "SEARCH_MOBILE_PLAN", "arguments": {"keywords": {"includedVoiceCall": "넉넉하게"}}}</v>
      </c>
      <c r="AW19" s="136"/>
      <c r="AX19" s="79">
        <v>45547</v>
      </c>
    </row>
    <row r="20" spans="1:50" ht="13.2">
      <c r="A20" s="78" t="s">
        <v>792</v>
      </c>
      <c r="B20" s="78" t="s">
        <v>809</v>
      </c>
      <c r="C20" s="78" t="s">
        <v>39</v>
      </c>
      <c r="D20" s="379" t="s">
        <v>810</v>
      </c>
      <c r="E20" s="135" t="s">
        <v>309</v>
      </c>
      <c r="F20" s="44" t="s">
        <v>310</v>
      </c>
      <c r="G20" s="78" t="s">
        <v>811</v>
      </c>
      <c r="H20" s="135"/>
      <c r="I20" s="44"/>
      <c r="J20" s="78"/>
      <c r="K20" s="135"/>
      <c r="L20" s="44"/>
      <c r="M20" s="78"/>
      <c r="N20" s="135"/>
      <c r="O20" s="44"/>
      <c r="P20" s="78"/>
      <c r="Q20" s="135"/>
      <c r="R20" s="44"/>
      <c r="S20" s="78"/>
      <c r="T20" s="135"/>
      <c r="U20" s="44"/>
      <c r="V20" s="78"/>
      <c r="W20" s="135"/>
      <c r="X20" s="44"/>
      <c r="Y20" s="78"/>
      <c r="Z20" s="135"/>
      <c r="AA20" s="44"/>
      <c r="AB20" s="78"/>
      <c r="AC20" s="135"/>
      <c r="AD20" s="44"/>
      <c r="AE20" s="78"/>
      <c r="AF20" s="78"/>
      <c r="AG20" s="83" t="str">
        <f t="shared" si="0"/>
        <v>"includedVoiceCall": "충분하게"</v>
      </c>
      <c r="AH20" s="78" t="str">
        <f t="shared" si="1"/>
        <v/>
      </c>
      <c r="AI20" s="78" t="str">
        <f t="shared" si="2"/>
        <v/>
      </c>
      <c r="AJ20" s="78" t="str">
        <f t="shared" si="3"/>
        <v/>
      </c>
      <c r="AK20" s="78" t="str">
        <f t="shared" si="4"/>
        <v/>
      </c>
      <c r="AL20" s="78" t="str">
        <f t="shared" si="5"/>
        <v/>
      </c>
      <c r="AM20" s="78" t="str">
        <f t="shared" si="6"/>
        <v/>
      </c>
      <c r="AN20" s="78" t="str">
        <f t="shared" si="7"/>
        <v/>
      </c>
      <c r="AO20" s="78" t="str">
        <f t="shared" si="8"/>
        <v/>
      </c>
      <c r="AP20" s="78"/>
      <c r="AQ20" s="78" t="str">
        <f t="shared" si="9"/>
        <v>{"includedVoiceCall": "충분하게"}</v>
      </c>
      <c r="AR20" s="78" t="str">
        <f t="shared" si="10"/>
        <v/>
      </c>
      <c r="AS20" s="78" t="str">
        <f t="shared" si="11"/>
        <v/>
      </c>
      <c r="AT20" s="78" t="str">
        <f t="shared" si="12"/>
        <v>{"keywords": {"includedVoiceCall": "충분하게"}}</v>
      </c>
      <c r="AU20" s="78" t="s">
        <v>253</v>
      </c>
      <c r="AV20" s="83" t="str">
        <f t="shared" si="13"/>
        <v>{"name": "SEARCH_MOBILE_PLAN", "arguments": {"keywords": {"includedVoiceCall": "충분하게"}}}</v>
      </c>
      <c r="AW20" s="136"/>
      <c r="AX20" s="79">
        <v>45547</v>
      </c>
    </row>
    <row r="21" spans="1:50" ht="13.2">
      <c r="A21" s="78" t="s">
        <v>792</v>
      </c>
      <c r="B21" s="78" t="s">
        <v>812</v>
      </c>
      <c r="C21" s="78" t="s">
        <v>39</v>
      </c>
      <c r="D21" s="379" t="s">
        <v>813</v>
      </c>
      <c r="E21" s="135" t="s">
        <v>309</v>
      </c>
      <c r="F21" s="44" t="s">
        <v>310</v>
      </c>
      <c r="G21" s="78" t="s">
        <v>814</v>
      </c>
      <c r="H21" s="135"/>
      <c r="I21" s="44"/>
      <c r="J21" s="78"/>
      <c r="K21" s="135"/>
      <c r="L21" s="44"/>
      <c r="M21" s="78"/>
      <c r="N21" s="135"/>
      <c r="O21" s="44"/>
      <c r="P21" s="78"/>
      <c r="Q21" s="135"/>
      <c r="R21" s="44"/>
      <c r="S21" s="78"/>
      <c r="T21" s="135"/>
      <c r="U21" s="44"/>
      <c r="V21" s="78"/>
      <c r="W21" s="135"/>
      <c r="X21" s="44"/>
      <c r="Y21" s="78"/>
      <c r="Z21" s="135"/>
      <c r="AA21" s="44"/>
      <c r="AB21" s="78"/>
      <c r="AC21" s="135"/>
      <c r="AD21" s="44"/>
      <c r="AE21" s="78"/>
      <c r="AF21" s="78"/>
      <c r="AG21" s="83" t="str">
        <f t="shared" si="0"/>
        <v>"includedVoiceCall": "부족하지 않은"</v>
      </c>
      <c r="AH21" s="78" t="str">
        <f t="shared" si="1"/>
        <v/>
      </c>
      <c r="AI21" s="78" t="str">
        <f t="shared" si="2"/>
        <v/>
      </c>
      <c r="AJ21" s="78" t="str">
        <f t="shared" si="3"/>
        <v/>
      </c>
      <c r="AK21" s="78" t="str">
        <f t="shared" si="4"/>
        <v/>
      </c>
      <c r="AL21" s="78" t="str">
        <f t="shared" si="5"/>
        <v/>
      </c>
      <c r="AM21" s="78" t="str">
        <f t="shared" si="6"/>
        <v/>
      </c>
      <c r="AN21" s="78" t="str">
        <f t="shared" si="7"/>
        <v/>
      </c>
      <c r="AO21" s="78" t="str">
        <f t="shared" si="8"/>
        <v/>
      </c>
      <c r="AP21" s="78"/>
      <c r="AQ21" s="78" t="str">
        <f t="shared" si="9"/>
        <v>{"includedVoiceCall": "부족하지 않은"}</v>
      </c>
      <c r="AR21" s="78" t="str">
        <f t="shared" si="10"/>
        <v/>
      </c>
      <c r="AS21" s="78" t="str">
        <f t="shared" si="11"/>
        <v/>
      </c>
      <c r="AT21" s="78" t="str">
        <f t="shared" si="12"/>
        <v>{"keywords": {"includedVoiceCall": "부족하지 않은"}}</v>
      </c>
      <c r="AU21" s="78" t="s">
        <v>253</v>
      </c>
      <c r="AV21" s="83" t="str">
        <f t="shared" si="13"/>
        <v>{"name": "SEARCH_MOBILE_PLAN", "arguments": {"keywords": {"includedVoiceCall": "부족하지 않은"}}}</v>
      </c>
      <c r="AW21" s="136"/>
      <c r="AX21" s="79">
        <v>45547</v>
      </c>
    </row>
    <row r="22" spans="1:50" ht="13.2">
      <c r="A22" s="80" t="s">
        <v>792</v>
      </c>
      <c r="B22" s="80" t="s">
        <v>815</v>
      </c>
      <c r="C22" s="80" t="s">
        <v>39</v>
      </c>
      <c r="D22" s="380" t="s">
        <v>816</v>
      </c>
      <c r="E22" s="154" t="s">
        <v>309</v>
      </c>
      <c r="F22" s="82" t="s">
        <v>310</v>
      </c>
      <c r="G22" s="80" t="s">
        <v>368</v>
      </c>
      <c r="H22" s="154"/>
      <c r="I22" s="82"/>
      <c r="J22" s="80"/>
      <c r="K22" s="154"/>
      <c r="L22" s="82"/>
      <c r="M22" s="80"/>
      <c r="N22" s="154"/>
      <c r="O22" s="82"/>
      <c r="P22" s="80"/>
      <c r="Q22" s="154"/>
      <c r="R22" s="82"/>
      <c r="S22" s="80"/>
      <c r="T22" s="154"/>
      <c r="U22" s="82"/>
      <c r="V22" s="80"/>
      <c r="W22" s="154"/>
      <c r="X22" s="82"/>
      <c r="Y22" s="80"/>
      <c r="Z22" s="154"/>
      <c r="AA22" s="82"/>
      <c r="AB22" s="80"/>
      <c r="AC22" s="154"/>
      <c r="AD22" s="82"/>
      <c r="AE22" s="80"/>
      <c r="AF22" s="80"/>
      <c r="AG22" s="23" t="str">
        <f t="shared" si="0"/>
        <v>"includedVoiceCall": "충분한"</v>
      </c>
      <c r="AH22" s="80" t="str">
        <f t="shared" si="1"/>
        <v/>
      </c>
      <c r="AI22" s="80" t="str">
        <f t="shared" si="2"/>
        <v/>
      </c>
      <c r="AJ22" s="80" t="str">
        <f t="shared" si="3"/>
        <v/>
      </c>
      <c r="AK22" s="80" t="str">
        <f t="shared" si="4"/>
        <v/>
      </c>
      <c r="AL22" s="80" t="str">
        <f t="shared" si="5"/>
        <v/>
      </c>
      <c r="AM22" s="80" t="str">
        <f t="shared" si="6"/>
        <v/>
      </c>
      <c r="AN22" s="80" t="str">
        <f t="shared" si="7"/>
        <v/>
      </c>
      <c r="AO22" s="80" t="str">
        <f t="shared" si="8"/>
        <v/>
      </c>
      <c r="AP22" s="80"/>
      <c r="AQ22" s="80" t="str">
        <f t="shared" si="9"/>
        <v>{"includedVoiceCall": "충분한"}</v>
      </c>
      <c r="AR22" s="80" t="str">
        <f t="shared" si="10"/>
        <v/>
      </c>
      <c r="AS22" s="80" t="str">
        <f t="shared" si="11"/>
        <v/>
      </c>
      <c r="AT22" s="80" t="str">
        <f t="shared" si="12"/>
        <v>{"keywords": {"includedVoiceCall": "충분한"}}</v>
      </c>
      <c r="AU22" s="80" t="s">
        <v>253</v>
      </c>
      <c r="AV22" s="23" t="str">
        <f t="shared" si="13"/>
        <v>{"name": "SEARCH_MOBILE_PLAN", "arguments": {"keywords": {"includedVoiceCall": "충분한"}}}</v>
      </c>
      <c r="AW22" s="143"/>
      <c r="AX22" s="81">
        <v>45547</v>
      </c>
    </row>
    <row r="23" spans="1:50" ht="13.2">
      <c r="A23" s="78" t="s">
        <v>817</v>
      </c>
      <c r="B23" s="78" t="s">
        <v>818</v>
      </c>
      <c r="C23" s="78" t="s">
        <v>39</v>
      </c>
      <c r="D23" s="229" t="s">
        <v>819</v>
      </c>
      <c r="E23" s="225" t="s">
        <v>340</v>
      </c>
      <c r="F23" s="226" t="s">
        <v>341</v>
      </c>
      <c r="G23" s="227"/>
      <c r="H23" s="225"/>
      <c r="I23" s="226"/>
      <c r="J23" s="227"/>
      <c r="K23" s="225"/>
      <c r="L23" s="226"/>
      <c r="M23" s="227"/>
      <c r="N23" s="225"/>
      <c r="O23" s="226"/>
      <c r="P23" s="227"/>
      <c r="Q23" s="225"/>
      <c r="R23" s="226"/>
      <c r="S23" s="227"/>
      <c r="T23" s="225"/>
      <c r="U23" s="226"/>
      <c r="V23" s="227"/>
      <c r="W23" s="225"/>
      <c r="X23" s="226"/>
      <c r="Y23" s="227"/>
      <c r="Z23" s="225"/>
      <c r="AA23" s="226"/>
      <c r="AB23" s="227"/>
      <c r="AC23" s="225"/>
      <c r="AD23" s="226"/>
      <c r="AE23" s="227"/>
      <c r="AF23" s="78"/>
      <c r="AG23" s="83" t="str">
        <f t="shared" si="0"/>
        <v>"includedVideoOrValueAddedCall": ""</v>
      </c>
      <c r="AH23" s="78" t="str">
        <f t="shared" si="1"/>
        <v/>
      </c>
      <c r="AI23" s="78" t="str">
        <f t="shared" si="2"/>
        <v/>
      </c>
      <c r="AJ23" s="78" t="str">
        <f t="shared" si="3"/>
        <v/>
      </c>
      <c r="AK23" s="78" t="str">
        <f t="shared" si="4"/>
        <v/>
      </c>
      <c r="AL23" s="78" t="str">
        <f t="shared" si="5"/>
        <v/>
      </c>
      <c r="AM23" s="78" t="str">
        <f t="shared" si="6"/>
        <v/>
      </c>
      <c r="AN23" s="78" t="str">
        <f t="shared" si="7"/>
        <v/>
      </c>
      <c r="AO23" s="78" t="str">
        <f t="shared" si="8"/>
        <v/>
      </c>
      <c r="AP23" s="78"/>
      <c r="AQ23" s="78" t="str">
        <f t="shared" si="9"/>
        <v>{"includedVideoOrValueAddedCall": ""}</v>
      </c>
      <c r="AR23" s="78" t="str">
        <f t="shared" si="10"/>
        <v/>
      </c>
      <c r="AS23" s="78" t="str">
        <f t="shared" si="11"/>
        <v/>
      </c>
      <c r="AT23" s="78" t="str">
        <f t="shared" si="12"/>
        <v>{"keywords": {"includedVideoOrValueAddedCall": ""}}</v>
      </c>
      <c r="AU23" s="78" t="s">
        <v>253</v>
      </c>
      <c r="AV23" s="83" t="str">
        <f t="shared" si="13"/>
        <v>{"name": "SEARCH_MOBILE_PLAN", "arguments": {"keywords": {"includedVideoOrValueAddedCall": ""}}}</v>
      </c>
      <c r="AW23" s="136"/>
      <c r="AX23" s="230">
        <v>45580</v>
      </c>
    </row>
    <row r="24" spans="1:50" ht="13.2">
      <c r="A24" s="78" t="s">
        <v>817</v>
      </c>
      <c r="B24" s="78" t="s">
        <v>820</v>
      </c>
      <c r="C24" s="78" t="s">
        <v>39</v>
      </c>
      <c r="D24" s="391" t="s">
        <v>821</v>
      </c>
      <c r="E24" s="135" t="s">
        <v>340</v>
      </c>
      <c r="F24" s="44" t="s">
        <v>341</v>
      </c>
      <c r="G24" s="78"/>
      <c r="H24" s="135"/>
      <c r="I24" s="44"/>
      <c r="J24" s="78"/>
      <c r="K24" s="135"/>
      <c r="L24" s="44"/>
      <c r="M24" s="78"/>
      <c r="N24" s="135"/>
      <c r="O24" s="44"/>
      <c r="P24" s="78"/>
      <c r="Q24" s="135"/>
      <c r="R24" s="44"/>
      <c r="S24" s="78"/>
      <c r="T24" s="135"/>
      <c r="U24" s="44"/>
      <c r="V24" s="78"/>
      <c r="W24" s="135"/>
      <c r="X24" s="44"/>
      <c r="Y24" s="78"/>
      <c r="Z24" s="135"/>
      <c r="AA24" s="44"/>
      <c r="AB24" s="78"/>
      <c r="AC24" s="135"/>
      <c r="AD24" s="44"/>
      <c r="AE24" s="78"/>
      <c r="AF24" s="78"/>
      <c r="AG24" s="83" t="str">
        <f t="shared" si="0"/>
        <v>"includedVideoOrValueAddedCall": ""</v>
      </c>
      <c r="AH24" s="78" t="str">
        <f t="shared" si="1"/>
        <v/>
      </c>
      <c r="AI24" s="78" t="str">
        <f t="shared" si="2"/>
        <v/>
      </c>
      <c r="AJ24" s="78" t="str">
        <f t="shared" si="3"/>
        <v/>
      </c>
      <c r="AK24" s="78" t="str">
        <f t="shared" si="4"/>
        <v/>
      </c>
      <c r="AL24" s="78" t="str">
        <f t="shared" si="5"/>
        <v/>
      </c>
      <c r="AM24" s="78" t="str">
        <f t="shared" si="6"/>
        <v/>
      </c>
      <c r="AN24" s="78" t="str">
        <f t="shared" si="7"/>
        <v/>
      </c>
      <c r="AO24" s="78" t="str">
        <f t="shared" si="8"/>
        <v/>
      </c>
      <c r="AP24" s="78"/>
      <c r="AQ24" s="78" t="str">
        <f t="shared" si="9"/>
        <v>{"includedVideoOrValueAddedCall": ""}</v>
      </c>
      <c r="AR24" s="78" t="str">
        <f t="shared" si="10"/>
        <v/>
      </c>
      <c r="AS24" s="78" t="str">
        <f t="shared" si="11"/>
        <v/>
      </c>
      <c r="AT24" s="78" t="str">
        <f t="shared" si="12"/>
        <v>{"keywords": {"includedVideoOrValueAddedCall": ""}}</v>
      </c>
      <c r="AU24" s="78" t="s">
        <v>253</v>
      </c>
      <c r="AV24" s="83" t="str">
        <f t="shared" si="13"/>
        <v>{"name": "SEARCH_MOBILE_PLAN", "arguments": {"keywords": {"includedVideoOrValueAddedCall": ""}}}</v>
      </c>
      <c r="AW24" s="136"/>
      <c r="AX24" s="79">
        <v>45547</v>
      </c>
    </row>
    <row r="25" spans="1:50" ht="13.2">
      <c r="A25" s="78" t="s">
        <v>817</v>
      </c>
      <c r="B25" s="78" t="s">
        <v>822</v>
      </c>
      <c r="C25" s="78" t="s">
        <v>39</v>
      </c>
      <c r="D25" s="391" t="s">
        <v>823</v>
      </c>
      <c r="E25" s="135" t="s">
        <v>340</v>
      </c>
      <c r="F25" s="44" t="s">
        <v>341</v>
      </c>
      <c r="G25" s="78" t="s">
        <v>295</v>
      </c>
      <c r="H25" s="135"/>
      <c r="I25" s="44"/>
      <c r="J25" s="78"/>
      <c r="K25" s="135"/>
      <c r="L25" s="44"/>
      <c r="M25" s="78"/>
      <c r="N25" s="135"/>
      <c r="O25" s="44"/>
      <c r="P25" s="78"/>
      <c r="Q25" s="135"/>
      <c r="R25" s="44"/>
      <c r="S25" s="78"/>
      <c r="T25" s="135"/>
      <c r="U25" s="44"/>
      <c r="V25" s="78"/>
      <c r="W25" s="135"/>
      <c r="X25" s="44"/>
      <c r="Y25" s="78"/>
      <c r="Z25" s="135"/>
      <c r="AA25" s="44"/>
      <c r="AB25" s="78"/>
      <c r="AC25" s="135"/>
      <c r="AD25" s="44"/>
      <c r="AE25" s="78"/>
      <c r="AF25" s="78"/>
      <c r="AG25" s="83" t="str">
        <f t="shared" si="0"/>
        <v>"includedVideoOrValueAddedCall": "무제한"</v>
      </c>
      <c r="AH25" s="78" t="str">
        <f t="shared" si="1"/>
        <v/>
      </c>
      <c r="AI25" s="78" t="str">
        <f t="shared" si="2"/>
        <v/>
      </c>
      <c r="AJ25" s="78" t="str">
        <f t="shared" si="3"/>
        <v/>
      </c>
      <c r="AK25" s="78" t="str">
        <f t="shared" si="4"/>
        <v/>
      </c>
      <c r="AL25" s="78" t="str">
        <f t="shared" si="5"/>
        <v/>
      </c>
      <c r="AM25" s="78" t="str">
        <f t="shared" si="6"/>
        <v/>
      </c>
      <c r="AN25" s="78" t="str">
        <f t="shared" si="7"/>
        <v/>
      </c>
      <c r="AO25" s="78" t="str">
        <f t="shared" si="8"/>
        <v/>
      </c>
      <c r="AP25" s="78"/>
      <c r="AQ25" s="78" t="str">
        <f t="shared" si="9"/>
        <v>{"includedVideoOrValueAddedCall": "무제한"}</v>
      </c>
      <c r="AR25" s="78" t="str">
        <f t="shared" si="10"/>
        <v/>
      </c>
      <c r="AS25" s="78" t="str">
        <f t="shared" si="11"/>
        <v/>
      </c>
      <c r="AT25" s="78" t="str">
        <f t="shared" si="12"/>
        <v>{"keywords": {"includedVideoOrValueAddedCall": "무제한"}}</v>
      </c>
      <c r="AU25" s="78" t="s">
        <v>253</v>
      </c>
      <c r="AV25" s="83" t="str">
        <f t="shared" si="13"/>
        <v>{"name": "SEARCH_MOBILE_PLAN", "arguments": {"keywords": {"includedVideoOrValueAddedCall": "무제한"}}}</v>
      </c>
      <c r="AW25" s="136"/>
      <c r="AX25" s="79">
        <v>45547</v>
      </c>
    </row>
    <row r="26" spans="1:50" ht="13.2">
      <c r="A26" s="78" t="s">
        <v>817</v>
      </c>
      <c r="B26" s="78" t="s">
        <v>824</v>
      </c>
      <c r="C26" s="78" t="s">
        <v>39</v>
      </c>
      <c r="D26" s="391" t="s">
        <v>825</v>
      </c>
      <c r="E26" s="135" t="s">
        <v>340</v>
      </c>
      <c r="F26" s="44" t="s">
        <v>341</v>
      </c>
      <c r="G26" s="78" t="s">
        <v>826</v>
      </c>
      <c r="H26" s="135"/>
      <c r="I26" s="44"/>
      <c r="J26" s="78"/>
      <c r="K26" s="135"/>
      <c r="L26" s="44"/>
      <c r="M26" s="78"/>
      <c r="N26" s="135"/>
      <c r="O26" s="44"/>
      <c r="P26" s="78"/>
      <c r="Q26" s="135"/>
      <c r="R26" s="44"/>
      <c r="S26" s="78"/>
      <c r="T26" s="135"/>
      <c r="U26" s="44"/>
      <c r="V26" s="78"/>
      <c r="W26" s="135"/>
      <c r="X26" s="44"/>
      <c r="Y26" s="78"/>
      <c r="Z26" s="135"/>
      <c r="AA26" s="44"/>
      <c r="AB26" s="78"/>
      <c r="AC26" s="135"/>
      <c r="AD26" s="44"/>
      <c r="AE26" s="78"/>
      <c r="AF26" s="78"/>
      <c r="AG26" s="83" t="str">
        <f t="shared" si="0"/>
        <v>"includedVideoOrValueAddedCall": "공짜"</v>
      </c>
      <c r="AH26" s="78" t="str">
        <f t="shared" si="1"/>
        <v/>
      </c>
      <c r="AI26" s="78" t="str">
        <f t="shared" si="2"/>
        <v/>
      </c>
      <c r="AJ26" s="78" t="str">
        <f t="shared" si="3"/>
        <v/>
      </c>
      <c r="AK26" s="78" t="str">
        <f t="shared" si="4"/>
        <v/>
      </c>
      <c r="AL26" s="78" t="str">
        <f t="shared" si="5"/>
        <v/>
      </c>
      <c r="AM26" s="78" t="str">
        <f t="shared" si="6"/>
        <v/>
      </c>
      <c r="AN26" s="78" t="str">
        <f t="shared" si="7"/>
        <v/>
      </c>
      <c r="AO26" s="78" t="str">
        <f t="shared" si="8"/>
        <v/>
      </c>
      <c r="AP26" s="78"/>
      <c r="AQ26" s="78" t="str">
        <f t="shared" si="9"/>
        <v>{"includedVideoOrValueAddedCall": "공짜"}</v>
      </c>
      <c r="AR26" s="78" t="str">
        <f t="shared" si="10"/>
        <v/>
      </c>
      <c r="AS26" s="78" t="str">
        <f t="shared" si="11"/>
        <v/>
      </c>
      <c r="AT26" s="78" t="str">
        <f t="shared" si="12"/>
        <v>{"keywords": {"includedVideoOrValueAddedCall": "공짜"}}</v>
      </c>
      <c r="AU26" s="78" t="s">
        <v>253</v>
      </c>
      <c r="AV26" s="83" t="str">
        <f t="shared" si="13"/>
        <v>{"name": "SEARCH_MOBILE_PLAN", "arguments": {"keywords": {"includedVideoOrValueAddedCall": "공짜"}}}</v>
      </c>
      <c r="AW26" s="136"/>
      <c r="AX26" s="79">
        <v>45547</v>
      </c>
    </row>
    <row r="27" spans="1:50" ht="13.2">
      <c r="A27" s="78" t="s">
        <v>817</v>
      </c>
      <c r="B27" s="78" t="s">
        <v>827</v>
      </c>
      <c r="C27" s="78" t="s">
        <v>39</v>
      </c>
      <c r="D27" s="391" t="s">
        <v>828</v>
      </c>
      <c r="E27" s="135" t="s">
        <v>340</v>
      </c>
      <c r="F27" s="44" t="s">
        <v>341</v>
      </c>
      <c r="G27" s="78" t="s">
        <v>829</v>
      </c>
      <c r="H27" s="135"/>
      <c r="I27" s="44"/>
      <c r="J27" s="78"/>
      <c r="K27" s="135"/>
      <c r="L27" s="44"/>
      <c r="M27" s="78"/>
      <c r="N27" s="135"/>
      <c r="O27" s="44"/>
      <c r="P27" s="78"/>
      <c r="Q27" s="135"/>
      <c r="R27" s="44"/>
      <c r="S27" s="78"/>
      <c r="T27" s="135"/>
      <c r="U27" s="44"/>
      <c r="V27" s="78"/>
      <c r="W27" s="135"/>
      <c r="X27" s="44"/>
      <c r="Y27" s="78"/>
      <c r="Z27" s="135"/>
      <c r="AA27" s="44"/>
      <c r="AB27" s="78"/>
      <c r="AC27" s="135"/>
      <c r="AD27" s="44"/>
      <c r="AE27" s="78"/>
      <c r="AF27" s="78"/>
      <c r="AG27" s="83" t="str">
        <f t="shared" si="0"/>
        <v>"includedVideoOrValueAddedCall": "300분 이상"</v>
      </c>
      <c r="AH27" s="78" t="str">
        <f t="shared" si="1"/>
        <v/>
      </c>
      <c r="AI27" s="78" t="str">
        <f t="shared" si="2"/>
        <v/>
      </c>
      <c r="AJ27" s="78" t="str">
        <f t="shared" si="3"/>
        <v/>
      </c>
      <c r="AK27" s="78" t="str">
        <f t="shared" si="4"/>
        <v/>
      </c>
      <c r="AL27" s="78" t="str">
        <f t="shared" si="5"/>
        <v/>
      </c>
      <c r="AM27" s="78" t="str">
        <f t="shared" si="6"/>
        <v/>
      </c>
      <c r="AN27" s="78" t="str">
        <f t="shared" si="7"/>
        <v/>
      </c>
      <c r="AO27" s="78" t="str">
        <f t="shared" si="8"/>
        <v/>
      </c>
      <c r="AP27" s="78"/>
      <c r="AQ27" s="78" t="str">
        <f t="shared" si="9"/>
        <v>{"includedVideoOrValueAddedCall": "300분 이상"}</v>
      </c>
      <c r="AR27" s="78" t="str">
        <f t="shared" si="10"/>
        <v/>
      </c>
      <c r="AS27" s="78" t="str">
        <f t="shared" si="11"/>
        <v/>
      </c>
      <c r="AT27" s="78" t="str">
        <f t="shared" si="12"/>
        <v>{"keywords": {"includedVideoOrValueAddedCall": "300분 이상"}}</v>
      </c>
      <c r="AU27" s="78" t="s">
        <v>253</v>
      </c>
      <c r="AV27" s="83" t="str">
        <f t="shared" si="13"/>
        <v>{"name": "SEARCH_MOBILE_PLAN", "arguments": {"keywords": {"includedVideoOrValueAddedCall": "300분 이상"}}}</v>
      </c>
      <c r="AW27" s="136"/>
      <c r="AX27" s="79">
        <v>45547</v>
      </c>
    </row>
    <row r="28" spans="1:50" ht="13.2">
      <c r="A28" s="78" t="s">
        <v>817</v>
      </c>
      <c r="B28" s="78" t="s">
        <v>830</v>
      </c>
      <c r="C28" s="78" t="s">
        <v>39</v>
      </c>
      <c r="D28" s="391" t="s">
        <v>831</v>
      </c>
      <c r="E28" s="135" t="s">
        <v>340</v>
      </c>
      <c r="F28" s="44" t="s">
        <v>341</v>
      </c>
      <c r="G28" s="78" t="s">
        <v>832</v>
      </c>
      <c r="H28" s="135"/>
      <c r="I28" s="44"/>
      <c r="J28" s="78"/>
      <c r="K28" s="135"/>
      <c r="L28" s="44"/>
      <c r="M28" s="78"/>
      <c r="N28" s="135"/>
      <c r="O28" s="44"/>
      <c r="P28" s="78"/>
      <c r="Q28" s="135"/>
      <c r="R28" s="44"/>
      <c r="S28" s="78"/>
      <c r="T28" s="135"/>
      <c r="U28" s="44"/>
      <c r="V28" s="78"/>
      <c r="W28" s="135"/>
      <c r="X28" s="44"/>
      <c r="Y28" s="78"/>
      <c r="Z28" s="135"/>
      <c r="AA28" s="44"/>
      <c r="AB28" s="78"/>
      <c r="AC28" s="135"/>
      <c r="AD28" s="44"/>
      <c r="AE28" s="78"/>
      <c r="AF28" s="78"/>
      <c r="AG28" s="83" t="str">
        <f t="shared" si="0"/>
        <v>"includedVideoOrValueAddedCall": "300분 정도"</v>
      </c>
      <c r="AH28" s="78" t="str">
        <f t="shared" si="1"/>
        <v/>
      </c>
      <c r="AI28" s="78" t="str">
        <f t="shared" si="2"/>
        <v/>
      </c>
      <c r="AJ28" s="78" t="str">
        <f t="shared" si="3"/>
        <v/>
      </c>
      <c r="AK28" s="78" t="str">
        <f t="shared" si="4"/>
        <v/>
      </c>
      <c r="AL28" s="78" t="str">
        <f t="shared" si="5"/>
        <v/>
      </c>
      <c r="AM28" s="78" t="str">
        <f t="shared" si="6"/>
        <v/>
      </c>
      <c r="AN28" s="78" t="str">
        <f t="shared" si="7"/>
        <v/>
      </c>
      <c r="AO28" s="78" t="str">
        <f t="shared" si="8"/>
        <v/>
      </c>
      <c r="AP28" s="78"/>
      <c r="AQ28" s="78" t="str">
        <f t="shared" si="9"/>
        <v>{"includedVideoOrValueAddedCall": "300분 정도"}</v>
      </c>
      <c r="AR28" s="78" t="str">
        <f t="shared" si="10"/>
        <v/>
      </c>
      <c r="AS28" s="78" t="str">
        <f t="shared" si="11"/>
        <v/>
      </c>
      <c r="AT28" s="78" t="str">
        <f t="shared" si="12"/>
        <v>{"keywords": {"includedVideoOrValueAddedCall": "300분 정도"}}</v>
      </c>
      <c r="AU28" s="78" t="s">
        <v>253</v>
      </c>
      <c r="AV28" s="83" t="str">
        <f t="shared" si="13"/>
        <v>{"name": "SEARCH_MOBILE_PLAN", "arguments": {"keywords": {"includedVideoOrValueAddedCall": "300분 정도"}}}</v>
      </c>
      <c r="AW28" s="136"/>
      <c r="AX28" s="79">
        <v>45547</v>
      </c>
    </row>
    <row r="29" spans="1:50" ht="13.2">
      <c r="A29" s="78" t="s">
        <v>817</v>
      </c>
      <c r="B29" s="78" t="s">
        <v>833</v>
      </c>
      <c r="C29" s="78" t="s">
        <v>39</v>
      </c>
      <c r="D29" s="229" t="s">
        <v>834</v>
      </c>
      <c r="E29" s="135" t="s">
        <v>340</v>
      </c>
      <c r="F29" s="44" t="s">
        <v>341</v>
      </c>
      <c r="G29" s="78" t="s">
        <v>418</v>
      </c>
      <c r="H29" s="135"/>
      <c r="I29" s="44"/>
      <c r="J29" s="78"/>
      <c r="K29" s="135"/>
      <c r="L29" s="44"/>
      <c r="M29" s="78"/>
      <c r="N29" s="135"/>
      <c r="O29" s="44"/>
      <c r="P29" s="78"/>
      <c r="Q29" s="135"/>
      <c r="R29" s="44"/>
      <c r="S29" s="78"/>
      <c r="T29" s="135"/>
      <c r="U29" s="44"/>
      <c r="V29" s="78"/>
      <c r="W29" s="135"/>
      <c r="X29" s="44"/>
      <c r="Y29" s="78"/>
      <c r="Z29" s="135"/>
      <c r="AA29" s="44"/>
      <c r="AB29" s="78"/>
      <c r="AC29" s="135"/>
      <c r="AD29" s="44"/>
      <c r="AE29" s="78"/>
      <c r="AF29" s="78"/>
      <c r="AG29" s="83" t="str">
        <f t="shared" si="0"/>
        <v>"includedVideoOrValueAddedCall": "넉넉하게"</v>
      </c>
      <c r="AH29" s="78" t="str">
        <f t="shared" si="1"/>
        <v/>
      </c>
      <c r="AI29" s="78" t="str">
        <f t="shared" si="2"/>
        <v/>
      </c>
      <c r="AJ29" s="78" t="str">
        <f t="shared" si="3"/>
        <v/>
      </c>
      <c r="AK29" s="78" t="str">
        <f t="shared" si="4"/>
        <v/>
      </c>
      <c r="AL29" s="78" t="str">
        <f t="shared" si="5"/>
        <v/>
      </c>
      <c r="AM29" s="78" t="str">
        <f t="shared" si="6"/>
        <v/>
      </c>
      <c r="AN29" s="78" t="str">
        <f t="shared" si="7"/>
        <v/>
      </c>
      <c r="AO29" s="78" t="str">
        <f t="shared" si="8"/>
        <v/>
      </c>
      <c r="AP29" s="78"/>
      <c r="AQ29" s="78" t="str">
        <f t="shared" si="9"/>
        <v>{"includedVideoOrValueAddedCall": "넉넉하게"}</v>
      </c>
      <c r="AR29" s="78" t="str">
        <f t="shared" si="10"/>
        <v/>
      </c>
      <c r="AS29" s="78" t="str">
        <f t="shared" si="11"/>
        <v/>
      </c>
      <c r="AT29" s="78" t="str">
        <f t="shared" si="12"/>
        <v>{"keywords": {"includedVideoOrValueAddedCall": "넉넉하게"}}</v>
      </c>
      <c r="AU29" s="78" t="s">
        <v>253</v>
      </c>
      <c r="AV29" s="83" t="str">
        <f t="shared" si="13"/>
        <v>{"name": "SEARCH_MOBILE_PLAN", "arguments": {"keywords": {"includedVideoOrValueAddedCall": "넉넉하게"}}}</v>
      </c>
      <c r="AW29" s="136"/>
      <c r="AX29" s="230">
        <v>45580</v>
      </c>
    </row>
    <row r="30" spans="1:50" ht="13.2">
      <c r="A30" s="78" t="s">
        <v>817</v>
      </c>
      <c r="B30" s="78" t="s">
        <v>835</v>
      </c>
      <c r="C30" s="78" t="s">
        <v>39</v>
      </c>
      <c r="D30" s="391" t="s">
        <v>836</v>
      </c>
      <c r="E30" s="135" t="s">
        <v>340</v>
      </c>
      <c r="F30" s="44" t="s">
        <v>341</v>
      </c>
      <c r="G30" s="78" t="s">
        <v>837</v>
      </c>
      <c r="H30" s="135"/>
      <c r="I30" s="44"/>
      <c r="J30" s="78"/>
      <c r="K30" s="135"/>
      <c r="L30" s="44"/>
      <c r="M30" s="78"/>
      <c r="N30" s="135"/>
      <c r="O30" s="44"/>
      <c r="P30" s="78"/>
      <c r="Q30" s="135"/>
      <c r="R30" s="44"/>
      <c r="S30" s="78"/>
      <c r="T30" s="135"/>
      <c r="U30" s="44"/>
      <c r="V30" s="78"/>
      <c r="W30" s="135"/>
      <c r="X30" s="44"/>
      <c r="Y30" s="78"/>
      <c r="Z30" s="135"/>
      <c r="AA30" s="44"/>
      <c r="AB30" s="78"/>
      <c r="AC30" s="135"/>
      <c r="AD30" s="44"/>
      <c r="AE30" s="78"/>
      <c r="AF30" s="78"/>
      <c r="AG30" s="83" t="str">
        <f t="shared" si="0"/>
        <v>"includedVideoOrValueAddedCall": "모자르지 않게"</v>
      </c>
      <c r="AH30" s="78" t="str">
        <f t="shared" si="1"/>
        <v/>
      </c>
      <c r="AI30" s="78" t="str">
        <f t="shared" si="2"/>
        <v/>
      </c>
      <c r="AJ30" s="78" t="str">
        <f t="shared" si="3"/>
        <v/>
      </c>
      <c r="AK30" s="78" t="str">
        <f t="shared" si="4"/>
        <v/>
      </c>
      <c r="AL30" s="78" t="str">
        <f t="shared" si="5"/>
        <v/>
      </c>
      <c r="AM30" s="78" t="str">
        <f t="shared" si="6"/>
        <v/>
      </c>
      <c r="AN30" s="78" t="str">
        <f t="shared" si="7"/>
        <v/>
      </c>
      <c r="AO30" s="78" t="str">
        <f t="shared" si="8"/>
        <v/>
      </c>
      <c r="AP30" s="78"/>
      <c r="AQ30" s="78" t="str">
        <f t="shared" si="9"/>
        <v>{"includedVideoOrValueAddedCall": "모자르지 않게"}</v>
      </c>
      <c r="AR30" s="78" t="str">
        <f t="shared" si="10"/>
        <v/>
      </c>
      <c r="AS30" s="78" t="str">
        <f t="shared" si="11"/>
        <v/>
      </c>
      <c r="AT30" s="78" t="str">
        <f t="shared" si="12"/>
        <v>{"keywords": {"includedVideoOrValueAddedCall": "모자르지 않게"}}</v>
      </c>
      <c r="AU30" s="78" t="s">
        <v>253</v>
      </c>
      <c r="AV30" s="83" t="str">
        <f t="shared" si="13"/>
        <v>{"name": "SEARCH_MOBILE_PLAN", "arguments": {"keywords": {"includedVideoOrValueAddedCall": "모자르지 않게"}}}</v>
      </c>
      <c r="AW30" s="136"/>
      <c r="AX30" s="79">
        <v>45547</v>
      </c>
    </row>
    <row r="31" spans="1:50" ht="13.2">
      <c r="A31" s="78" t="s">
        <v>817</v>
      </c>
      <c r="B31" s="78" t="s">
        <v>838</v>
      </c>
      <c r="C31" s="78" t="s">
        <v>39</v>
      </c>
      <c r="D31" s="391" t="s">
        <v>839</v>
      </c>
      <c r="E31" s="135" t="s">
        <v>340</v>
      </c>
      <c r="F31" s="44" t="s">
        <v>341</v>
      </c>
      <c r="G31" s="78" t="s">
        <v>496</v>
      </c>
      <c r="H31" s="135"/>
      <c r="I31" s="44"/>
      <c r="J31" s="78"/>
      <c r="K31" s="135"/>
      <c r="L31" s="44"/>
      <c r="M31" s="78"/>
      <c r="N31" s="135"/>
      <c r="O31" s="44"/>
      <c r="P31" s="78"/>
      <c r="Q31" s="135"/>
      <c r="R31" s="44"/>
      <c r="S31" s="78"/>
      <c r="T31" s="135"/>
      <c r="U31" s="44"/>
      <c r="V31" s="78"/>
      <c r="W31" s="135"/>
      <c r="X31" s="44"/>
      <c r="Y31" s="78"/>
      <c r="Z31" s="135"/>
      <c r="AA31" s="44"/>
      <c r="AB31" s="78"/>
      <c r="AC31" s="135"/>
      <c r="AD31" s="44"/>
      <c r="AE31" s="78"/>
      <c r="AF31" s="78"/>
      <c r="AG31" s="83" t="str">
        <f t="shared" si="0"/>
        <v>"includedVideoOrValueAddedCall": "넉넉한"</v>
      </c>
      <c r="AH31" s="78" t="str">
        <f t="shared" si="1"/>
        <v/>
      </c>
      <c r="AI31" s="78" t="str">
        <f t="shared" si="2"/>
        <v/>
      </c>
      <c r="AJ31" s="78" t="str">
        <f t="shared" si="3"/>
        <v/>
      </c>
      <c r="AK31" s="78" t="str">
        <f t="shared" si="4"/>
        <v/>
      </c>
      <c r="AL31" s="78" t="str">
        <f t="shared" si="5"/>
        <v/>
      </c>
      <c r="AM31" s="78" t="str">
        <f t="shared" si="6"/>
        <v/>
      </c>
      <c r="AN31" s="78" t="str">
        <f t="shared" si="7"/>
        <v/>
      </c>
      <c r="AO31" s="78" t="str">
        <f t="shared" si="8"/>
        <v/>
      </c>
      <c r="AP31" s="78"/>
      <c r="AQ31" s="78" t="str">
        <f t="shared" si="9"/>
        <v>{"includedVideoOrValueAddedCall": "넉넉한"}</v>
      </c>
      <c r="AR31" s="78" t="str">
        <f t="shared" si="10"/>
        <v/>
      </c>
      <c r="AS31" s="78" t="str">
        <f t="shared" si="11"/>
        <v/>
      </c>
      <c r="AT31" s="78" t="str">
        <f t="shared" si="12"/>
        <v>{"keywords": {"includedVideoOrValueAddedCall": "넉넉한"}}</v>
      </c>
      <c r="AU31" s="78" t="s">
        <v>253</v>
      </c>
      <c r="AV31" s="83" t="str">
        <f t="shared" si="13"/>
        <v>{"name": "SEARCH_MOBILE_PLAN", "arguments": {"keywords": {"includedVideoOrValueAddedCall": "넉넉한"}}}</v>
      </c>
      <c r="AW31" s="136"/>
      <c r="AX31" s="79">
        <v>45547</v>
      </c>
    </row>
    <row r="32" spans="1:50" ht="13.2">
      <c r="A32" s="80" t="s">
        <v>817</v>
      </c>
      <c r="B32" s="80" t="s">
        <v>840</v>
      </c>
      <c r="C32" s="80" t="s">
        <v>39</v>
      </c>
      <c r="D32" s="392" t="s">
        <v>841</v>
      </c>
      <c r="E32" s="154" t="s">
        <v>340</v>
      </c>
      <c r="F32" s="82" t="s">
        <v>341</v>
      </c>
      <c r="G32" s="80" t="s">
        <v>842</v>
      </c>
      <c r="H32" s="154"/>
      <c r="I32" s="82"/>
      <c r="J32" s="80"/>
      <c r="K32" s="154"/>
      <c r="L32" s="82"/>
      <c r="M32" s="80"/>
      <c r="N32" s="154"/>
      <c r="O32" s="82"/>
      <c r="P32" s="80"/>
      <c r="Q32" s="154"/>
      <c r="R32" s="82"/>
      <c r="S32" s="80"/>
      <c r="T32" s="154"/>
      <c r="U32" s="82"/>
      <c r="V32" s="80"/>
      <c r="W32" s="154"/>
      <c r="X32" s="82"/>
      <c r="Y32" s="80"/>
      <c r="Z32" s="154"/>
      <c r="AA32" s="82"/>
      <c r="AB32" s="80"/>
      <c r="AC32" s="154"/>
      <c r="AD32" s="82"/>
      <c r="AE32" s="80"/>
      <c r="AF32" s="80"/>
      <c r="AG32" s="23" t="str">
        <f t="shared" si="0"/>
        <v>"includedVideoOrValueAddedCall": "넘치는"</v>
      </c>
      <c r="AH32" s="80" t="str">
        <f t="shared" si="1"/>
        <v/>
      </c>
      <c r="AI32" s="80" t="str">
        <f t="shared" si="2"/>
        <v/>
      </c>
      <c r="AJ32" s="80" t="str">
        <f t="shared" si="3"/>
        <v/>
      </c>
      <c r="AK32" s="80" t="str">
        <f t="shared" si="4"/>
        <v/>
      </c>
      <c r="AL32" s="80" t="str">
        <f t="shared" si="5"/>
        <v/>
      </c>
      <c r="AM32" s="80" t="str">
        <f t="shared" si="6"/>
        <v/>
      </c>
      <c r="AN32" s="80" t="str">
        <f t="shared" si="7"/>
        <v/>
      </c>
      <c r="AO32" s="80" t="str">
        <f t="shared" si="8"/>
        <v/>
      </c>
      <c r="AP32" s="80"/>
      <c r="AQ32" s="80" t="str">
        <f t="shared" si="9"/>
        <v>{"includedVideoOrValueAddedCall": "넘치는"}</v>
      </c>
      <c r="AR32" s="80" t="str">
        <f t="shared" si="10"/>
        <v/>
      </c>
      <c r="AS32" s="80" t="str">
        <f t="shared" si="11"/>
        <v/>
      </c>
      <c r="AT32" s="80" t="str">
        <f t="shared" si="12"/>
        <v>{"keywords": {"includedVideoOrValueAddedCall": "넘치는"}}</v>
      </c>
      <c r="AU32" s="80" t="s">
        <v>253</v>
      </c>
      <c r="AV32" s="23" t="str">
        <f t="shared" si="13"/>
        <v>{"name": "SEARCH_MOBILE_PLAN", "arguments": {"keywords": {"includedVideoOrValueAddedCall": "넘치는"}}}</v>
      </c>
      <c r="AW32" s="143"/>
      <c r="AX32" s="81">
        <v>45547</v>
      </c>
    </row>
    <row r="33" spans="1:50" ht="13.2">
      <c r="A33" s="78" t="s">
        <v>843</v>
      </c>
      <c r="B33" s="78" t="s">
        <v>844</v>
      </c>
      <c r="C33" s="78" t="s">
        <v>39</v>
      </c>
      <c r="D33" s="379" t="s">
        <v>845</v>
      </c>
      <c r="E33" s="225" t="s">
        <v>335</v>
      </c>
      <c r="F33" s="226" t="s">
        <v>336</v>
      </c>
      <c r="G33" s="227" t="s">
        <v>295</v>
      </c>
      <c r="H33" s="225"/>
      <c r="I33" s="226"/>
      <c r="J33" s="227"/>
      <c r="K33" s="225"/>
      <c r="L33" s="226"/>
      <c r="M33" s="227"/>
      <c r="N33" s="225"/>
      <c r="O33" s="226"/>
      <c r="P33" s="227"/>
      <c r="Q33" s="225"/>
      <c r="R33" s="226"/>
      <c r="S33" s="227"/>
      <c r="T33" s="225"/>
      <c r="U33" s="226"/>
      <c r="V33" s="227"/>
      <c r="W33" s="225"/>
      <c r="X33" s="226"/>
      <c r="Y33" s="227"/>
      <c r="Z33" s="225"/>
      <c r="AA33" s="226"/>
      <c r="AB33" s="227"/>
      <c r="AC33" s="225"/>
      <c r="AD33" s="226"/>
      <c r="AE33" s="227"/>
      <c r="AF33" s="78"/>
      <c r="AG33" s="83" t="str">
        <f t="shared" si="0"/>
        <v>"includedVoiceCallTospecifiedNumbers": "무제한"</v>
      </c>
      <c r="AH33" s="78" t="str">
        <f t="shared" si="1"/>
        <v/>
      </c>
      <c r="AI33" s="78" t="str">
        <f t="shared" si="2"/>
        <v/>
      </c>
      <c r="AJ33" s="78" t="str">
        <f t="shared" si="3"/>
        <v/>
      </c>
      <c r="AK33" s="78" t="str">
        <f t="shared" si="4"/>
        <v/>
      </c>
      <c r="AL33" s="78" t="str">
        <f t="shared" si="5"/>
        <v/>
      </c>
      <c r="AM33" s="78" t="str">
        <f t="shared" si="6"/>
        <v/>
      </c>
      <c r="AN33" s="78" t="str">
        <f t="shared" si="7"/>
        <v/>
      </c>
      <c r="AO33" s="78" t="str">
        <f t="shared" si="8"/>
        <v/>
      </c>
      <c r="AP33" s="78"/>
      <c r="AQ33" s="78" t="str">
        <f t="shared" si="9"/>
        <v>{"includedVoiceCallTospecifiedNumbers": "무제한"}</v>
      </c>
      <c r="AR33" s="78" t="str">
        <f t="shared" si="10"/>
        <v/>
      </c>
      <c r="AS33" s="78" t="str">
        <f t="shared" si="11"/>
        <v/>
      </c>
      <c r="AT33" s="78" t="str">
        <f t="shared" si="12"/>
        <v>{"keywords": {"includedVoiceCallTospecifiedNumbers": "무제한"}}</v>
      </c>
      <c r="AU33" s="78" t="s">
        <v>253</v>
      </c>
      <c r="AV33" s="83" t="str">
        <f t="shared" si="13"/>
        <v>{"name": "SEARCH_MOBILE_PLAN", "arguments": {"keywords": {"includedVoiceCallTospecifiedNumbers": "무제한"}}}</v>
      </c>
      <c r="AW33" s="136"/>
      <c r="AX33" s="79">
        <v>45547</v>
      </c>
    </row>
    <row r="34" spans="1:50" ht="13.2">
      <c r="A34" s="78" t="s">
        <v>843</v>
      </c>
      <c r="B34" s="78" t="s">
        <v>846</v>
      </c>
      <c r="C34" s="78" t="s">
        <v>39</v>
      </c>
      <c r="D34" s="379" t="s">
        <v>847</v>
      </c>
      <c r="E34" s="135" t="s">
        <v>335</v>
      </c>
      <c r="F34" s="44" t="s">
        <v>336</v>
      </c>
      <c r="G34" s="78" t="s">
        <v>848</v>
      </c>
      <c r="H34" s="135"/>
      <c r="I34" s="44"/>
      <c r="J34" s="78"/>
      <c r="K34" s="135"/>
      <c r="L34" s="44"/>
      <c r="M34" s="78"/>
      <c r="N34" s="135"/>
      <c r="O34" s="44"/>
      <c r="P34" s="78"/>
      <c r="Q34" s="135"/>
      <c r="R34" s="44"/>
      <c r="S34" s="78"/>
      <c r="T34" s="135"/>
      <c r="U34" s="44"/>
      <c r="V34" s="78"/>
      <c r="W34" s="135"/>
      <c r="X34" s="44"/>
      <c r="Y34" s="78"/>
      <c r="Z34" s="135"/>
      <c r="AA34" s="44"/>
      <c r="AB34" s="78"/>
      <c r="AC34" s="135"/>
      <c r="AD34" s="44"/>
      <c r="AE34" s="78"/>
      <c r="AF34" s="78"/>
      <c r="AG34" s="83" t="str">
        <f t="shared" si="0"/>
        <v>"includedVoiceCallTospecifiedNumbers": "무료로"</v>
      </c>
      <c r="AH34" s="78" t="str">
        <f t="shared" si="1"/>
        <v/>
      </c>
      <c r="AI34" s="78" t="str">
        <f t="shared" si="2"/>
        <v/>
      </c>
      <c r="AJ34" s="78" t="str">
        <f t="shared" si="3"/>
        <v/>
      </c>
      <c r="AK34" s="78" t="str">
        <f t="shared" si="4"/>
        <v/>
      </c>
      <c r="AL34" s="78" t="str">
        <f t="shared" si="5"/>
        <v/>
      </c>
      <c r="AM34" s="78" t="str">
        <f t="shared" si="6"/>
        <v/>
      </c>
      <c r="AN34" s="78" t="str">
        <f t="shared" si="7"/>
        <v/>
      </c>
      <c r="AO34" s="78" t="str">
        <f t="shared" si="8"/>
        <v/>
      </c>
      <c r="AP34" s="78"/>
      <c r="AQ34" s="78" t="str">
        <f t="shared" si="9"/>
        <v>{"includedVoiceCallTospecifiedNumbers": "무료로"}</v>
      </c>
      <c r="AR34" s="78" t="str">
        <f t="shared" si="10"/>
        <v/>
      </c>
      <c r="AS34" s="78" t="str">
        <f t="shared" si="11"/>
        <v/>
      </c>
      <c r="AT34" s="78" t="str">
        <f t="shared" si="12"/>
        <v>{"keywords": {"includedVoiceCallTospecifiedNumbers": "무료로"}}</v>
      </c>
      <c r="AU34" s="78" t="s">
        <v>253</v>
      </c>
      <c r="AV34" s="83" t="str">
        <f t="shared" si="13"/>
        <v>{"name": "SEARCH_MOBILE_PLAN", "arguments": {"keywords": {"includedVoiceCallTospecifiedNumbers": "무료로"}}}</v>
      </c>
      <c r="AW34" s="136"/>
      <c r="AX34" s="79">
        <v>45547</v>
      </c>
    </row>
    <row r="35" spans="1:50" ht="13.2">
      <c r="A35" s="78" t="s">
        <v>843</v>
      </c>
      <c r="B35" s="78" t="s">
        <v>849</v>
      </c>
      <c r="C35" s="78" t="s">
        <v>39</v>
      </c>
      <c r="D35" s="379" t="s">
        <v>850</v>
      </c>
      <c r="E35" s="135" t="s">
        <v>335</v>
      </c>
      <c r="F35" s="44" t="s">
        <v>336</v>
      </c>
      <c r="G35" s="78" t="s">
        <v>680</v>
      </c>
      <c r="H35" s="135"/>
      <c r="I35" s="44"/>
      <c r="J35" s="78"/>
      <c r="K35" s="135"/>
      <c r="L35" s="44"/>
      <c r="M35" s="78"/>
      <c r="N35" s="135"/>
      <c r="O35" s="44"/>
      <c r="P35" s="78"/>
      <c r="Q35" s="135"/>
      <c r="R35" s="44"/>
      <c r="S35" s="78"/>
      <c r="T35" s="135"/>
      <c r="U35" s="44"/>
      <c r="V35" s="78"/>
      <c r="W35" s="135"/>
      <c r="X35" s="44"/>
      <c r="Y35" s="78"/>
      <c r="Z35" s="135"/>
      <c r="AA35" s="44"/>
      <c r="AB35" s="78"/>
      <c r="AC35" s="135"/>
      <c r="AD35" s="44"/>
      <c r="AE35" s="78"/>
      <c r="AF35" s="78"/>
      <c r="AG35" s="83" t="str">
        <f t="shared" si="0"/>
        <v>"includedVoiceCallTospecifiedNumbers": "2시간 이상"</v>
      </c>
      <c r="AH35" s="78" t="str">
        <f t="shared" si="1"/>
        <v/>
      </c>
      <c r="AI35" s="78" t="str">
        <f t="shared" si="2"/>
        <v/>
      </c>
      <c r="AJ35" s="78" t="str">
        <f t="shared" si="3"/>
        <v/>
      </c>
      <c r="AK35" s="78" t="str">
        <f t="shared" si="4"/>
        <v/>
      </c>
      <c r="AL35" s="78" t="str">
        <f t="shared" si="5"/>
        <v/>
      </c>
      <c r="AM35" s="78" t="str">
        <f t="shared" si="6"/>
        <v/>
      </c>
      <c r="AN35" s="78" t="str">
        <f t="shared" si="7"/>
        <v/>
      </c>
      <c r="AO35" s="78" t="str">
        <f t="shared" si="8"/>
        <v/>
      </c>
      <c r="AP35" s="78"/>
      <c r="AQ35" s="78" t="str">
        <f t="shared" si="9"/>
        <v>{"includedVoiceCallTospecifiedNumbers": "2시간 이상"}</v>
      </c>
      <c r="AR35" s="78" t="str">
        <f t="shared" si="10"/>
        <v/>
      </c>
      <c r="AS35" s="78" t="str">
        <f t="shared" si="11"/>
        <v/>
      </c>
      <c r="AT35" s="78" t="str">
        <f t="shared" si="12"/>
        <v>{"keywords": {"includedVoiceCallTospecifiedNumbers": "2시간 이상"}}</v>
      </c>
      <c r="AU35" s="78" t="s">
        <v>253</v>
      </c>
      <c r="AV35" s="83" t="str">
        <f t="shared" si="13"/>
        <v>{"name": "SEARCH_MOBILE_PLAN", "arguments": {"keywords": {"includedVoiceCallTospecifiedNumbers": "2시간 이상"}}}</v>
      </c>
      <c r="AW35" s="136"/>
      <c r="AX35" s="79">
        <v>45547</v>
      </c>
    </row>
    <row r="36" spans="1:50" ht="13.2">
      <c r="A36" s="78" t="s">
        <v>843</v>
      </c>
      <c r="B36" s="78" t="s">
        <v>851</v>
      </c>
      <c r="C36" s="78" t="s">
        <v>39</v>
      </c>
      <c r="D36" s="379" t="s">
        <v>852</v>
      </c>
      <c r="E36" s="135" t="s">
        <v>335</v>
      </c>
      <c r="F36" s="44" t="s">
        <v>336</v>
      </c>
      <c r="G36" s="78" t="s">
        <v>853</v>
      </c>
      <c r="H36" s="135"/>
      <c r="I36" s="44"/>
      <c r="J36" s="78"/>
      <c r="K36" s="135"/>
      <c r="L36" s="44"/>
      <c r="M36" s="78"/>
      <c r="N36" s="135"/>
      <c r="O36" s="44"/>
      <c r="P36" s="78"/>
      <c r="Q36" s="135"/>
      <c r="R36" s="44"/>
      <c r="S36" s="78"/>
      <c r="T36" s="135"/>
      <c r="U36" s="44"/>
      <c r="V36" s="78"/>
      <c r="W36" s="135"/>
      <c r="X36" s="44"/>
      <c r="Y36" s="78"/>
      <c r="Z36" s="135"/>
      <c r="AA36" s="44"/>
      <c r="AB36" s="78"/>
      <c r="AC36" s="135"/>
      <c r="AD36" s="44"/>
      <c r="AE36" s="78"/>
      <c r="AF36" s="78"/>
      <c r="AG36" s="83" t="str">
        <f t="shared" si="0"/>
        <v>"includedVoiceCallTospecifiedNumbers": "200분 이상"</v>
      </c>
      <c r="AH36" s="78" t="str">
        <f t="shared" si="1"/>
        <v/>
      </c>
      <c r="AI36" s="78" t="str">
        <f t="shared" si="2"/>
        <v/>
      </c>
      <c r="AJ36" s="78" t="str">
        <f t="shared" si="3"/>
        <v/>
      </c>
      <c r="AK36" s="78" t="str">
        <f t="shared" si="4"/>
        <v/>
      </c>
      <c r="AL36" s="78" t="str">
        <f t="shared" si="5"/>
        <v/>
      </c>
      <c r="AM36" s="78" t="str">
        <f t="shared" si="6"/>
        <v/>
      </c>
      <c r="AN36" s="78" t="str">
        <f t="shared" si="7"/>
        <v/>
      </c>
      <c r="AO36" s="78" t="str">
        <f t="shared" si="8"/>
        <v/>
      </c>
      <c r="AP36" s="78"/>
      <c r="AQ36" s="78" t="str">
        <f t="shared" si="9"/>
        <v>{"includedVoiceCallTospecifiedNumbers": "200분 이상"}</v>
      </c>
      <c r="AR36" s="78" t="str">
        <f t="shared" si="10"/>
        <v/>
      </c>
      <c r="AS36" s="78" t="str">
        <f t="shared" si="11"/>
        <v/>
      </c>
      <c r="AT36" s="78" t="str">
        <f t="shared" si="12"/>
        <v>{"keywords": {"includedVoiceCallTospecifiedNumbers": "200분 이상"}}</v>
      </c>
      <c r="AU36" s="78" t="s">
        <v>253</v>
      </c>
      <c r="AV36" s="83" t="str">
        <f t="shared" si="13"/>
        <v>{"name": "SEARCH_MOBILE_PLAN", "arguments": {"keywords": {"includedVoiceCallTospecifiedNumbers": "200분 이상"}}}</v>
      </c>
      <c r="AW36" s="136"/>
      <c r="AX36" s="79">
        <v>45547</v>
      </c>
    </row>
    <row r="37" spans="1:50" ht="13.2">
      <c r="A37" s="78" t="s">
        <v>843</v>
      </c>
      <c r="B37" s="78" t="s">
        <v>854</v>
      </c>
      <c r="C37" s="78" t="s">
        <v>39</v>
      </c>
      <c r="D37" s="379" t="s">
        <v>855</v>
      </c>
      <c r="E37" s="135" t="s">
        <v>335</v>
      </c>
      <c r="F37" s="44" t="s">
        <v>336</v>
      </c>
      <c r="G37" s="78" t="s">
        <v>679</v>
      </c>
      <c r="H37" s="135"/>
      <c r="I37" s="44"/>
      <c r="J37" s="78"/>
      <c r="K37" s="135"/>
      <c r="L37" s="44"/>
      <c r="M37" s="78"/>
      <c r="N37" s="135"/>
      <c r="O37" s="44"/>
      <c r="P37" s="78"/>
      <c r="Q37" s="135"/>
      <c r="R37" s="44"/>
      <c r="S37" s="78"/>
      <c r="T37" s="135"/>
      <c r="U37" s="44"/>
      <c r="V37" s="78"/>
      <c r="W37" s="135"/>
      <c r="X37" s="44"/>
      <c r="Y37" s="78"/>
      <c r="Z37" s="135"/>
      <c r="AA37" s="44"/>
      <c r="AB37" s="78"/>
      <c r="AC37" s="135"/>
      <c r="AD37" s="44"/>
      <c r="AE37" s="78"/>
      <c r="AF37" s="78"/>
      <c r="AG37" s="83" t="str">
        <f t="shared" si="0"/>
        <v>"includedVoiceCallTospecifiedNumbers": "1시간 이상"</v>
      </c>
      <c r="AH37" s="78" t="str">
        <f t="shared" si="1"/>
        <v/>
      </c>
      <c r="AI37" s="78" t="str">
        <f t="shared" si="2"/>
        <v/>
      </c>
      <c r="AJ37" s="78" t="str">
        <f t="shared" si="3"/>
        <v/>
      </c>
      <c r="AK37" s="78" t="str">
        <f t="shared" si="4"/>
        <v/>
      </c>
      <c r="AL37" s="78" t="str">
        <f t="shared" si="5"/>
        <v/>
      </c>
      <c r="AM37" s="78" t="str">
        <f t="shared" si="6"/>
        <v/>
      </c>
      <c r="AN37" s="78" t="str">
        <f t="shared" si="7"/>
        <v/>
      </c>
      <c r="AO37" s="78" t="str">
        <f t="shared" si="8"/>
        <v/>
      </c>
      <c r="AP37" s="78"/>
      <c r="AQ37" s="78" t="str">
        <f t="shared" si="9"/>
        <v>{"includedVoiceCallTospecifiedNumbers": "1시간 이상"}</v>
      </c>
      <c r="AR37" s="78" t="str">
        <f t="shared" si="10"/>
        <v/>
      </c>
      <c r="AS37" s="78" t="str">
        <f t="shared" si="11"/>
        <v/>
      </c>
      <c r="AT37" s="78" t="str">
        <f t="shared" si="12"/>
        <v>{"keywords": {"includedVoiceCallTospecifiedNumbers": "1시간 이상"}}</v>
      </c>
      <c r="AU37" s="78" t="s">
        <v>253</v>
      </c>
      <c r="AV37" s="83" t="str">
        <f t="shared" si="13"/>
        <v>{"name": "SEARCH_MOBILE_PLAN", "arguments": {"keywords": {"includedVoiceCallTospecifiedNumbers": "1시간 이상"}}}</v>
      </c>
      <c r="AW37" s="136"/>
      <c r="AX37" s="79">
        <v>45547</v>
      </c>
    </row>
    <row r="38" spans="1:50" ht="13.2">
      <c r="A38" s="78" t="s">
        <v>843</v>
      </c>
      <c r="B38" s="78" t="s">
        <v>856</v>
      </c>
      <c r="C38" s="78" t="s">
        <v>39</v>
      </c>
      <c r="D38" s="379" t="s">
        <v>857</v>
      </c>
      <c r="E38" s="135" t="s">
        <v>335</v>
      </c>
      <c r="F38" s="44" t="s">
        <v>336</v>
      </c>
      <c r="G38" s="78" t="s">
        <v>858</v>
      </c>
      <c r="H38" s="135"/>
      <c r="I38" s="44"/>
      <c r="J38" s="78"/>
      <c r="K38" s="135"/>
      <c r="L38" s="44"/>
      <c r="M38" s="78"/>
      <c r="N38" s="135"/>
      <c r="O38" s="44"/>
      <c r="P38" s="78"/>
      <c r="Q38" s="135"/>
      <c r="R38" s="44"/>
      <c r="S38" s="78"/>
      <c r="T38" s="135"/>
      <c r="U38" s="44"/>
      <c r="V38" s="78"/>
      <c r="W38" s="135"/>
      <c r="X38" s="44"/>
      <c r="Y38" s="78"/>
      <c r="Z38" s="135"/>
      <c r="AA38" s="44"/>
      <c r="AB38" s="78"/>
      <c r="AC38" s="135"/>
      <c r="AD38" s="44"/>
      <c r="AE38" s="78"/>
      <c r="AF38" s="78"/>
      <c r="AG38" s="83" t="str">
        <f t="shared" si="0"/>
        <v>"includedVoiceCallTospecifiedNumbers": "100분 이상"</v>
      </c>
      <c r="AH38" s="78" t="str">
        <f t="shared" si="1"/>
        <v/>
      </c>
      <c r="AI38" s="78" t="str">
        <f t="shared" si="2"/>
        <v/>
      </c>
      <c r="AJ38" s="78" t="str">
        <f t="shared" si="3"/>
        <v/>
      </c>
      <c r="AK38" s="78" t="str">
        <f t="shared" si="4"/>
        <v/>
      </c>
      <c r="AL38" s="78" t="str">
        <f t="shared" si="5"/>
        <v/>
      </c>
      <c r="AM38" s="78" t="str">
        <f t="shared" si="6"/>
        <v/>
      </c>
      <c r="AN38" s="78" t="str">
        <f t="shared" si="7"/>
        <v/>
      </c>
      <c r="AO38" s="78" t="str">
        <f t="shared" si="8"/>
        <v/>
      </c>
      <c r="AP38" s="78"/>
      <c r="AQ38" s="78" t="str">
        <f t="shared" si="9"/>
        <v>{"includedVoiceCallTospecifiedNumbers": "100분 이상"}</v>
      </c>
      <c r="AR38" s="78" t="str">
        <f t="shared" si="10"/>
        <v/>
      </c>
      <c r="AS38" s="78" t="str">
        <f t="shared" si="11"/>
        <v/>
      </c>
      <c r="AT38" s="78" t="str">
        <f t="shared" si="12"/>
        <v>{"keywords": {"includedVoiceCallTospecifiedNumbers": "100분 이상"}}</v>
      </c>
      <c r="AU38" s="78" t="s">
        <v>253</v>
      </c>
      <c r="AV38" s="83" t="str">
        <f t="shared" si="13"/>
        <v>{"name": "SEARCH_MOBILE_PLAN", "arguments": {"keywords": {"includedVoiceCallTospecifiedNumbers": "100분 이상"}}}</v>
      </c>
      <c r="AW38" s="136"/>
      <c r="AX38" s="79">
        <v>45547</v>
      </c>
    </row>
    <row r="39" spans="1:50" ht="13.2">
      <c r="A39" s="78" t="s">
        <v>843</v>
      </c>
      <c r="B39" s="78" t="s">
        <v>859</v>
      </c>
      <c r="C39" s="78" t="s">
        <v>39</v>
      </c>
      <c r="D39" s="379" t="s">
        <v>860</v>
      </c>
      <c r="E39" s="135" t="s">
        <v>335</v>
      </c>
      <c r="F39" s="44" t="s">
        <v>336</v>
      </c>
      <c r="G39" s="78" t="s">
        <v>418</v>
      </c>
      <c r="H39" s="135"/>
      <c r="I39" s="44"/>
      <c r="J39" s="78"/>
      <c r="K39" s="135"/>
      <c r="L39" s="44"/>
      <c r="M39" s="78"/>
      <c r="N39" s="135"/>
      <c r="O39" s="44"/>
      <c r="P39" s="78"/>
      <c r="Q39" s="135"/>
      <c r="R39" s="44"/>
      <c r="S39" s="78"/>
      <c r="T39" s="135"/>
      <c r="U39" s="44"/>
      <c r="V39" s="78"/>
      <c r="W39" s="135"/>
      <c r="X39" s="44"/>
      <c r="Y39" s="78"/>
      <c r="Z39" s="135"/>
      <c r="AA39" s="44"/>
      <c r="AB39" s="78"/>
      <c r="AC39" s="135"/>
      <c r="AD39" s="44"/>
      <c r="AE39" s="78"/>
      <c r="AF39" s="78"/>
      <c r="AG39" s="83" t="str">
        <f t="shared" si="0"/>
        <v>"includedVoiceCallTospecifiedNumbers": "넉넉하게"</v>
      </c>
      <c r="AH39" s="78" t="str">
        <f t="shared" si="1"/>
        <v/>
      </c>
      <c r="AI39" s="78" t="str">
        <f t="shared" si="2"/>
        <v/>
      </c>
      <c r="AJ39" s="78" t="str">
        <f t="shared" si="3"/>
        <v/>
      </c>
      <c r="AK39" s="78" t="str">
        <f t="shared" si="4"/>
        <v/>
      </c>
      <c r="AL39" s="78" t="str">
        <f t="shared" si="5"/>
        <v/>
      </c>
      <c r="AM39" s="78" t="str">
        <f t="shared" si="6"/>
        <v/>
      </c>
      <c r="AN39" s="78" t="str">
        <f t="shared" si="7"/>
        <v/>
      </c>
      <c r="AO39" s="78" t="str">
        <f t="shared" si="8"/>
        <v/>
      </c>
      <c r="AP39" s="78"/>
      <c r="AQ39" s="78" t="str">
        <f t="shared" si="9"/>
        <v>{"includedVoiceCallTospecifiedNumbers": "넉넉하게"}</v>
      </c>
      <c r="AR39" s="78" t="str">
        <f t="shared" si="10"/>
        <v/>
      </c>
      <c r="AS39" s="78" t="str">
        <f t="shared" si="11"/>
        <v/>
      </c>
      <c r="AT39" s="78" t="str">
        <f t="shared" si="12"/>
        <v>{"keywords": {"includedVoiceCallTospecifiedNumbers": "넉넉하게"}}</v>
      </c>
      <c r="AU39" s="78" t="s">
        <v>253</v>
      </c>
      <c r="AV39" s="83" t="str">
        <f t="shared" si="13"/>
        <v>{"name": "SEARCH_MOBILE_PLAN", "arguments": {"keywords": {"includedVoiceCallTospecifiedNumbers": "넉넉하게"}}}</v>
      </c>
      <c r="AW39" s="136"/>
      <c r="AX39" s="79">
        <v>45547</v>
      </c>
    </row>
    <row r="40" spans="1:50" ht="13.2">
      <c r="A40" s="78" t="s">
        <v>843</v>
      </c>
      <c r="B40" s="78" t="s">
        <v>861</v>
      </c>
      <c r="C40" s="78" t="s">
        <v>39</v>
      </c>
      <c r="D40" s="379" t="s">
        <v>862</v>
      </c>
      <c r="E40" s="135" t="s">
        <v>335</v>
      </c>
      <c r="F40" s="44" t="s">
        <v>336</v>
      </c>
      <c r="G40" s="78" t="s">
        <v>811</v>
      </c>
      <c r="H40" s="135"/>
      <c r="I40" s="44"/>
      <c r="J40" s="78"/>
      <c r="K40" s="135"/>
      <c r="L40" s="44"/>
      <c r="M40" s="78"/>
      <c r="N40" s="135"/>
      <c r="O40" s="44"/>
      <c r="P40" s="78"/>
      <c r="Q40" s="135"/>
      <c r="R40" s="44"/>
      <c r="S40" s="78"/>
      <c r="T40" s="135"/>
      <c r="U40" s="44"/>
      <c r="V40" s="78"/>
      <c r="W40" s="135"/>
      <c r="X40" s="44"/>
      <c r="Y40" s="78"/>
      <c r="Z40" s="135"/>
      <c r="AA40" s="44"/>
      <c r="AB40" s="78"/>
      <c r="AC40" s="135"/>
      <c r="AD40" s="44"/>
      <c r="AE40" s="78"/>
      <c r="AF40" s="78"/>
      <c r="AG40" s="83" t="str">
        <f t="shared" si="0"/>
        <v>"includedVoiceCallTospecifiedNumbers": "충분하게"</v>
      </c>
      <c r="AH40" s="78" t="str">
        <f t="shared" si="1"/>
        <v/>
      </c>
      <c r="AI40" s="78" t="str">
        <f t="shared" si="2"/>
        <v/>
      </c>
      <c r="AJ40" s="78" t="str">
        <f t="shared" si="3"/>
        <v/>
      </c>
      <c r="AK40" s="78" t="str">
        <f t="shared" si="4"/>
        <v/>
      </c>
      <c r="AL40" s="78" t="str">
        <f t="shared" si="5"/>
        <v/>
      </c>
      <c r="AM40" s="78" t="str">
        <f t="shared" si="6"/>
        <v/>
      </c>
      <c r="AN40" s="78" t="str">
        <f t="shared" si="7"/>
        <v/>
      </c>
      <c r="AO40" s="78" t="str">
        <f t="shared" si="8"/>
        <v/>
      </c>
      <c r="AP40" s="78"/>
      <c r="AQ40" s="78" t="str">
        <f t="shared" si="9"/>
        <v>{"includedVoiceCallTospecifiedNumbers": "충분하게"}</v>
      </c>
      <c r="AR40" s="78" t="str">
        <f t="shared" si="10"/>
        <v/>
      </c>
      <c r="AS40" s="78" t="str">
        <f t="shared" si="11"/>
        <v/>
      </c>
      <c r="AT40" s="78" t="str">
        <f t="shared" si="12"/>
        <v>{"keywords": {"includedVoiceCallTospecifiedNumbers": "충분하게"}}</v>
      </c>
      <c r="AU40" s="78" t="s">
        <v>253</v>
      </c>
      <c r="AV40" s="83" t="str">
        <f t="shared" si="13"/>
        <v>{"name": "SEARCH_MOBILE_PLAN", "arguments": {"keywords": {"includedVoiceCallTospecifiedNumbers": "충분하게"}}}</v>
      </c>
      <c r="AW40" s="136"/>
      <c r="AX40" s="79">
        <v>45547</v>
      </c>
    </row>
    <row r="41" spans="1:50" ht="13.2">
      <c r="A41" s="78" t="s">
        <v>843</v>
      </c>
      <c r="B41" s="78" t="s">
        <v>863</v>
      </c>
      <c r="C41" s="78" t="s">
        <v>39</v>
      </c>
      <c r="D41" s="379" t="s">
        <v>864</v>
      </c>
      <c r="E41" s="135" t="s">
        <v>335</v>
      </c>
      <c r="F41" s="44" t="s">
        <v>336</v>
      </c>
      <c r="G41" s="78" t="s">
        <v>418</v>
      </c>
      <c r="H41" s="135"/>
      <c r="I41" s="44"/>
      <c r="J41" s="78"/>
      <c r="K41" s="135"/>
      <c r="L41" s="44"/>
      <c r="M41" s="78"/>
      <c r="N41" s="135"/>
      <c r="O41" s="44"/>
      <c r="P41" s="78"/>
      <c r="Q41" s="135"/>
      <c r="R41" s="44"/>
      <c r="S41" s="78"/>
      <c r="T41" s="135"/>
      <c r="U41" s="44"/>
      <c r="V41" s="78"/>
      <c r="W41" s="135"/>
      <c r="X41" s="44"/>
      <c r="Y41" s="78"/>
      <c r="Z41" s="135"/>
      <c r="AA41" s="44"/>
      <c r="AB41" s="78"/>
      <c r="AC41" s="135"/>
      <c r="AD41" s="44"/>
      <c r="AE41" s="78"/>
      <c r="AF41" s="78"/>
      <c r="AG41" s="83" t="str">
        <f t="shared" si="0"/>
        <v>"includedVoiceCallTospecifiedNumbers": "넉넉하게"</v>
      </c>
      <c r="AH41" s="78" t="str">
        <f t="shared" si="1"/>
        <v/>
      </c>
      <c r="AI41" s="78" t="str">
        <f t="shared" si="2"/>
        <v/>
      </c>
      <c r="AJ41" s="78" t="str">
        <f t="shared" si="3"/>
        <v/>
      </c>
      <c r="AK41" s="78" t="str">
        <f t="shared" si="4"/>
        <v/>
      </c>
      <c r="AL41" s="78" t="str">
        <f t="shared" si="5"/>
        <v/>
      </c>
      <c r="AM41" s="78" t="str">
        <f t="shared" si="6"/>
        <v/>
      </c>
      <c r="AN41" s="78" t="str">
        <f t="shared" si="7"/>
        <v/>
      </c>
      <c r="AO41" s="78" t="str">
        <f t="shared" si="8"/>
        <v/>
      </c>
      <c r="AP41" s="78"/>
      <c r="AQ41" s="78" t="str">
        <f t="shared" si="9"/>
        <v>{"includedVoiceCallTospecifiedNumbers": "넉넉하게"}</v>
      </c>
      <c r="AR41" s="78" t="str">
        <f t="shared" si="10"/>
        <v/>
      </c>
      <c r="AS41" s="78" t="str">
        <f t="shared" si="11"/>
        <v/>
      </c>
      <c r="AT41" s="78" t="str">
        <f t="shared" si="12"/>
        <v>{"keywords": {"includedVoiceCallTospecifiedNumbers": "넉넉하게"}}</v>
      </c>
      <c r="AU41" s="78" t="s">
        <v>253</v>
      </c>
      <c r="AV41" s="83" t="str">
        <f t="shared" si="13"/>
        <v>{"name": "SEARCH_MOBILE_PLAN", "arguments": {"keywords": {"includedVoiceCallTospecifiedNumbers": "넉넉하게"}}}</v>
      </c>
      <c r="AW41" s="136"/>
      <c r="AX41" s="79">
        <v>45547</v>
      </c>
    </row>
    <row r="42" spans="1:50" ht="13.2">
      <c r="A42" s="80" t="s">
        <v>843</v>
      </c>
      <c r="B42" s="80" t="s">
        <v>865</v>
      </c>
      <c r="C42" s="80" t="s">
        <v>39</v>
      </c>
      <c r="D42" s="380" t="s">
        <v>866</v>
      </c>
      <c r="E42" s="154" t="s">
        <v>335</v>
      </c>
      <c r="F42" s="82" t="s">
        <v>336</v>
      </c>
      <c r="G42" s="80" t="s">
        <v>811</v>
      </c>
      <c r="H42" s="154"/>
      <c r="I42" s="82"/>
      <c r="J42" s="80"/>
      <c r="K42" s="154"/>
      <c r="L42" s="82"/>
      <c r="M42" s="80"/>
      <c r="N42" s="154"/>
      <c r="O42" s="82"/>
      <c r="P42" s="80"/>
      <c r="Q42" s="154"/>
      <c r="R42" s="82"/>
      <c r="S42" s="80"/>
      <c r="T42" s="154"/>
      <c r="U42" s="82"/>
      <c r="V42" s="80"/>
      <c r="W42" s="154"/>
      <c r="X42" s="82"/>
      <c r="Y42" s="80"/>
      <c r="Z42" s="154"/>
      <c r="AA42" s="82"/>
      <c r="AB42" s="80"/>
      <c r="AC42" s="154"/>
      <c r="AD42" s="82"/>
      <c r="AE42" s="80"/>
      <c r="AF42" s="80"/>
      <c r="AG42" s="23" t="str">
        <f t="shared" si="0"/>
        <v>"includedVoiceCallTospecifiedNumbers": "충분하게"</v>
      </c>
      <c r="AH42" s="80" t="str">
        <f t="shared" si="1"/>
        <v/>
      </c>
      <c r="AI42" s="80" t="str">
        <f t="shared" si="2"/>
        <v/>
      </c>
      <c r="AJ42" s="80" t="str">
        <f t="shared" si="3"/>
        <v/>
      </c>
      <c r="AK42" s="80" t="str">
        <f t="shared" si="4"/>
        <v/>
      </c>
      <c r="AL42" s="80" t="str">
        <f t="shared" si="5"/>
        <v/>
      </c>
      <c r="AM42" s="80" t="str">
        <f t="shared" si="6"/>
        <v/>
      </c>
      <c r="AN42" s="80" t="str">
        <f t="shared" si="7"/>
        <v/>
      </c>
      <c r="AO42" s="80" t="str">
        <f t="shared" si="8"/>
        <v/>
      </c>
      <c r="AP42" s="80"/>
      <c r="AQ42" s="80" t="str">
        <f t="shared" si="9"/>
        <v>{"includedVoiceCallTospecifiedNumbers": "충분하게"}</v>
      </c>
      <c r="AR42" s="80" t="str">
        <f t="shared" si="10"/>
        <v/>
      </c>
      <c r="AS42" s="80" t="str">
        <f t="shared" si="11"/>
        <v/>
      </c>
      <c r="AT42" s="80" t="str">
        <f t="shared" si="12"/>
        <v>{"keywords": {"includedVoiceCallTospecifiedNumbers": "충분하게"}}</v>
      </c>
      <c r="AU42" s="80" t="s">
        <v>253</v>
      </c>
      <c r="AV42" s="23" t="str">
        <f t="shared" si="13"/>
        <v>{"name": "SEARCH_MOBILE_PLAN", "arguments": {"keywords": {"includedVoiceCallTospecifiedNumbers": "충분하게"}}}</v>
      </c>
      <c r="AW42" s="143"/>
      <c r="AX42" s="81">
        <v>45547</v>
      </c>
    </row>
    <row r="43" spans="1:50" ht="13.2">
      <c r="A43" s="78" t="s">
        <v>867</v>
      </c>
      <c r="B43" s="78" t="s">
        <v>868</v>
      </c>
      <c r="C43" s="78" t="s">
        <v>39</v>
      </c>
      <c r="D43" s="379" t="s">
        <v>869</v>
      </c>
      <c r="E43" s="225" t="s">
        <v>378</v>
      </c>
      <c r="F43" s="226" t="s">
        <v>344</v>
      </c>
      <c r="G43" s="227" t="s">
        <v>295</v>
      </c>
      <c r="H43" s="225"/>
      <c r="I43" s="226"/>
      <c r="J43" s="227"/>
      <c r="K43" s="225"/>
      <c r="L43" s="226"/>
      <c r="M43" s="227"/>
      <c r="N43" s="225"/>
      <c r="O43" s="226"/>
      <c r="P43" s="227"/>
      <c r="Q43" s="225"/>
      <c r="R43" s="226"/>
      <c r="S43" s="227"/>
      <c r="T43" s="225"/>
      <c r="U43" s="226"/>
      <c r="V43" s="227"/>
      <c r="W43" s="225"/>
      <c r="X43" s="226"/>
      <c r="Y43" s="227"/>
      <c r="Z43" s="225"/>
      <c r="AA43" s="226"/>
      <c r="AB43" s="227"/>
      <c r="AC43" s="225"/>
      <c r="AD43" s="226"/>
      <c r="AE43" s="227"/>
      <c r="AF43" s="78"/>
      <c r="AG43" s="83" t="str">
        <f t="shared" si="0"/>
        <v>"includedDataForSharingAndTethering": "무제한"</v>
      </c>
      <c r="AH43" s="78" t="str">
        <f t="shared" si="1"/>
        <v/>
      </c>
      <c r="AI43" s="78" t="str">
        <f t="shared" si="2"/>
        <v/>
      </c>
      <c r="AJ43" s="78" t="str">
        <f t="shared" si="3"/>
        <v/>
      </c>
      <c r="AK43" s="78" t="str">
        <f t="shared" si="4"/>
        <v/>
      </c>
      <c r="AL43" s="78" t="str">
        <f t="shared" si="5"/>
        <v/>
      </c>
      <c r="AM43" s="78" t="str">
        <f t="shared" si="6"/>
        <v/>
      </c>
      <c r="AN43" s="78" t="str">
        <f t="shared" si="7"/>
        <v/>
      </c>
      <c r="AO43" s="78" t="str">
        <f t="shared" si="8"/>
        <v/>
      </c>
      <c r="AP43" s="78"/>
      <c r="AQ43" s="78" t="str">
        <f t="shared" si="9"/>
        <v>{"includedDataForSharingAndTethering": "무제한"}</v>
      </c>
      <c r="AR43" s="78" t="str">
        <f t="shared" si="10"/>
        <v/>
      </c>
      <c r="AS43" s="78" t="str">
        <f t="shared" si="11"/>
        <v/>
      </c>
      <c r="AT43" s="78" t="str">
        <f t="shared" si="12"/>
        <v>{"keywords": {"includedDataForSharingAndTethering": "무제한"}}</v>
      </c>
      <c r="AU43" s="78" t="s">
        <v>253</v>
      </c>
      <c r="AV43" s="83" t="str">
        <f t="shared" si="13"/>
        <v>{"name": "SEARCH_MOBILE_PLAN", "arguments": {"keywords": {"includedDataForSharingAndTethering": "무제한"}}}</v>
      </c>
      <c r="AW43" s="136"/>
      <c r="AX43" s="79">
        <v>45547</v>
      </c>
    </row>
    <row r="44" spans="1:50" ht="13.2">
      <c r="A44" s="78" t="s">
        <v>867</v>
      </c>
      <c r="B44" s="78" t="s">
        <v>870</v>
      </c>
      <c r="C44" s="78" t="s">
        <v>39</v>
      </c>
      <c r="D44" s="379" t="s">
        <v>871</v>
      </c>
      <c r="E44" s="135" t="s">
        <v>378</v>
      </c>
      <c r="F44" s="44" t="s">
        <v>344</v>
      </c>
      <c r="G44" s="78" t="s">
        <v>872</v>
      </c>
      <c r="H44" s="135"/>
      <c r="I44" s="44"/>
      <c r="J44" s="78"/>
      <c r="K44" s="135"/>
      <c r="L44" s="44"/>
      <c r="M44" s="78"/>
      <c r="N44" s="135"/>
      <c r="O44" s="44"/>
      <c r="P44" s="78"/>
      <c r="Q44" s="135"/>
      <c r="R44" s="44"/>
      <c r="S44" s="78"/>
      <c r="T44" s="135"/>
      <c r="U44" s="44"/>
      <c r="V44" s="78"/>
      <c r="W44" s="135"/>
      <c r="X44" s="44"/>
      <c r="Y44" s="78"/>
      <c r="Z44" s="135"/>
      <c r="AA44" s="44"/>
      <c r="AB44" s="78"/>
      <c r="AC44" s="135"/>
      <c r="AD44" s="44"/>
      <c r="AE44" s="78"/>
      <c r="AF44" s="78"/>
      <c r="AG44" s="83" t="str">
        <f t="shared" si="0"/>
        <v>"includedDataForSharingAndTethering": "제한없는"</v>
      </c>
      <c r="AH44" s="78" t="str">
        <f t="shared" si="1"/>
        <v/>
      </c>
      <c r="AI44" s="78" t="str">
        <f t="shared" si="2"/>
        <v/>
      </c>
      <c r="AJ44" s="78" t="str">
        <f t="shared" si="3"/>
        <v/>
      </c>
      <c r="AK44" s="78" t="str">
        <f t="shared" si="4"/>
        <v/>
      </c>
      <c r="AL44" s="78" t="str">
        <f t="shared" si="5"/>
        <v/>
      </c>
      <c r="AM44" s="78" t="str">
        <f t="shared" si="6"/>
        <v/>
      </c>
      <c r="AN44" s="78" t="str">
        <f t="shared" si="7"/>
        <v/>
      </c>
      <c r="AO44" s="78" t="str">
        <f t="shared" si="8"/>
        <v/>
      </c>
      <c r="AP44" s="78"/>
      <c r="AQ44" s="78" t="str">
        <f t="shared" si="9"/>
        <v>{"includedDataForSharingAndTethering": "제한없는"}</v>
      </c>
      <c r="AR44" s="78" t="str">
        <f t="shared" si="10"/>
        <v/>
      </c>
      <c r="AS44" s="78" t="str">
        <f t="shared" si="11"/>
        <v/>
      </c>
      <c r="AT44" s="78" t="str">
        <f t="shared" si="12"/>
        <v>{"keywords": {"includedDataForSharingAndTethering": "제한없는"}}</v>
      </c>
      <c r="AU44" s="78" t="s">
        <v>253</v>
      </c>
      <c r="AV44" s="83" t="str">
        <f t="shared" si="13"/>
        <v>{"name": "SEARCH_MOBILE_PLAN", "arguments": {"keywords": {"includedDataForSharingAndTethering": "제한없는"}}}</v>
      </c>
      <c r="AW44" s="136"/>
      <c r="AX44" s="79">
        <v>45547</v>
      </c>
    </row>
    <row r="45" spans="1:50" ht="13.2">
      <c r="A45" s="78" t="s">
        <v>867</v>
      </c>
      <c r="B45" s="78" t="s">
        <v>873</v>
      </c>
      <c r="C45" s="78" t="s">
        <v>39</v>
      </c>
      <c r="D45" s="379" t="s">
        <v>874</v>
      </c>
      <c r="E45" s="135" t="s">
        <v>378</v>
      </c>
      <c r="F45" s="44" t="s">
        <v>344</v>
      </c>
      <c r="G45" s="78" t="s">
        <v>875</v>
      </c>
      <c r="H45" s="135"/>
      <c r="I45" s="44"/>
      <c r="J45" s="78"/>
      <c r="K45" s="135"/>
      <c r="L45" s="44"/>
      <c r="M45" s="78"/>
      <c r="N45" s="135"/>
      <c r="O45" s="44"/>
      <c r="P45" s="78"/>
      <c r="Q45" s="135"/>
      <c r="R45" s="44"/>
      <c r="S45" s="78"/>
      <c r="T45" s="135"/>
      <c r="U45" s="44"/>
      <c r="V45" s="78"/>
      <c r="W45" s="135"/>
      <c r="X45" s="44"/>
      <c r="Y45" s="78"/>
      <c r="Z45" s="135"/>
      <c r="AA45" s="44"/>
      <c r="AB45" s="78"/>
      <c r="AC45" s="135"/>
      <c r="AD45" s="44"/>
      <c r="AE45" s="78"/>
      <c r="AF45" s="78"/>
      <c r="AG45" s="83" t="str">
        <f t="shared" si="0"/>
        <v>"includedDataForSharingAndTethering": "100기가 이상"</v>
      </c>
      <c r="AH45" s="78" t="str">
        <f t="shared" si="1"/>
        <v/>
      </c>
      <c r="AI45" s="78" t="str">
        <f t="shared" si="2"/>
        <v/>
      </c>
      <c r="AJ45" s="78" t="str">
        <f t="shared" si="3"/>
        <v/>
      </c>
      <c r="AK45" s="78" t="str">
        <f t="shared" si="4"/>
        <v/>
      </c>
      <c r="AL45" s="78" t="str">
        <f t="shared" si="5"/>
        <v/>
      </c>
      <c r="AM45" s="78" t="str">
        <f t="shared" si="6"/>
        <v/>
      </c>
      <c r="AN45" s="78" t="str">
        <f t="shared" si="7"/>
        <v/>
      </c>
      <c r="AO45" s="78" t="str">
        <f t="shared" si="8"/>
        <v/>
      </c>
      <c r="AP45" s="78"/>
      <c r="AQ45" s="78" t="str">
        <f t="shared" si="9"/>
        <v>{"includedDataForSharingAndTethering": "100기가 이상"}</v>
      </c>
      <c r="AR45" s="78" t="str">
        <f t="shared" si="10"/>
        <v/>
      </c>
      <c r="AS45" s="78" t="str">
        <f t="shared" si="11"/>
        <v/>
      </c>
      <c r="AT45" s="78" t="str">
        <f t="shared" si="12"/>
        <v>{"keywords": {"includedDataForSharingAndTethering": "100기가 이상"}}</v>
      </c>
      <c r="AU45" s="78" t="s">
        <v>253</v>
      </c>
      <c r="AV45" s="83" t="str">
        <f t="shared" si="13"/>
        <v>{"name": "SEARCH_MOBILE_PLAN", "arguments": {"keywords": {"includedDataForSharingAndTethering": "100기가 이상"}}}</v>
      </c>
      <c r="AW45" s="136"/>
      <c r="AX45" s="79">
        <v>45547</v>
      </c>
    </row>
    <row r="46" spans="1:50" ht="13.2">
      <c r="A46" s="78" t="s">
        <v>867</v>
      </c>
      <c r="B46" s="78" t="s">
        <v>876</v>
      </c>
      <c r="C46" s="78" t="s">
        <v>39</v>
      </c>
      <c r="D46" s="379" t="s">
        <v>877</v>
      </c>
      <c r="E46" s="135" t="s">
        <v>378</v>
      </c>
      <c r="F46" s="44" t="s">
        <v>344</v>
      </c>
      <c r="G46" s="78" t="s">
        <v>878</v>
      </c>
      <c r="H46" s="135"/>
      <c r="I46" s="44"/>
      <c r="J46" s="78"/>
      <c r="K46" s="135"/>
      <c r="L46" s="44"/>
      <c r="M46" s="78"/>
      <c r="N46" s="135"/>
      <c r="O46" s="44"/>
      <c r="P46" s="78"/>
      <c r="Q46" s="135"/>
      <c r="R46" s="44"/>
      <c r="S46" s="78"/>
      <c r="T46" s="135"/>
      <c r="U46" s="44"/>
      <c r="V46" s="78"/>
      <c r="W46" s="135"/>
      <c r="X46" s="44"/>
      <c r="Y46" s="78"/>
      <c r="Z46" s="135"/>
      <c r="AA46" s="44"/>
      <c r="AB46" s="78"/>
      <c r="AC46" s="135"/>
      <c r="AD46" s="44"/>
      <c r="AE46" s="78"/>
      <c r="AF46" s="78"/>
      <c r="AG46" s="83" t="str">
        <f t="shared" si="0"/>
        <v>"includedDataForSharingAndTethering": "50GB가 넘게"</v>
      </c>
      <c r="AH46" s="78" t="str">
        <f t="shared" si="1"/>
        <v/>
      </c>
      <c r="AI46" s="78" t="str">
        <f t="shared" si="2"/>
        <v/>
      </c>
      <c r="AJ46" s="78" t="str">
        <f t="shared" si="3"/>
        <v/>
      </c>
      <c r="AK46" s="78" t="str">
        <f t="shared" si="4"/>
        <v/>
      </c>
      <c r="AL46" s="78" t="str">
        <f t="shared" si="5"/>
        <v/>
      </c>
      <c r="AM46" s="78" t="str">
        <f t="shared" si="6"/>
        <v/>
      </c>
      <c r="AN46" s="78" t="str">
        <f t="shared" si="7"/>
        <v/>
      </c>
      <c r="AO46" s="78" t="str">
        <f t="shared" si="8"/>
        <v/>
      </c>
      <c r="AP46" s="78"/>
      <c r="AQ46" s="78" t="str">
        <f t="shared" si="9"/>
        <v>{"includedDataForSharingAndTethering": "50GB가 넘게"}</v>
      </c>
      <c r="AR46" s="78" t="str">
        <f t="shared" si="10"/>
        <v/>
      </c>
      <c r="AS46" s="78" t="str">
        <f t="shared" si="11"/>
        <v/>
      </c>
      <c r="AT46" s="78" t="str">
        <f t="shared" si="12"/>
        <v>{"keywords": {"includedDataForSharingAndTethering": "50GB가 넘게"}}</v>
      </c>
      <c r="AU46" s="78" t="s">
        <v>253</v>
      </c>
      <c r="AV46" s="83" t="str">
        <f t="shared" si="13"/>
        <v>{"name": "SEARCH_MOBILE_PLAN", "arguments": {"keywords": {"includedDataForSharingAndTethering": "50GB가 넘게"}}}</v>
      </c>
      <c r="AW46" s="136"/>
      <c r="AX46" s="79">
        <v>45547</v>
      </c>
    </row>
    <row r="47" spans="1:50" ht="13.2">
      <c r="A47" s="78" t="s">
        <v>867</v>
      </c>
      <c r="B47" s="78" t="s">
        <v>879</v>
      </c>
      <c r="C47" s="78" t="s">
        <v>39</v>
      </c>
      <c r="D47" s="379" t="s">
        <v>880</v>
      </c>
      <c r="E47" s="135" t="s">
        <v>378</v>
      </c>
      <c r="F47" s="44" t="s">
        <v>344</v>
      </c>
      <c r="G47" s="78" t="s">
        <v>311</v>
      </c>
      <c r="H47" s="135"/>
      <c r="I47" s="44"/>
      <c r="J47" s="78"/>
      <c r="K47" s="135"/>
      <c r="L47" s="44"/>
      <c r="M47" s="78"/>
      <c r="N47" s="135"/>
      <c r="O47" s="44"/>
      <c r="P47" s="78"/>
      <c r="Q47" s="135"/>
      <c r="R47" s="44"/>
      <c r="S47" s="78"/>
      <c r="T47" s="135"/>
      <c r="U47" s="44"/>
      <c r="V47" s="78"/>
      <c r="W47" s="135"/>
      <c r="X47" s="44"/>
      <c r="Y47" s="78"/>
      <c r="Z47" s="135"/>
      <c r="AA47" s="44"/>
      <c r="AB47" s="78"/>
      <c r="AC47" s="135"/>
      <c r="AD47" s="44"/>
      <c r="AE47" s="78"/>
      <c r="AF47" s="78"/>
      <c r="AG47" s="83" t="str">
        <f t="shared" si="0"/>
        <v>"includedDataForSharingAndTethering": "많이"</v>
      </c>
      <c r="AH47" s="78" t="str">
        <f t="shared" si="1"/>
        <v/>
      </c>
      <c r="AI47" s="78" t="str">
        <f t="shared" si="2"/>
        <v/>
      </c>
      <c r="AJ47" s="78" t="str">
        <f t="shared" si="3"/>
        <v/>
      </c>
      <c r="AK47" s="78" t="str">
        <f t="shared" si="4"/>
        <v/>
      </c>
      <c r="AL47" s="78" t="str">
        <f t="shared" si="5"/>
        <v/>
      </c>
      <c r="AM47" s="78" t="str">
        <f t="shared" si="6"/>
        <v/>
      </c>
      <c r="AN47" s="78" t="str">
        <f t="shared" si="7"/>
        <v/>
      </c>
      <c r="AO47" s="78" t="str">
        <f t="shared" si="8"/>
        <v/>
      </c>
      <c r="AP47" s="78"/>
      <c r="AQ47" s="78" t="str">
        <f t="shared" si="9"/>
        <v>{"includedDataForSharingAndTethering": "많이"}</v>
      </c>
      <c r="AR47" s="78" t="str">
        <f t="shared" si="10"/>
        <v/>
      </c>
      <c r="AS47" s="78" t="str">
        <f t="shared" si="11"/>
        <v/>
      </c>
      <c r="AT47" s="78" t="str">
        <f t="shared" si="12"/>
        <v>{"keywords": {"includedDataForSharingAndTethering": "많이"}}</v>
      </c>
      <c r="AU47" s="78" t="s">
        <v>253</v>
      </c>
      <c r="AV47" s="83" t="str">
        <f t="shared" si="13"/>
        <v>{"name": "SEARCH_MOBILE_PLAN", "arguments": {"keywords": {"includedDataForSharingAndTethering": "많이"}}}</v>
      </c>
      <c r="AW47" s="136"/>
      <c r="AX47" s="79">
        <v>45547</v>
      </c>
    </row>
    <row r="48" spans="1:50" ht="13.2">
      <c r="A48" s="78" t="s">
        <v>867</v>
      </c>
      <c r="B48" s="78" t="s">
        <v>881</v>
      </c>
      <c r="C48" s="78" t="s">
        <v>39</v>
      </c>
      <c r="D48" s="379" t="s">
        <v>882</v>
      </c>
      <c r="E48" s="135" t="s">
        <v>378</v>
      </c>
      <c r="F48" s="44" t="s">
        <v>344</v>
      </c>
      <c r="G48" s="78" t="s">
        <v>883</v>
      </c>
      <c r="H48" s="135"/>
      <c r="I48" s="44"/>
      <c r="J48" s="78"/>
      <c r="K48" s="135"/>
      <c r="L48" s="44"/>
      <c r="M48" s="78"/>
      <c r="N48" s="135"/>
      <c r="O48" s="44"/>
      <c r="P48" s="78"/>
      <c r="Q48" s="135"/>
      <c r="R48" s="44"/>
      <c r="S48" s="78"/>
      <c r="T48" s="135"/>
      <c r="U48" s="44"/>
      <c r="V48" s="78"/>
      <c r="W48" s="135"/>
      <c r="X48" s="44"/>
      <c r="Y48" s="78"/>
      <c r="Z48" s="135"/>
      <c r="AA48" s="44"/>
      <c r="AB48" s="78"/>
      <c r="AC48" s="135"/>
      <c r="AD48" s="44"/>
      <c r="AE48" s="78"/>
      <c r="AF48" s="78"/>
      <c r="AG48" s="83" t="str">
        <f t="shared" si="0"/>
        <v>"includedDataForSharingAndTethering": "부족함없이"</v>
      </c>
      <c r="AH48" s="78" t="str">
        <f t="shared" si="1"/>
        <v/>
      </c>
      <c r="AI48" s="78" t="str">
        <f t="shared" si="2"/>
        <v/>
      </c>
      <c r="AJ48" s="78" t="str">
        <f t="shared" si="3"/>
        <v/>
      </c>
      <c r="AK48" s="78" t="str">
        <f t="shared" si="4"/>
        <v/>
      </c>
      <c r="AL48" s="78" t="str">
        <f t="shared" si="5"/>
        <v/>
      </c>
      <c r="AM48" s="78" t="str">
        <f t="shared" si="6"/>
        <v/>
      </c>
      <c r="AN48" s="78" t="str">
        <f t="shared" si="7"/>
        <v/>
      </c>
      <c r="AO48" s="78" t="str">
        <f t="shared" si="8"/>
        <v/>
      </c>
      <c r="AP48" s="78"/>
      <c r="AQ48" s="78" t="str">
        <f t="shared" si="9"/>
        <v>{"includedDataForSharingAndTethering": "부족함없이"}</v>
      </c>
      <c r="AR48" s="78" t="str">
        <f t="shared" si="10"/>
        <v/>
      </c>
      <c r="AS48" s="78" t="str">
        <f t="shared" si="11"/>
        <v/>
      </c>
      <c r="AT48" s="78" t="str">
        <f t="shared" si="12"/>
        <v>{"keywords": {"includedDataForSharingAndTethering": "부족함없이"}}</v>
      </c>
      <c r="AU48" s="78" t="s">
        <v>253</v>
      </c>
      <c r="AV48" s="83" t="str">
        <f t="shared" si="13"/>
        <v>{"name": "SEARCH_MOBILE_PLAN", "arguments": {"keywords": {"includedDataForSharingAndTethering": "부족함없이"}}}</v>
      </c>
      <c r="AW48" s="136"/>
      <c r="AX48" s="79">
        <v>45547</v>
      </c>
    </row>
    <row r="49" spans="1:50" ht="13.2">
      <c r="A49" s="78" t="s">
        <v>867</v>
      </c>
      <c r="B49" s="78" t="s">
        <v>884</v>
      </c>
      <c r="C49" s="78" t="s">
        <v>39</v>
      </c>
      <c r="D49" s="379" t="s">
        <v>885</v>
      </c>
      <c r="E49" s="135" t="s">
        <v>378</v>
      </c>
      <c r="F49" s="44" t="s">
        <v>344</v>
      </c>
      <c r="G49" s="78" t="s">
        <v>354</v>
      </c>
      <c r="H49" s="135"/>
      <c r="I49" s="44"/>
      <c r="J49" s="78"/>
      <c r="K49" s="135"/>
      <c r="L49" s="44"/>
      <c r="M49" s="78"/>
      <c r="N49" s="135"/>
      <c r="O49" s="44"/>
      <c r="P49" s="78"/>
      <c r="Q49" s="135"/>
      <c r="R49" s="44"/>
      <c r="S49" s="78"/>
      <c r="T49" s="135"/>
      <c r="U49" s="44"/>
      <c r="V49" s="78"/>
      <c r="W49" s="135"/>
      <c r="X49" s="44"/>
      <c r="Y49" s="78"/>
      <c r="Z49" s="135"/>
      <c r="AA49" s="44"/>
      <c r="AB49" s="78"/>
      <c r="AC49" s="135"/>
      <c r="AD49" s="44"/>
      <c r="AE49" s="78"/>
      <c r="AF49" s="78"/>
      <c r="AG49" s="83" t="str">
        <f t="shared" si="0"/>
        <v>"includedDataForSharingAndTethering": "많은"</v>
      </c>
      <c r="AH49" s="78" t="str">
        <f t="shared" si="1"/>
        <v/>
      </c>
      <c r="AI49" s="78" t="str">
        <f t="shared" si="2"/>
        <v/>
      </c>
      <c r="AJ49" s="78" t="str">
        <f t="shared" si="3"/>
        <v/>
      </c>
      <c r="AK49" s="78" t="str">
        <f t="shared" si="4"/>
        <v/>
      </c>
      <c r="AL49" s="78" t="str">
        <f t="shared" si="5"/>
        <v/>
      </c>
      <c r="AM49" s="78" t="str">
        <f t="shared" si="6"/>
        <v/>
      </c>
      <c r="AN49" s="78" t="str">
        <f t="shared" si="7"/>
        <v/>
      </c>
      <c r="AO49" s="78" t="str">
        <f t="shared" si="8"/>
        <v/>
      </c>
      <c r="AP49" s="78"/>
      <c r="AQ49" s="78" t="str">
        <f t="shared" si="9"/>
        <v>{"includedDataForSharingAndTethering": "많은"}</v>
      </c>
      <c r="AR49" s="78" t="str">
        <f t="shared" si="10"/>
        <v/>
      </c>
      <c r="AS49" s="78" t="str">
        <f t="shared" si="11"/>
        <v/>
      </c>
      <c r="AT49" s="78" t="str">
        <f t="shared" si="12"/>
        <v>{"keywords": {"includedDataForSharingAndTethering": "많은"}}</v>
      </c>
      <c r="AU49" s="78" t="s">
        <v>253</v>
      </c>
      <c r="AV49" s="83" t="str">
        <f t="shared" si="13"/>
        <v>{"name": "SEARCH_MOBILE_PLAN", "arguments": {"keywords": {"includedDataForSharingAndTethering": "많은"}}}</v>
      </c>
      <c r="AW49" s="136"/>
      <c r="AX49" s="79">
        <v>45547</v>
      </c>
    </row>
    <row r="50" spans="1:50" ht="13.2">
      <c r="A50" s="78" t="s">
        <v>867</v>
      </c>
      <c r="B50" s="78" t="s">
        <v>886</v>
      </c>
      <c r="C50" s="78" t="s">
        <v>39</v>
      </c>
      <c r="D50" s="379" t="s">
        <v>887</v>
      </c>
      <c r="E50" s="135" t="s">
        <v>378</v>
      </c>
      <c r="F50" s="44" t="s">
        <v>344</v>
      </c>
      <c r="G50" s="78" t="s">
        <v>368</v>
      </c>
      <c r="H50" s="135"/>
      <c r="I50" s="44"/>
      <c r="J50" s="78"/>
      <c r="K50" s="135"/>
      <c r="L50" s="44"/>
      <c r="M50" s="78"/>
      <c r="N50" s="135"/>
      <c r="O50" s="44"/>
      <c r="P50" s="78"/>
      <c r="Q50" s="135"/>
      <c r="R50" s="44"/>
      <c r="S50" s="78"/>
      <c r="T50" s="135"/>
      <c r="U50" s="44"/>
      <c r="V50" s="78"/>
      <c r="W50" s="135"/>
      <c r="X50" s="44"/>
      <c r="Y50" s="78"/>
      <c r="Z50" s="135"/>
      <c r="AA50" s="44"/>
      <c r="AB50" s="78"/>
      <c r="AC50" s="135"/>
      <c r="AD50" s="44"/>
      <c r="AE50" s="78"/>
      <c r="AF50" s="78"/>
      <c r="AG50" s="83" t="str">
        <f t="shared" si="0"/>
        <v>"includedDataForSharingAndTethering": "충분한"</v>
      </c>
      <c r="AH50" s="78" t="str">
        <f t="shared" si="1"/>
        <v/>
      </c>
      <c r="AI50" s="78" t="str">
        <f t="shared" si="2"/>
        <v/>
      </c>
      <c r="AJ50" s="78" t="str">
        <f t="shared" si="3"/>
        <v/>
      </c>
      <c r="AK50" s="78" t="str">
        <f t="shared" si="4"/>
        <v/>
      </c>
      <c r="AL50" s="78" t="str">
        <f t="shared" si="5"/>
        <v/>
      </c>
      <c r="AM50" s="78" t="str">
        <f t="shared" si="6"/>
        <v/>
      </c>
      <c r="AN50" s="78" t="str">
        <f t="shared" si="7"/>
        <v/>
      </c>
      <c r="AO50" s="78" t="str">
        <f t="shared" si="8"/>
        <v/>
      </c>
      <c r="AP50" s="78"/>
      <c r="AQ50" s="78" t="str">
        <f t="shared" si="9"/>
        <v>{"includedDataForSharingAndTethering": "충분한"}</v>
      </c>
      <c r="AR50" s="78" t="str">
        <f t="shared" si="10"/>
        <v/>
      </c>
      <c r="AS50" s="78" t="str">
        <f t="shared" si="11"/>
        <v/>
      </c>
      <c r="AT50" s="78" t="str">
        <f t="shared" si="12"/>
        <v>{"keywords": {"includedDataForSharingAndTethering": "충분한"}}</v>
      </c>
      <c r="AU50" s="78" t="s">
        <v>253</v>
      </c>
      <c r="AV50" s="83" t="str">
        <f t="shared" si="13"/>
        <v>{"name": "SEARCH_MOBILE_PLAN", "arguments": {"keywords": {"includedDataForSharingAndTethering": "충분한"}}}</v>
      </c>
      <c r="AW50" s="136"/>
      <c r="AX50" s="79">
        <v>45547</v>
      </c>
    </row>
    <row r="51" spans="1:50" ht="13.2">
      <c r="A51" s="78" t="s">
        <v>867</v>
      </c>
      <c r="B51" s="78" t="s">
        <v>888</v>
      </c>
      <c r="C51" s="78" t="s">
        <v>39</v>
      </c>
      <c r="D51" s="379" t="s">
        <v>889</v>
      </c>
      <c r="E51" s="135" t="s">
        <v>378</v>
      </c>
      <c r="F51" s="44" t="s">
        <v>344</v>
      </c>
      <c r="G51" s="78"/>
      <c r="H51" s="135"/>
      <c r="I51" s="44"/>
      <c r="J51" s="78"/>
      <c r="K51" s="135"/>
      <c r="L51" s="44"/>
      <c r="M51" s="78"/>
      <c r="N51" s="135"/>
      <c r="O51" s="44"/>
      <c r="P51" s="78"/>
      <c r="Q51" s="135"/>
      <c r="R51" s="44"/>
      <c r="S51" s="78"/>
      <c r="T51" s="135"/>
      <c r="U51" s="44"/>
      <c r="V51" s="78"/>
      <c r="W51" s="135"/>
      <c r="X51" s="44"/>
      <c r="Y51" s="78"/>
      <c r="Z51" s="135"/>
      <c r="AA51" s="44"/>
      <c r="AB51" s="78"/>
      <c r="AC51" s="135"/>
      <c r="AD51" s="44"/>
      <c r="AE51" s="78"/>
      <c r="AF51" s="78"/>
      <c r="AG51" s="83" t="str">
        <f t="shared" si="0"/>
        <v>"includedDataForSharingAndTethering": ""</v>
      </c>
      <c r="AH51" s="78" t="str">
        <f t="shared" si="1"/>
        <v/>
      </c>
      <c r="AI51" s="78" t="str">
        <f t="shared" si="2"/>
        <v/>
      </c>
      <c r="AJ51" s="78" t="str">
        <f t="shared" si="3"/>
        <v/>
      </c>
      <c r="AK51" s="78" t="str">
        <f t="shared" si="4"/>
        <v/>
      </c>
      <c r="AL51" s="78" t="str">
        <f t="shared" si="5"/>
        <v/>
      </c>
      <c r="AM51" s="78" t="str">
        <f t="shared" si="6"/>
        <v/>
      </c>
      <c r="AN51" s="78" t="str">
        <f t="shared" si="7"/>
        <v/>
      </c>
      <c r="AO51" s="78" t="str">
        <f t="shared" si="8"/>
        <v/>
      </c>
      <c r="AP51" s="78"/>
      <c r="AQ51" s="78" t="str">
        <f t="shared" si="9"/>
        <v>{"includedDataForSharingAndTethering": ""}</v>
      </c>
      <c r="AR51" s="78" t="str">
        <f t="shared" si="10"/>
        <v/>
      </c>
      <c r="AS51" s="78" t="str">
        <f t="shared" si="11"/>
        <v/>
      </c>
      <c r="AT51" s="78" t="str">
        <f t="shared" si="12"/>
        <v>{"keywords": {"includedDataForSharingAndTethering": ""}}</v>
      </c>
      <c r="AU51" s="78" t="s">
        <v>253</v>
      </c>
      <c r="AV51" s="83" t="str">
        <f t="shared" si="13"/>
        <v>{"name": "SEARCH_MOBILE_PLAN", "arguments": {"keywords": {"includedDataForSharingAndTethering": ""}}}</v>
      </c>
      <c r="AW51" s="136"/>
      <c r="AX51" s="79">
        <v>45547</v>
      </c>
    </row>
    <row r="52" spans="1:50" ht="13.2">
      <c r="A52" s="80" t="s">
        <v>867</v>
      </c>
      <c r="B52" s="80" t="s">
        <v>890</v>
      </c>
      <c r="C52" s="80" t="s">
        <v>39</v>
      </c>
      <c r="D52" s="380" t="s">
        <v>891</v>
      </c>
      <c r="E52" s="154" t="s">
        <v>378</v>
      </c>
      <c r="F52" s="82" t="s">
        <v>344</v>
      </c>
      <c r="G52" s="80"/>
      <c r="H52" s="154"/>
      <c r="I52" s="82"/>
      <c r="J52" s="80"/>
      <c r="K52" s="154"/>
      <c r="L52" s="82"/>
      <c r="M52" s="80"/>
      <c r="N52" s="154"/>
      <c r="O52" s="82"/>
      <c r="P52" s="80"/>
      <c r="Q52" s="154"/>
      <c r="R52" s="82"/>
      <c r="S52" s="80"/>
      <c r="T52" s="154"/>
      <c r="U52" s="82"/>
      <c r="V52" s="80"/>
      <c r="W52" s="154"/>
      <c r="X52" s="82"/>
      <c r="Y52" s="80"/>
      <c r="Z52" s="154"/>
      <c r="AA52" s="82"/>
      <c r="AB52" s="80"/>
      <c r="AC52" s="154"/>
      <c r="AD52" s="82"/>
      <c r="AE52" s="80"/>
      <c r="AF52" s="80"/>
      <c r="AG52" s="23" t="str">
        <f t="shared" si="0"/>
        <v>"includedDataForSharingAndTethering": ""</v>
      </c>
      <c r="AH52" s="80" t="str">
        <f t="shared" si="1"/>
        <v/>
      </c>
      <c r="AI52" s="80" t="str">
        <f t="shared" si="2"/>
        <v/>
      </c>
      <c r="AJ52" s="80" t="str">
        <f t="shared" si="3"/>
        <v/>
      </c>
      <c r="AK52" s="80" t="str">
        <f t="shared" si="4"/>
        <v/>
      </c>
      <c r="AL52" s="80" t="str">
        <f t="shared" si="5"/>
        <v/>
      </c>
      <c r="AM52" s="80" t="str">
        <f t="shared" si="6"/>
        <v/>
      </c>
      <c r="AN52" s="80" t="str">
        <f t="shared" si="7"/>
        <v/>
      </c>
      <c r="AO52" s="80" t="str">
        <f t="shared" si="8"/>
        <v/>
      </c>
      <c r="AP52" s="80"/>
      <c r="AQ52" s="80" t="str">
        <f t="shared" si="9"/>
        <v>{"includedDataForSharingAndTethering": ""}</v>
      </c>
      <c r="AR52" s="80" t="str">
        <f t="shared" si="10"/>
        <v/>
      </c>
      <c r="AS52" s="80" t="str">
        <f t="shared" si="11"/>
        <v/>
      </c>
      <c r="AT52" s="80" t="str">
        <f t="shared" si="12"/>
        <v>{"keywords": {"includedDataForSharingAndTethering": ""}}</v>
      </c>
      <c r="AU52" s="80" t="s">
        <v>253</v>
      </c>
      <c r="AV52" s="23" t="str">
        <f t="shared" si="13"/>
        <v>{"name": "SEARCH_MOBILE_PLAN", "arguments": {"keywords": {"includedDataForSharingAndTethering": ""}}}</v>
      </c>
      <c r="AW52" s="143"/>
      <c r="AX52" s="81">
        <v>45547</v>
      </c>
    </row>
    <row r="53" spans="1:50" ht="13.2">
      <c r="A53" s="78" t="s">
        <v>892</v>
      </c>
      <c r="B53" s="78" t="s">
        <v>893</v>
      </c>
      <c r="C53" s="78" t="s">
        <v>39</v>
      </c>
      <c r="D53" s="379" t="s">
        <v>894</v>
      </c>
      <c r="E53" s="225" t="s">
        <v>360</v>
      </c>
      <c r="F53" s="226" t="s">
        <v>344</v>
      </c>
      <c r="G53" s="227"/>
      <c r="H53" s="225"/>
      <c r="I53" s="226"/>
      <c r="J53" s="227"/>
      <c r="K53" s="225"/>
      <c r="L53" s="226"/>
      <c r="M53" s="227"/>
      <c r="N53" s="225"/>
      <c r="O53" s="226"/>
      <c r="P53" s="227"/>
      <c r="Q53" s="225"/>
      <c r="R53" s="226"/>
      <c r="S53" s="227"/>
      <c r="T53" s="225"/>
      <c r="U53" s="226"/>
      <c r="V53" s="227"/>
      <c r="W53" s="225"/>
      <c r="X53" s="226"/>
      <c r="Y53" s="227"/>
      <c r="Z53" s="225"/>
      <c r="AA53" s="226"/>
      <c r="AB53" s="227"/>
      <c r="AC53" s="225"/>
      <c r="AD53" s="226"/>
      <c r="AE53" s="227"/>
      <c r="AF53" s="78"/>
      <c r="AG53" s="83" t="str">
        <f t="shared" si="0"/>
        <v>"includedDataForSharingAndTethering": ""</v>
      </c>
      <c r="AH53" s="78" t="str">
        <f t="shared" si="1"/>
        <v/>
      </c>
      <c r="AI53" s="78" t="str">
        <f t="shared" si="2"/>
        <v/>
      </c>
      <c r="AJ53" s="78" t="str">
        <f t="shared" si="3"/>
        <v/>
      </c>
      <c r="AK53" s="78" t="str">
        <f t="shared" si="4"/>
        <v/>
      </c>
      <c r="AL53" s="78" t="str">
        <f t="shared" si="5"/>
        <v/>
      </c>
      <c r="AM53" s="78" t="str">
        <f t="shared" si="6"/>
        <v/>
      </c>
      <c r="AN53" s="78" t="str">
        <f t="shared" si="7"/>
        <v/>
      </c>
      <c r="AO53" s="78" t="str">
        <f t="shared" si="8"/>
        <v/>
      </c>
      <c r="AP53" s="78"/>
      <c r="AQ53" s="78" t="str">
        <f t="shared" si="9"/>
        <v>{"includedDataForSharingAndTethering": ""}</v>
      </c>
      <c r="AR53" s="78" t="str">
        <f t="shared" si="10"/>
        <v/>
      </c>
      <c r="AS53" s="78" t="str">
        <f t="shared" si="11"/>
        <v/>
      </c>
      <c r="AT53" s="78" t="str">
        <f t="shared" si="12"/>
        <v>{"keywords": {"includedDataForSharingAndTethering": ""}}</v>
      </c>
      <c r="AU53" s="78" t="s">
        <v>253</v>
      </c>
      <c r="AV53" s="83" t="str">
        <f t="shared" si="13"/>
        <v>{"name": "SEARCH_MOBILE_PLAN", "arguments": {"keywords": {"includedDataForSharingAndTethering": ""}}}</v>
      </c>
      <c r="AW53" s="136"/>
      <c r="AX53" s="79">
        <v>45547</v>
      </c>
    </row>
    <row r="54" spans="1:50" ht="13.2">
      <c r="A54" s="78" t="s">
        <v>892</v>
      </c>
      <c r="B54" s="78" t="s">
        <v>895</v>
      </c>
      <c r="C54" s="78" t="s">
        <v>39</v>
      </c>
      <c r="D54" s="379" t="s">
        <v>896</v>
      </c>
      <c r="E54" s="135" t="s">
        <v>360</v>
      </c>
      <c r="F54" s="44" t="s">
        <v>344</v>
      </c>
      <c r="G54" s="78"/>
      <c r="H54" s="135"/>
      <c r="I54" s="44"/>
      <c r="J54" s="78"/>
      <c r="K54" s="135"/>
      <c r="L54" s="44"/>
      <c r="M54" s="78"/>
      <c r="N54" s="135"/>
      <c r="O54" s="44"/>
      <c r="P54" s="78"/>
      <c r="Q54" s="135"/>
      <c r="R54" s="44"/>
      <c r="S54" s="78"/>
      <c r="T54" s="135"/>
      <c r="U54" s="44"/>
      <c r="V54" s="78"/>
      <c r="W54" s="135"/>
      <c r="X54" s="44"/>
      <c r="Y54" s="78"/>
      <c r="Z54" s="135"/>
      <c r="AA54" s="44"/>
      <c r="AB54" s="78"/>
      <c r="AC54" s="135"/>
      <c r="AD54" s="44"/>
      <c r="AE54" s="78"/>
      <c r="AF54" s="78"/>
      <c r="AG54" s="83" t="str">
        <f t="shared" si="0"/>
        <v>"includedDataForSharingAndTethering": ""</v>
      </c>
      <c r="AH54" s="78" t="str">
        <f t="shared" si="1"/>
        <v/>
      </c>
      <c r="AI54" s="78" t="str">
        <f t="shared" si="2"/>
        <v/>
      </c>
      <c r="AJ54" s="78" t="str">
        <f t="shared" si="3"/>
        <v/>
      </c>
      <c r="AK54" s="78" t="str">
        <f t="shared" si="4"/>
        <v/>
      </c>
      <c r="AL54" s="78" t="str">
        <f t="shared" si="5"/>
        <v/>
      </c>
      <c r="AM54" s="78" t="str">
        <f t="shared" si="6"/>
        <v/>
      </c>
      <c r="AN54" s="78" t="str">
        <f t="shared" si="7"/>
        <v/>
      </c>
      <c r="AO54" s="78" t="str">
        <f t="shared" si="8"/>
        <v/>
      </c>
      <c r="AP54" s="78"/>
      <c r="AQ54" s="78" t="str">
        <f t="shared" si="9"/>
        <v>{"includedDataForSharingAndTethering": ""}</v>
      </c>
      <c r="AR54" s="78" t="str">
        <f t="shared" si="10"/>
        <v/>
      </c>
      <c r="AS54" s="78" t="str">
        <f t="shared" si="11"/>
        <v/>
      </c>
      <c r="AT54" s="78" t="str">
        <f t="shared" si="12"/>
        <v>{"keywords": {"includedDataForSharingAndTethering": ""}}</v>
      </c>
      <c r="AU54" s="78" t="s">
        <v>253</v>
      </c>
      <c r="AV54" s="83" t="str">
        <f t="shared" si="13"/>
        <v>{"name": "SEARCH_MOBILE_PLAN", "arguments": {"keywords": {"includedDataForSharingAndTethering": ""}}}</v>
      </c>
      <c r="AW54" s="136"/>
      <c r="AX54" s="79">
        <v>45547</v>
      </c>
    </row>
    <row r="55" spans="1:50" ht="13.2">
      <c r="A55" s="78" t="s">
        <v>892</v>
      </c>
      <c r="B55" s="78" t="s">
        <v>897</v>
      </c>
      <c r="C55" s="78" t="s">
        <v>39</v>
      </c>
      <c r="D55" s="379" t="s">
        <v>898</v>
      </c>
      <c r="E55" s="135" t="s">
        <v>360</v>
      </c>
      <c r="F55" s="44" t="s">
        <v>344</v>
      </c>
      <c r="G55" s="78"/>
      <c r="H55" s="135"/>
      <c r="I55" s="44"/>
      <c r="J55" s="78"/>
      <c r="K55" s="135"/>
      <c r="L55" s="44"/>
      <c r="M55" s="78"/>
      <c r="N55" s="135"/>
      <c r="O55" s="44"/>
      <c r="P55" s="78"/>
      <c r="Q55" s="135"/>
      <c r="R55" s="44"/>
      <c r="S55" s="78"/>
      <c r="T55" s="135"/>
      <c r="U55" s="44"/>
      <c r="V55" s="78"/>
      <c r="W55" s="135"/>
      <c r="X55" s="44"/>
      <c r="Y55" s="78"/>
      <c r="Z55" s="135"/>
      <c r="AA55" s="44"/>
      <c r="AB55" s="78"/>
      <c r="AC55" s="135"/>
      <c r="AD55" s="44"/>
      <c r="AE55" s="78"/>
      <c r="AF55" s="78"/>
      <c r="AG55" s="83" t="str">
        <f t="shared" si="0"/>
        <v>"includedDataForSharingAndTethering": ""</v>
      </c>
      <c r="AH55" s="78" t="str">
        <f t="shared" si="1"/>
        <v/>
      </c>
      <c r="AI55" s="78" t="str">
        <f t="shared" si="2"/>
        <v/>
      </c>
      <c r="AJ55" s="78" t="str">
        <f t="shared" si="3"/>
        <v/>
      </c>
      <c r="AK55" s="78" t="str">
        <f t="shared" si="4"/>
        <v/>
      </c>
      <c r="AL55" s="78" t="str">
        <f t="shared" si="5"/>
        <v/>
      </c>
      <c r="AM55" s="78" t="str">
        <f t="shared" si="6"/>
        <v/>
      </c>
      <c r="AN55" s="78" t="str">
        <f t="shared" si="7"/>
        <v/>
      </c>
      <c r="AO55" s="78" t="str">
        <f t="shared" si="8"/>
        <v/>
      </c>
      <c r="AP55" s="78"/>
      <c r="AQ55" s="78" t="str">
        <f t="shared" si="9"/>
        <v>{"includedDataForSharingAndTethering": ""}</v>
      </c>
      <c r="AR55" s="78" t="str">
        <f t="shared" si="10"/>
        <v/>
      </c>
      <c r="AS55" s="78" t="str">
        <f t="shared" si="11"/>
        <v/>
      </c>
      <c r="AT55" s="78" t="str">
        <f t="shared" si="12"/>
        <v>{"keywords": {"includedDataForSharingAndTethering": ""}}</v>
      </c>
      <c r="AU55" s="78" t="s">
        <v>253</v>
      </c>
      <c r="AV55" s="83" t="str">
        <f t="shared" si="13"/>
        <v>{"name": "SEARCH_MOBILE_PLAN", "arguments": {"keywords": {"includedDataForSharingAndTethering": ""}}}</v>
      </c>
      <c r="AW55" s="136"/>
      <c r="AX55" s="79">
        <v>45547</v>
      </c>
    </row>
    <row r="56" spans="1:50" ht="13.2">
      <c r="A56" s="78" t="s">
        <v>892</v>
      </c>
      <c r="B56" s="78" t="s">
        <v>899</v>
      </c>
      <c r="C56" s="78" t="s">
        <v>39</v>
      </c>
      <c r="D56" s="379" t="s">
        <v>900</v>
      </c>
      <c r="E56" s="135" t="s">
        <v>360</v>
      </c>
      <c r="F56" s="44" t="s">
        <v>344</v>
      </c>
      <c r="G56" s="78"/>
      <c r="H56" s="135"/>
      <c r="I56" s="44"/>
      <c r="J56" s="78"/>
      <c r="K56" s="135"/>
      <c r="L56" s="44"/>
      <c r="M56" s="78"/>
      <c r="N56" s="135"/>
      <c r="O56" s="44"/>
      <c r="P56" s="78"/>
      <c r="Q56" s="135"/>
      <c r="R56" s="44"/>
      <c r="S56" s="78"/>
      <c r="T56" s="135"/>
      <c r="U56" s="44"/>
      <c r="V56" s="78"/>
      <c r="W56" s="135"/>
      <c r="X56" s="44"/>
      <c r="Y56" s="78"/>
      <c r="Z56" s="135"/>
      <c r="AA56" s="44"/>
      <c r="AB56" s="78"/>
      <c r="AC56" s="135"/>
      <c r="AD56" s="44"/>
      <c r="AE56" s="78"/>
      <c r="AF56" s="78"/>
      <c r="AG56" s="83" t="str">
        <f t="shared" si="0"/>
        <v>"includedDataForSharingAndTethering": ""</v>
      </c>
      <c r="AH56" s="78" t="str">
        <f t="shared" si="1"/>
        <v/>
      </c>
      <c r="AI56" s="78" t="str">
        <f t="shared" si="2"/>
        <v/>
      </c>
      <c r="AJ56" s="78" t="str">
        <f t="shared" si="3"/>
        <v/>
      </c>
      <c r="AK56" s="78" t="str">
        <f t="shared" si="4"/>
        <v/>
      </c>
      <c r="AL56" s="78" t="str">
        <f t="shared" si="5"/>
        <v/>
      </c>
      <c r="AM56" s="78" t="str">
        <f t="shared" si="6"/>
        <v/>
      </c>
      <c r="AN56" s="78" t="str">
        <f t="shared" si="7"/>
        <v/>
      </c>
      <c r="AO56" s="78" t="str">
        <f t="shared" si="8"/>
        <v/>
      </c>
      <c r="AP56" s="78"/>
      <c r="AQ56" s="78" t="str">
        <f t="shared" si="9"/>
        <v>{"includedDataForSharingAndTethering": ""}</v>
      </c>
      <c r="AR56" s="78" t="str">
        <f t="shared" si="10"/>
        <v/>
      </c>
      <c r="AS56" s="78" t="str">
        <f t="shared" si="11"/>
        <v/>
      </c>
      <c r="AT56" s="78" t="str">
        <f t="shared" si="12"/>
        <v>{"keywords": {"includedDataForSharingAndTethering": ""}}</v>
      </c>
      <c r="AU56" s="78" t="s">
        <v>253</v>
      </c>
      <c r="AV56" s="83" t="str">
        <f t="shared" si="13"/>
        <v>{"name": "SEARCH_MOBILE_PLAN", "arguments": {"keywords": {"includedDataForSharingAndTethering": ""}}}</v>
      </c>
      <c r="AW56" s="136"/>
      <c r="AX56" s="79">
        <v>45547</v>
      </c>
    </row>
    <row r="57" spans="1:50" ht="13.2">
      <c r="A57" s="78" t="s">
        <v>892</v>
      </c>
      <c r="B57" s="78" t="s">
        <v>901</v>
      </c>
      <c r="C57" s="78" t="s">
        <v>39</v>
      </c>
      <c r="D57" s="379" t="s">
        <v>902</v>
      </c>
      <c r="E57" s="135" t="s">
        <v>360</v>
      </c>
      <c r="F57" s="44" t="s">
        <v>344</v>
      </c>
      <c r="G57" s="78" t="s">
        <v>687</v>
      </c>
      <c r="H57" s="135"/>
      <c r="I57" s="44"/>
      <c r="J57" s="78"/>
      <c r="K57" s="135"/>
      <c r="L57" s="44"/>
      <c r="M57" s="78"/>
      <c r="N57" s="135"/>
      <c r="O57" s="44"/>
      <c r="P57" s="78"/>
      <c r="Q57" s="135"/>
      <c r="R57" s="44"/>
      <c r="S57" s="78"/>
      <c r="T57" s="135"/>
      <c r="U57" s="44"/>
      <c r="V57" s="78"/>
      <c r="W57" s="135"/>
      <c r="X57" s="44"/>
      <c r="Y57" s="78"/>
      <c r="Z57" s="135"/>
      <c r="AA57" s="44"/>
      <c r="AB57" s="78"/>
      <c r="AC57" s="135"/>
      <c r="AD57" s="44"/>
      <c r="AE57" s="78"/>
      <c r="AF57" s="78"/>
      <c r="AG57" s="83" t="str">
        <f t="shared" si="0"/>
        <v>"includedDataForSharingAndTethering": "10GB 이상"</v>
      </c>
      <c r="AH57" s="78" t="str">
        <f t="shared" si="1"/>
        <v/>
      </c>
      <c r="AI57" s="78" t="str">
        <f t="shared" si="2"/>
        <v/>
      </c>
      <c r="AJ57" s="78" t="str">
        <f t="shared" si="3"/>
        <v/>
      </c>
      <c r="AK57" s="78" t="str">
        <f t="shared" si="4"/>
        <v/>
      </c>
      <c r="AL57" s="78" t="str">
        <f t="shared" si="5"/>
        <v/>
      </c>
      <c r="AM57" s="78" t="str">
        <f t="shared" si="6"/>
        <v/>
      </c>
      <c r="AN57" s="78" t="str">
        <f t="shared" si="7"/>
        <v/>
      </c>
      <c r="AO57" s="78" t="str">
        <f t="shared" si="8"/>
        <v/>
      </c>
      <c r="AP57" s="78"/>
      <c r="AQ57" s="78" t="str">
        <f t="shared" si="9"/>
        <v>{"includedDataForSharingAndTethering": "10GB 이상"}</v>
      </c>
      <c r="AR57" s="78" t="str">
        <f t="shared" si="10"/>
        <v/>
      </c>
      <c r="AS57" s="78" t="str">
        <f t="shared" si="11"/>
        <v/>
      </c>
      <c r="AT57" s="78" t="str">
        <f t="shared" si="12"/>
        <v>{"keywords": {"includedDataForSharingAndTethering": "10GB 이상"}}</v>
      </c>
      <c r="AU57" s="78" t="s">
        <v>253</v>
      </c>
      <c r="AV57" s="83" t="str">
        <f t="shared" si="13"/>
        <v>{"name": "SEARCH_MOBILE_PLAN", "arguments": {"keywords": {"includedDataForSharingAndTethering": "10GB 이상"}}}</v>
      </c>
      <c r="AW57" s="136"/>
      <c r="AX57" s="79">
        <v>45547</v>
      </c>
    </row>
    <row r="58" spans="1:50" ht="13.2">
      <c r="A58" s="78" t="s">
        <v>892</v>
      </c>
      <c r="B58" s="78" t="s">
        <v>903</v>
      </c>
      <c r="C58" s="78" t="s">
        <v>39</v>
      </c>
      <c r="D58" s="379" t="s">
        <v>904</v>
      </c>
      <c r="E58" s="135" t="s">
        <v>360</v>
      </c>
      <c r="F58" s="44" t="s">
        <v>344</v>
      </c>
      <c r="G58" s="78" t="s">
        <v>905</v>
      </c>
      <c r="H58" s="135"/>
      <c r="I58" s="44"/>
      <c r="J58" s="78"/>
      <c r="K58" s="135"/>
      <c r="L58" s="44"/>
      <c r="M58" s="78"/>
      <c r="N58" s="135"/>
      <c r="O58" s="44"/>
      <c r="P58" s="78"/>
      <c r="Q58" s="135"/>
      <c r="R58" s="44"/>
      <c r="S58" s="78"/>
      <c r="T58" s="135"/>
      <c r="U58" s="44"/>
      <c r="V58" s="78"/>
      <c r="W58" s="135"/>
      <c r="X58" s="44"/>
      <c r="Y58" s="78"/>
      <c r="Z58" s="135"/>
      <c r="AA58" s="44"/>
      <c r="AB58" s="78"/>
      <c r="AC58" s="135"/>
      <c r="AD58" s="44"/>
      <c r="AE58" s="78"/>
      <c r="AF58" s="78"/>
      <c r="AG58" s="83" t="str">
        <f t="shared" si="0"/>
        <v>"includedDataForSharingAndTethering": "30기가 초과"</v>
      </c>
      <c r="AH58" s="78" t="str">
        <f t="shared" si="1"/>
        <v/>
      </c>
      <c r="AI58" s="78" t="str">
        <f t="shared" si="2"/>
        <v/>
      </c>
      <c r="AJ58" s="78" t="str">
        <f t="shared" si="3"/>
        <v/>
      </c>
      <c r="AK58" s="78" t="str">
        <f t="shared" si="4"/>
        <v/>
      </c>
      <c r="AL58" s="78" t="str">
        <f t="shared" si="5"/>
        <v/>
      </c>
      <c r="AM58" s="78" t="str">
        <f t="shared" si="6"/>
        <v/>
      </c>
      <c r="AN58" s="78" t="str">
        <f t="shared" si="7"/>
        <v/>
      </c>
      <c r="AO58" s="78" t="str">
        <f t="shared" si="8"/>
        <v/>
      </c>
      <c r="AP58" s="78"/>
      <c r="AQ58" s="78" t="str">
        <f t="shared" si="9"/>
        <v>{"includedDataForSharingAndTethering": "30기가 초과"}</v>
      </c>
      <c r="AR58" s="78" t="str">
        <f t="shared" si="10"/>
        <v/>
      </c>
      <c r="AS58" s="78" t="str">
        <f t="shared" si="11"/>
        <v/>
      </c>
      <c r="AT58" s="78" t="str">
        <f t="shared" si="12"/>
        <v>{"keywords": {"includedDataForSharingAndTethering": "30기가 초과"}}</v>
      </c>
      <c r="AU58" s="78" t="s">
        <v>253</v>
      </c>
      <c r="AV58" s="83" t="str">
        <f t="shared" si="13"/>
        <v>{"name": "SEARCH_MOBILE_PLAN", "arguments": {"keywords": {"includedDataForSharingAndTethering": "30기가 초과"}}}</v>
      </c>
      <c r="AW58" s="136"/>
      <c r="AX58" s="79">
        <v>45547</v>
      </c>
    </row>
    <row r="59" spans="1:50" ht="13.2">
      <c r="A59" s="78" t="s">
        <v>892</v>
      </c>
      <c r="B59" s="78" t="s">
        <v>906</v>
      </c>
      <c r="C59" s="78" t="s">
        <v>39</v>
      </c>
      <c r="D59" s="379" t="s">
        <v>907</v>
      </c>
      <c r="E59" s="135" t="s">
        <v>360</v>
      </c>
      <c r="F59" s="44" t="s">
        <v>344</v>
      </c>
      <c r="G59" s="78" t="s">
        <v>295</v>
      </c>
      <c r="H59" s="135"/>
      <c r="I59" s="44"/>
      <c r="J59" s="78"/>
      <c r="K59" s="135"/>
      <c r="L59" s="44"/>
      <c r="M59" s="78"/>
      <c r="N59" s="135"/>
      <c r="O59" s="44"/>
      <c r="P59" s="78"/>
      <c r="Q59" s="135"/>
      <c r="R59" s="44"/>
      <c r="S59" s="78"/>
      <c r="T59" s="135"/>
      <c r="U59" s="44"/>
      <c r="V59" s="78"/>
      <c r="W59" s="135"/>
      <c r="X59" s="44"/>
      <c r="Y59" s="78"/>
      <c r="Z59" s="135"/>
      <c r="AA59" s="44"/>
      <c r="AB59" s="78"/>
      <c r="AC59" s="135"/>
      <c r="AD59" s="44"/>
      <c r="AE59" s="78"/>
      <c r="AF59" s="78"/>
      <c r="AG59" s="83" t="str">
        <f t="shared" si="0"/>
        <v>"includedDataForSharingAndTethering": "무제한"</v>
      </c>
      <c r="AH59" s="78" t="str">
        <f t="shared" si="1"/>
        <v/>
      </c>
      <c r="AI59" s="78" t="str">
        <f t="shared" si="2"/>
        <v/>
      </c>
      <c r="AJ59" s="78" t="str">
        <f t="shared" si="3"/>
        <v/>
      </c>
      <c r="AK59" s="78" t="str">
        <f t="shared" si="4"/>
        <v/>
      </c>
      <c r="AL59" s="78" t="str">
        <f t="shared" si="5"/>
        <v/>
      </c>
      <c r="AM59" s="78" t="str">
        <f t="shared" si="6"/>
        <v/>
      </c>
      <c r="AN59" s="78" t="str">
        <f t="shared" si="7"/>
        <v/>
      </c>
      <c r="AO59" s="78" t="str">
        <f t="shared" si="8"/>
        <v/>
      </c>
      <c r="AP59" s="78"/>
      <c r="AQ59" s="78" t="str">
        <f t="shared" si="9"/>
        <v>{"includedDataForSharingAndTethering": "무제한"}</v>
      </c>
      <c r="AR59" s="78" t="str">
        <f t="shared" si="10"/>
        <v/>
      </c>
      <c r="AS59" s="78" t="str">
        <f t="shared" si="11"/>
        <v/>
      </c>
      <c r="AT59" s="78" t="str">
        <f t="shared" si="12"/>
        <v>{"keywords": {"includedDataForSharingAndTethering": "무제한"}}</v>
      </c>
      <c r="AU59" s="78" t="s">
        <v>253</v>
      </c>
      <c r="AV59" s="83" t="str">
        <f t="shared" si="13"/>
        <v>{"name": "SEARCH_MOBILE_PLAN", "arguments": {"keywords": {"includedDataForSharingAndTethering": "무제한"}}}</v>
      </c>
      <c r="AW59" s="136"/>
      <c r="AX59" s="79">
        <v>45547</v>
      </c>
    </row>
    <row r="60" spans="1:50" ht="13.2">
      <c r="A60" s="78" t="s">
        <v>892</v>
      </c>
      <c r="B60" s="78" t="s">
        <v>908</v>
      </c>
      <c r="C60" s="78" t="s">
        <v>39</v>
      </c>
      <c r="D60" s="379" t="s">
        <v>909</v>
      </c>
      <c r="E60" s="135" t="s">
        <v>360</v>
      </c>
      <c r="F60" s="44" t="s">
        <v>344</v>
      </c>
      <c r="G60" s="78" t="s">
        <v>910</v>
      </c>
      <c r="H60" s="135"/>
      <c r="I60" s="44"/>
      <c r="J60" s="78"/>
      <c r="K60" s="135"/>
      <c r="L60" s="44"/>
      <c r="M60" s="78"/>
      <c r="N60" s="135"/>
      <c r="O60" s="44"/>
      <c r="P60" s="78"/>
      <c r="Q60" s="135"/>
      <c r="R60" s="44"/>
      <c r="S60" s="78"/>
      <c r="T60" s="135"/>
      <c r="U60" s="44"/>
      <c r="V60" s="78"/>
      <c r="W60" s="135"/>
      <c r="X60" s="44"/>
      <c r="Y60" s="78"/>
      <c r="Z60" s="135"/>
      <c r="AA60" s="44"/>
      <c r="AB60" s="78"/>
      <c r="AC60" s="135"/>
      <c r="AD60" s="44"/>
      <c r="AE60" s="78"/>
      <c r="AF60" s="78"/>
      <c r="AG60" s="83" t="str">
        <f t="shared" si="0"/>
        <v>"includedDataForSharingAndTethering": "무한"</v>
      </c>
      <c r="AH60" s="78" t="str">
        <f t="shared" si="1"/>
        <v/>
      </c>
      <c r="AI60" s="78" t="str">
        <f t="shared" si="2"/>
        <v/>
      </c>
      <c r="AJ60" s="78" t="str">
        <f t="shared" si="3"/>
        <v/>
      </c>
      <c r="AK60" s="78" t="str">
        <f t="shared" si="4"/>
        <v/>
      </c>
      <c r="AL60" s="78" t="str">
        <f t="shared" si="5"/>
        <v/>
      </c>
      <c r="AM60" s="78" t="str">
        <f t="shared" si="6"/>
        <v/>
      </c>
      <c r="AN60" s="78" t="str">
        <f t="shared" si="7"/>
        <v/>
      </c>
      <c r="AO60" s="78" t="str">
        <f t="shared" si="8"/>
        <v/>
      </c>
      <c r="AP60" s="78"/>
      <c r="AQ60" s="78" t="str">
        <f t="shared" si="9"/>
        <v>{"includedDataForSharingAndTethering": "무한"}</v>
      </c>
      <c r="AR60" s="78" t="str">
        <f t="shared" si="10"/>
        <v/>
      </c>
      <c r="AS60" s="78" t="str">
        <f t="shared" si="11"/>
        <v/>
      </c>
      <c r="AT60" s="78" t="str">
        <f t="shared" si="12"/>
        <v>{"keywords": {"includedDataForSharingAndTethering": "무한"}}</v>
      </c>
      <c r="AU60" s="78" t="s">
        <v>253</v>
      </c>
      <c r="AV60" s="83" t="str">
        <f t="shared" si="13"/>
        <v>{"name": "SEARCH_MOBILE_PLAN", "arguments": {"keywords": {"includedDataForSharingAndTethering": "무한"}}}</v>
      </c>
      <c r="AW60" s="136"/>
      <c r="AX60" s="79">
        <v>45547</v>
      </c>
    </row>
    <row r="61" spans="1:50" ht="13.2">
      <c r="A61" s="78" t="s">
        <v>892</v>
      </c>
      <c r="B61" s="78" t="s">
        <v>911</v>
      </c>
      <c r="C61" s="78" t="s">
        <v>39</v>
      </c>
      <c r="D61" s="379" t="s">
        <v>912</v>
      </c>
      <c r="E61" s="135" t="s">
        <v>360</v>
      </c>
      <c r="F61" s="44" t="s">
        <v>344</v>
      </c>
      <c r="G61" s="78" t="s">
        <v>354</v>
      </c>
      <c r="H61" s="135"/>
      <c r="I61" s="44"/>
      <c r="J61" s="78"/>
      <c r="K61" s="135"/>
      <c r="L61" s="44"/>
      <c r="M61" s="78"/>
      <c r="N61" s="135"/>
      <c r="O61" s="44"/>
      <c r="P61" s="78"/>
      <c r="Q61" s="135"/>
      <c r="R61" s="44"/>
      <c r="S61" s="78"/>
      <c r="T61" s="135"/>
      <c r="U61" s="44"/>
      <c r="V61" s="78"/>
      <c r="W61" s="135"/>
      <c r="X61" s="44"/>
      <c r="Y61" s="78"/>
      <c r="Z61" s="135"/>
      <c r="AA61" s="44"/>
      <c r="AB61" s="78"/>
      <c r="AC61" s="135"/>
      <c r="AD61" s="44"/>
      <c r="AE61" s="78"/>
      <c r="AF61" s="78"/>
      <c r="AG61" s="83" t="str">
        <f t="shared" si="0"/>
        <v>"includedDataForSharingAndTethering": "많은"</v>
      </c>
      <c r="AH61" s="78" t="str">
        <f t="shared" si="1"/>
        <v/>
      </c>
      <c r="AI61" s="78" t="str">
        <f t="shared" si="2"/>
        <v/>
      </c>
      <c r="AJ61" s="78" t="str">
        <f t="shared" si="3"/>
        <v/>
      </c>
      <c r="AK61" s="78" t="str">
        <f t="shared" si="4"/>
        <v/>
      </c>
      <c r="AL61" s="78" t="str">
        <f t="shared" si="5"/>
        <v/>
      </c>
      <c r="AM61" s="78" t="str">
        <f t="shared" si="6"/>
        <v/>
      </c>
      <c r="AN61" s="78" t="str">
        <f t="shared" si="7"/>
        <v/>
      </c>
      <c r="AO61" s="78" t="str">
        <f t="shared" si="8"/>
        <v/>
      </c>
      <c r="AP61" s="78"/>
      <c r="AQ61" s="78" t="str">
        <f t="shared" si="9"/>
        <v>{"includedDataForSharingAndTethering": "많은"}</v>
      </c>
      <c r="AR61" s="78" t="str">
        <f t="shared" si="10"/>
        <v/>
      </c>
      <c r="AS61" s="78" t="str">
        <f t="shared" si="11"/>
        <v/>
      </c>
      <c r="AT61" s="78" t="str">
        <f t="shared" si="12"/>
        <v>{"keywords": {"includedDataForSharingAndTethering": "많은"}}</v>
      </c>
      <c r="AU61" s="78" t="s">
        <v>253</v>
      </c>
      <c r="AV61" s="83" t="str">
        <f t="shared" si="13"/>
        <v>{"name": "SEARCH_MOBILE_PLAN", "arguments": {"keywords": {"includedDataForSharingAndTethering": "많은"}}}</v>
      </c>
      <c r="AW61" s="136"/>
      <c r="AX61" s="79">
        <v>45547</v>
      </c>
    </row>
    <row r="62" spans="1:50" ht="13.2">
      <c r="A62" s="80" t="s">
        <v>892</v>
      </c>
      <c r="B62" s="80" t="s">
        <v>913</v>
      </c>
      <c r="C62" s="80" t="s">
        <v>39</v>
      </c>
      <c r="D62" s="380" t="s">
        <v>914</v>
      </c>
      <c r="E62" s="154" t="s">
        <v>360</v>
      </c>
      <c r="F62" s="82" t="s">
        <v>344</v>
      </c>
      <c r="G62" s="80" t="s">
        <v>915</v>
      </c>
      <c r="H62" s="154"/>
      <c r="I62" s="82"/>
      <c r="J62" s="80"/>
      <c r="K62" s="154"/>
      <c r="L62" s="82"/>
      <c r="M62" s="80"/>
      <c r="N62" s="154"/>
      <c r="O62" s="82"/>
      <c r="P62" s="80"/>
      <c r="Q62" s="154"/>
      <c r="R62" s="82"/>
      <c r="S62" s="80"/>
      <c r="T62" s="154"/>
      <c r="U62" s="82"/>
      <c r="V62" s="80"/>
      <c r="W62" s="154"/>
      <c r="X62" s="82"/>
      <c r="Y62" s="80"/>
      <c r="Z62" s="154"/>
      <c r="AA62" s="82"/>
      <c r="AB62" s="80"/>
      <c r="AC62" s="154"/>
      <c r="AD62" s="82"/>
      <c r="AE62" s="80"/>
      <c r="AF62" s="80"/>
      <c r="AG62" s="23" t="str">
        <f t="shared" si="0"/>
        <v>"includedDataForSharingAndTethering": "큰"</v>
      </c>
      <c r="AH62" s="80" t="str">
        <f t="shared" si="1"/>
        <v/>
      </c>
      <c r="AI62" s="80" t="str">
        <f t="shared" si="2"/>
        <v/>
      </c>
      <c r="AJ62" s="80" t="str">
        <f t="shared" si="3"/>
        <v/>
      </c>
      <c r="AK62" s="80" t="str">
        <f t="shared" si="4"/>
        <v/>
      </c>
      <c r="AL62" s="80" t="str">
        <f t="shared" si="5"/>
        <v/>
      </c>
      <c r="AM62" s="80" t="str">
        <f t="shared" si="6"/>
        <v/>
      </c>
      <c r="AN62" s="80" t="str">
        <f t="shared" si="7"/>
        <v/>
      </c>
      <c r="AO62" s="80" t="str">
        <f t="shared" si="8"/>
        <v/>
      </c>
      <c r="AP62" s="80"/>
      <c r="AQ62" s="80" t="str">
        <f t="shared" si="9"/>
        <v>{"includedDataForSharingAndTethering": "큰"}</v>
      </c>
      <c r="AR62" s="80" t="str">
        <f t="shared" si="10"/>
        <v/>
      </c>
      <c r="AS62" s="80" t="str">
        <f t="shared" si="11"/>
        <v/>
      </c>
      <c r="AT62" s="80" t="str">
        <f t="shared" si="12"/>
        <v>{"keywords": {"includedDataForSharingAndTethering": "큰"}}</v>
      </c>
      <c r="AU62" s="80" t="s">
        <v>253</v>
      </c>
      <c r="AV62" s="23" t="str">
        <f t="shared" si="13"/>
        <v>{"name": "SEARCH_MOBILE_PLAN", "arguments": {"keywords": {"includedDataForSharingAndTethering": "큰"}}}</v>
      </c>
      <c r="AW62" s="143"/>
      <c r="AX62" s="81">
        <v>45547</v>
      </c>
    </row>
    <row r="63" spans="1:50" ht="13.2">
      <c r="A63" s="78" t="s">
        <v>916</v>
      </c>
      <c r="B63" s="78" t="s">
        <v>917</v>
      </c>
      <c r="C63" s="78" t="s">
        <v>39</v>
      </c>
      <c r="D63" s="379" t="s">
        <v>918</v>
      </c>
      <c r="E63" s="225" t="s">
        <v>360</v>
      </c>
      <c r="F63" s="226" t="s">
        <v>344</v>
      </c>
      <c r="G63" s="227"/>
      <c r="H63" s="225"/>
      <c r="I63" s="226"/>
      <c r="J63" s="227"/>
      <c r="K63" s="225"/>
      <c r="L63" s="226"/>
      <c r="M63" s="227"/>
      <c r="N63" s="225"/>
      <c r="O63" s="226"/>
      <c r="P63" s="227"/>
      <c r="Q63" s="225"/>
      <c r="R63" s="226"/>
      <c r="S63" s="227"/>
      <c r="T63" s="225"/>
      <c r="U63" s="226"/>
      <c r="V63" s="227"/>
      <c r="W63" s="225"/>
      <c r="X63" s="226"/>
      <c r="Y63" s="227"/>
      <c r="Z63" s="225"/>
      <c r="AA63" s="226"/>
      <c r="AB63" s="227"/>
      <c r="AC63" s="225"/>
      <c r="AD63" s="226"/>
      <c r="AE63" s="227"/>
      <c r="AF63" s="78"/>
      <c r="AG63" s="83" t="str">
        <f t="shared" si="0"/>
        <v>"includedDataForSharingAndTethering": ""</v>
      </c>
      <c r="AH63" s="78" t="str">
        <f t="shared" si="1"/>
        <v/>
      </c>
      <c r="AI63" s="78" t="str">
        <f t="shared" si="2"/>
        <v/>
      </c>
      <c r="AJ63" s="78" t="str">
        <f t="shared" si="3"/>
        <v/>
      </c>
      <c r="AK63" s="78" t="str">
        <f t="shared" si="4"/>
        <v/>
      </c>
      <c r="AL63" s="78" t="str">
        <f t="shared" si="5"/>
        <v/>
      </c>
      <c r="AM63" s="78" t="str">
        <f t="shared" si="6"/>
        <v/>
      </c>
      <c r="AN63" s="78" t="str">
        <f t="shared" si="7"/>
        <v/>
      </c>
      <c r="AO63" s="78" t="str">
        <f t="shared" si="8"/>
        <v/>
      </c>
      <c r="AP63" s="78"/>
      <c r="AQ63" s="78" t="str">
        <f t="shared" si="9"/>
        <v>{"includedDataForSharingAndTethering": ""}</v>
      </c>
      <c r="AR63" s="78" t="str">
        <f t="shared" si="10"/>
        <v/>
      </c>
      <c r="AS63" s="78" t="str">
        <f t="shared" si="11"/>
        <v/>
      </c>
      <c r="AT63" s="78" t="str">
        <f t="shared" si="12"/>
        <v>{"keywords": {"includedDataForSharingAndTethering": ""}}</v>
      </c>
      <c r="AU63" s="78" t="s">
        <v>253</v>
      </c>
      <c r="AV63" s="83" t="str">
        <f t="shared" si="13"/>
        <v>{"name": "SEARCH_MOBILE_PLAN", "arguments": {"keywords": {"includedDataForSharingAndTethering": ""}}}</v>
      </c>
      <c r="AW63" s="136"/>
      <c r="AX63" s="79">
        <v>45547</v>
      </c>
    </row>
    <row r="64" spans="1:50" ht="13.2">
      <c r="A64" s="78" t="s">
        <v>916</v>
      </c>
      <c r="B64" s="78" t="s">
        <v>919</v>
      </c>
      <c r="C64" s="78" t="s">
        <v>39</v>
      </c>
      <c r="D64" s="379" t="s">
        <v>920</v>
      </c>
      <c r="E64" s="135" t="s">
        <v>360</v>
      </c>
      <c r="F64" s="44" t="s">
        <v>344</v>
      </c>
      <c r="G64" s="78"/>
      <c r="H64" s="135"/>
      <c r="I64" s="44"/>
      <c r="J64" s="78"/>
      <c r="K64" s="135"/>
      <c r="L64" s="44"/>
      <c r="M64" s="78"/>
      <c r="N64" s="135"/>
      <c r="O64" s="44"/>
      <c r="P64" s="78"/>
      <c r="Q64" s="135"/>
      <c r="R64" s="44"/>
      <c r="S64" s="78"/>
      <c r="T64" s="135"/>
      <c r="U64" s="44"/>
      <c r="V64" s="78"/>
      <c r="W64" s="135"/>
      <c r="X64" s="44"/>
      <c r="Y64" s="78"/>
      <c r="Z64" s="135"/>
      <c r="AA64" s="44"/>
      <c r="AB64" s="78"/>
      <c r="AC64" s="135"/>
      <c r="AD64" s="44"/>
      <c r="AE64" s="78"/>
      <c r="AF64" s="78"/>
      <c r="AG64" s="83" t="str">
        <f t="shared" si="0"/>
        <v>"includedDataForSharingAndTethering": ""</v>
      </c>
      <c r="AH64" s="78" t="str">
        <f t="shared" si="1"/>
        <v/>
      </c>
      <c r="AI64" s="78" t="str">
        <f t="shared" si="2"/>
        <v/>
      </c>
      <c r="AJ64" s="78" t="str">
        <f t="shared" si="3"/>
        <v/>
      </c>
      <c r="AK64" s="78" t="str">
        <f t="shared" si="4"/>
        <v/>
      </c>
      <c r="AL64" s="78" t="str">
        <f t="shared" si="5"/>
        <v/>
      </c>
      <c r="AM64" s="78" t="str">
        <f t="shared" si="6"/>
        <v/>
      </c>
      <c r="AN64" s="78" t="str">
        <f t="shared" si="7"/>
        <v/>
      </c>
      <c r="AO64" s="78" t="str">
        <f t="shared" si="8"/>
        <v/>
      </c>
      <c r="AP64" s="78"/>
      <c r="AQ64" s="78" t="str">
        <f t="shared" si="9"/>
        <v>{"includedDataForSharingAndTethering": ""}</v>
      </c>
      <c r="AR64" s="78" t="str">
        <f t="shared" si="10"/>
        <v/>
      </c>
      <c r="AS64" s="78" t="str">
        <f t="shared" si="11"/>
        <v/>
      </c>
      <c r="AT64" s="78" t="str">
        <f t="shared" si="12"/>
        <v>{"keywords": {"includedDataForSharingAndTethering": ""}}</v>
      </c>
      <c r="AU64" s="78" t="s">
        <v>253</v>
      </c>
      <c r="AV64" s="83" t="str">
        <f t="shared" si="13"/>
        <v>{"name": "SEARCH_MOBILE_PLAN", "arguments": {"keywords": {"includedDataForSharingAndTethering": ""}}}</v>
      </c>
      <c r="AW64" s="136"/>
      <c r="AX64" s="79">
        <v>45547</v>
      </c>
    </row>
    <row r="65" spans="1:50" ht="13.2">
      <c r="A65" s="78" t="s">
        <v>916</v>
      </c>
      <c r="B65" s="78" t="s">
        <v>921</v>
      </c>
      <c r="C65" s="78" t="s">
        <v>39</v>
      </c>
      <c r="D65" s="379" t="s">
        <v>922</v>
      </c>
      <c r="E65" s="135" t="s">
        <v>360</v>
      </c>
      <c r="F65" s="44" t="s">
        <v>344</v>
      </c>
      <c r="G65" s="78" t="s">
        <v>295</v>
      </c>
      <c r="H65" s="135"/>
      <c r="I65" s="44"/>
      <c r="J65" s="78"/>
      <c r="K65" s="135"/>
      <c r="L65" s="44"/>
      <c r="M65" s="78"/>
      <c r="N65" s="135"/>
      <c r="O65" s="44"/>
      <c r="P65" s="78"/>
      <c r="Q65" s="135"/>
      <c r="R65" s="44"/>
      <c r="S65" s="78"/>
      <c r="T65" s="135"/>
      <c r="U65" s="44"/>
      <c r="V65" s="78"/>
      <c r="W65" s="135"/>
      <c r="X65" s="44"/>
      <c r="Y65" s="78"/>
      <c r="Z65" s="135"/>
      <c r="AA65" s="44"/>
      <c r="AB65" s="78"/>
      <c r="AC65" s="135"/>
      <c r="AD65" s="44"/>
      <c r="AE65" s="78"/>
      <c r="AF65" s="78"/>
      <c r="AG65" s="83" t="str">
        <f t="shared" si="0"/>
        <v>"includedDataForSharingAndTethering": "무제한"</v>
      </c>
      <c r="AH65" s="78" t="str">
        <f t="shared" si="1"/>
        <v/>
      </c>
      <c r="AI65" s="78" t="str">
        <f t="shared" si="2"/>
        <v/>
      </c>
      <c r="AJ65" s="78" t="str">
        <f t="shared" si="3"/>
        <v/>
      </c>
      <c r="AK65" s="78" t="str">
        <f t="shared" si="4"/>
        <v/>
      </c>
      <c r="AL65" s="78" t="str">
        <f t="shared" si="5"/>
        <v/>
      </c>
      <c r="AM65" s="78" t="str">
        <f t="shared" si="6"/>
        <v/>
      </c>
      <c r="AN65" s="78" t="str">
        <f t="shared" si="7"/>
        <v/>
      </c>
      <c r="AO65" s="78" t="str">
        <f t="shared" si="8"/>
        <v/>
      </c>
      <c r="AP65" s="78"/>
      <c r="AQ65" s="78" t="str">
        <f t="shared" si="9"/>
        <v>{"includedDataForSharingAndTethering": "무제한"}</v>
      </c>
      <c r="AR65" s="78" t="str">
        <f t="shared" si="10"/>
        <v/>
      </c>
      <c r="AS65" s="78" t="str">
        <f t="shared" si="11"/>
        <v/>
      </c>
      <c r="AT65" s="78" t="str">
        <f t="shared" si="12"/>
        <v>{"keywords": {"includedDataForSharingAndTethering": "무제한"}}</v>
      </c>
      <c r="AU65" s="78" t="s">
        <v>253</v>
      </c>
      <c r="AV65" s="83" t="str">
        <f t="shared" si="13"/>
        <v>{"name": "SEARCH_MOBILE_PLAN", "arguments": {"keywords": {"includedDataForSharingAndTethering": "무제한"}}}</v>
      </c>
      <c r="AW65" s="136"/>
      <c r="AX65" s="79">
        <v>45547</v>
      </c>
    </row>
    <row r="66" spans="1:50" ht="13.2">
      <c r="A66" s="78" t="s">
        <v>916</v>
      </c>
      <c r="B66" s="78" t="s">
        <v>923</v>
      </c>
      <c r="C66" s="78" t="s">
        <v>39</v>
      </c>
      <c r="D66" s="379" t="s">
        <v>924</v>
      </c>
      <c r="E66" s="135" t="s">
        <v>360</v>
      </c>
      <c r="F66" s="44" t="s">
        <v>344</v>
      </c>
      <c r="G66" s="78" t="s">
        <v>925</v>
      </c>
      <c r="H66" s="135"/>
      <c r="I66" s="44"/>
      <c r="J66" s="78"/>
      <c r="K66" s="135"/>
      <c r="L66" s="44"/>
      <c r="M66" s="78"/>
      <c r="N66" s="135"/>
      <c r="O66" s="44"/>
      <c r="P66" s="78"/>
      <c r="Q66" s="135"/>
      <c r="R66" s="44"/>
      <c r="S66" s="78"/>
      <c r="T66" s="135"/>
      <c r="U66" s="44"/>
      <c r="V66" s="78"/>
      <c r="W66" s="135"/>
      <c r="X66" s="44"/>
      <c r="Y66" s="78"/>
      <c r="Z66" s="135"/>
      <c r="AA66" s="44"/>
      <c r="AB66" s="78"/>
      <c r="AC66" s="135"/>
      <c r="AD66" s="44"/>
      <c r="AE66" s="78"/>
      <c r="AF66" s="78"/>
      <c r="AG66" s="83" t="str">
        <f t="shared" si="0"/>
        <v>"includedDataForSharingAndTethering": "제한없이"</v>
      </c>
      <c r="AH66" s="78" t="str">
        <f t="shared" si="1"/>
        <v/>
      </c>
      <c r="AI66" s="78" t="str">
        <f t="shared" si="2"/>
        <v/>
      </c>
      <c r="AJ66" s="78" t="str">
        <f t="shared" si="3"/>
        <v/>
      </c>
      <c r="AK66" s="78" t="str">
        <f t="shared" si="4"/>
        <v/>
      </c>
      <c r="AL66" s="78" t="str">
        <f t="shared" si="5"/>
        <v/>
      </c>
      <c r="AM66" s="78" t="str">
        <f t="shared" si="6"/>
        <v/>
      </c>
      <c r="AN66" s="78" t="str">
        <f t="shared" si="7"/>
        <v/>
      </c>
      <c r="AO66" s="78" t="str">
        <f t="shared" si="8"/>
        <v/>
      </c>
      <c r="AP66" s="78"/>
      <c r="AQ66" s="78" t="str">
        <f t="shared" si="9"/>
        <v>{"includedDataForSharingAndTethering": "제한없이"}</v>
      </c>
      <c r="AR66" s="78" t="str">
        <f t="shared" si="10"/>
        <v/>
      </c>
      <c r="AS66" s="78" t="str">
        <f t="shared" si="11"/>
        <v/>
      </c>
      <c r="AT66" s="78" t="str">
        <f t="shared" si="12"/>
        <v>{"keywords": {"includedDataForSharingAndTethering": "제한없이"}}</v>
      </c>
      <c r="AU66" s="78" t="s">
        <v>253</v>
      </c>
      <c r="AV66" s="83" t="str">
        <f t="shared" si="13"/>
        <v>{"name": "SEARCH_MOBILE_PLAN", "arguments": {"keywords": {"includedDataForSharingAndTethering": "제한없이"}}}</v>
      </c>
      <c r="AW66" s="136"/>
      <c r="AX66" s="79">
        <v>45547</v>
      </c>
    </row>
    <row r="67" spans="1:50" ht="13.2">
      <c r="A67" s="78" t="s">
        <v>916</v>
      </c>
      <c r="B67" s="78" t="s">
        <v>926</v>
      </c>
      <c r="C67" s="78" t="s">
        <v>39</v>
      </c>
      <c r="D67" s="379" t="s">
        <v>927</v>
      </c>
      <c r="E67" s="135" t="s">
        <v>360</v>
      </c>
      <c r="F67" s="44" t="s">
        <v>344</v>
      </c>
      <c r="G67" s="78" t="s">
        <v>928</v>
      </c>
      <c r="H67" s="135"/>
      <c r="I67" s="44"/>
      <c r="J67" s="78"/>
      <c r="K67" s="135"/>
      <c r="L67" s="44"/>
      <c r="M67" s="78"/>
      <c r="N67" s="135"/>
      <c r="O67" s="44"/>
      <c r="P67" s="78"/>
      <c r="Q67" s="135"/>
      <c r="R67" s="44"/>
      <c r="S67" s="78"/>
      <c r="T67" s="135"/>
      <c r="U67" s="44"/>
      <c r="V67" s="78"/>
      <c r="W67" s="135"/>
      <c r="X67" s="44"/>
      <c r="Y67" s="78"/>
      <c r="Z67" s="135"/>
      <c r="AA67" s="44"/>
      <c r="AB67" s="78"/>
      <c r="AC67" s="135"/>
      <c r="AD67" s="44"/>
      <c r="AE67" s="78"/>
      <c r="AF67" s="78"/>
      <c r="AG67" s="83" t="str">
        <f t="shared" si="0"/>
        <v>"includedDataForSharingAndTethering": "50기가 이상"</v>
      </c>
      <c r="AH67" s="78" t="str">
        <f t="shared" si="1"/>
        <v/>
      </c>
      <c r="AI67" s="78" t="str">
        <f t="shared" si="2"/>
        <v/>
      </c>
      <c r="AJ67" s="78" t="str">
        <f t="shared" si="3"/>
        <v/>
      </c>
      <c r="AK67" s="78" t="str">
        <f t="shared" si="4"/>
        <v/>
      </c>
      <c r="AL67" s="78" t="str">
        <f t="shared" si="5"/>
        <v/>
      </c>
      <c r="AM67" s="78" t="str">
        <f t="shared" si="6"/>
        <v/>
      </c>
      <c r="AN67" s="78" t="str">
        <f t="shared" si="7"/>
        <v/>
      </c>
      <c r="AO67" s="78" t="str">
        <f t="shared" si="8"/>
        <v/>
      </c>
      <c r="AP67" s="78"/>
      <c r="AQ67" s="78" t="str">
        <f t="shared" si="9"/>
        <v>{"includedDataForSharingAndTethering": "50기가 이상"}</v>
      </c>
      <c r="AR67" s="78" t="str">
        <f t="shared" si="10"/>
        <v/>
      </c>
      <c r="AS67" s="78" t="str">
        <f t="shared" si="11"/>
        <v/>
      </c>
      <c r="AT67" s="78" t="str">
        <f t="shared" si="12"/>
        <v>{"keywords": {"includedDataForSharingAndTethering": "50기가 이상"}}</v>
      </c>
      <c r="AU67" s="78" t="s">
        <v>253</v>
      </c>
      <c r="AV67" s="83" t="str">
        <f t="shared" si="13"/>
        <v>{"name": "SEARCH_MOBILE_PLAN", "arguments": {"keywords": {"includedDataForSharingAndTethering": "50기가 이상"}}}</v>
      </c>
      <c r="AW67" s="136"/>
      <c r="AX67" s="79">
        <v>45547</v>
      </c>
    </row>
    <row r="68" spans="1:50" ht="13.2">
      <c r="A68" s="78" t="s">
        <v>916</v>
      </c>
      <c r="B68" s="78" t="s">
        <v>929</v>
      </c>
      <c r="C68" s="78" t="s">
        <v>39</v>
      </c>
      <c r="D68" s="379" t="s">
        <v>930</v>
      </c>
      <c r="E68" s="135" t="s">
        <v>360</v>
      </c>
      <c r="F68" s="44" t="s">
        <v>344</v>
      </c>
      <c r="G68" s="78" t="s">
        <v>931</v>
      </c>
      <c r="H68" s="135"/>
      <c r="I68" s="44"/>
      <c r="J68" s="78"/>
      <c r="K68" s="135"/>
      <c r="L68" s="44"/>
      <c r="M68" s="78"/>
      <c r="N68" s="135"/>
      <c r="O68" s="44"/>
      <c r="P68" s="78"/>
      <c r="Q68" s="135"/>
      <c r="R68" s="44"/>
      <c r="S68" s="78"/>
      <c r="T68" s="135"/>
      <c r="U68" s="44"/>
      <c r="V68" s="78"/>
      <c r="W68" s="135"/>
      <c r="X68" s="44"/>
      <c r="Y68" s="78"/>
      <c r="Z68" s="135"/>
      <c r="AA68" s="44"/>
      <c r="AB68" s="78"/>
      <c r="AC68" s="135"/>
      <c r="AD68" s="44"/>
      <c r="AE68" s="78"/>
      <c r="AF68" s="78"/>
      <c r="AG68" s="83" t="str">
        <f t="shared" si="0"/>
        <v>"includedDataForSharingAndTethering": "100GB 넘게"</v>
      </c>
      <c r="AH68" s="78" t="str">
        <f t="shared" si="1"/>
        <v/>
      </c>
      <c r="AI68" s="78" t="str">
        <f t="shared" si="2"/>
        <v/>
      </c>
      <c r="AJ68" s="78" t="str">
        <f t="shared" si="3"/>
        <v/>
      </c>
      <c r="AK68" s="78" t="str">
        <f t="shared" si="4"/>
        <v/>
      </c>
      <c r="AL68" s="78" t="str">
        <f t="shared" si="5"/>
        <v/>
      </c>
      <c r="AM68" s="78" t="str">
        <f t="shared" si="6"/>
        <v/>
      </c>
      <c r="AN68" s="78" t="str">
        <f t="shared" si="7"/>
        <v/>
      </c>
      <c r="AO68" s="78" t="str">
        <f t="shared" si="8"/>
        <v/>
      </c>
      <c r="AP68" s="78"/>
      <c r="AQ68" s="78" t="str">
        <f t="shared" si="9"/>
        <v>{"includedDataForSharingAndTethering": "100GB 넘게"}</v>
      </c>
      <c r="AR68" s="78" t="str">
        <f t="shared" si="10"/>
        <v/>
      </c>
      <c r="AS68" s="78" t="str">
        <f t="shared" si="11"/>
        <v/>
      </c>
      <c r="AT68" s="78" t="str">
        <f t="shared" si="12"/>
        <v>{"keywords": {"includedDataForSharingAndTethering": "100GB 넘게"}}</v>
      </c>
      <c r="AU68" s="78" t="s">
        <v>253</v>
      </c>
      <c r="AV68" s="83" t="str">
        <f t="shared" si="13"/>
        <v>{"name": "SEARCH_MOBILE_PLAN", "arguments": {"keywords": {"includedDataForSharingAndTethering": "100GB 넘게"}}}</v>
      </c>
      <c r="AW68" s="136"/>
      <c r="AX68" s="79">
        <v>45547</v>
      </c>
    </row>
    <row r="69" spans="1:50" ht="13.2">
      <c r="A69" s="78" t="s">
        <v>916</v>
      </c>
      <c r="B69" s="78" t="s">
        <v>932</v>
      </c>
      <c r="C69" s="78" t="s">
        <v>39</v>
      </c>
      <c r="D69" s="379" t="s">
        <v>933</v>
      </c>
      <c r="E69" s="135" t="s">
        <v>360</v>
      </c>
      <c r="F69" s="44" t="s">
        <v>344</v>
      </c>
      <c r="G69" s="78" t="s">
        <v>925</v>
      </c>
      <c r="H69" s="135"/>
      <c r="I69" s="44"/>
      <c r="J69" s="78"/>
      <c r="K69" s="135"/>
      <c r="L69" s="44"/>
      <c r="M69" s="78"/>
      <c r="N69" s="135"/>
      <c r="O69" s="44"/>
      <c r="P69" s="78"/>
      <c r="Q69" s="135"/>
      <c r="R69" s="44"/>
      <c r="S69" s="78"/>
      <c r="T69" s="135"/>
      <c r="U69" s="44"/>
      <c r="V69" s="78"/>
      <c r="W69" s="135"/>
      <c r="X69" s="44"/>
      <c r="Y69" s="78"/>
      <c r="Z69" s="135"/>
      <c r="AA69" s="44"/>
      <c r="AB69" s="78"/>
      <c r="AC69" s="135"/>
      <c r="AD69" s="44"/>
      <c r="AE69" s="78"/>
      <c r="AF69" s="78"/>
      <c r="AG69" s="83" t="str">
        <f t="shared" si="0"/>
        <v>"includedDataForSharingAndTethering": "제한없이"</v>
      </c>
      <c r="AH69" s="78" t="str">
        <f t="shared" si="1"/>
        <v/>
      </c>
      <c r="AI69" s="78" t="str">
        <f t="shared" si="2"/>
        <v/>
      </c>
      <c r="AJ69" s="78" t="str">
        <f t="shared" si="3"/>
        <v/>
      </c>
      <c r="AK69" s="78" t="str">
        <f t="shared" si="4"/>
        <v/>
      </c>
      <c r="AL69" s="78" t="str">
        <f t="shared" si="5"/>
        <v/>
      </c>
      <c r="AM69" s="78" t="str">
        <f t="shared" si="6"/>
        <v/>
      </c>
      <c r="AN69" s="78" t="str">
        <f t="shared" si="7"/>
        <v/>
      </c>
      <c r="AO69" s="78" t="str">
        <f t="shared" si="8"/>
        <v/>
      </c>
      <c r="AP69" s="78"/>
      <c r="AQ69" s="78" t="str">
        <f t="shared" si="9"/>
        <v>{"includedDataForSharingAndTethering": "제한없이"}</v>
      </c>
      <c r="AR69" s="78" t="str">
        <f t="shared" si="10"/>
        <v/>
      </c>
      <c r="AS69" s="78" t="str">
        <f t="shared" si="11"/>
        <v/>
      </c>
      <c r="AT69" s="78" t="str">
        <f t="shared" si="12"/>
        <v>{"keywords": {"includedDataForSharingAndTethering": "제한없이"}}</v>
      </c>
      <c r="AU69" s="78" t="s">
        <v>253</v>
      </c>
      <c r="AV69" s="83" t="str">
        <f t="shared" si="13"/>
        <v>{"name": "SEARCH_MOBILE_PLAN", "arguments": {"keywords": {"includedDataForSharingAndTethering": "제한없이"}}}</v>
      </c>
      <c r="AW69" s="136"/>
      <c r="AX69" s="79">
        <v>45547</v>
      </c>
    </row>
    <row r="70" spans="1:50" ht="13.2">
      <c r="A70" s="78" t="s">
        <v>916</v>
      </c>
      <c r="B70" s="78" t="s">
        <v>934</v>
      </c>
      <c r="C70" s="78" t="s">
        <v>39</v>
      </c>
      <c r="D70" s="379" t="s">
        <v>935</v>
      </c>
      <c r="E70" s="135" t="s">
        <v>360</v>
      </c>
      <c r="F70" s="44" t="s">
        <v>344</v>
      </c>
      <c r="G70" s="78" t="s">
        <v>837</v>
      </c>
      <c r="H70" s="135"/>
      <c r="I70" s="44"/>
      <c r="J70" s="78"/>
      <c r="K70" s="135"/>
      <c r="L70" s="44"/>
      <c r="M70" s="78"/>
      <c r="N70" s="135"/>
      <c r="O70" s="44"/>
      <c r="P70" s="78"/>
      <c r="Q70" s="135"/>
      <c r="R70" s="44"/>
      <c r="S70" s="78"/>
      <c r="T70" s="135"/>
      <c r="U70" s="44"/>
      <c r="V70" s="78"/>
      <c r="W70" s="135"/>
      <c r="X70" s="44"/>
      <c r="Y70" s="78"/>
      <c r="Z70" s="135"/>
      <c r="AA70" s="44"/>
      <c r="AB70" s="78"/>
      <c r="AC70" s="135"/>
      <c r="AD70" s="44"/>
      <c r="AE70" s="78"/>
      <c r="AF70" s="78"/>
      <c r="AG70" s="83" t="str">
        <f t="shared" si="0"/>
        <v>"includedDataForSharingAndTethering": "모자르지 않게"</v>
      </c>
      <c r="AH70" s="78" t="str">
        <f t="shared" si="1"/>
        <v/>
      </c>
      <c r="AI70" s="78" t="str">
        <f t="shared" si="2"/>
        <v/>
      </c>
      <c r="AJ70" s="78" t="str">
        <f t="shared" si="3"/>
        <v/>
      </c>
      <c r="AK70" s="78" t="str">
        <f t="shared" si="4"/>
        <v/>
      </c>
      <c r="AL70" s="78" t="str">
        <f t="shared" si="5"/>
        <v/>
      </c>
      <c r="AM70" s="78" t="str">
        <f t="shared" si="6"/>
        <v/>
      </c>
      <c r="AN70" s="78" t="str">
        <f t="shared" si="7"/>
        <v/>
      </c>
      <c r="AO70" s="78" t="str">
        <f t="shared" si="8"/>
        <v/>
      </c>
      <c r="AP70" s="78"/>
      <c r="AQ70" s="78" t="str">
        <f t="shared" si="9"/>
        <v>{"includedDataForSharingAndTethering": "모자르지 않게"}</v>
      </c>
      <c r="AR70" s="78" t="str">
        <f t="shared" si="10"/>
        <v/>
      </c>
      <c r="AS70" s="78" t="str">
        <f t="shared" si="11"/>
        <v/>
      </c>
      <c r="AT70" s="78" t="str">
        <f t="shared" si="12"/>
        <v>{"keywords": {"includedDataForSharingAndTethering": "모자르지 않게"}}</v>
      </c>
      <c r="AU70" s="78" t="s">
        <v>253</v>
      </c>
      <c r="AV70" s="83" t="str">
        <f t="shared" si="13"/>
        <v>{"name": "SEARCH_MOBILE_PLAN", "arguments": {"keywords": {"includedDataForSharingAndTethering": "모자르지 않게"}}}</v>
      </c>
      <c r="AW70" s="136"/>
      <c r="AX70" s="79">
        <v>45547</v>
      </c>
    </row>
    <row r="71" spans="1:50" ht="13.2">
      <c r="A71" s="78" t="s">
        <v>916</v>
      </c>
      <c r="B71" s="78" t="s">
        <v>936</v>
      </c>
      <c r="C71" s="78" t="s">
        <v>39</v>
      </c>
      <c r="D71" s="379" t="s">
        <v>937</v>
      </c>
      <c r="E71" s="135" t="s">
        <v>360</v>
      </c>
      <c r="F71" s="44" t="s">
        <v>344</v>
      </c>
      <c r="G71" s="78" t="s">
        <v>311</v>
      </c>
      <c r="H71" s="135"/>
      <c r="I71" s="44"/>
      <c r="J71" s="78"/>
      <c r="K71" s="135"/>
      <c r="L71" s="44"/>
      <c r="M71" s="78"/>
      <c r="N71" s="135"/>
      <c r="O71" s="44"/>
      <c r="P71" s="78"/>
      <c r="Q71" s="135"/>
      <c r="R71" s="44"/>
      <c r="S71" s="78"/>
      <c r="T71" s="135"/>
      <c r="U71" s="44"/>
      <c r="V71" s="78"/>
      <c r="W71" s="135"/>
      <c r="X71" s="44"/>
      <c r="Y71" s="78"/>
      <c r="Z71" s="135"/>
      <c r="AA71" s="44"/>
      <c r="AB71" s="78"/>
      <c r="AC71" s="135"/>
      <c r="AD71" s="44"/>
      <c r="AE71" s="78"/>
      <c r="AF71" s="78"/>
      <c r="AG71" s="83" t="str">
        <f t="shared" si="0"/>
        <v>"includedDataForSharingAndTethering": "많이"</v>
      </c>
      <c r="AH71" s="78" t="str">
        <f t="shared" si="1"/>
        <v/>
      </c>
      <c r="AI71" s="78" t="str">
        <f t="shared" si="2"/>
        <v/>
      </c>
      <c r="AJ71" s="78" t="str">
        <f t="shared" si="3"/>
        <v/>
      </c>
      <c r="AK71" s="78" t="str">
        <f t="shared" si="4"/>
        <v/>
      </c>
      <c r="AL71" s="78" t="str">
        <f t="shared" si="5"/>
        <v/>
      </c>
      <c r="AM71" s="78" t="str">
        <f t="shared" si="6"/>
        <v/>
      </c>
      <c r="AN71" s="78" t="str">
        <f t="shared" si="7"/>
        <v/>
      </c>
      <c r="AO71" s="78" t="str">
        <f t="shared" si="8"/>
        <v/>
      </c>
      <c r="AP71" s="78"/>
      <c r="AQ71" s="78" t="str">
        <f t="shared" si="9"/>
        <v>{"includedDataForSharingAndTethering": "많이"}</v>
      </c>
      <c r="AR71" s="78" t="str">
        <f t="shared" si="10"/>
        <v/>
      </c>
      <c r="AS71" s="78" t="str">
        <f t="shared" si="11"/>
        <v/>
      </c>
      <c r="AT71" s="78" t="str">
        <f t="shared" si="12"/>
        <v>{"keywords": {"includedDataForSharingAndTethering": "많이"}}</v>
      </c>
      <c r="AU71" s="78" t="s">
        <v>253</v>
      </c>
      <c r="AV71" s="83" t="str">
        <f t="shared" si="13"/>
        <v>{"name": "SEARCH_MOBILE_PLAN", "arguments": {"keywords": {"includedDataForSharingAndTethering": "많이"}}}</v>
      </c>
      <c r="AW71" s="136"/>
      <c r="AX71" s="79">
        <v>45547</v>
      </c>
    </row>
    <row r="72" spans="1:50" ht="13.2">
      <c r="A72" s="80" t="s">
        <v>916</v>
      </c>
      <c r="B72" s="80" t="s">
        <v>938</v>
      </c>
      <c r="C72" s="80" t="s">
        <v>39</v>
      </c>
      <c r="D72" s="380" t="s">
        <v>939</v>
      </c>
      <c r="E72" s="154" t="s">
        <v>360</v>
      </c>
      <c r="F72" s="82" t="s">
        <v>344</v>
      </c>
      <c r="G72" s="80" t="s">
        <v>940</v>
      </c>
      <c r="H72" s="154"/>
      <c r="I72" s="82"/>
      <c r="J72" s="80"/>
      <c r="K72" s="154"/>
      <c r="L72" s="82"/>
      <c r="M72" s="80"/>
      <c r="N72" s="154"/>
      <c r="O72" s="82"/>
      <c r="P72" s="80"/>
      <c r="Q72" s="154"/>
      <c r="R72" s="82"/>
      <c r="S72" s="80"/>
      <c r="T72" s="154"/>
      <c r="U72" s="82"/>
      <c r="V72" s="80"/>
      <c r="W72" s="154"/>
      <c r="X72" s="82"/>
      <c r="Y72" s="80"/>
      <c r="Z72" s="154"/>
      <c r="AA72" s="82"/>
      <c r="AB72" s="80"/>
      <c r="AC72" s="154"/>
      <c r="AD72" s="82"/>
      <c r="AE72" s="80"/>
      <c r="AF72" s="80"/>
      <c r="AG72" s="23" t="str">
        <f t="shared" si="0"/>
        <v>"includedDataForSharingAndTethering": "충분"</v>
      </c>
      <c r="AH72" s="80" t="str">
        <f t="shared" si="1"/>
        <v/>
      </c>
      <c r="AI72" s="80" t="str">
        <f t="shared" si="2"/>
        <v/>
      </c>
      <c r="AJ72" s="80" t="str">
        <f t="shared" si="3"/>
        <v/>
      </c>
      <c r="AK72" s="80" t="str">
        <f t="shared" si="4"/>
        <v/>
      </c>
      <c r="AL72" s="80" t="str">
        <f t="shared" si="5"/>
        <v/>
      </c>
      <c r="AM72" s="80" t="str">
        <f t="shared" si="6"/>
        <v/>
      </c>
      <c r="AN72" s="80" t="str">
        <f t="shared" si="7"/>
        <v/>
      </c>
      <c r="AO72" s="80" t="str">
        <f t="shared" si="8"/>
        <v/>
      </c>
      <c r="AP72" s="80"/>
      <c r="AQ72" s="80" t="str">
        <f t="shared" si="9"/>
        <v>{"includedDataForSharingAndTethering": "충분"}</v>
      </c>
      <c r="AR72" s="80" t="str">
        <f t="shared" si="10"/>
        <v/>
      </c>
      <c r="AS72" s="80" t="str">
        <f t="shared" si="11"/>
        <v/>
      </c>
      <c r="AT72" s="80" t="str">
        <f t="shared" si="12"/>
        <v>{"keywords": {"includedDataForSharingAndTethering": "충분"}}</v>
      </c>
      <c r="AU72" s="80" t="s">
        <v>253</v>
      </c>
      <c r="AV72" s="23" t="str">
        <f t="shared" si="13"/>
        <v>{"name": "SEARCH_MOBILE_PLAN", "arguments": {"keywords": {"includedDataForSharingAndTethering": "충분"}}}</v>
      </c>
      <c r="AW72" s="143"/>
      <c r="AX72" s="81">
        <v>45547</v>
      </c>
    </row>
    <row r="73" spans="1:50" ht="13.2">
      <c r="A73" s="78" t="s">
        <v>941</v>
      </c>
      <c r="B73" s="78" t="s">
        <v>942</v>
      </c>
      <c r="C73" s="78" t="s">
        <v>39</v>
      </c>
      <c r="D73" s="379" t="s">
        <v>943</v>
      </c>
      <c r="E73" s="225" t="s">
        <v>385</v>
      </c>
      <c r="F73" s="226" t="s">
        <v>386</v>
      </c>
      <c r="G73" s="227"/>
      <c r="H73" s="225"/>
      <c r="I73" s="226"/>
      <c r="J73" s="227"/>
      <c r="K73" s="225"/>
      <c r="L73" s="226"/>
      <c r="M73" s="227"/>
      <c r="N73" s="225"/>
      <c r="O73" s="226"/>
      <c r="P73" s="227"/>
      <c r="Q73" s="225"/>
      <c r="R73" s="226"/>
      <c r="S73" s="227"/>
      <c r="T73" s="225"/>
      <c r="U73" s="226"/>
      <c r="V73" s="227"/>
      <c r="W73" s="225"/>
      <c r="X73" s="226"/>
      <c r="Y73" s="227"/>
      <c r="Z73" s="225"/>
      <c r="AA73" s="226"/>
      <c r="AB73" s="227"/>
      <c r="AC73" s="225"/>
      <c r="AD73" s="226"/>
      <c r="AE73" s="227"/>
      <c r="AF73" s="78"/>
      <c r="AG73" s="83" t="str">
        <f t="shared" si="0"/>
        <v>"optionData": ""</v>
      </c>
      <c r="AH73" s="78" t="str">
        <f t="shared" si="1"/>
        <v/>
      </c>
      <c r="AI73" s="78" t="str">
        <f t="shared" si="2"/>
        <v/>
      </c>
      <c r="AJ73" s="78" t="str">
        <f t="shared" si="3"/>
        <v/>
      </c>
      <c r="AK73" s="78" t="str">
        <f t="shared" si="4"/>
        <v/>
      </c>
      <c r="AL73" s="78" t="str">
        <f t="shared" si="5"/>
        <v/>
      </c>
      <c r="AM73" s="78" t="str">
        <f t="shared" si="6"/>
        <v/>
      </c>
      <c r="AN73" s="78" t="str">
        <f t="shared" si="7"/>
        <v/>
      </c>
      <c r="AO73" s="78" t="str">
        <f t="shared" si="8"/>
        <v/>
      </c>
      <c r="AP73" s="78"/>
      <c r="AQ73" s="78" t="str">
        <f t="shared" si="9"/>
        <v>{"optionData": ""}</v>
      </c>
      <c r="AR73" s="78" t="str">
        <f t="shared" si="10"/>
        <v/>
      </c>
      <c r="AS73" s="78" t="str">
        <f t="shared" si="11"/>
        <v/>
      </c>
      <c r="AT73" s="78" t="str">
        <f t="shared" si="12"/>
        <v>{"keywords": {"optionData": ""}}</v>
      </c>
      <c r="AU73" s="78" t="s">
        <v>253</v>
      </c>
      <c r="AV73" s="83" t="str">
        <f t="shared" si="13"/>
        <v>{"name": "SEARCH_MOBILE_PLAN", "arguments": {"keywords": {"optionData": ""}}}</v>
      </c>
      <c r="AW73" s="136"/>
      <c r="AX73" s="79">
        <v>45547</v>
      </c>
    </row>
    <row r="74" spans="1:50" ht="13.2">
      <c r="A74" s="78" t="s">
        <v>941</v>
      </c>
      <c r="B74" s="78" t="s">
        <v>944</v>
      </c>
      <c r="C74" s="78" t="s">
        <v>39</v>
      </c>
      <c r="D74" s="379" t="s">
        <v>945</v>
      </c>
      <c r="E74" s="135" t="s">
        <v>385</v>
      </c>
      <c r="F74" s="44" t="s">
        <v>386</v>
      </c>
      <c r="G74" s="78"/>
      <c r="H74" s="135"/>
      <c r="I74" s="44"/>
      <c r="J74" s="78"/>
      <c r="K74" s="135"/>
      <c r="L74" s="44"/>
      <c r="M74" s="78"/>
      <c r="N74" s="135"/>
      <c r="O74" s="44"/>
      <c r="P74" s="78"/>
      <c r="Q74" s="135"/>
      <c r="R74" s="44"/>
      <c r="S74" s="78"/>
      <c r="T74" s="135"/>
      <c r="U74" s="44"/>
      <c r="V74" s="78"/>
      <c r="W74" s="135"/>
      <c r="X74" s="44"/>
      <c r="Y74" s="78"/>
      <c r="Z74" s="135"/>
      <c r="AA74" s="44"/>
      <c r="AB74" s="78"/>
      <c r="AC74" s="135"/>
      <c r="AD74" s="44"/>
      <c r="AE74" s="78"/>
      <c r="AF74" s="78"/>
      <c r="AG74" s="83" t="str">
        <f t="shared" si="0"/>
        <v>"optionData": ""</v>
      </c>
      <c r="AH74" s="78" t="str">
        <f t="shared" si="1"/>
        <v/>
      </c>
      <c r="AI74" s="78" t="str">
        <f t="shared" si="2"/>
        <v/>
      </c>
      <c r="AJ74" s="78" t="str">
        <f t="shared" si="3"/>
        <v/>
      </c>
      <c r="AK74" s="78" t="str">
        <f t="shared" si="4"/>
        <v/>
      </c>
      <c r="AL74" s="78" t="str">
        <f t="shared" si="5"/>
        <v/>
      </c>
      <c r="AM74" s="78" t="str">
        <f t="shared" si="6"/>
        <v/>
      </c>
      <c r="AN74" s="78" t="str">
        <f t="shared" si="7"/>
        <v/>
      </c>
      <c r="AO74" s="78" t="str">
        <f t="shared" si="8"/>
        <v/>
      </c>
      <c r="AP74" s="78"/>
      <c r="AQ74" s="78" t="str">
        <f t="shared" si="9"/>
        <v>{"optionData": ""}</v>
      </c>
      <c r="AR74" s="78" t="str">
        <f t="shared" si="10"/>
        <v/>
      </c>
      <c r="AS74" s="78" t="str">
        <f t="shared" si="11"/>
        <v/>
      </c>
      <c r="AT74" s="78" t="str">
        <f t="shared" si="12"/>
        <v>{"keywords": {"optionData": ""}}</v>
      </c>
      <c r="AU74" s="78" t="s">
        <v>253</v>
      </c>
      <c r="AV74" s="83" t="str">
        <f t="shared" si="13"/>
        <v>{"name": "SEARCH_MOBILE_PLAN", "arguments": {"keywords": {"optionData": ""}}}</v>
      </c>
      <c r="AW74" s="136"/>
      <c r="AX74" s="79">
        <v>45547</v>
      </c>
    </row>
    <row r="75" spans="1:50" ht="13.2">
      <c r="A75" s="78" t="s">
        <v>941</v>
      </c>
      <c r="B75" s="78" t="s">
        <v>946</v>
      </c>
      <c r="C75" s="78" t="s">
        <v>39</v>
      </c>
      <c r="D75" s="379" t="s">
        <v>947</v>
      </c>
      <c r="E75" s="135" t="s">
        <v>385</v>
      </c>
      <c r="F75" s="44" t="s">
        <v>386</v>
      </c>
      <c r="G75" s="78"/>
      <c r="H75" s="135"/>
      <c r="I75" s="44"/>
      <c r="J75" s="78"/>
      <c r="K75" s="135"/>
      <c r="L75" s="44"/>
      <c r="M75" s="78"/>
      <c r="N75" s="135"/>
      <c r="O75" s="44"/>
      <c r="P75" s="78"/>
      <c r="Q75" s="135"/>
      <c r="R75" s="44"/>
      <c r="S75" s="78"/>
      <c r="T75" s="135"/>
      <c r="U75" s="44"/>
      <c r="V75" s="78"/>
      <c r="W75" s="135"/>
      <c r="X75" s="44"/>
      <c r="Y75" s="78"/>
      <c r="Z75" s="135"/>
      <c r="AA75" s="44"/>
      <c r="AB75" s="78"/>
      <c r="AC75" s="135"/>
      <c r="AD75" s="44"/>
      <c r="AE75" s="78"/>
      <c r="AF75" s="78"/>
      <c r="AG75" s="83" t="str">
        <f t="shared" si="0"/>
        <v>"optionData": ""</v>
      </c>
      <c r="AH75" s="78" t="str">
        <f t="shared" si="1"/>
        <v/>
      </c>
      <c r="AI75" s="78" t="str">
        <f t="shared" si="2"/>
        <v/>
      </c>
      <c r="AJ75" s="78" t="str">
        <f t="shared" si="3"/>
        <v/>
      </c>
      <c r="AK75" s="78" t="str">
        <f t="shared" si="4"/>
        <v/>
      </c>
      <c r="AL75" s="78" t="str">
        <f t="shared" si="5"/>
        <v/>
      </c>
      <c r="AM75" s="78" t="str">
        <f t="shared" si="6"/>
        <v/>
      </c>
      <c r="AN75" s="78" t="str">
        <f t="shared" si="7"/>
        <v/>
      </c>
      <c r="AO75" s="78" t="str">
        <f t="shared" si="8"/>
        <v/>
      </c>
      <c r="AP75" s="78"/>
      <c r="AQ75" s="78" t="str">
        <f t="shared" si="9"/>
        <v>{"optionData": ""}</v>
      </c>
      <c r="AR75" s="78" t="str">
        <f t="shared" si="10"/>
        <v/>
      </c>
      <c r="AS75" s="78" t="str">
        <f t="shared" si="11"/>
        <v/>
      </c>
      <c r="AT75" s="78" t="str">
        <f t="shared" si="12"/>
        <v>{"keywords": {"optionData": ""}}</v>
      </c>
      <c r="AU75" s="78" t="s">
        <v>253</v>
      </c>
      <c r="AV75" s="83" t="str">
        <f t="shared" si="13"/>
        <v>{"name": "SEARCH_MOBILE_PLAN", "arguments": {"keywords": {"optionData": ""}}}</v>
      </c>
      <c r="AW75" s="136"/>
      <c r="AX75" s="79">
        <v>45547</v>
      </c>
    </row>
    <row r="76" spans="1:50" ht="13.2">
      <c r="A76" s="78" t="s">
        <v>941</v>
      </c>
      <c r="B76" s="78" t="s">
        <v>948</v>
      </c>
      <c r="C76" s="78" t="s">
        <v>39</v>
      </c>
      <c r="D76" s="379" t="s">
        <v>949</v>
      </c>
      <c r="E76" s="135" t="s">
        <v>385</v>
      </c>
      <c r="F76" s="44" t="s">
        <v>386</v>
      </c>
      <c r="G76" s="78"/>
      <c r="H76" s="135"/>
      <c r="I76" s="44"/>
      <c r="J76" s="78"/>
      <c r="K76" s="135"/>
      <c r="L76" s="44"/>
      <c r="M76" s="78"/>
      <c r="N76" s="135"/>
      <c r="O76" s="44"/>
      <c r="P76" s="78"/>
      <c r="Q76" s="135"/>
      <c r="R76" s="44"/>
      <c r="S76" s="78"/>
      <c r="T76" s="135"/>
      <c r="U76" s="44"/>
      <c r="V76" s="78"/>
      <c r="W76" s="135"/>
      <c r="X76" s="44"/>
      <c r="Y76" s="78"/>
      <c r="Z76" s="135"/>
      <c r="AA76" s="44"/>
      <c r="AB76" s="78"/>
      <c r="AC76" s="135"/>
      <c r="AD76" s="44"/>
      <c r="AE76" s="78"/>
      <c r="AF76" s="78"/>
      <c r="AG76" s="83" t="str">
        <f t="shared" si="0"/>
        <v>"optionData": ""</v>
      </c>
      <c r="AH76" s="78" t="str">
        <f t="shared" si="1"/>
        <v/>
      </c>
      <c r="AI76" s="78" t="str">
        <f t="shared" si="2"/>
        <v/>
      </c>
      <c r="AJ76" s="78" t="str">
        <f t="shared" si="3"/>
        <v/>
      </c>
      <c r="AK76" s="78" t="str">
        <f t="shared" si="4"/>
        <v/>
      </c>
      <c r="AL76" s="78" t="str">
        <f t="shared" si="5"/>
        <v/>
      </c>
      <c r="AM76" s="78" t="str">
        <f t="shared" si="6"/>
        <v/>
      </c>
      <c r="AN76" s="78" t="str">
        <f t="shared" si="7"/>
        <v/>
      </c>
      <c r="AO76" s="78" t="str">
        <f t="shared" si="8"/>
        <v/>
      </c>
      <c r="AP76" s="78"/>
      <c r="AQ76" s="78" t="str">
        <f t="shared" si="9"/>
        <v>{"optionData": ""}</v>
      </c>
      <c r="AR76" s="78" t="str">
        <f t="shared" si="10"/>
        <v/>
      </c>
      <c r="AS76" s="78" t="str">
        <f t="shared" si="11"/>
        <v/>
      </c>
      <c r="AT76" s="78" t="str">
        <f t="shared" si="12"/>
        <v>{"keywords": {"optionData": ""}}</v>
      </c>
      <c r="AU76" s="78" t="s">
        <v>253</v>
      </c>
      <c r="AV76" s="83" t="str">
        <f t="shared" si="13"/>
        <v>{"name": "SEARCH_MOBILE_PLAN", "arguments": {"keywords": {"optionData": ""}}}</v>
      </c>
      <c r="AW76" s="136"/>
      <c r="AX76" s="79">
        <v>45547</v>
      </c>
    </row>
    <row r="77" spans="1:50" ht="13.2">
      <c r="A77" s="78" t="s">
        <v>941</v>
      </c>
      <c r="B77" s="78" t="s">
        <v>950</v>
      </c>
      <c r="C77" s="78" t="s">
        <v>39</v>
      </c>
      <c r="D77" s="379" t="s">
        <v>951</v>
      </c>
      <c r="E77" s="135" t="s">
        <v>385</v>
      </c>
      <c r="F77" s="44" t="s">
        <v>386</v>
      </c>
      <c r="G77" s="78"/>
      <c r="H77" s="135"/>
      <c r="I77" s="44"/>
      <c r="J77" s="78"/>
      <c r="K77" s="135"/>
      <c r="L77" s="44"/>
      <c r="M77" s="78"/>
      <c r="N77" s="135"/>
      <c r="O77" s="44"/>
      <c r="P77" s="78"/>
      <c r="Q77" s="135"/>
      <c r="R77" s="44"/>
      <c r="S77" s="78"/>
      <c r="T77" s="135"/>
      <c r="U77" s="44"/>
      <c r="V77" s="78"/>
      <c r="W77" s="135"/>
      <c r="X77" s="44"/>
      <c r="Y77" s="78"/>
      <c r="Z77" s="135"/>
      <c r="AA77" s="44"/>
      <c r="AB77" s="78"/>
      <c r="AC77" s="135"/>
      <c r="AD77" s="44"/>
      <c r="AE77" s="78"/>
      <c r="AF77" s="78"/>
      <c r="AG77" s="83" t="str">
        <f t="shared" si="0"/>
        <v>"optionData": ""</v>
      </c>
      <c r="AH77" s="78" t="str">
        <f t="shared" si="1"/>
        <v/>
      </c>
      <c r="AI77" s="78" t="str">
        <f t="shared" si="2"/>
        <v/>
      </c>
      <c r="AJ77" s="78" t="str">
        <f t="shared" si="3"/>
        <v/>
      </c>
      <c r="AK77" s="78" t="str">
        <f t="shared" si="4"/>
        <v/>
      </c>
      <c r="AL77" s="78" t="str">
        <f t="shared" si="5"/>
        <v/>
      </c>
      <c r="AM77" s="78" t="str">
        <f t="shared" si="6"/>
        <v/>
      </c>
      <c r="AN77" s="78" t="str">
        <f t="shared" si="7"/>
        <v/>
      </c>
      <c r="AO77" s="78" t="str">
        <f t="shared" si="8"/>
        <v/>
      </c>
      <c r="AP77" s="78"/>
      <c r="AQ77" s="78" t="str">
        <f t="shared" si="9"/>
        <v>{"optionData": ""}</v>
      </c>
      <c r="AR77" s="78" t="str">
        <f t="shared" si="10"/>
        <v/>
      </c>
      <c r="AS77" s="78" t="str">
        <f t="shared" si="11"/>
        <v/>
      </c>
      <c r="AT77" s="78" t="str">
        <f t="shared" si="12"/>
        <v>{"keywords": {"optionData": ""}}</v>
      </c>
      <c r="AU77" s="78" t="s">
        <v>253</v>
      </c>
      <c r="AV77" s="83" t="str">
        <f t="shared" si="13"/>
        <v>{"name": "SEARCH_MOBILE_PLAN", "arguments": {"keywords": {"optionData": ""}}}</v>
      </c>
      <c r="AW77" s="136"/>
      <c r="AX77" s="79">
        <v>45547</v>
      </c>
    </row>
    <row r="78" spans="1:50" ht="13.2">
      <c r="A78" s="78" t="s">
        <v>941</v>
      </c>
      <c r="B78" s="78" t="s">
        <v>952</v>
      </c>
      <c r="C78" s="78" t="s">
        <v>39</v>
      </c>
      <c r="D78" s="379" t="s">
        <v>953</v>
      </c>
      <c r="E78" s="135" t="s">
        <v>385</v>
      </c>
      <c r="F78" s="44" t="s">
        <v>386</v>
      </c>
      <c r="G78" s="78"/>
      <c r="H78" s="135"/>
      <c r="I78" s="44"/>
      <c r="J78" s="78"/>
      <c r="K78" s="135"/>
      <c r="L78" s="44"/>
      <c r="M78" s="78"/>
      <c r="N78" s="135"/>
      <c r="O78" s="44"/>
      <c r="P78" s="78"/>
      <c r="Q78" s="135"/>
      <c r="R78" s="44"/>
      <c r="S78" s="78"/>
      <c r="T78" s="135"/>
      <c r="U78" s="44"/>
      <c r="V78" s="78"/>
      <c r="W78" s="135"/>
      <c r="X78" s="44"/>
      <c r="Y78" s="78"/>
      <c r="Z78" s="135"/>
      <c r="AA78" s="44"/>
      <c r="AB78" s="78"/>
      <c r="AC78" s="135"/>
      <c r="AD78" s="44"/>
      <c r="AE78" s="78"/>
      <c r="AF78" s="78"/>
      <c r="AG78" s="83" t="str">
        <f t="shared" si="0"/>
        <v>"optionData": ""</v>
      </c>
      <c r="AH78" s="78" t="str">
        <f t="shared" si="1"/>
        <v/>
      </c>
      <c r="AI78" s="78" t="str">
        <f t="shared" si="2"/>
        <v/>
      </c>
      <c r="AJ78" s="78" t="str">
        <f t="shared" si="3"/>
        <v/>
      </c>
      <c r="AK78" s="78" t="str">
        <f t="shared" si="4"/>
        <v/>
      </c>
      <c r="AL78" s="78" t="str">
        <f t="shared" si="5"/>
        <v/>
      </c>
      <c r="AM78" s="78" t="str">
        <f t="shared" si="6"/>
        <v/>
      </c>
      <c r="AN78" s="78" t="str">
        <f t="shared" si="7"/>
        <v/>
      </c>
      <c r="AO78" s="78" t="str">
        <f t="shared" si="8"/>
        <v/>
      </c>
      <c r="AP78" s="78"/>
      <c r="AQ78" s="78" t="str">
        <f t="shared" si="9"/>
        <v>{"optionData": ""}</v>
      </c>
      <c r="AR78" s="78" t="str">
        <f t="shared" si="10"/>
        <v/>
      </c>
      <c r="AS78" s="78" t="str">
        <f t="shared" si="11"/>
        <v/>
      </c>
      <c r="AT78" s="78" t="str">
        <f t="shared" si="12"/>
        <v>{"keywords": {"optionData": ""}}</v>
      </c>
      <c r="AU78" s="78" t="s">
        <v>253</v>
      </c>
      <c r="AV78" s="83" t="str">
        <f t="shared" si="13"/>
        <v>{"name": "SEARCH_MOBILE_PLAN", "arguments": {"keywords": {"optionData": ""}}}</v>
      </c>
      <c r="AW78" s="136"/>
      <c r="AX78" s="79">
        <v>45547</v>
      </c>
    </row>
    <row r="79" spans="1:50" ht="13.2">
      <c r="A79" s="78" t="s">
        <v>941</v>
      </c>
      <c r="B79" s="78" t="s">
        <v>954</v>
      </c>
      <c r="C79" s="78" t="s">
        <v>39</v>
      </c>
      <c r="D79" s="379" t="s">
        <v>955</v>
      </c>
      <c r="E79" s="135" t="s">
        <v>385</v>
      </c>
      <c r="F79" s="44" t="s">
        <v>386</v>
      </c>
      <c r="G79" s="78"/>
      <c r="H79" s="135"/>
      <c r="I79" s="44"/>
      <c r="J79" s="78"/>
      <c r="K79" s="135"/>
      <c r="L79" s="44"/>
      <c r="M79" s="78"/>
      <c r="N79" s="135"/>
      <c r="O79" s="44"/>
      <c r="P79" s="78"/>
      <c r="Q79" s="135"/>
      <c r="R79" s="44"/>
      <c r="S79" s="78"/>
      <c r="T79" s="135"/>
      <c r="U79" s="44"/>
      <c r="V79" s="78"/>
      <c r="W79" s="135"/>
      <c r="X79" s="44"/>
      <c r="Y79" s="78"/>
      <c r="Z79" s="135"/>
      <c r="AA79" s="44"/>
      <c r="AB79" s="78"/>
      <c r="AC79" s="135"/>
      <c r="AD79" s="44"/>
      <c r="AE79" s="78"/>
      <c r="AF79" s="78"/>
      <c r="AG79" s="83" t="str">
        <f t="shared" si="0"/>
        <v>"optionData": ""</v>
      </c>
      <c r="AH79" s="78" t="str">
        <f t="shared" si="1"/>
        <v/>
      </c>
      <c r="AI79" s="78" t="str">
        <f t="shared" si="2"/>
        <v/>
      </c>
      <c r="AJ79" s="78" t="str">
        <f t="shared" si="3"/>
        <v/>
      </c>
      <c r="AK79" s="78" t="str">
        <f t="shared" si="4"/>
        <v/>
      </c>
      <c r="AL79" s="78" t="str">
        <f t="shared" si="5"/>
        <v/>
      </c>
      <c r="AM79" s="78" t="str">
        <f t="shared" si="6"/>
        <v/>
      </c>
      <c r="AN79" s="78" t="str">
        <f t="shared" si="7"/>
        <v/>
      </c>
      <c r="AO79" s="78" t="str">
        <f t="shared" si="8"/>
        <v/>
      </c>
      <c r="AP79" s="78"/>
      <c r="AQ79" s="78" t="str">
        <f t="shared" si="9"/>
        <v>{"optionData": ""}</v>
      </c>
      <c r="AR79" s="78" t="str">
        <f t="shared" si="10"/>
        <v/>
      </c>
      <c r="AS79" s="78" t="str">
        <f t="shared" si="11"/>
        <v/>
      </c>
      <c r="AT79" s="78" t="str">
        <f t="shared" si="12"/>
        <v>{"keywords": {"optionData": ""}}</v>
      </c>
      <c r="AU79" s="78" t="s">
        <v>253</v>
      </c>
      <c r="AV79" s="83" t="str">
        <f t="shared" si="13"/>
        <v>{"name": "SEARCH_MOBILE_PLAN", "arguments": {"keywords": {"optionData": ""}}}</v>
      </c>
      <c r="AW79" s="136"/>
      <c r="AX79" s="79">
        <v>45547</v>
      </c>
    </row>
    <row r="80" spans="1:50" ht="13.2">
      <c r="A80" s="78" t="s">
        <v>941</v>
      </c>
      <c r="B80" s="78" t="s">
        <v>956</v>
      </c>
      <c r="C80" s="78" t="s">
        <v>39</v>
      </c>
      <c r="D80" s="379" t="s">
        <v>957</v>
      </c>
      <c r="E80" s="135" t="s">
        <v>385</v>
      </c>
      <c r="F80" s="44" t="s">
        <v>386</v>
      </c>
      <c r="G80" s="78"/>
      <c r="H80" s="135"/>
      <c r="I80" s="44"/>
      <c r="J80" s="78"/>
      <c r="K80" s="135"/>
      <c r="L80" s="44"/>
      <c r="M80" s="78"/>
      <c r="N80" s="135"/>
      <c r="O80" s="44"/>
      <c r="P80" s="78"/>
      <c r="Q80" s="135"/>
      <c r="R80" s="44"/>
      <c r="S80" s="78"/>
      <c r="T80" s="135"/>
      <c r="U80" s="44"/>
      <c r="V80" s="78"/>
      <c r="W80" s="135"/>
      <c r="X80" s="44"/>
      <c r="Y80" s="78"/>
      <c r="Z80" s="135"/>
      <c r="AA80" s="44"/>
      <c r="AB80" s="78"/>
      <c r="AC80" s="135"/>
      <c r="AD80" s="44"/>
      <c r="AE80" s="78"/>
      <c r="AF80" s="78"/>
      <c r="AG80" s="83" t="str">
        <f t="shared" si="0"/>
        <v>"optionData": ""</v>
      </c>
      <c r="AH80" s="78" t="str">
        <f t="shared" si="1"/>
        <v/>
      </c>
      <c r="AI80" s="78" t="str">
        <f t="shared" si="2"/>
        <v/>
      </c>
      <c r="AJ80" s="78" t="str">
        <f t="shared" si="3"/>
        <v/>
      </c>
      <c r="AK80" s="78" t="str">
        <f t="shared" si="4"/>
        <v/>
      </c>
      <c r="AL80" s="78" t="str">
        <f t="shared" si="5"/>
        <v/>
      </c>
      <c r="AM80" s="78" t="str">
        <f t="shared" si="6"/>
        <v/>
      </c>
      <c r="AN80" s="78" t="str">
        <f t="shared" si="7"/>
        <v/>
      </c>
      <c r="AO80" s="78" t="str">
        <f t="shared" si="8"/>
        <v/>
      </c>
      <c r="AP80" s="78"/>
      <c r="AQ80" s="78" t="str">
        <f t="shared" si="9"/>
        <v>{"optionData": ""}</v>
      </c>
      <c r="AR80" s="78" t="str">
        <f t="shared" si="10"/>
        <v/>
      </c>
      <c r="AS80" s="78" t="str">
        <f t="shared" si="11"/>
        <v/>
      </c>
      <c r="AT80" s="78" t="str">
        <f t="shared" si="12"/>
        <v>{"keywords": {"optionData": ""}}</v>
      </c>
      <c r="AU80" s="78" t="s">
        <v>253</v>
      </c>
      <c r="AV80" s="83" t="str">
        <f t="shared" si="13"/>
        <v>{"name": "SEARCH_MOBILE_PLAN", "arguments": {"keywords": {"optionData": ""}}}</v>
      </c>
      <c r="AW80" s="136"/>
      <c r="AX80" s="79">
        <v>45547</v>
      </c>
    </row>
    <row r="81" spans="1:50" ht="13.2">
      <c r="A81" s="78" t="s">
        <v>941</v>
      </c>
      <c r="B81" s="78" t="s">
        <v>958</v>
      </c>
      <c r="C81" s="78" t="s">
        <v>39</v>
      </c>
      <c r="D81" s="379" t="s">
        <v>959</v>
      </c>
      <c r="E81" s="135" t="s">
        <v>385</v>
      </c>
      <c r="F81" s="44" t="s">
        <v>386</v>
      </c>
      <c r="G81" s="78"/>
      <c r="H81" s="135"/>
      <c r="I81" s="44"/>
      <c r="J81" s="78"/>
      <c r="K81" s="135"/>
      <c r="L81" s="44"/>
      <c r="M81" s="78"/>
      <c r="N81" s="135"/>
      <c r="O81" s="44"/>
      <c r="P81" s="78"/>
      <c r="Q81" s="135"/>
      <c r="R81" s="44"/>
      <c r="S81" s="78"/>
      <c r="T81" s="135"/>
      <c r="U81" s="44"/>
      <c r="V81" s="78"/>
      <c r="W81" s="135"/>
      <c r="X81" s="44"/>
      <c r="Y81" s="78"/>
      <c r="Z81" s="135"/>
      <c r="AA81" s="44"/>
      <c r="AB81" s="78"/>
      <c r="AC81" s="135"/>
      <c r="AD81" s="44"/>
      <c r="AE81" s="78"/>
      <c r="AF81" s="78"/>
      <c r="AG81" s="83" t="str">
        <f t="shared" si="0"/>
        <v>"optionData": ""</v>
      </c>
      <c r="AH81" s="78" t="str">
        <f t="shared" si="1"/>
        <v/>
      </c>
      <c r="AI81" s="78" t="str">
        <f t="shared" si="2"/>
        <v/>
      </c>
      <c r="AJ81" s="78" t="str">
        <f t="shared" si="3"/>
        <v/>
      </c>
      <c r="AK81" s="78" t="str">
        <f t="shared" si="4"/>
        <v/>
      </c>
      <c r="AL81" s="78" t="str">
        <f t="shared" si="5"/>
        <v/>
      </c>
      <c r="AM81" s="78" t="str">
        <f t="shared" si="6"/>
        <v/>
      </c>
      <c r="AN81" s="78" t="str">
        <f t="shared" si="7"/>
        <v/>
      </c>
      <c r="AO81" s="78" t="str">
        <f t="shared" si="8"/>
        <v/>
      </c>
      <c r="AP81" s="78"/>
      <c r="AQ81" s="78" t="str">
        <f t="shared" si="9"/>
        <v>{"optionData": ""}</v>
      </c>
      <c r="AR81" s="78" t="str">
        <f t="shared" si="10"/>
        <v/>
      </c>
      <c r="AS81" s="78" t="str">
        <f t="shared" si="11"/>
        <v/>
      </c>
      <c r="AT81" s="78" t="str">
        <f t="shared" si="12"/>
        <v>{"keywords": {"optionData": ""}}</v>
      </c>
      <c r="AU81" s="78" t="s">
        <v>253</v>
      </c>
      <c r="AV81" s="83" t="str">
        <f t="shared" si="13"/>
        <v>{"name": "SEARCH_MOBILE_PLAN", "arguments": {"keywords": {"optionData": ""}}}</v>
      </c>
      <c r="AW81" s="136"/>
      <c r="AX81" s="79">
        <v>45547</v>
      </c>
    </row>
    <row r="82" spans="1:50" ht="13.2">
      <c r="A82" s="80" t="s">
        <v>941</v>
      </c>
      <c r="B82" s="80" t="s">
        <v>960</v>
      </c>
      <c r="C82" s="80" t="s">
        <v>39</v>
      </c>
      <c r="D82" s="380" t="s">
        <v>961</v>
      </c>
      <c r="E82" s="154" t="s">
        <v>385</v>
      </c>
      <c r="F82" s="82" t="s">
        <v>386</v>
      </c>
      <c r="G82" s="80"/>
      <c r="H82" s="154"/>
      <c r="I82" s="82"/>
      <c r="J82" s="80"/>
      <c r="K82" s="154"/>
      <c r="L82" s="82"/>
      <c r="M82" s="80"/>
      <c r="N82" s="154"/>
      <c r="O82" s="82"/>
      <c r="P82" s="80"/>
      <c r="Q82" s="154"/>
      <c r="R82" s="82"/>
      <c r="S82" s="80"/>
      <c r="T82" s="154"/>
      <c r="U82" s="82"/>
      <c r="V82" s="80"/>
      <c r="W82" s="154"/>
      <c r="X82" s="82"/>
      <c r="Y82" s="80"/>
      <c r="Z82" s="154"/>
      <c r="AA82" s="82"/>
      <c r="AB82" s="80"/>
      <c r="AC82" s="154"/>
      <c r="AD82" s="82"/>
      <c r="AE82" s="80"/>
      <c r="AF82" s="80"/>
      <c r="AG82" s="23" t="str">
        <f t="shared" si="0"/>
        <v>"optionData": ""</v>
      </c>
      <c r="AH82" s="80" t="str">
        <f t="shared" si="1"/>
        <v/>
      </c>
      <c r="AI82" s="80" t="str">
        <f t="shared" si="2"/>
        <v/>
      </c>
      <c r="AJ82" s="80" t="str">
        <f t="shared" si="3"/>
        <v/>
      </c>
      <c r="AK82" s="80" t="str">
        <f t="shared" si="4"/>
        <v/>
      </c>
      <c r="AL82" s="80" t="str">
        <f t="shared" si="5"/>
        <v/>
      </c>
      <c r="AM82" s="80" t="str">
        <f t="shared" si="6"/>
        <v/>
      </c>
      <c r="AN82" s="80" t="str">
        <f t="shared" si="7"/>
        <v/>
      </c>
      <c r="AO82" s="80" t="str">
        <f t="shared" si="8"/>
        <v/>
      </c>
      <c r="AP82" s="80"/>
      <c r="AQ82" s="80" t="str">
        <f t="shared" si="9"/>
        <v>{"optionData": ""}</v>
      </c>
      <c r="AR82" s="80" t="str">
        <f t="shared" si="10"/>
        <v/>
      </c>
      <c r="AS82" s="80" t="str">
        <f t="shared" si="11"/>
        <v/>
      </c>
      <c r="AT82" s="80" t="str">
        <f t="shared" si="12"/>
        <v>{"keywords": {"optionData": ""}}</v>
      </c>
      <c r="AU82" s="80" t="s">
        <v>253</v>
      </c>
      <c r="AV82" s="23" t="str">
        <f t="shared" si="13"/>
        <v>{"name": "SEARCH_MOBILE_PLAN", "arguments": {"keywords": {"optionData": ""}}}</v>
      </c>
      <c r="AW82" s="143"/>
      <c r="AX82" s="81">
        <v>45547</v>
      </c>
    </row>
    <row r="83" spans="1:50" ht="13.2">
      <c r="A83" s="78" t="s">
        <v>962</v>
      </c>
      <c r="B83" s="78" t="s">
        <v>963</v>
      </c>
      <c r="C83" s="78" t="s">
        <v>39</v>
      </c>
      <c r="D83" s="379" t="s">
        <v>964</v>
      </c>
      <c r="E83" s="225" t="s">
        <v>349</v>
      </c>
      <c r="F83" s="226" t="s">
        <v>350</v>
      </c>
      <c r="G83" s="227"/>
      <c r="H83" s="225"/>
      <c r="I83" s="226"/>
      <c r="J83" s="227"/>
      <c r="K83" s="225"/>
      <c r="L83" s="226"/>
      <c r="M83" s="227"/>
      <c r="N83" s="225"/>
      <c r="O83" s="226"/>
      <c r="P83" s="227"/>
      <c r="Q83" s="225"/>
      <c r="R83" s="226"/>
      <c r="S83" s="227"/>
      <c r="T83" s="225"/>
      <c r="U83" s="226"/>
      <c r="V83" s="227"/>
      <c r="W83" s="225"/>
      <c r="X83" s="226"/>
      <c r="Y83" s="227"/>
      <c r="Z83" s="225"/>
      <c r="AA83" s="226"/>
      <c r="AB83" s="227"/>
      <c r="AC83" s="225"/>
      <c r="AD83" s="226"/>
      <c r="AE83" s="227"/>
      <c r="AF83" s="78"/>
      <c r="AG83" s="83" t="str">
        <f t="shared" si="0"/>
        <v>"availableAmountForDataOptionRefill": ""</v>
      </c>
      <c r="AH83" s="78" t="str">
        <f t="shared" si="1"/>
        <v/>
      </c>
      <c r="AI83" s="78" t="str">
        <f t="shared" si="2"/>
        <v/>
      </c>
      <c r="AJ83" s="78" t="str">
        <f t="shared" si="3"/>
        <v/>
      </c>
      <c r="AK83" s="78" t="str">
        <f t="shared" si="4"/>
        <v/>
      </c>
      <c r="AL83" s="78" t="str">
        <f t="shared" si="5"/>
        <v/>
      </c>
      <c r="AM83" s="78" t="str">
        <f t="shared" si="6"/>
        <v/>
      </c>
      <c r="AN83" s="78" t="str">
        <f t="shared" si="7"/>
        <v/>
      </c>
      <c r="AO83" s="78" t="str">
        <f t="shared" si="8"/>
        <v/>
      </c>
      <c r="AP83" s="78"/>
      <c r="AQ83" s="78" t="str">
        <f t="shared" si="9"/>
        <v>{"availableAmountForDataOptionRefill": ""}</v>
      </c>
      <c r="AR83" s="78" t="str">
        <f t="shared" si="10"/>
        <v/>
      </c>
      <c r="AS83" s="78" t="str">
        <f t="shared" si="11"/>
        <v/>
      </c>
      <c r="AT83" s="78" t="str">
        <f t="shared" si="12"/>
        <v>{"keywords": {"availableAmountForDataOptionRefill": ""}}</v>
      </c>
      <c r="AU83" s="78" t="s">
        <v>253</v>
      </c>
      <c r="AV83" s="83" t="str">
        <f t="shared" si="13"/>
        <v>{"name": "SEARCH_MOBILE_PLAN", "arguments": {"keywords": {"availableAmountForDataOptionRefill": ""}}}</v>
      </c>
      <c r="AW83" s="136"/>
      <c r="AX83" s="79">
        <v>45547</v>
      </c>
    </row>
    <row r="84" spans="1:50" ht="13.2">
      <c r="A84" s="78" t="s">
        <v>962</v>
      </c>
      <c r="B84" s="78" t="s">
        <v>965</v>
      </c>
      <c r="C84" s="78" t="s">
        <v>39</v>
      </c>
      <c r="D84" s="379" t="s">
        <v>966</v>
      </c>
      <c r="E84" s="135" t="s">
        <v>349</v>
      </c>
      <c r="F84" s="44" t="s">
        <v>350</v>
      </c>
      <c r="G84" s="78"/>
      <c r="H84" s="135"/>
      <c r="I84" s="44"/>
      <c r="J84" s="78"/>
      <c r="K84" s="135"/>
      <c r="L84" s="44"/>
      <c r="M84" s="78"/>
      <c r="N84" s="135"/>
      <c r="O84" s="44"/>
      <c r="P84" s="78"/>
      <c r="Q84" s="135"/>
      <c r="R84" s="44"/>
      <c r="S84" s="78"/>
      <c r="T84" s="135"/>
      <c r="U84" s="44"/>
      <c r="V84" s="78"/>
      <c r="W84" s="135"/>
      <c r="X84" s="44"/>
      <c r="Y84" s="78"/>
      <c r="Z84" s="135"/>
      <c r="AA84" s="44"/>
      <c r="AB84" s="78"/>
      <c r="AC84" s="135"/>
      <c r="AD84" s="44"/>
      <c r="AE84" s="78"/>
      <c r="AF84" s="78"/>
      <c r="AG84" s="83" t="str">
        <f t="shared" si="0"/>
        <v>"availableAmountForDataOptionRefill": ""</v>
      </c>
      <c r="AH84" s="78" t="str">
        <f t="shared" si="1"/>
        <v/>
      </c>
      <c r="AI84" s="78" t="str">
        <f t="shared" si="2"/>
        <v/>
      </c>
      <c r="AJ84" s="78" t="str">
        <f t="shared" si="3"/>
        <v/>
      </c>
      <c r="AK84" s="78" t="str">
        <f t="shared" si="4"/>
        <v/>
      </c>
      <c r="AL84" s="78" t="str">
        <f t="shared" si="5"/>
        <v/>
      </c>
      <c r="AM84" s="78" t="str">
        <f t="shared" si="6"/>
        <v/>
      </c>
      <c r="AN84" s="78" t="str">
        <f t="shared" si="7"/>
        <v/>
      </c>
      <c r="AO84" s="78" t="str">
        <f t="shared" si="8"/>
        <v/>
      </c>
      <c r="AP84" s="78"/>
      <c r="AQ84" s="78" t="str">
        <f t="shared" si="9"/>
        <v>{"availableAmountForDataOptionRefill": ""}</v>
      </c>
      <c r="AR84" s="78" t="str">
        <f t="shared" si="10"/>
        <v/>
      </c>
      <c r="AS84" s="78" t="str">
        <f t="shared" si="11"/>
        <v/>
      </c>
      <c r="AT84" s="78" t="str">
        <f t="shared" si="12"/>
        <v>{"keywords": {"availableAmountForDataOptionRefill": ""}}</v>
      </c>
      <c r="AU84" s="78" t="s">
        <v>253</v>
      </c>
      <c r="AV84" s="83" t="str">
        <f t="shared" si="13"/>
        <v>{"name": "SEARCH_MOBILE_PLAN", "arguments": {"keywords": {"availableAmountForDataOptionRefill": ""}}}</v>
      </c>
      <c r="AW84" s="136"/>
      <c r="AX84" s="79">
        <v>45547</v>
      </c>
    </row>
    <row r="85" spans="1:50" ht="13.2">
      <c r="A85" s="78" t="s">
        <v>962</v>
      </c>
      <c r="B85" s="78" t="s">
        <v>967</v>
      </c>
      <c r="C85" s="78" t="s">
        <v>39</v>
      </c>
      <c r="D85" s="379" t="s">
        <v>968</v>
      </c>
      <c r="E85" s="135" t="s">
        <v>349</v>
      </c>
      <c r="F85" s="44" t="s">
        <v>350</v>
      </c>
      <c r="G85" s="78" t="s">
        <v>969</v>
      </c>
      <c r="H85" s="135"/>
      <c r="I85" s="44"/>
      <c r="J85" s="78"/>
      <c r="K85" s="135"/>
      <c r="L85" s="44"/>
      <c r="M85" s="78"/>
      <c r="N85" s="135"/>
      <c r="O85" s="44"/>
      <c r="P85" s="78"/>
      <c r="Q85" s="135"/>
      <c r="R85" s="44"/>
      <c r="S85" s="78"/>
      <c r="T85" s="135"/>
      <c r="U85" s="44"/>
      <c r="V85" s="78"/>
      <c r="W85" s="135"/>
      <c r="X85" s="44"/>
      <c r="Y85" s="78"/>
      <c r="Z85" s="135"/>
      <c r="AA85" s="44"/>
      <c r="AB85" s="78"/>
      <c r="AC85" s="135"/>
      <c r="AD85" s="44"/>
      <c r="AE85" s="78"/>
      <c r="AF85" s="78"/>
      <c r="AG85" s="83" t="str">
        <f t="shared" si="0"/>
        <v>"availableAmountForDataOptionRefill": "삼십기가 이상"</v>
      </c>
      <c r="AH85" s="78" t="str">
        <f t="shared" si="1"/>
        <v/>
      </c>
      <c r="AI85" s="78" t="str">
        <f t="shared" si="2"/>
        <v/>
      </c>
      <c r="AJ85" s="78" t="str">
        <f t="shared" si="3"/>
        <v/>
      </c>
      <c r="AK85" s="78" t="str">
        <f t="shared" si="4"/>
        <v/>
      </c>
      <c r="AL85" s="78" t="str">
        <f t="shared" si="5"/>
        <v/>
      </c>
      <c r="AM85" s="78" t="str">
        <f t="shared" si="6"/>
        <v/>
      </c>
      <c r="AN85" s="78" t="str">
        <f t="shared" si="7"/>
        <v/>
      </c>
      <c r="AO85" s="78" t="str">
        <f t="shared" si="8"/>
        <v/>
      </c>
      <c r="AP85" s="78"/>
      <c r="AQ85" s="78" t="str">
        <f t="shared" si="9"/>
        <v>{"availableAmountForDataOptionRefill": "삼십기가 이상"}</v>
      </c>
      <c r="AR85" s="78" t="str">
        <f t="shared" si="10"/>
        <v/>
      </c>
      <c r="AS85" s="78" t="str">
        <f t="shared" si="11"/>
        <v/>
      </c>
      <c r="AT85" s="78" t="str">
        <f t="shared" si="12"/>
        <v>{"keywords": {"availableAmountForDataOptionRefill": "삼십기가 이상"}}</v>
      </c>
      <c r="AU85" s="78" t="s">
        <v>253</v>
      </c>
      <c r="AV85" s="83" t="str">
        <f t="shared" si="13"/>
        <v>{"name": "SEARCH_MOBILE_PLAN", "arguments": {"keywords": {"availableAmountForDataOptionRefill": "삼십기가 이상"}}}</v>
      </c>
      <c r="AW85" s="136"/>
      <c r="AX85" s="79">
        <v>45547</v>
      </c>
    </row>
    <row r="86" spans="1:50" ht="13.2">
      <c r="A86" s="78" t="s">
        <v>962</v>
      </c>
      <c r="B86" s="78" t="s">
        <v>970</v>
      </c>
      <c r="C86" s="78" t="s">
        <v>39</v>
      </c>
      <c r="D86" s="379" t="s">
        <v>971</v>
      </c>
      <c r="E86" s="135" t="s">
        <v>349</v>
      </c>
      <c r="F86" s="44" t="s">
        <v>350</v>
      </c>
      <c r="G86" s="78" t="s">
        <v>972</v>
      </c>
      <c r="H86" s="135"/>
      <c r="I86" s="44"/>
      <c r="J86" s="78"/>
      <c r="K86" s="135"/>
      <c r="L86" s="44"/>
      <c r="M86" s="78"/>
      <c r="N86" s="135"/>
      <c r="O86" s="44"/>
      <c r="P86" s="78"/>
      <c r="Q86" s="135"/>
      <c r="R86" s="44"/>
      <c r="S86" s="78"/>
      <c r="T86" s="135"/>
      <c r="U86" s="44"/>
      <c r="V86" s="78"/>
      <c r="W86" s="135"/>
      <c r="X86" s="44"/>
      <c r="Y86" s="78"/>
      <c r="Z86" s="135"/>
      <c r="AA86" s="44"/>
      <c r="AB86" s="78"/>
      <c r="AC86" s="135"/>
      <c r="AD86" s="44"/>
      <c r="AE86" s="78"/>
      <c r="AF86" s="78"/>
      <c r="AG86" s="83" t="str">
        <f t="shared" si="0"/>
        <v>"availableAmountForDataOptionRefill": "30기가 정도"</v>
      </c>
      <c r="AH86" s="78" t="str">
        <f t="shared" si="1"/>
        <v/>
      </c>
      <c r="AI86" s="78" t="str">
        <f t="shared" si="2"/>
        <v/>
      </c>
      <c r="AJ86" s="78" t="str">
        <f t="shared" si="3"/>
        <v/>
      </c>
      <c r="AK86" s="78" t="str">
        <f t="shared" si="4"/>
        <v/>
      </c>
      <c r="AL86" s="78" t="str">
        <f t="shared" si="5"/>
        <v/>
      </c>
      <c r="AM86" s="78" t="str">
        <f t="shared" si="6"/>
        <v/>
      </c>
      <c r="AN86" s="78" t="str">
        <f t="shared" si="7"/>
        <v/>
      </c>
      <c r="AO86" s="78" t="str">
        <f t="shared" si="8"/>
        <v/>
      </c>
      <c r="AP86" s="78"/>
      <c r="AQ86" s="78" t="str">
        <f t="shared" si="9"/>
        <v>{"availableAmountForDataOptionRefill": "30기가 정도"}</v>
      </c>
      <c r="AR86" s="78" t="str">
        <f t="shared" si="10"/>
        <v/>
      </c>
      <c r="AS86" s="78" t="str">
        <f t="shared" si="11"/>
        <v/>
      </c>
      <c r="AT86" s="78" t="str">
        <f t="shared" si="12"/>
        <v>{"keywords": {"availableAmountForDataOptionRefill": "30기가 정도"}}</v>
      </c>
      <c r="AU86" s="78" t="s">
        <v>253</v>
      </c>
      <c r="AV86" s="83" t="str">
        <f t="shared" si="13"/>
        <v>{"name": "SEARCH_MOBILE_PLAN", "arguments": {"keywords": {"availableAmountForDataOptionRefill": "30기가 정도"}}}</v>
      </c>
      <c r="AW86" s="136"/>
      <c r="AX86" s="79">
        <v>45547</v>
      </c>
    </row>
    <row r="87" spans="1:50" ht="13.2">
      <c r="A87" s="78" t="s">
        <v>962</v>
      </c>
      <c r="B87" s="78" t="s">
        <v>973</v>
      </c>
      <c r="C87" s="78" t="s">
        <v>39</v>
      </c>
      <c r="D87" s="379" t="s">
        <v>974</v>
      </c>
      <c r="E87" s="135" t="s">
        <v>349</v>
      </c>
      <c r="F87" s="44" t="s">
        <v>350</v>
      </c>
      <c r="G87" s="78" t="s">
        <v>972</v>
      </c>
      <c r="H87" s="135"/>
      <c r="I87" s="44"/>
      <c r="J87" s="78"/>
      <c r="K87" s="135"/>
      <c r="L87" s="44"/>
      <c r="M87" s="78"/>
      <c r="N87" s="135"/>
      <c r="O87" s="44"/>
      <c r="P87" s="78"/>
      <c r="Q87" s="135"/>
      <c r="R87" s="44"/>
      <c r="S87" s="78"/>
      <c r="T87" s="135"/>
      <c r="U87" s="44"/>
      <c r="V87" s="78"/>
      <c r="W87" s="135"/>
      <c r="X87" s="44"/>
      <c r="Y87" s="78"/>
      <c r="Z87" s="135"/>
      <c r="AA87" s="44"/>
      <c r="AB87" s="78"/>
      <c r="AC87" s="135"/>
      <c r="AD87" s="44"/>
      <c r="AE87" s="78"/>
      <c r="AF87" s="78"/>
      <c r="AG87" s="83" t="str">
        <f t="shared" si="0"/>
        <v>"availableAmountForDataOptionRefill": "30기가 정도"</v>
      </c>
      <c r="AH87" s="78" t="str">
        <f t="shared" si="1"/>
        <v/>
      </c>
      <c r="AI87" s="78" t="str">
        <f t="shared" si="2"/>
        <v/>
      </c>
      <c r="AJ87" s="78" t="str">
        <f t="shared" si="3"/>
        <v/>
      </c>
      <c r="AK87" s="78" t="str">
        <f t="shared" si="4"/>
        <v/>
      </c>
      <c r="AL87" s="78" t="str">
        <f t="shared" si="5"/>
        <v/>
      </c>
      <c r="AM87" s="78" t="str">
        <f t="shared" si="6"/>
        <v/>
      </c>
      <c r="AN87" s="78" t="str">
        <f t="shared" si="7"/>
        <v/>
      </c>
      <c r="AO87" s="78" t="str">
        <f t="shared" si="8"/>
        <v/>
      </c>
      <c r="AP87" s="78"/>
      <c r="AQ87" s="78" t="str">
        <f t="shared" si="9"/>
        <v>{"availableAmountForDataOptionRefill": "30기가 정도"}</v>
      </c>
      <c r="AR87" s="78" t="str">
        <f t="shared" si="10"/>
        <v/>
      </c>
      <c r="AS87" s="78" t="str">
        <f t="shared" si="11"/>
        <v/>
      </c>
      <c r="AT87" s="78" t="str">
        <f t="shared" si="12"/>
        <v>{"keywords": {"availableAmountForDataOptionRefill": "30기가 정도"}}</v>
      </c>
      <c r="AU87" s="78" t="s">
        <v>253</v>
      </c>
      <c r="AV87" s="83" t="str">
        <f t="shared" si="13"/>
        <v>{"name": "SEARCH_MOBILE_PLAN", "arguments": {"keywords": {"availableAmountForDataOptionRefill": "30기가 정도"}}}</v>
      </c>
      <c r="AW87" s="136"/>
      <c r="AX87" s="79">
        <v>45547</v>
      </c>
    </row>
    <row r="88" spans="1:50" ht="13.2">
      <c r="A88" s="78" t="s">
        <v>962</v>
      </c>
      <c r="B88" s="78" t="s">
        <v>975</v>
      </c>
      <c r="C88" s="78" t="s">
        <v>39</v>
      </c>
      <c r="D88" s="379" t="s">
        <v>976</v>
      </c>
      <c r="E88" s="135" t="s">
        <v>349</v>
      </c>
      <c r="F88" s="44" t="s">
        <v>350</v>
      </c>
      <c r="G88" s="78" t="s">
        <v>977</v>
      </c>
      <c r="H88" s="135"/>
      <c r="I88" s="44"/>
      <c r="J88" s="78"/>
      <c r="K88" s="135"/>
      <c r="L88" s="44"/>
      <c r="M88" s="78"/>
      <c r="N88" s="135"/>
      <c r="O88" s="44"/>
      <c r="P88" s="78"/>
      <c r="Q88" s="135"/>
      <c r="R88" s="44"/>
      <c r="S88" s="78"/>
      <c r="T88" s="135"/>
      <c r="U88" s="44"/>
      <c r="V88" s="78"/>
      <c r="W88" s="135"/>
      <c r="X88" s="44"/>
      <c r="Y88" s="78"/>
      <c r="Z88" s="135"/>
      <c r="AA88" s="44"/>
      <c r="AB88" s="78"/>
      <c r="AC88" s="135"/>
      <c r="AD88" s="44"/>
      <c r="AE88" s="78"/>
      <c r="AF88" s="78"/>
      <c r="AG88" s="83" t="str">
        <f t="shared" si="0"/>
        <v>"availableAmountForDataOptionRefill": "20GB 미만"</v>
      </c>
      <c r="AH88" s="78" t="str">
        <f t="shared" si="1"/>
        <v/>
      </c>
      <c r="AI88" s="78" t="str">
        <f t="shared" si="2"/>
        <v/>
      </c>
      <c r="AJ88" s="78" t="str">
        <f t="shared" si="3"/>
        <v/>
      </c>
      <c r="AK88" s="78" t="str">
        <f t="shared" si="4"/>
        <v/>
      </c>
      <c r="AL88" s="78" t="str">
        <f t="shared" si="5"/>
        <v/>
      </c>
      <c r="AM88" s="78" t="str">
        <f t="shared" si="6"/>
        <v/>
      </c>
      <c r="AN88" s="78" t="str">
        <f t="shared" si="7"/>
        <v/>
      </c>
      <c r="AO88" s="78" t="str">
        <f t="shared" si="8"/>
        <v/>
      </c>
      <c r="AP88" s="78"/>
      <c r="AQ88" s="78" t="str">
        <f t="shared" si="9"/>
        <v>{"availableAmountForDataOptionRefill": "20GB 미만"}</v>
      </c>
      <c r="AR88" s="78" t="str">
        <f t="shared" si="10"/>
        <v/>
      </c>
      <c r="AS88" s="78" t="str">
        <f t="shared" si="11"/>
        <v/>
      </c>
      <c r="AT88" s="78" t="str">
        <f t="shared" si="12"/>
        <v>{"keywords": {"availableAmountForDataOptionRefill": "20GB 미만"}}</v>
      </c>
      <c r="AU88" s="78" t="s">
        <v>253</v>
      </c>
      <c r="AV88" s="83" t="str">
        <f t="shared" si="13"/>
        <v>{"name": "SEARCH_MOBILE_PLAN", "arguments": {"keywords": {"availableAmountForDataOptionRefill": "20GB 미만"}}}</v>
      </c>
      <c r="AW88" s="136"/>
      <c r="AX88" s="79">
        <v>45547</v>
      </c>
    </row>
    <row r="89" spans="1:50" ht="13.2">
      <c r="A89" s="78" t="s">
        <v>962</v>
      </c>
      <c r="B89" s="78" t="s">
        <v>978</v>
      </c>
      <c r="C89" s="78" t="s">
        <v>39</v>
      </c>
      <c r="D89" s="379" t="s">
        <v>979</v>
      </c>
      <c r="E89" s="135" t="s">
        <v>349</v>
      </c>
      <c r="F89" s="44" t="s">
        <v>350</v>
      </c>
      <c r="G89" s="78" t="s">
        <v>418</v>
      </c>
      <c r="H89" s="135"/>
      <c r="I89" s="44"/>
      <c r="J89" s="78"/>
      <c r="K89" s="135"/>
      <c r="L89" s="44"/>
      <c r="M89" s="78"/>
      <c r="N89" s="135"/>
      <c r="O89" s="44"/>
      <c r="P89" s="78"/>
      <c r="Q89" s="135"/>
      <c r="R89" s="44"/>
      <c r="S89" s="78"/>
      <c r="T89" s="135"/>
      <c r="U89" s="44"/>
      <c r="V89" s="78"/>
      <c r="W89" s="135"/>
      <c r="X89" s="44"/>
      <c r="Y89" s="78"/>
      <c r="Z89" s="135"/>
      <c r="AA89" s="44"/>
      <c r="AB89" s="78"/>
      <c r="AC89" s="135"/>
      <c r="AD89" s="44"/>
      <c r="AE89" s="78"/>
      <c r="AF89" s="78"/>
      <c r="AG89" s="83" t="str">
        <f t="shared" si="0"/>
        <v>"availableAmountForDataOptionRefill": "넉넉하게"</v>
      </c>
      <c r="AH89" s="78" t="str">
        <f t="shared" si="1"/>
        <v/>
      </c>
      <c r="AI89" s="78" t="str">
        <f t="shared" si="2"/>
        <v/>
      </c>
      <c r="AJ89" s="78" t="str">
        <f t="shared" si="3"/>
        <v/>
      </c>
      <c r="AK89" s="78" t="str">
        <f t="shared" si="4"/>
        <v/>
      </c>
      <c r="AL89" s="78" t="str">
        <f t="shared" si="5"/>
        <v/>
      </c>
      <c r="AM89" s="78" t="str">
        <f t="shared" si="6"/>
        <v/>
      </c>
      <c r="AN89" s="78" t="str">
        <f t="shared" si="7"/>
        <v/>
      </c>
      <c r="AO89" s="78" t="str">
        <f t="shared" si="8"/>
        <v/>
      </c>
      <c r="AP89" s="78"/>
      <c r="AQ89" s="78" t="str">
        <f t="shared" si="9"/>
        <v>{"availableAmountForDataOptionRefill": "넉넉하게"}</v>
      </c>
      <c r="AR89" s="78" t="str">
        <f t="shared" si="10"/>
        <v/>
      </c>
      <c r="AS89" s="78" t="str">
        <f t="shared" si="11"/>
        <v/>
      </c>
      <c r="AT89" s="78" t="str">
        <f t="shared" si="12"/>
        <v>{"keywords": {"availableAmountForDataOptionRefill": "넉넉하게"}}</v>
      </c>
      <c r="AU89" s="78" t="s">
        <v>253</v>
      </c>
      <c r="AV89" s="83" t="str">
        <f t="shared" si="13"/>
        <v>{"name": "SEARCH_MOBILE_PLAN", "arguments": {"keywords": {"availableAmountForDataOptionRefill": "넉넉하게"}}}</v>
      </c>
      <c r="AW89" s="136"/>
      <c r="AX89" s="79">
        <v>45547</v>
      </c>
    </row>
    <row r="90" spans="1:50" ht="13.2">
      <c r="A90" s="78" t="s">
        <v>962</v>
      </c>
      <c r="B90" s="78" t="s">
        <v>980</v>
      </c>
      <c r="C90" s="78" t="s">
        <v>39</v>
      </c>
      <c r="D90" s="379" t="s">
        <v>981</v>
      </c>
      <c r="E90" s="135" t="s">
        <v>349</v>
      </c>
      <c r="F90" s="44" t="s">
        <v>350</v>
      </c>
      <c r="G90" s="78" t="s">
        <v>311</v>
      </c>
      <c r="H90" s="135"/>
      <c r="I90" s="44"/>
      <c r="J90" s="78"/>
      <c r="K90" s="135"/>
      <c r="L90" s="44"/>
      <c r="M90" s="78"/>
      <c r="N90" s="135"/>
      <c r="O90" s="44"/>
      <c r="P90" s="78"/>
      <c r="Q90" s="135"/>
      <c r="R90" s="44"/>
      <c r="S90" s="78"/>
      <c r="T90" s="135"/>
      <c r="U90" s="44"/>
      <c r="V90" s="78"/>
      <c r="W90" s="135"/>
      <c r="X90" s="44"/>
      <c r="Y90" s="78"/>
      <c r="Z90" s="135"/>
      <c r="AA90" s="44"/>
      <c r="AB90" s="78"/>
      <c r="AC90" s="135"/>
      <c r="AD90" s="44"/>
      <c r="AE90" s="78"/>
      <c r="AF90" s="78"/>
      <c r="AG90" s="83" t="str">
        <f t="shared" si="0"/>
        <v>"availableAmountForDataOptionRefill": "많이"</v>
      </c>
      <c r="AH90" s="78" t="str">
        <f t="shared" si="1"/>
        <v/>
      </c>
      <c r="AI90" s="78" t="str">
        <f t="shared" si="2"/>
        <v/>
      </c>
      <c r="AJ90" s="78" t="str">
        <f t="shared" si="3"/>
        <v/>
      </c>
      <c r="AK90" s="78" t="str">
        <f t="shared" si="4"/>
        <v/>
      </c>
      <c r="AL90" s="78" t="str">
        <f t="shared" si="5"/>
        <v/>
      </c>
      <c r="AM90" s="78" t="str">
        <f t="shared" si="6"/>
        <v/>
      </c>
      <c r="AN90" s="78" t="str">
        <f t="shared" si="7"/>
        <v/>
      </c>
      <c r="AO90" s="78" t="str">
        <f t="shared" si="8"/>
        <v/>
      </c>
      <c r="AP90" s="78"/>
      <c r="AQ90" s="78" t="str">
        <f t="shared" si="9"/>
        <v>{"availableAmountForDataOptionRefill": "많이"}</v>
      </c>
      <c r="AR90" s="78" t="str">
        <f t="shared" si="10"/>
        <v/>
      </c>
      <c r="AS90" s="78" t="str">
        <f t="shared" si="11"/>
        <v/>
      </c>
      <c r="AT90" s="78" t="str">
        <f t="shared" si="12"/>
        <v>{"keywords": {"availableAmountForDataOptionRefill": "많이"}}</v>
      </c>
      <c r="AU90" s="78" t="s">
        <v>253</v>
      </c>
      <c r="AV90" s="83" t="str">
        <f t="shared" si="13"/>
        <v>{"name": "SEARCH_MOBILE_PLAN", "arguments": {"keywords": {"availableAmountForDataOptionRefill": "많이"}}}</v>
      </c>
      <c r="AW90" s="136"/>
      <c r="AX90" s="79">
        <v>45547</v>
      </c>
    </row>
    <row r="91" spans="1:50" ht="13.2">
      <c r="A91" s="78" t="s">
        <v>962</v>
      </c>
      <c r="B91" s="78" t="s">
        <v>982</v>
      </c>
      <c r="C91" s="78" t="s">
        <v>39</v>
      </c>
      <c r="D91" s="379" t="s">
        <v>983</v>
      </c>
      <c r="E91" s="135" t="s">
        <v>349</v>
      </c>
      <c r="F91" s="44" t="s">
        <v>350</v>
      </c>
      <c r="G91" s="78" t="s">
        <v>984</v>
      </c>
      <c r="H91" s="135"/>
      <c r="I91" s="44"/>
      <c r="J91" s="78"/>
      <c r="K91" s="135"/>
      <c r="L91" s="44"/>
      <c r="M91" s="78"/>
      <c r="N91" s="135"/>
      <c r="O91" s="44"/>
      <c r="P91" s="78"/>
      <c r="Q91" s="135"/>
      <c r="R91" s="44"/>
      <c r="S91" s="78"/>
      <c r="T91" s="135"/>
      <c r="U91" s="44"/>
      <c r="V91" s="78"/>
      <c r="W91" s="135"/>
      <c r="X91" s="44"/>
      <c r="Y91" s="78"/>
      <c r="Z91" s="135"/>
      <c r="AA91" s="44"/>
      <c r="AB91" s="78"/>
      <c r="AC91" s="135"/>
      <c r="AD91" s="44"/>
      <c r="AE91" s="78"/>
      <c r="AF91" s="78"/>
      <c r="AG91" s="83" t="str">
        <f t="shared" si="0"/>
        <v>"availableAmountForDataOptionRefill": "여유로운"</v>
      </c>
      <c r="AH91" s="78" t="str">
        <f t="shared" si="1"/>
        <v/>
      </c>
      <c r="AI91" s="78" t="str">
        <f t="shared" si="2"/>
        <v/>
      </c>
      <c r="AJ91" s="78" t="str">
        <f t="shared" si="3"/>
        <v/>
      </c>
      <c r="AK91" s="78" t="str">
        <f t="shared" si="4"/>
        <v/>
      </c>
      <c r="AL91" s="78" t="str">
        <f t="shared" si="5"/>
        <v/>
      </c>
      <c r="AM91" s="78" t="str">
        <f t="shared" si="6"/>
        <v/>
      </c>
      <c r="AN91" s="78" t="str">
        <f t="shared" si="7"/>
        <v/>
      </c>
      <c r="AO91" s="78" t="str">
        <f t="shared" si="8"/>
        <v/>
      </c>
      <c r="AP91" s="78"/>
      <c r="AQ91" s="78" t="str">
        <f t="shared" si="9"/>
        <v>{"availableAmountForDataOptionRefill": "여유로운"}</v>
      </c>
      <c r="AR91" s="78" t="str">
        <f t="shared" si="10"/>
        <v/>
      </c>
      <c r="AS91" s="78" t="str">
        <f t="shared" si="11"/>
        <v/>
      </c>
      <c r="AT91" s="78" t="str">
        <f t="shared" si="12"/>
        <v>{"keywords": {"availableAmountForDataOptionRefill": "여유로운"}}</v>
      </c>
      <c r="AU91" s="78" t="s">
        <v>253</v>
      </c>
      <c r="AV91" s="83" t="str">
        <f t="shared" si="13"/>
        <v>{"name": "SEARCH_MOBILE_PLAN", "arguments": {"keywords": {"availableAmountForDataOptionRefill": "여유로운"}}}</v>
      </c>
      <c r="AW91" s="136"/>
      <c r="AX91" s="79">
        <v>45547</v>
      </c>
    </row>
    <row r="92" spans="1:50" ht="13.2">
      <c r="A92" s="80" t="s">
        <v>962</v>
      </c>
      <c r="B92" s="80" t="s">
        <v>985</v>
      </c>
      <c r="C92" s="80" t="s">
        <v>39</v>
      </c>
      <c r="D92" s="380" t="s">
        <v>986</v>
      </c>
      <c r="E92" s="154" t="s">
        <v>349</v>
      </c>
      <c r="F92" s="82" t="s">
        <v>350</v>
      </c>
      <c r="G92" s="80" t="s">
        <v>368</v>
      </c>
      <c r="H92" s="154"/>
      <c r="I92" s="82"/>
      <c r="J92" s="80"/>
      <c r="K92" s="154"/>
      <c r="L92" s="82"/>
      <c r="M92" s="80"/>
      <c r="N92" s="154"/>
      <c r="O92" s="82"/>
      <c r="P92" s="80"/>
      <c r="Q92" s="154"/>
      <c r="R92" s="82"/>
      <c r="S92" s="80"/>
      <c r="T92" s="154"/>
      <c r="U92" s="82"/>
      <c r="V92" s="80"/>
      <c r="W92" s="154"/>
      <c r="X92" s="82"/>
      <c r="Y92" s="80"/>
      <c r="Z92" s="154"/>
      <c r="AA92" s="82"/>
      <c r="AB92" s="80"/>
      <c r="AC92" s="154"/>
      <c r="AD92" s="82"/>
      <c r="AE92" s="80"/>
      <c r="AF92" s="80"/>
      <c r="AG92" s="23" t="str">
        <f t="shared" si="0"/>
        <v>"availableAmountForDataOptionRefill": "충분한"</v>
      </c>
      <c r="AH92" s="80" t="str">
        <f t="shared" si="1"/>
        <v/>
      </c>
      <c r="AI92" s="80" t="str">
        <f t="shared" si="2"/>
        <v/>
      </c>
      <c r="AJ92" s="80" t="str">
        <f t="shared" si="3"/>
        <v/>
      </c>
      <c r="AK92" s="80" t="str">
        <f t="shared" si="4"/>
        <v/>
      </c>
      <c r="AL92" s="80" t="str">
        <f t="shared" si="5"/>
        <v/>
      </c>
      <c r="AM92" s="80" t="str">
        <f t="shared" si="6"/>
        <v/>
      </c>
      <c r="AN92" s="80" t="str">
        <f t="shared" si="7"/>
        <v/>
      </c>
      <c r="AO92" s="80" t="str">
        <f t="shared" si="8"/>
        <v/>
      </c>
      <c r="AP92" s="80"/>
      <c r="AQ92" s="80" t="str">
        <f t="shared" si="9"/>
        <v>{"availableAmountForDataOptionRefill": "충분한"}</v>
      </c>
      <c r="AR92" s="80" t="str">
        <f t="shared" si="10"/>
        <v/>
      </c>
      <c r="AS92" s="80" t="str">
        <f t="shared" si="11"/>
        <v/>
      </c>
      <c r="AT92" s="80" t="str">
        <f t="shared" si="12"/>
        <v>{"keywords": {"availableAmountForDataOptionRefill": "충분한"}}</v>
      </c>
      <c r="AU92" s="80" t="s">
        <v>253</v>
      </c>
      <c r="AV92" s="23" t="str">
        <f t="shared" si="13"/>
        <v>{"name": "SEARCH_MOBILE_PLAN", "arguments": {"keywords": {"availableAmountForDataOptionRefill": "충분한"}}}</v>
      </c>
      <c r="AW92" s="143"/>
      <c r="AX92" s="81">
        <v>45547</v>
      </c>
    </row>
    <row r="93" spans="1:50" ht="13.2">
      <c r="A93" s="78" t="s">
        <v>987</v>
      </c>
      <c r="B93" s="78" t="s">
        <v>988</v>
      </c>
      <c r="C93" s="78" t="s">
        <v>39</v>
      </c>
      <c r="D93" s="379" t="s">
        <v>989</v>
      </c>
      <c r="E93" s="225" t="s">
        <v>331</v>
      </c>
      <c r="F93" s="226" t="s">
        <v>332</v>
      </c>
      <c r="G93" s="227"/>
      <c r="H93" s="225"/>
      <c r="I93" s="226"/>
      <c r="J93" s="227"/>
      <c r="K93" s="225"/>
      <c r="L93" s="226"/>
      <c r="M93" s="227"/>
      <c r="N93" s="225"/>
      <c r="O93" s="226"/>
      <c r="P93" s="227"/>
      <c r="Q93" s="225"/>
      <c r="R93" s="226"/>
      <c r="S93" s="227"/>
      <c r="T93" s="225"/>
      <c r="U93" s="226"/>
      <c r="V93" s="227"/>
      <c r="W93" s="225"/>
      <c r="X93" s="226"/>
      <c r="Y93" s="227"/>
      <c r="Z93" s="225"/>
      <c r="AA93" s="226"/>
      <c r="AB93" s="227"/>
      <c r="AC93" s="225"/>
      <c r="AD93" s="226"/>
      <c r="AE93" s="227"/>
      <c r="AF93" s="78"/>
      <c r="AG93" s="83" t="str">
        <f t="shared" si="0"/>
        <v>"maximumAmountForSharing": ""</v>
      </c>
      <c r="AH93" s="78" t="str">
        <f t="shared" si="1"/>
        <v/>
      </c>
      <c r="AI93" s="78" t="str">
        <f t="shared" si="2"/>
        <v/>
      </c>
      <c r="AJ93" s="78" t="str">
        <f t="shared" si="3"/>
        <v/>
      </c>
      <c r="AK93" s="78" t="str">
        <f t="shared" si="4"/>
        <v/>
      </c>
      <c r="AL93" s="78" t="str">
        <f t="shared" si="5"/>
        <v/>
      </c>
      <c r="AM93" s="78" t="str">
        <f t="shared" si="6"/>
        <v/>
      </c>
      <c r="AN93" s="78" t="str">
        <f t="shared" si="7"/>
        <v/>
      </c>
      <c r="AO93" s="78" t="str">
        <f t="shared" si="8"/>
        <v/>
      </c>
      <c r="AP93" s="78"/>
      <c r="AQ93" s="78" t="str">
        <f t="shared" si="9"/>
        <v>{"maximumAmountForSharing": ""}</v>
      </c>
      <c r="AR93" s="78" t="str">
        <f t="shared" si="10"/>
        <v/>
      </c>
      <c r="AS93" s="78" t="str">
        <f t="shared" si="11"/>
        <v/>
      </c>
      <c r="AT93" s="78" t="str">
        <f t="shared" si="12"/>
        <v>{"keywords": {"maximumAmountForSharing": ""}}</v>
      </c>
      <c r="AU93" s="78" t="s">
        <v>253</v>
      </c>
      <c r="AV93" s="83" t="str">
        <f t="shared" si="13"/>
        <v>{"name": "SEARCH_MOBILE_PLAN", "arguments": {"keywords": {"maximumAmountForSharing": ""}}}</v>
      </c>
      <c r="AW93" s="136"/>
      <c r="AX93" s="79">
        <v>45547</v>
      </c>
    </row>
    <row r="94" spans="1:50" ht="13.2">
      <c r="A94" s="78" t="s">
        <v>987</v>
      </c>
      <c r="B94" s="78" t="s">
        <v>990</v>
      </c>
      <c r="C94" s="78" t="s">
        <v>39</v>
      </c>
      <c r="D94" s="379" t="s">
        <v>991</v>
      </c>
      <c r="E94" s="135" t="s">
        <v>331</v>
      </c>
      <c r="F94" s="44" t="s">
        <v>332</v>
      </c>
      <c r="G94" s="78"/>
      <c r="H94" s="135"/>
      <c r="I94" s="44"/>
      <c r="J94" s="78"/>
      <c r="K94" s="135"/>
      <c r="L94" s="44"/>
      <c r="M94" s="78"/>
      <c r="N94" s="135"/>
      <c r="O94" s="44"/>
      <c r="P94" s="78"/>
      <c r="Q94" s="135"/>
      <c r="R94" s="44"/>
      <c r="S94" s="78"/>
      <c r="T94" s="135"/>
      <c r="U94" s="44"/>
      <c r="V94" s="78"/>
      <c r="W94" s="135"/>
      <c r="X94" s="44"/>
      <c r="Y94" s="78"/>
      <c r="Z94" s="135"/>
      <c r="AA94" s="44"/>
      <c r="AB94" s="78"/>
      <c r="AC94" s="135"/>
      <c r="AD94" s="44"/>
      <c r="AE94" s="78"/>
      <c r="AF94" s="78"/>
      <c r="AG94" s="83" t="str">
        <f t="shared" si="0"/>
        <v>"maximumAmountForSharing": ""</v>
      </c>
      <c r="AH94" s="78" t="str">
        <f t="shared" si="1"/>
        <v/>
      </c>
      <c r="AI94" s="78" t="str">
        <f t="shared" si="2"/>
        <v/>
      </c>
      <c r="AJ94" s="78" t="str">
        <f t="shared" si="3"/>
        <v/>
      </c>
      <c r="AK94" s="78" t="str">
        <f t="shared" si="4"/>
        <v/>
      </c>
      <c r="AL94" s="78" t="str">
        <f t="shared" si="5"/>
        <v/>
      </c>
      <c r="AM94" s="78" t="str">
        <f t="shared" si="6"/>
        <v/>
      </c>
      <c r="AN94" s="78" t="str">
        <f t="shared" si="7"/>
        <v/>
      </c>
      <c r="AO94" s="78" t="str">
        <f t="shared" si="8"/>
        <v/>
      </c>
      <c r="AP94" s="78"/>
      <c r="AQ94" s="78" t="str">
        <f t="shared" si="9"/>
        <v>{"maximumAmountForSharing": ""}</v>
      </c>
      <c r="AR94" s="78" t="str">
        <f t="shared" si="10"/>
        <v/>
      </c>
      <c r="AS94" s="78" t="str">
        <f t="shared" si="11"/>
        <v/>
      </c>
      <c r="AT94" s="78" t="str">
        <f t="shared" si="12"/>
        <v>{"keywords": {"maximumAmountForSharing": ""}}</v>
      </c>
      <c r="AU94" s="78" t="s">
        <v>253</v>
      </c>
      <c r="AV94" s="83" t="str">
        <f t="shared" si="13"/>
        <v>{"name": "SEARCH_MOBILE_PLAN", "arguments": {"keywords": {"maximumAmountForSharing": ""}}}</v>
      </c>
      <c r="AW94" s="136"/>
      <c r="AX94" s="79">
        <v>45547</v>
      </c>
    </row>
    <row r="95" spans="1:50" ht="13.2">
      <c r="A95" s="78" t="s">
        <v>987</v>
      </c>
      <c r="B95" s="78" t="s">
        <v>992</v>
      </c>
      <c r="C95" s="78" t="s">
        <v>39</v>
      </c>
      <c r="D95" s="379" t="s">
        <v>993</v>
      </c>
      <c r="E95" s="135" t="s">
        <v>331</v>
      </c>
      <c r="F95" s="44" t="s">
        <v>332</v>
      </c>
      <c r="G95" s="78"/>
      <c r="H95" s="135"/>
      <c r="I95" s="44"/>
      <c r="J95" s="78"/>
      <c r="K95" s="135"/>
      <c r="L95" s="44"/>
      <c r="M95" s="78"/>
      <c r="N95" s="135"/>
      <c r="O95" s="44"/>
      <c r="P95" s="78"/>
      <c r="Q95" s="135"/>
      <c r="R95" s="44"/>
      <c r="S95" s="78"/>
      <c r="T95" s="135"/>
      <c r="U95" s="44"/>
      <c r="V95" s="78"/>
      <c r="W95" s="135"/>
      <c r="X95" s="44"/>
      <c r="Y95" s="78"/>
      <c r="Z95" s="135"/>
      <c r="AA95" s="44"/>
      <c r="AB95" s="78"/>
      <c r="AC95" s="135"/>
      <c r="AD95" s="44"/>
      <c r="AE95" s="78"/>
      <c r="AF95" s="78"/>
      <c r="AG95" s="83" t="str">
        <f t="shared" si="0"/>
        <v>"maximumAmountForSharing": ""</v>
      </c>
      <c r="AH95" s="78" t="str">
        <f t="shared" si="1"/>
        <v/>
      </c>
      <c r="AI95" s="78" t="str">
        <f t="shared" si="2"/>
        <v/>
      </c>
      <c r="AJ95" s="78" t="str">
        <f t="shared" si="3"/>
        <v/>
      </c>
      <c r="AK95" s="78" t="str">
        <f t="shared" si="4"/>
        <v/>
      </c>
      <c r="AL95" s="78" t="str">
        <f t="shared" si="5"/>
        <v/>
      </c>
      <c r="AM95" s="78" t="str">
        <f t="shared" si="6"/>
        <v/>
      </c>
      <c r="AN95" s="78" t="str">
        <f t="shared" si="7"/>
        <v/>
      </c>
      <c r="AO95" s="78" t="str">
        <f t="shared" si="8"/>
        <v/>
      </c>
      <c r="AP95" s="78"/>
      <c r="AQ95" s="78" t="str">
        <f t="shared" si="9"/>
        <v>{"maximumAmountForSharing": ""}</v>
      </c>
      <c r="AR95" s="78" t="str">
        <f t="shared" si="10"/>
        <v/>
      </c>
      <c r="AS95" s="78" t="str">
        <f t="shared" si="11"/>
        <v/>
      </c>
      <c r="AT95" s="78" t="str">
        <f t="shared" si="12"/>
        <v>{"keywords": {"maximumAmountForSharing": ""}}</v>
      </c>
      <c r="AU95" s="78" t="s">
        <v>253</v>
      </c>
      <c r="AV95" s="83" t="str">
        <f t="shared" si="13"/>
        <v>{"name": "SEARCH_MOBILE_PLAN", "arguments": {"keywords": {"maximumAmountForSharing": ""}}}</v>
      </c>
      <c r="AW95" s="136"/>
      <c r="AX95" s="79">
        <v>45547</v>
      </c>
    </row>
    <row r="96" spans="1:50" ht="13.2">
      <c r="A96" s="78" t="s">
        <v>987</v>
      </c>
      <c r="B96" s="78" t="s">
        <v>994</v>
      </c>
      <c r="C96" s="78" t="s">
        <v>39</v>
      </c>
      <c r="D96" s="379" t="s">
        <v>995</v>
      </c>
      <c r="E96" s="135" t="s">
        <v>331</v>
      </c>
      <c r="F96" s="44" t="s">
        <v>332</v>
      </c>
      <c r="G96" s="78"/>
      <c r="H96" s="135"/>
      <c r="I96" s="44"/>
      <c r="J96" s="78"/>
      <c r="K96" s="135"/>
      <c r="L96" s="44"/>
      <c r="M96" s="78"/>
      <c r="N96" s="135"/>
      <c r="O96" s="44"/>
      <c r="P96" s="78"/>
      <c r="Q96" s="135"/>
      <c r="R96" s="44"/>
      <c r="S96" s="78"/>
      <c r="T96" s="135"/>
      <c r="U96" s="44"/>
      <c r="V96" s="78"/>
      <c r="W96" s="135"/>
      <c r="X96" s="44"/>
      <c r="Y96" s="78"/>
      <c r="Z96" s="135"/>
      <c r="AA96" s="44"/>
      <c r="AB96" s="78"/>
      <c r="AC96" s="135"/>
      <c r="AD96" s="44"/>
      <c r="AE96" s="78"/>
      <c r="AF96" s="78"/>
      <c r="AG96" s="83" t="str">
        <f t="shared" si="0"/>
        <v>"maximumAmountForSharing": ""</v>
      </c>
      <c r="AH96" s="78" t="str">
        <f t="shared" si="1"/>
        <v/>
      </c>
      <c r="AI96" s="78" t="str">
        <f t="shared" si="2"/>
        <v/>
      </c>
      <c r="AJ96" s="78" t="str">
        <f t="shared" si="3"/>
        <v/>
      </c>
      <c r="AK96" s="78" t="str">
        <f t="shared" si="4"/>
        <v/>
      </c>
      <c r="AL96" s="78" t="str">
        <f t="shared" si="5"/>
        <v/>
      </c>
      <c r="AM96" s="78" t="str">
        <f t="shared" si="6"/>
        <v/>
      </c>
      <c r="AN96" s="78" t="str">
        <f t="shared" si="7"/>
        <v/>
      </c>
      <c r="AO96" s="78" t="str">
        <f t="shared" si="8"/>
        <v/>
      </c>
      <c r="AP96" s="78"/>
      <c r="AQ96" s="78" t="str">
        <f t="shared" si="9"/>
        <v>{"maximumAmountForSharing": ""}</v>
      </c>
      <c r="AR96" s="78" t="str">
        <f t="shared" si="10"/>
        <v/>
      </c>
      <c r="AS96" s="78" t="str">
        <f t="shared" si="11"/>
        <v/>
      </c>
      <c r="AT96" s="78" t="str">
        <f t="shared" si="12"/>
        <v>{"keywords": {"maximumAmountForSharing": ""}}</v>
      </c>
      <c r="AU96" s="78" t="s">
        <v>253</v>
      </c>
      <c r="AV96" s="83" t="str">
        <f t="shared" si="13"/>
        <v>{"name": "SEARCH_MOBILE_PLAN", "arguments": {"keywords": {"maximumAmountForSharing": ""}}}</v>
      </c>
      <c r="AW96" s="136"/>
      <c r="AX96" s="79">
        <v>45547</v>
      </c>
    </row>
    <row r="97" spans="1:50" ht="13.2">
      <c r="A97" s="78" t="s">
        <v>987</v>
      </c>
      <c r="B97" s="78" t="s">
        <v>996</v>
      </c>
      <c r="C97" s="78" t="s">
        <v>39</v>
      </c>
      <c r="D97" s="379" t="s">
        <v>997</v>
      </c>
      <c r="E97" s="135" t="s">
        <v>331</v>
      </c>
      <c r="F97" s="44" t="s">
        <v>332</v>
      </c>
      <c r="G97" s="78" t="s">
        <v>998</v>
      </c>
      <c r="H97" s="135"/>
      <c r="I97" s="44"/>
      <c r="J97" s="78"/>
      <c r="K97" s="135"/>
      <c r="L97" s="44"/>
      <c r="M97" s="78"/>
      <c r="N97" s="135"/>
      <c r="O97" s="44"/>
      <c r="P97" s="78"/>
      <c r="Q97" s="135"/>
      <c r="R97" s="44"/>
      <c r="S97" s="78"/>
      <c r="T97" s="135"/>
      <c r="U97" s="44"/>
      <c r="V97" s="78"/>
      <c r="W97" s="135"/>
      <c r="X97" s="44"/>
      <c r="Y97" s="78"/>
      <c r="Z97" s="135"/>
      <c r="AA97" s="44"/>
      <c r="AB97" s="78"/>
      <c r="AC97" s="135"/>
      <c r="AD97" s="44"/>
      <c r="AE97" s="78"/>
      <c r="AF97" s="78"/>
      <c r="AG97" s="83" t="str">
        <f t="shared" si="0"/>
        <v>"maximumAmountForSharing": "1GB 이상"</v>
      </c>
      <c r="AH97" s="78" t="str">
        <f t="shared" si="1"/>
        <v/>
      </c>
      <c r="AI97" s="78" t="str">
        <f t="shared" si="2"/>
        <v/>
      </c>
      <c r="AJ97" s="78" t="str">
        <f t="shared" si="3"/>
        <v/>
      </c>
      <c r="AK97" s="78" t="str">
        <f t="shared" si="4"/>
        <v/>
      </c>
      <c r="AL97" s="78" t="str">
        <f t="shared" si="5"/>
        <v/>
      </c>
      <c r="AM97" s="78" t="str">
        <f t="shared" si="6"/>
        <v/>
      </c>
      <c r="AN97" s="78" t="str">
        <f t="shared" si="7"/>
        <v/>
      </c>
      <c r="AO97" s="78" t="str">
        <f t="shared" si="8"/>
        <v/>
      </c>
      <c r="AP97" s="78"/>
      <c r="AQ97" s="78" t="str">
        <f t="shared" si="9"/>
        <v>{"maximumAmountForSharing": "1GB 이상"}</v>
      </c>
      <c r="AR97" s="78" t="str">
        <f t="shared" si="10"/>
        <v/>
      </c>
      <c r="AS97" s="78" t="str">
        <f t="shared" si="11"/>
        <v/>
      </c>
      <c r="AT97" s="78" t="str">
        <f t="shared" si="12"/>
        <v>{"keywords": {"maximumAmountForSharing": "1GB 이상"}}</v>
      </c>
      <c r="AU97" s="78" t="s">
        <v>253</v>
      </c>
      <c r="AV97" s="83" t="str">
        <f t="shared" si="13"/>
        <v>{"name": "SEARCH_MOBILE_PLAN", "arguments": {"keywords": {"maximumAmountForSharing": "1GB 이상"}}}</v>
      </c>
      <c r="AW97" s="136"/>
      <c r="AX97" s="79">
        <v>45547</v>
      </c>
    </row>
    <row r="98" spans="1:50" ht="13.2">
      <c r="A98" s="78" t="s">
        <v>987</v>
      </c>
      <c r="B98" s="78" t="s">
        <v>999</v>
      </c>
      <c r="C98" s="78" t="s">
        <v>39</v>
      </c>
      <c r="D98" s="379" t="s">
        <v>1000</v>
      </c>
      <c r="E98" s="135" t="s">
        <v>331</v>
      </c>
      <c r="F98" s="44" t="s">
        <v>332</v>
      </c>
      <c r="G98" s="78" t="s">
        <v>1001</v>
      </c>
      <c r="H98" s="135"/>
      <c r="I98" s="44"/>
      <c r="J98" s="78"/>
      <c r="K98" s="135"/>
      <c r="L98" s="44"/>
      <c r="M98" s="78"/>
      <c r="N98" s="135"/>
      <c r="O98" s="44"/>
      <c r="P98" s="78"/>
      <c r="Q98" s="135"/>
      <c r="R98" s="44"/>
      <c r="S98" s="78"/>
      <c r="T98" s="135"/>
      <c r="U98" s="44"/>
      <c r="V98" s="78"/>
      <c r="W98" s="135"/>
      <c r="X98" s="44"/>
      <c r="Y98" s="78"/>
      <c r="Z98" s="135"/>
      <c r="AA98" s="44"/>
      <c r="AB98" s="78"/>
      <c r="AC98" s="135"/>
      <c r="AD98" s="44"/>
      <c r="AE98" s="78"/>
      <c r="AF98" s="78"/>
      <c r="AG98" s="83" t="str">
        <f t="shared" si="0"/>
        <v>"maximumAmountForSharing": "2GB 보다 많은"</v>
      </c>
      <c r="AH98" s="78" t="str">
        <f t="shared" si="1"/>
        <v/>
      </c>
      <c r="AI98" s="78" t="str">
        <f t="shared" si="2"/>
        <v/>
      </c>
      <c r="AJ98" s="78" t="str">
        <f t="shared" si="3"/>
        <v/>
      </c>
      <c r="AK98" s="78" t="str">
        <f t="shared" si="4"/>
        <v/>
      </c>
      <c r="AL98" s="78" t="str">
        <f t="shared" si="5"/>
        <v/>
      </c>
      <c r="AM98" s="78" t="str">
        <f t="shared" si="6"/>
        <v/>
      </c>
      <c r="AN98" s="78" t="str">
        <f t="shared" si="7"/>
        <v/>
      </c>
      <c r="AO98" s="78" t="str">
        <f t="shared" si="8"/>
        <v/>
      </c>
      <c r="AP98" s="78"/>
      <c r="AQ98" s="78" t="str">
        <f t="shared" si="9"/>
        <v>{"maximumAmountForSharing": "2GB 보다 많은"}</v>
      </c>
      <c r="AR98" s="78" t="str">
        <f t="shared" si="10"/>
        <v/>
      </c>
      <c r="AS98" s="78" t="str">
        <f t="shared" si="11"/>
        <v/>
      </c>
      <c r="AT98" s="78" t="str">
        <f t="shared" si="12"/>
        <v>{"keywords": {"maximumAmountForSharing": "2GB 보다 많은"}}</v>
      </c>
      <c r="AU98" s="78" t="s">
        <v>253</v>
      </c>
      <c r="AV98" s="83" t="str">
        <f t="shared" si="13"/>
        <v>{"name": "SEARCH_MOBILE_PLAN", "arguments": {"keywords": {"maximumAmountForSharing": "2GB 보다 많은"}}}</v>
      </c>
      <c r="AW98" s="136"/>
      <c r="AX98" s="79">
        <v>45547</v>
      </c>
    </row>
    <row r="99" spans="1:50" ht="13.2">
      <c r="A99" s="78" t="s">
        <v>987</v>
      </c>
      <c r="B99" s="78" t="s">
        <v>1002</v>
      </c>
      <c r="C99" s="78" t="s">
        <v>39</v>
      </c>
      <c r="D99" s="379" t="s">
        <v>1003</v>
      </c>
      <c r="E99" s="135" t="s">
        <v>331</v>
      </c>
      <c r="F99" s="44" t="s">
        <v>332</v>
      </c>
      <c r="G99" s="78" t="s">
        <v>1004</v>
      </c>
      <c r="H99" s="135"/>
      <c r="I99" s="44"/>
      <c r="J99" s="78"/>
      <c r="K99" s="135"/>
      <c r="L99" s="44"/>
      <c r="M99" s="78"/>
      <c r="N99" s="135"/>
      <c r="O99" s="44"/>
      <c r="P99" s="78"/>
      <c r="Q99" s="135"/>
      <c r="R99" s="44"/>
      <c r="S99" s="78"/>
      <c r="T99" s="135"/>
      <c r="U99" s="44"/>
      <c r="V99" s="78"/>
      <c r="W99" s="135"/>
      <c r="X99" s="44"/>
      <c r="Y99" s="78"/>
      <c r="Z99" s="135"/>
      <c r="AA99" s="44"/>
      <c r="AB99" s="78"/>
      <c r="AC99" s="135"/>
      <c r="AD99" s="44"/>
      <c r="AE99" s="78"/>
      <c r="AF99" s="78"/>
      <c r="AG99" s="83" t="str">
        <f t="shared" si="0"/>
        <v>"maximumAmountForSharing": "어느정도 있는"</v>
      </c>
      <c r="AH99" s="78" t="str">
        <f t="shared" si="1"/>
        <v/>
      </c>
      <c r="AI99" s="78" t="str">
        <f t="shared" si="2"/>
        <v/>
      </c>
      <c r="AJ99" s="78" t="str">
        <f t="shared" si="3"/>
        <v/>
      </c>
      <c r="AK99" s="78" t="str">
        <f t="shared" si="4"/>
        <v/>
      </c>
      <c r="AL99" s="78" t="str">
        <f t="shared" si="5"/>
        <v/>
      </c>
      <c r="AM99" s="78" t="str">
        <f t="shared" si="6"/>
        <v/>
      </c>
      <c r="AN99" s="78" t="str">
        <f t="shared" si="7"/>
        <v/>
      </c>
      <c r="AO99" s="78" t="str">
        <f t="shared" si="8"/>
        <v/>
      </c>
      <c r="AP99" s="78"/>
      <c r="AQ99" s="78" t="str">
        <f t="shared" si="9"/>
        <v>{"maximumAmountForSharing": "어느정도 있는"}</v>
      </c>
      <c r="AR99" s="78" t="str">
        <f t="shared" si="10"/>
        <v/>
      </c>
      <c r="AS99" s="78" t="str">
        <f t="shared" si="11"/>
        <v/>
      </c>
      <c r="AT99" s="78" t="str">
        <f t="shared" si="12"/>
        <v>{"keywords": {"maximumAmountForSharing": "어느정도 있는"}}</v>
      </c>
      <c r="AU99" s="78" t="s">
        <v>253</v>
      </c>
      <c r="AV99" s="83" t="str">
        <f t="shared" si="13"/>
        <v>{"name": "SEARCH_MOBILE_PLAN", "arguments": {"keywords": {"maximumAmountForSharing": "어느정도 있는"}}}</v>
      </c>
      <c r="AW99" s="136"/>
      <c r="AX99" s="79">
        <v>45547</v>
      </c>
    </row>
    <row r="100" spans="1:50" ht="13.2">
      <c r="A100" s="78" t="s">
        <v>987</v>
      </c>
      <c r="B100" s="78" t="s">
        <v>1005</v>
      </c>
      <c r="C100" s="78" t="s">
        <v>39</v>
      </c>
      <c r="D100" s="379" t="s">
        <v>1006</v>
      </c>
      <c r="E100" s="135" t="s">
        <v>331</v>
      </c>
      <c r="F100" s="44" t="s">
        <v>332</v>
      </c>
      <c r="G100" s="78" t="s">
        <v>368</v>
      </c>
      <c r="H100" s="135"/>
      <c r="I100" s="44"/>
      <c r="J100" s="78"/>
      <c r="K100" s="135"/>
      <c r="L100" s="44"/>
      <c r="M100" s="78"/>
      <c r="N100" s="135"/>
      <c r="O100" s="44"/>
      <c r="P100" s="78"/>
      <c r="Q100" s="135"/>
      <c r="R100" s="44"/>
      <c r="S100" s="78"/>
      <c r="T100" s="135"/>
      <c r="U100" s="44"/>
      <c r="V100" s="78"/>
      <c r="W100" s="135"/>
      <c r="X100" s="44"/>
      <c r="Y100" s="78"/>
      <c r="Z100" s="135"/>
      <c r="AA100" s="44"/>
      <c r="AB100" s="78"/>
      <c r="AC100" s="135"/>
      <c r="AD100" s="44"/>
      <c r="AE100" s="78"/>
      <c r="AF100" s="78"/>
      <c r="AG100" s="83" t="str">
        <f t="shared" si="0"/>
        <v>"maximumAmountForSharing": "충분한"</v>
      </c>
      <c r="AH100" s="78" t="str">
        <f t="shared" si="1"/>
        <v/>
      </c>
      <c r="AI100" s="78" t="str">
        <f t="shared" si="2"/>
        <v/>
      </c>
      <c r="AJ100" s="78" t="str">
        <f t="shared" si="3"/>
        <v/>
      </c>
      <c r="AK100" s="78" t="str">
        <f t="shared" si="4"/>
        <v/>
      </c>
      <c r="AL100" s="78" t="str">
        <f t="shared" si="5"/>
        <v/>
      </c>
      <c r="AM100" s="78" t="str">
        <f t="shared" si="6"/>
        <v/>
      </c>
      <c r="AN100" s="78" t="str">
        <f t="shared" si="7"/>
        <v/>
      </c>
      <c r="AO100" s="78" t="str">
        <f t="shared" si="8"/>
        <v/>
      </c>
      <c r="AP100" s="78"/>
      <c r="AQ100" s="78" t="str">
        <f t="shared" si="9"/>
        <v>{"maximumAmountForSharing": "충분한"}</v>
      </c>
      <c r="AR100" s="78" t="str">
        <f t="shared" si="10"/>
        <v/>
      </c>
      <c r="AS100" s="78" t="str">
        <f t="shared" si="11"/>
        <v/>
      </c>
      <c r="AT100" s="78" t="str">
        <f t="shared" si="12"/>
        <v>{"keywords": {"maximumAmountForSharing": "충분한"}}</v>
      </c>
      <c r="AU100" s="78" t="s">
        <v>253</v>
      </c>
      <c r="AV100" s="83" t="str">
        <f t="shared" si="13"/>
        <v>{"name": "SEARCH_MOBILE_PLAN", "arguments": {"keywords": {"maximumAmountForSharing": "충분한"}}}</v>
      </c>
      <c r="AW100" s="136"/>
      <c r="AX100" s="79">
        <v>45547</v>
      </c>
    </row>
    <row r="101" spans="1:50" ht="13.2">
      <c r="A101" s="78" t="s">
        <v>987</v>
      </c>
      <c r="B101" s="78" t="s">
        <v>1007</v>
      </c>
      <c r="C101" s="78" t="s">
        <v>39</v>
      </c>
      <c r="D101" s="379" t="s">
        <v>1008</v>
      </c>
      <c r="E101" s="135" t="s">
        <v>331</v>
      </c>
      <c r="F101" s="44" t="s">
        <v>332</v>
      </c>
      <c r="G101" s="78" t="s">
        <v>496</v>
      </c>
      <c r="H101" s="135"/>
      <c r="I101" s="44"/>
      <c r="J101" s="78"/>
      <c r="K101" s="135"/>
      <c r="L101" s="44"/>
      <c r="M101" s="78"/>
      <c r="N101" s="135"/>
      <c r="O101" s="44"/>
      <c r="P101" s="78"/>
      <c r="Q101" s="135"/>
      <c r="R101" s="44"/>
      <c r="S101" s="78"/>
      <c r="T101" s="135"/>
      <c r="U101" s="44"/>
      <c r="V101" s="78"/>
      <c r="W101" s="135"/>
      <c r="X101" s="44"/>
      <c r="Y101" s="78"/>
      <c r="Z101" s="135"/>
      <c r="AA101" s="44"/>
      <c r="AB101" s="78"/>
      <c r="AC101" s="135"/>
      <c r="AD101" s="44"/>
      <c r="AE101" s="78"/>
      <c r="AF101" s="78"/>
      <c r="AG101" s="83" t="str">
        <f t="shared" si="0"/>
        <v>"maximumAmountForSharing": "넉넉한"</v>
      </c>
      <c r="AH101" s="78" t="str">
        <f t="shared" si="1"/>
        <v/>
      </c>
      <c r="AI101" s="78" t="str">
        <f t="shared" si="2"/>
        <v/>
      </c>
      <c r="AJ101" s="78" t="str">
        <f t="shared" si="3"/>
        <v/>
      </c>
      <c r="AK101" s="78" t="str">
        <f t="shared" si="4"/>
        <v/>
      </c>
      <c r="AL101" s="78" t="str">
        <f t="shared" si="5"/>
        <v/>
      </c>
      <c r="AM101" s="78" t="str">
        <f t="shared" si="6"/>
        <v/>
      </c>
      <c r="AN101" s="78" t="str">
        <f t="shared" si="7"/>
        <v/>
      </c>
      <c r="AO101" s="78" t="str">
        <f t="shared" si="8"/>
        <v/>
      </c>
      <c r="AP101" s="78"/>
      <c r="AQ101" s="78" t="str">
        <f t="shared" si="9"/>
        <v>{"maximumAmountForSharing": "넉넉한"}</v>
      </c>
      <c r="AR101" s="78" t="str">
        <f t="shared" si="10"/>
        <v/>
      </c>
      <c r="AS101" s="78" t="str">
        <f t="shared" si="11"/>
        <v/>
      </c>
      <c r="AT101" s="78" t="str">
        <f t="shared" si="12"/>
        <v>{"keywords": {"maximumAmountForSharing": "넉넉한"}}</v>
      </c>
      <c r="AU101" s="78" t="s">
        <v>253</v>
      </c>
      <c r="AV101" s="83" t="str">
        <f t="shared" si="13"/>
        <v>{"name": "SEARCH_MOBILE_PLAN", "arguments": {"keywords": {"maximumAmountForSharing": "넉넉한"}}}</v>
      </c>
      <c r="AW101" s="136"/>
      <c r="AX101" s="79">
        <v>45547</v>
      </c>
    </row>
    <row r="102" spans="1:50" ht="13.2">
      <c r="A102" s="80" t="s">
        <v>987</v>
      </c>
      <c r="B102" s="80" t="s">
        <v>1009</v>
      </c>
      <c r="C102" s="80" t="s">
        <v>39</v>
      </c>
      <c r="D102" s="380" t="s">
        <v>1010</v>
      </c>
      <c r="E102" s="154" t="s">
        <v>331</v>
      </c>
      <c r="F102" s="82" t="s">
        <v>332</v>
      </c>
      <c r="G102" s="80" t="s">
        <v>354</v>
      </c>
      <c r="H102" s="154"/>
      <c r="I102" s="82"/>
      <c r="J102" s="80"/>
      <c r="K102" s="154"/>
      <c r="L102" s="82"/>
      <c r="M102" s="80"/>
      <c r="N102" s="154"/>
      <c r="O102" s="82"/>
      <c r="P102" s="80"/>
      <c r="Q102" s="154"/>
      <c r="R102" s="82"/>
      <c r="S102" s="80"/>
      <c r="T102" s="154"/>
      <c r="U102" s="82"/>
      <c r="V102" s="80"/>
      <c r="W102" s="154"/>
      <c r="X102" s="82"/>
      <c r="Y102" s="80"/>
      <c r="Z102" s="154"/>
      <c r="AA102" s="82"/>
      <c r="AB102" s="80"/>
      <c r="AC102" s="154"/>
      <c r="AD102" s="82"/>
      <c r="AE102" s="80"/>
      <c r="AF102" s="80"/>
      <c r="AG102" s="23" t="str">
        <f t="shared" si="0"/>
        <v>"maximumAmountForSharing": "많은"</v>
      </c>
      <c r="AH102" s="80" t="str">
        <f t="shared" si="1"/>
        <v/>
      </c>
      <c r="AI102" s="80" t="str">
        <f t="shared" si="2"/>
        <v/>
      </c>
      <c r="AJ102" s="80" t="str">
        <f t="shared" si="3"/>
        <v/>
      </c>
      <c r="AK102" s="80" t="str">
        <f t="shared" si="4"/>
        <v/>
      </c>
      <c r="AL102" s="80" t="str">
        <f t="shared" si="5"/>
        <v/>
      </c>
      <c r="AM102" s="80" t="str">
        <f t="shared" si="6"/>
        <v/>
      </c>
      <c r="AN102" s="80" t="str">
        <f t="shared" si="7"/>
        <v/>
      </c>
      <c r="AO102" s="80" t="str">
        <f t="shared" si="8"/>
        <v/>
      </c>
      <c r="AP102" s="80"/>
      <c r="AQ102" s="80" t="str">
        <f t="shared" si="9"/>
        <v>{"maximumAmountForSharing": "많은"}</v>
      </c>
      <c r="AR102" s="80" t="str">
        <f t="shared" si="10"/>
        <v/>
      </c>
      <c r="AS102" s="80" t="str">
        <f t="shared" si="11"/>
        <v/>
      </c>
      <c r="AT102" s="80" t="str">
        <f t="shared" si="12"/>
        <v>{"keywords": {"maximumAmountForSharing": "많은"}}</v>
      </c>
      <c r="AU102" s="80" t="s">
        <v>253</v>
      </c>
      <c r="AV102" s="23" t="str">
        <f t="shared" si="13"/>
        <v>{"name": "SEARCH_MOBILE_PLAN", "arguments": {"keywords": {"maximumAmountForSharing": "많은"}}}</v>
      </c>
      <c r="AW102" s="143"/>
      <c r="AX102" s="81">
        <v>45547</v>
      </c>
    </row>
    <row r="103" spans="1:50" ht="13.2">
      <c r="A103" s="78" t="s">
        <v>1011</v>
      </c>
      <c r="B103" s="78" t="s">
        <v>1012</v>
      </c>
      <c r="C103" s="78" t="s">
        <v>39</v>
      </c>
      <c r="D103" s="379" t="s">
        <v>1013</v>
      </c>
      <c r="E103" s="225" t="s">
        <v>293</v>
      </c>
      <c r="F103" s="226" t="s">
        <v>294</v>
      </c>
      <c r="G103" s="227"/>
      <c r="H103" s="225"/>
      <c r="I103" s="226"/>
      <c r="J103" s="227"/>
      <c r="K103" s="225"/>
      <c r="L103" s="226"/>
      <c r="M103" s="227"/>
      <c r="N103" s="225"/>
      <c r="O103" s="226"/>
      <c r="P103" s="227"/>
      <c r="Q103" s="225"/>
      <c r="R103" s="226"/>
      <c r="S103" s="227"/>
      <c r="T103" s="225"/>
      <c r="U103" s="226"/>
      <c r="V103" s="227"/>
      <c r="W103" s="225"/>
      <c r="X103" s="226"/>
      <c r="Y103" s="227"/>
      <c r="Z103" s="225"/>
      <c r="AA103" s="226"/>
      <c r="AB103" s="227"/>
      <c r="AC103" s="225"/>
      <c r="AD103" s="226"/>
      <c r="AE103" s="227"/>
      <c r="AF103" s="78"/>
      <c r="AG103" s="83" t="str">
        <f t="shared" si="0"/>
        <v>"includedText": ""</v>
      </c>
      <c r="AH103" s="78" t="str">
        <f t="shared" si="1"/>
        <v/>
      </c>
      <c r="AI103" s="78" t="str">
        <f t="shared" si="2"/>
        <v/>
      </c>
      <c r="AJ103" s="78" t="str">
        <f t="shared" si="3"/>
        <v/>
      </c>
      <c r="AK103" s="78" t="str">
        <f t="shared" si="4"/>
        <v/>
      </c>
      <c r="AL103" s="78" t="str">
        <f t="shared" si="5"/>
        <v/>
      </c>
      <c r="AM103" s="78" t="str">
        <f t="shared" si="6"/>
        <v/>
      </c>
      <c r="AN103" s="78" t="str">
        <f t="shared" si="7"/>
        <v/>
      </c>
      <c r="AO103" s="78" t="str">
        <f t="shared" si="8"/>
        <v/>
      </c>
      <c r="AP103" s="78"/>
      <c r="AQ103" s="78" t="str">
        <f t="shared" si="9"/>
        <v>{"includedText": ""}</v>
      </c>
      <c r="AR103" s="78" t="str">
        <f t="shared" si="10"/>
        <v/>
      </c>
      <c r="AS103" s="78" t="str">
        <f t="shared" si="11"/>
        <v/>
      </c>
      <c r="AT103" s="78" t="str">
        <f t="shared" si="12"/>
        <v>{"keywords": {"includedText": ""}}</v>
      </c>
      <c r="AU103" s="78" t="s">
        <v>253</v>
      </c>
      <c r="AV103" s="83" t="str">
        <f t="shared" si="13"/>
        <v>{"name": "SEARCH_MOBILE_PLAN", "arguments": {"keywords": {"includedText": ""}}}</v>
      </c>
      <c r="AW103" s="136"/>
      <c r="AX103" s="79">
        <v>45547</v>
      </c>
    </row>
    <row r="104" spans="1:50" ht="13.2">
      <c r="A104" s="78" t="s">
        <v>1011</v>
      </c>
      <c r="B104" s="78" t="s">
        <v>1014</v>
      </c>
      <c r="C104" s="78" t="s">
        <v>39</v>
      </c>
      <c r="D104" s="229" t="s">
        <v>1015</v>
      </c>
      <c r="E104" s="135" t="s">
        <v>293</v>
      </c>
      <c r="F104" s="44" t="s">
        <v>294</v>
      </c>
      <c r="G104" s="78"/>
      <c r="H104" s="135"/>
      <c r="I104" s="44"/>
      <c r="J104" s="78"/>
      <c r="K104" s="135"/>
      <c r="L104" s="44"/>
      <c r="M104" s="78"/>
      <c r="N104" s="135"/>
      <c r="O104" s="44"/>
      <c r="P104" s="78"/>
      <c r="Q104" s="135"/>
      <c r="R104" s="44"/>
      <c r="S104" s="78"/>
      <c r="T104" s="135"/>
      <c r="U104" s="44"/>
      <c r="V104" s="78"/>
      <c r="W104" s="135"/>
      <c r="X104" s="44"/>
      <c r="Y104" s="78"/>
      <c r="Z104" s="135"/>
      <c r="AA104" s="44"/>
      <c r="AB104" s="78"/>
      <c r="AC104" s="135"/>
      <c r="AD104" s="44"/>
      <c r="AE104" s="78"/>
      <c r="AF104" s="78"/>
      <c r="AG104" s="83" t="str">
        <f t="shared" si="0"/>
        <v>"includedText": ""</v>
      </c>
      <c r="AH104" s="78" t="str">
        <f t="shared" si="1"/>
        <v/>
      </c>
      <c r="AI104" s="78" t="str">
        <f t="shared" si="2"/>
        <v/>
      </c>
      <c r="AJ104" s="78" t="str">
        <f t="shared" si="3"/>
        <v/>
      </c>
      <c r="AK104" s="78" t="str">
        <f t="shared" si="4"/>
        <v/>
      </c>
      <c r="AL104" s="78" t="str">
        <f t="shared" si="5"/>
        <v/>
      </c>
      <c r="AM104" s="78" t="str">
        <f t="shared" si="6"/>
        <v/>
      </c>
      <c r="AN104" s="78" t="str">
        <f t="shared" si="7"/>
        <v/>
      </c>
      <c r="AO104" s="78" t="str">
        <f t="shared" si="8"/>
        <v/>
      </c>
      <c r="AP104" s="78"/>
      <c r="AQ104" s="78" t="str">
        <f t="shared" si="9"/>
        <v>{"includedText": ""}</v>
      </c>
      <c r="AR104" s="78" t="str">
        <f t="shared" si="10"/>
        <v/>
      </c>
      <c r="AS104" s="78" t="str">
        <f t="shared" si="11"/>
        <v/>
      </c>
      <c r="AT104" s="78" t="str">
        <f t="shared" si="12"/>
        <v>{"keywords": {"includedText": ""}}</v>
      </c>
      <c r="AU104" s="78" t="s">
        <v>253</v>
      </c>
      <c r="AV104" s="83" t="str">
        <f t="shared" si="13"/>
        <v>{"name": "SEARCH_MOBILE_PLAN", "arguments": {"keywords": {"includedText": ""}}}</v>
      </c>
      <c r="AW104" s="136"/>
      <c r="AX104" s="79">
        <v>45580</v>
      </c>
    </row>
    <row r="105" spans="1:50" ht="13.2">
      <c r="A105" s="78" t="s">
        <v>1011</v>
      </c>
      <c r="B105" s="78" t="s">
        <v>1016</v>
      </c>
      <c r="C105" s="78" t="s">
        <v>39</v>
      </c>
      <c r="D105" s="229" t="s">
        <v>1017</v>
      </c>
      <c r="E105" s="135" t="s">
        <v>293</v>
      </c>
      <c r="F105" s="44" t="s">
        <v>294</v>
      </c>
      <c r="G105" s="78" t="s">
        <v>295</v>
      </c>
      <c r="H105" s="135"/>
      <c r="I105" s="44"/>
      <c r="J105" s="78"/>
      <c r="K105" s="135"/>
      <c r="L105" s="44"/>
      <c r="M105" s="78"/>
      <c r="N105" s="135"/>
      <c r="O105" s="44"/>
      <c r="P105" s="78"/>
      <c r="Q105" s="135"/>
      <c r="R105" s="44"/>
      <c r="S105" s="78"/>
      <c r="T105" s="135"/>
      <c r="U105" s="44"/>
      <c r="V105" s="78"/>
      <c r="W105" s="135"/>
      <c r="X105" s="44"/>
      <c r="Y105" s="78"/>
      <c r="Z105" s="135"/>
      <c r="AA105" s="44"/>
      <c r="AB105" s="78"/>
      <c r="AC105" s="135"/>
      <c r="AD105" s="44"/>
      <c r="AE105" s="78"/>
      <c r="AF105" s="78"/>
      <c r="AG105" s="83" t="str">
        <f t="shared" si="0"/>
        <v>"includedText": "무제한"</v>
      </c>
      <c r="AH105" s="78" t="str">
        <f t="shared" si="1"/>
        <v/>
      </c>
      <c r="AI105" s="78" t="str">
        <f t="shared" si="2"/>
        <v/>
      </c>
      <c r="AJ105" s="78" t="str">
        <f t="shared" si="3"/>
        <v/>
      </c>
      <c r="AK105" s="78" t="str">
        <f t="shared" si="4"/>
        <v/>
      </c>
      <c r="AL105" s="78" t="str">
        <f t="shared" si="5"/>
        <v/>
      </c>
      <c r="AM105" s="78" t="str">
        <f t="shared" si="6"/>
        <v/>
      </c>
      <c r="AN105" s="78" t="str">
        <f t="shared" si="7"/>
        <v/>
      </c>
      <c r="AO105" s="78" t="str">
        <f t="shared" si="8"/>
        <v/>
      </c>
      <c r="AP105" s="78"/>
      <c r="AQ105" s="78" t="str">
        <f t="shared" si="9"/>
        <v>{"includedText": "무제한"}</v>
      </c>
      <c r="AR105" s="78" t="str">
        <f t="shared" si="10"/>
        <v/>
      </c>
      <c r="AS105" s="78" t="str">
        <f t="shared" si="11"/>
        <v/>
      </c>
      <c r="AT105" s="78" t="str">
        <f t="shared" si="12"/>
        <v>{"keywords": {"includedText": "무제한"}}</v>
      </c>
      <c r="AU105" s="78" t="s">
        <v>253</v>
      </c>
      <c r="AV105" s="83" t="str">
        <f t="shared" si="13"/>
        <v>{"name": "SEARCH_MOBILE_PLAN", "arguments": {"keywords": {"includedText": "무제한"}}}</v>
      </c>
      <c r="AW105" s="136"/>
      <c r="AX105" s="79">
        <v>45580</v>
      </c>
    </row>
    <row r="106" spans="1:50" ht="13.2">
      <c r="A106" s="78" t="s">
        <v>1011</v>
      </c>
      <c r="B106" s="78" t="s">
        <v>1018</v>
      </c>
      <c r="C106" s="78" t="s">
        <v>39</v>
      </c>
      <c r="D106" s="379" t="s">
        <v>1019</v>
      </c>
      <c r="E106" s="135" t="s">
        <v>293</v>
      </c>
      <c r="F106" s="44" t="s">
        <v>294</v>
      </c>
      <c r="G106" s="78" t="s">
        <v>1020</v>
      </c>
      <c r="H106" s="135"/>
      <c r="I106" s="44"/>
      <c r="J106" s="78"/>
      <c r="K106" s="135"/>
      <c r="L106" s="44"/>
      <c r="M106" s="78"/>
      <c r="N106" s="135"/>
      <c r="O106" s="44"/>
      <c r="P106" s="78"/>
      <c r="Q106" s="135"/>
      <c r="R106" s="44"/>
      <c r="S106" s="78"/>
      <c r="T106" s="135"/>
      <c r="U106" s="44"/>
      <c r="V106" s="78"/>
      <c r="W106" s="135"/>
      <c r="X106" s="44"/>
      <c r="Y106" s="78"/>
      <c r="Z106" s="135"/>
      <c r="AA106" s="44"/>
      <c r="AB106" s="78"/>
      <c r="AC106" s="135"/>
      <c r="AD106" s="44"/>
      <c r="AE106" s="78"/>
      <c r="AF106" s="78"/>
      <c r="AG106" s="83" t="str">
        <f t="shared" si="0"/>
        <v>"includedText": "무한대로"</v>
      </c>
      <c r="AH106" s="78" t="str">
        <f t="shared" si="1"/>
        <v/>
      </c>
      <c r="AI106" s="78" t="str">
        <f t="shared" si="2"/>
        <v/>
      </c>
      <c r="AJ106" s="78" t="str">
        <f t="shared" si="3"/>
        <v/>
      </c>
      <c r="AK106" s="78" t="str">
        <f t="shared" si="4"/>
        <v/>
      </c>
      <c r="AL106" s="78" t="str">
        <f t="shared" si="5"/>
        <v/>
      </c>
      <c r="AM106" s="78" t="str">
        <f t="shared" si="6"/>
        <v/>
      </c>
      <c r="AN106" s="78" t="str">
        <f t="shared" si="7"/>
        <v/>
      </c>
      <c r="AO106" s="78" t="str">
        <f t="shared" si="8"/>
        <v/>
      </c>
      <c r="AP106" s="78"/>
      <c r="AQ106" s="78" t="str">
        <f t="shared" si="9"/>
        <v>{"includedText": "무한대로"}</v>
      </c>
      <c r="AR106" s="78" t="str">
        <f t="shared" si="10"/>
        <v/>
      </c>
      <c r="AS106" s="78" t="str">
        <f t="shared" si="11"/>
        <v/>
      </c>
      <c r="AT106" s="78" t="str">
        <f t="shared" si="12"/>
        <v>{"keywords": {"includedText": "무한대로"}}</v>
      </c>
      <c r="AU106" s="78" t="s">
        <v>253</v>
      </c>
      <c r="AV106" s="83" t="str">
        <f t="shared" si="13"/>
        <v>{"name": "SEARCH_MOBILE_PLAN", "arguments": {"keywords": {"includedText": "무한대로"}}}</v>
      </c>
      <c r="AW106" s="136"/>
      <c r="AX106" s="79">
        <v>45547</v>
      </c>
    </row>
    <row r="107" spans="1:50" ht="13.2">
      <c r="A107" s="78" t="s">
        <v>1011</v>
      </c>
      <c r="B107" s="78" t="s">
        <v>1021</v>
      </c>
      <c r="C107" s="78" t="s">
        <v>39</v>
      </c>
      <c r="D107" s="379" t="s">
        <v>1022</v>
      </c>
      <c r="E107" s="135" t="s">
        <v>293</v>
      </c>
      <c r="F107" s="44" t="s">
        <v>294</v>
      </c>
      <c r="G107" s="78" t="s">
        <v>1023</v>
      </c>
      <c r="H107" s="135"/>
      <c r="I107" s="44"/>
      <c r="J107" s="78"/>
      <c r="K107" s="135"/>
      <c r="L107" s="44"/>
      <c r="M107" s="78"/>
      <c r="N107" s="135"/>
      <c r="O107" s="44"/>
      <c r="P107" s="78"/>
      <c r="Q107" s="135"/>
      <c r="R107" s="44"/>
      <c r="S107" s="78"/>
      <c r="T107" s="135"/>
      <c r="U107" s="44"/>
      <c r="V107" s="78"/>
      <c r="W107" s="135"/>
      <c r="X107" s="44"/>
      <c r="Y107" s="78"/>
      <c r="Z107" s="135"/>
      <c r="AA107" s="44"/>
      <c r="AB107" s="78"/>
      <c r="AC107" s="135"/>
      <c r="AD107" s="44"/>
      <c r="AE107" s="78"/>
      <c r="AF107" s="78"/>
      <c r="AG107" s="83" t="str">
        <f t="shared" si="0"/>
        <v>"includedText": "300개 이상"</v>
      </c>
      <c r="AH107" s="78" t="str">
        <f t="shared" si="1"/>
        <v/>
      </c>
      <c r="AI107" s="78" t="str">
        <f t="shared" si="2"/>
        <v/>
      </c>
      <c r="AJ107" s="78" t="str">
        <f t="shared" si="3"/>
        <v/>
      </c>
      <c r="AK107" s="78" t="str">
        <f t="shared" si="4"/>
        <v/>
      </c>
      <c r="AL107" s="78" t="str">
        <f t="shared" si="5"/>
        <v/>
      </c>
      <c r="AM107" s="78" t="str">
        <f t="shared" si="6"/>
        <v/>
      </c>
      <c r="AN107" s="78" t="str">
        <f t="shared" si="7"/>
        <v/>
      </c>
      <c r="AO107" s="78" t="str">
        <f t="shared" si="8"/>
        <v/>
      </c>
      <c r="AP107" s="78"/>
      <c r="AQ107" s="78" t="str">
        <f t="shared" si="9"/>
        <v>{"includedText": "300개 이상"}</v>
      </c>
      <c r="AR107" s="78" t="str">
        <f t="shared" si="10"/>
        <v/>
      </c>
      <c r="AS107" s="78" t="str">
        <f t="shared" si="11"/>
        <v/>
      </c>
      <c r="AT107" s="78" t="str">
        <f t="shared" si="12"/>
        <v>{"keywords": {"includedText": "300개 이상"}}</v>
      </c>
      <c r="AU107" s="78" t="s">
        <v>253</v>
      </c>
      <c r="AV107" s="83" t="str">
        <f t="shared" si="13"/>
        <v>{"name": "SEARCH_MOBILE_PLAN", "arguments": {"keywords": {"includedText": "300개 이상"}}}</v>
      </c>
      <c r="AW107" s="136"/>
      <c r="AX107" s="79">
        <v>45547</v>
      </c>
    </row>
    <row r="108" spans="1:50" ht="13.2">
      <c r="A108" s="78" t="s">
        <v>1011</v>
      </c>
      <c r="B108" s="78" t="s">
        <v>1024</v>
      </c>
      <c r="C108" s="78" t="s">
        <v>39</v>
      </c>
      <c r="D108" s="379" t="s">
        <v>1025</v>
      </c>
      <c r="E108" s="135" t="s">
        <v>293</v>
      </c>
      <c r="F108" s="44" t="s">
        <v>294</v>
      </c>
      <c r="G108" s="78" t="s">
        <v>1026</v>
      </c>
      <c r="H108" s="135"/>
      <c r="I108" s="44"/>
      <c r="J108" s="78"/>
      <c r="K108" s="135"/>
      <c r="L108" s="44"/>
      <c r="M108" s="78"/>
      <c r="N108" s="135"/>
      <c r="O108" s="44"/>
      <c r="P108" s="78"/>
      <c r="Q108" s="135"/>
      <c r="R108" s="44"/>
      <c r="S108" s="78"/>
      <c r="T108" s="135"/>
      <c r="U108" s="44"/>
      <c r="V108" s="78"/>
      <c r="W108" s="135"/>
      <c r="X108" s="44"/>
      <c r="Y108" s="78"/>
      <c r="Z108" s="135"/>
      <c r="AA108" s="44"/>
      <c r="AB108" s="78"/>
      <c r="AC108" s="135"/>
      <c r="AD108" s="44"/>
      <c r="AE108" s="78"/>
      <c r="AF108" s="78"/>
      <c r="AG108" s="83" t="str">
        <f t="shared" si="0"/>
        <v>"includedText": "200개 보다 많은"</v>
      </c>
      <c r="AH108" s="78" t="str">
        <f t="shared" si="1"/>
        <v/>
      </c>
      <c r="AI108" s="78" t="str">
        <f t="shared" si="2"/>
        <v/>
      </c>
      <c r="AJ108" s="78" t="str">
        <f t="shared" si="3"/>
        <v/>
      </c>
      <c r="AK108" s="78" t="str">
        <f t="shared" si="4"/>
        <v/>
      </c>
      <c r="AL108" s="78" t="str">
        <f t="shared" si="5"/>
        <v/>
      </c>
      <c r="AM108" s="78" t="str">
        <f t="shared" si="6"/>
        <v/>
      </c>
      <c r="AN108" s="78" t="str">
        <f t="shared" si="7"/>
        <v/>
      </c>
      <c r="AO108" s="78" t="str">
        <f t="shared" si="8"/>
        <v/>
      </c>
      <c r="AP108" s="78"/>
      <c r="AQ108" s="78" t="str">
        <f t="shared" si="9"/>
        <v>{"includedText": "200개 보다 많은"}</v>
      </c>
      <c r="AR108" s="78" t="str">
        <f t="shared" si="10"/>
        <v/>
      </c>
      <c r="AS108" s="78" t="str">
        <f t="shared" si="11"/>
        <v/>
      </c>
      <c r="AT108" s="78" t="str">
        <f t="shared" si="12"/>
        <v>{"keywords": {"includedText": "200개 보다 많은"}}</v>
      </c>
      <c r="AU108" s="78" t="s">
        <v>253</v>
      </c>
      <c r="AV108" s="83" t="str">
        <f t="shared" si="13"/>
        <v>{"name": "SEARCH_MOBILE_PLAN", "arguments": {"keywords": {"includedText": "200개 보다 많은"}}}</v>
      </c>
      <c r="AW108" s="136"/>
      <c r="AX108" s="79">
        <v>45547</v>
      </c>
    </row>
    <row r="109" spans="1:50" ht="13.2">
      <c r="A109" s="78" t="s">
        <v>1011</v>
      </c>
      <c r="B109" s="78" t="s">
        <v>1027</v>
      </c>
      <c r="C109" s="78" t="s">
        <v>39</v>
      </c>
      <c r="D109" s="379" t="s">
        <v>1028</v>
      </c>
      <c r="E109" s="135" t="s">
        <v>293</v>
      </c>
      <c r="F109" s="44" t="s">
        <v>294</v>
      </c>
      <c r="G109" s="78" t="s">
        <v>418</v>
      </c>
      <c r="H109" s="135"/>
      <c r="I109" s="44"/>
      <c r="J109" s="78"/>
      <c r="K109" s="135"/>
      <c r="L109" s="44"/>
      <c r="M109" s="78"/>
      <c r="N109" s="135"/>
      <c r="O109" s="44"/>
      <c r="P109" s="78"/>
      <c r="Q109" s="135"/>
      <c r="R109" s="44"/>
      <c r="S109" s="78"/>
      <c r="T109" s="135"/>
      <c r="U109" s="44"/>
      <c r="V109" s="78"/>
      <c r="W109" s="135"/>
      <c r="X109" s="44"/>
      <c r="Y109" s="78"/>
      <c r="Z109" s="135"/>
      <c r="AA109" s="44"/>
      <c r="AB109" s="78"/>
      <c r="AC109" s="135"/>
      <c r="AD109" s="44"/>
      <c r="AE109" s="78"/>
      <c r="AF109" s="78"/>
      <c r="AG109" s="83" t="str">
        <f t="shared" si="0"/>
        <v>"includedText": "넉넉하게"</v>
      </c>
      <c r="AH109" s="78" t="str">
        <f t="shared" si="1"/>
        <v/>
      </c>
      <c r="AI109" s="78" t="str">
        <f t="shared" si="2"/>
        <v/>
      </c>
      <c r="AJ109" s="78" t="str">
        <f t="shared" si="3"/>
        <v/>
      </c>
      <c r="AK109" s="78" t="str">
        <f t="shared" si="4"/>
        <v/>
      </c>
      <c r="AL109" s="78" t="str">
        <f t="shared" si="5"/>
        <v/>
      </c>
      <c r="AM109" s="78" t="str">
        <f t="shared" si="6"/>
        <v/>
      </c>
      <c r="AN109" s="78" t="str">
        <f t="shared" si="7"/>
        <v/>
      </c>
      <c r="AO109" s="78" t="str">
        <f t="shared" si="8"/>
        <v/>
      </c>
      <c r="AP109" s="78"/>
      <c r="AQ109" s="78" t="str">
        <f t="shared" si="9"/>
        <v>{"includedText": "넉넉하게"}</v>
      </c>
      <c r="AR109" s="78" t="str">
        <f t="shared" si="10"/>
        <v/>
      </c>
      <c r="AS109" s="78" t="str">
        <f t="shared" si="11"/>
        <v/>
      </c>
      <c r="AT109" s="78" t="str">
        <f t="shared" si="12"/>
        <v>{"keywords": {"includedText": "넉넉하게"}}</v>
      </c>
      <c r="AU109" s="78" t="s">
        <v>253</v>
      </c>
      <c r="AV109" s="83" t="str">
        <f t="shared" si="13"/>
        <v>{"name": "SEARCH_MOBILE_PLAN", "arguments": {"keywords": {"includedText": "넉넉하게"}}}</v>
      </c>
      <c r="AW109" s="136"/>
      <c r="AX109" s="79">
        <v>45547</v>
      </c>
    </row>
    <row r="110" spans="1:50" ht="13.2">
      <c r="A110" s="78" t="s">
        <v>1011</v>
      </c>
      <c r="B110" s="78" t="s">
        <v>1029</v>
      </c>
      <c r="C110" s="78" t="s">
        <v>39</v>
      </c>
      <c r="D110" s="379" t="s">
        <v>1030</v>
      </c>
      <c r="E110" s="135" t="s">
        <v>293</v>
      </c>
      <c r="F110" s="44" t="s">
        <v>294</v>
      </c>
      <c r="G110" s="78" t="s">
        <v>837</v>
      </c>
      <c r="H110" s="135"/>
      <c r="I110" s="44"/>
      <c r="J110" s="78"/>
      <c r="K110" s="135"/>
      <c r="L110" s="44"/>
      <c r="M110" s="78"/>
      <c r="N110" s="135"/>
      <c r="O110" s="44"/>
      <c r="P110" s="78"/>
      <c r="Q110" s="135"/>
      <c r="R110" s="44"/>
      <c r="S110" s="78"/>
      <c r="T110" s="135"/>
      <c r="U110" s="44"/>
      <c r="V110" s="78"/>
      <c r="W110" s="135"/>
      <c r="X110" s="44"/>
      <c r="Y110" s="78"/>
      <c r="Z110" s="135"/>
      <c r="AA110" s="44"/>
      <c r="AB110" s="78"/>
      <c r="AC110" s="135"/>
      <c r="AD110" s="44"/>
      <c r="AE110" s="78"/>
      <c r="AF110" s="78"/>
      <c r="AG110" s="83" t="str">
        <f t="shared" si="0"/>
        <v>"includedText": "모자르지 않게"</v>
      </c>
      <c r="AH110" s="78" t="str">
        <f t="shared" si="1"/>
        <v/>
      </c>
      <c r="AI110" s="78" t="str">
        <f t="shared" si="2"/>
        <v/>
      </c>
      <c r="AJ110" s="78" t="str">
        <f t="shared" si="3"/>
        <v/>
      </c>
      <c r="AK110" s="78" t="str">
        <f t="shared" si="4"/>
        <v/>
      </c>
      <c r="AL110" s="78" t="str">
        <f t="shared" si="5"/>
        <v/>
      </c>
      <c r="AM110" s="78" t="str">
        <f t="shared" si="6"/>
        <v/>
      </c>
      <c r="AN110" s="78" t="str">
        <f t="shared" si="7"/>
        <v/>
      </c>
      <c r="AO110" s="78" t="str">
        <f t="shared" si="8"/>
        <v/>
      </c>
      <c r="AP110" s="78"/>
      <c r="AQ110" s="78" t="str">
        <f t="shared" si="9"/>
        <v>{"includedText": "모자르지 않게"}</v>
      </c>
      <c r="AR110" s="78" t="str">
        <f t="shared" si="10"/>
        <v/>
      </c>
      <c r="AS110" s="78" t="str">
        <f t="shared" si="11"/>
        <v/>
      </c>
      <c r="AT110" s="78" t="str">
        <f t="shared" si="12"/>
        <v>{"keywords": {"includedText": "모자르지 않게"}}</v>
      </c>
      <c r="AU110" s="78" t="s">
        <v>253</v>
      </c>
      <c r="AV110" s="83" t="str">
        <f t="shared" si="13"/>
        <v>{"name": "SEARCH_MOBILE_PLAN", "arguments": {"keywords": {"includedText": "모자르지 않게"}}}</v>
      </c>
      <c r="AW110" s="136"/>
      <c r="AX110" s="79">
        <v>45547</v>
      </c>
    </row>
    <row r="111" spans="1:50" ht="13.2">
      <c r="A111" s="78" t="s">
        <v>1011</v>
      </c>
      <c r="B111" s="78" t="s">
        <v>1031</v>
      </c>
      <c r="C111" s="78" t="s">
        <v>39</v>
      </c>
      <c r="D111" s="379" t="s">
        <v>1032</v>
      </c>
      <c r="E111" s="135" t="s">
        <v>293</v>
      </c>
      <c r="F111" s="44" t="s">
        <v>294</v>
      </c>
      <c r="G111" s="78" t="s">
        <v>354</v>
      </c>
      <c r="H111" s="135"/>
      <c r="I111" s="44"/>
      <c r="J111" s="78"/>
      <c r="K111" s="135"/>
      <c r="L111" s="44"/>
      <c r="M111" s="78"/>
      <c r="N111" s="135"/>
      <c r="O111" s="44"/>
      <c r="P111" s="78"/>
      <c r="Q111" s="135"/>
      <c r="R111" s="44"/>
      <c r="S111" s="78"/>
      <c r="T111" s="135"/>
      <c r="U111" s="44"/>
      <c r="V111" s="78"/>
      <c r="W111" s="135"/>
      <c r="X111" s="44"/>
      <c r="Y111" s="78"/>
      <c r="Z111" s="135"/>
      <c r="AA111" s="44"/>
      <c r="AB111" s="78"/>
      <c r="AC111" s="135"/>
      <c r="AD111" s="44"/>
      <c r="AE111" s="78"/>
      <c r="AF111" s="78"/>
      <c r="AG111" s="83" t="str">
        <f t="shared" si="0"/>
        <v>"includedText": "많은"</v>
      </c>
      <c r="AH111" s="78" t="str">
        <f t="shared" si="1"/>
        <v/>
      </c>
      <c r="AI111" s="78" t="str">
        <f t="shared" si="2"/>
        <v/>
      </c>
      <c r="AJ111" s="78" t="str">
        <f t="shared" si="3"/>
        <v/>
      </c>
      <c r="AK111" s="78" t="str">
        <f t="shared" si="4"/>
        <v/>
      </c>
      <c r="AL111" s="78" t="str">
        <f t="shared" si="5"/>
        <v/>
      </c>
      <c r="AM111" s="78" t="str">
        <f t="shared" si="6"/>
        <v/>
      </c>
      <c r="AN111" s="78" t="str">
        <f t="shared" si="7"/>
        <v/>
      </c>
      <c r="AO111" s="78" t="str">
        <f t="shared" si="8"/>
        <v/>
      </c>
      <c r="AP111" s="78"/>
      <c r="AQ111" s="78" t="str">
        <f t="shared" si="9"/>
        <v>{"includedText": "많은"}</v>
      </c>
      <c r="AR111" s="78" t="str">
        <f t="shared" si="10"/>
        <v/>
      </c>
      <c r="AS111" s="78" t="str">
        <f t="shared" si="11"/>
        <v/>
      </c>
      <c r="AT111" s="78" t="str">
        <f t="shared" si="12"/>
        <v>{"keywords": {"includedText": "많은"}}</v>
      </c>
      <c r="AU111" s="78" t="s">
        <v>253</v>
      </c>
      <c r="AV111" s="83" t="str">
        <f t="shared" si="13"/>
        <v>{"name": "SEARCH_MOBILE_PLAN", "arguments": {"keywords": {"includedText": "많은"}}}</v>
      </c>
      <c r="AW111" s="136"/>
      <c r="AX111" s="79">
        <v>45547</v>
      </c>
    </row>
    <row r="112" spans="1:50" ht="13.2">
      <c r="A112" s="80" t="s">
        <v>1011</v>
      </c>
      <c r="B112" s="80" t="s">
        <v>1033</v>
      </c>
      <c r="C112" s="80" t="s">
        <v>39</v>
      </c>
      <c r="D112" s="380" t="s">
        <v>1034</v>
      </c>
      <c r="E112" s="154" t="s">
        <v>293</v>
      </c>
      <c r="F112" s="82" t="s">
        <v>294</v>
      </c>
      <c r="G112" s="80" t="s">
        <v>368</v>
      </c>
      <c r="H112" s="154"/>
      <c r="I112" s="82"/>
      <c r="J112" s="80"/>
      <c r="K112" s="154"/>
      <c r="L112" s="82"/>
      <c r="M112" s="80"/>
      <c r="N112" s="154"/>
      <c r="O112" s="82"/>
      <c r="P112" s="80"/>
      <c r="Q112" s="154"/>
      <c r="R112" s="82"/>
      <c r="S112" s="80"/>
      <c r="T112" s="154"/>
      <c r="U112" s="82"/>
      <c r="V112" s="80"/>
      <c r="W112" s="154"/>
      <c r="X112" s="82"/>
      <c r="Y112" s="80"/>
      <c r="Z112" s="154"/>
      <c r="AA112" s="82"/>
      <c r="AB112" s="80"/>
      <c r="AC112" s="154"/>
      <c r="AD112" s="82"/>
      <c r="AE112" s="80"/>
      <c r="AF112" s="80"/>
      <c r="AG112" s="23" t="str">
        <f t="shared" si="0"/>
        <v>"includedText": "충분한"</v>
      </c>
      <c r="AH112" s="80" t="str">
        <f t="shared" si="1"/>
        <v/>
      </c>
      <c r="AI112" s="80" t="str">
        <f t="shared" si="2"/>
        <v/>
      </c>
      <c r="AJ112" s="80" t="str">
        <f t="shared" si="3"/>
        <v/>
      </c>
      <c r="AK112" s="80" t="str">
        <f t="shared" si="4"/>
        <v/>
      </c>
      <c r="AL112" s="80" t="str">
        <f t="shared" si="5"/>
        <v/>
      </c>
      <c r="AM112" s="80" t="str">
        <f t="shared" si="6"/>
        <v/>
      </c>
      <c r="AN112" s="80" t="str">
        <f t="shared" si="7"/>
        <v/>
      </c>
      <c r="AO112" s="80" t="str">
        <f t="shared" si="8"/>
        <v/>
      </c>
      <c r="AP112" s="80"/>
      <c r="AQ112" s="80" t="str">
        <f t="shared" si="9"/>
        <v>{"includedText": "충분한"}</v>
      </c>
      <c r="AR112" s="80" t="str">
        <f t="shared" si="10"/>
        <v/>
      </c>
      <c r="AS112" s="80" t="str">
        <f t="shared" si="11"/>
        <v/>
      </c>
      <c r="AT112" s="80" t="str">
        <f t="shared" si="12"/>
        <v>{"keywords": {"includedText": "충분한"}}</v>
      </c>
      <c r="AU112" s="80" t="s">
        <v>253</v>
      </c>
      <c r="AV112" s="23" t="str">
        <f t="shared" si="13"/>
        <v>{"name": "SEARCH_MOBILE_PLAN", "arguments": {"keywords": {"includedText": "충분한"}}}</v>
      </c>
      <c r="AW112" s="143"/>
      <c r="AX112" s="81">
        <v>45547</v>
      </c>
    </row>
    <row r="113" spans="1:50" ht="13.2">
      <c r="A113" s="78" t="s">
        <v>1035</v>
      </c>
      <c r="B113" s="78" t="s">
        <v>1036</v>
      </c>
      <c r="C113" s="78" t="s">
        <v>39</v>
      </c>
      <c r="D113" s="379" t="s">
        <v>1037</v>
      </c>
      <c r="E113" s="225" t="s">
        <v>357</v>
      </c>
      <c r="F113" s="226" t="s">
        <v>358</v>
      </c>
      <c r="G113" s="227" t="s">
        <v>611</v>
      </c>
      <c r="H113" s="225"/>
      <c r="I113" s="226"/>
      <c r="J113" s="227"/>
      <c r="K113" s="225"/>
      <c r="L113" s="226"/>
      <c r="M113" s="227"/>
      <c r="N113" s="225"/>
      <c r="O113" s="226"/>
      <c r="P113" s="227"/>
      <c r="Q113" s="225"/>
      <c r="R113" s="226"/>
      <c r="S113" s="227"/>
      <c r="T113" s="225"/>
      <c r="U113" s="226"/>
      <c r="V113" s="227"/>
      <c r="W113" s="225"/>
      <c r="X113" s="226"/>
      <c r="Y113" s="227"/>
      <c r="Z113" s="225"/>
      <c r="AA113" s="226"/>
      <c r="AB113" s="227"/>
      <c r="AC113" s="225"/>
      <c r="AD113" s="226"/>
      <c r="AE113" s="227"/>
      <c r="AF113" s="78"/>
      <c r="AG113" s="83" t="str">
        <f t="shared" si="0"/>
        <v>"monthlyPrice": "3만원 이하"</v>
      </c>
      <c r="AH113" s="78" t="str">
        <f t="shared" si="1"/>
        <v/>
      </c>
      <c r="AI113" s="78" t="str">
        <f t="shared" si="2"/>
        <v/>
      </c>
      <c r="AJ113" s="78" t="str">
        <f t="shared" si="3"/>
        <v/>
      </c>
      <c r="AK113" s="78" t="str">
        <f t="shared" si="4"/>
        <v/>
      </c>
      <c r="AL113" s="78" t="str">
        <f t="shared" si="5"/>
        <v/>
      </c>
      <c r="AM113" s="78" t="str">
        <f t="shared" si="6"/>
        <v/>
      </c>
      <c r="AN113" s="78" t="str">
        <f t="shared" si="7"/>
        <v/>
      </c>
      <c r="AO113" s="78" t="str">
        <f t="shared" si="8"/>
        <v/>
      </c>
      <c r="AP113" s="78"/>
      <c r="AQ113" s="78" t="str">
        <f t="shared" si="9"/>
        <v>{"monthlyPrice": "3만원 이하"}</v>
      </c>
      <c r="AR113" s="78" t="str">
        <f t="shared" si="10"/>
        <v/>
      </c>
      <c r="AS113" s="78" t="str">
        <f t="shared" si="11"/>
        <v/>
      </c>
      <c r="AT113" s="78" t="str">
        <f t="shared" si="12"/>
        <v>{"keywords": {"monthlyPrice": "3만원 이하"}}</v>
      </c>
      <c r="AU113" s="78" t="s">
        <v>253</v>
      </c>
      <c r="AV113" s="83" t="str">
        <f t="shared" si="13"/>
        <v>{"name": "SEARCH_MOBILE_PLAN", "arguments": {"keywords": {"monthlyPrice": "3만원 이하"}}}</v>
      </c>
      <c r="AW113" s="136"/>
      <c r="AX113" s="79">
        <v>45547</v>
      </c>
    </row>
    <row r="114" spans="1:50" ht="13.2">
      <c r="A114" s="78" t="s">
        <v>1035</v>
      </c>
      <c r="B114" s="78" t="s">
        <v>1038</v>
      </c>
      <c r="C114" s="78" t="s">
        <v>39</v>
      </c>
      <c r="D114" s="379" t="s">
        <v>1039</v>
      </c>
      <c r="E114" s="135" t="s">
        <v>357</v>
      </c>
      <c r="F114" s="44" t="s">
        <v>358</v>
      </c>
      <c r="G114" s="78" t="s">
        <v>1040</v>
      </c>
      <c r="H114" s="135"/>
      <c r="I114" s="44"/>
      <c r="J114" s="78"/>
      <c r="K114" s="135"/>
      <c r="L114" s="44"/>
      <c r="M114" s="78"/>
      <c r="N114" s="135"/>
      <c r="O114" s="44"/>
      <c r="P114" s="78"/>
      <c r="Q114" s="135"/>
      <c r="R114" s="44"/>
      <c r="S114" s="78"/>
      <c r="T114" s="135"/>
      <c r="U114" s="44"/>
      <c r="V114" s="78"/>
      <c r="W114" s="135"/>
      <c r="X114" s="44"/>
      <c r="Y114" s="78"/>
      <c r="Z114" s="135"/>
      <c r="AA114" s="44"/>
      <c r="AB114" s="78"/>
      <c r="AC114" s="135"/>
      <c r="AD114" s="44"/>
      <c r="AE114" s="78"/>
      <c r="AF114" s="78"/>
      <c r="AG114" s="83" t="str">
        <f t="shared" si="0"/>
        <v>"monthlyPrice": "10만원 쯤"</v>
      </c>
      <c r="AH114" s="78" t="str">
        <f t="shared" si="1"/>
        <v/>
      </c>
      <c r="AI114" s="78" t="str">
        <f t="shared" si="2"/>
        <v/>
      </c>
      <c r="AJ114" s="78" t="str">
        <f t="shared" si="3"/>
        <v/>
      </c>
      <c r="AK114" s="78" t="str">
        <f t="shared" si="4"/>
        <v/>
      </c>
      <c r="AL114" s="78" t="str">
        <f t="shared" si="5"/>
        <v/>
      </c>
      <c r="AM114" s="78" t="str">
        <f t="shared" si="6"/>
        <v/>
      </c>
      <c r="AN114" s="78" t="str">
        <f t="shared" si="7"/>
        <v/>
      </c>
      <c r="AO114" s="78" t="str">
        <f t="shared" si="8"/>
        <v/>
      </c>
      <c r="AP114" s="78"/>
      <c r="AQ114" s="78" t="str">
        <f t="shared" si="9"/>
        <v>{"monthlyPrice": "10만원 쯤"}</v>
      </c>
      <c r="AR114" s="78" t="str">
        <f t="shared" si="10"/>
        <v/>
      </c>
      <c r="AS114" s="78" t="str">
        <f t="shared" si="11"/>
        <v/>
      </c>
      <c r="AT114" s="78" t="str">
        <f t="shared" si="12"/>
        <v>{"keywords": {"monthlyPrice": "10만원 쯤"}}</v>
      </c>
      <c r="AU114" s="78" t="s">
        <v>253</v>
      </c>
      <c r="AV114" s="83" t="str">
        <f t="shared" si="13"/>
        <v>{"name": "SEARCH_MOBILE_PLAN", "arguments": {"keywords": {"monthlyPrice": "10만원 쯤"}}}</v>
      </c>
      <c r="AW114" s="136"/>
      <c r="AX114" s="79">
        <v>45547</v>
      </c>
    </row>
    <row r="115" spans="1:50" ht="13.2">
      <c r="A115" s="78" t="s">
        <v>1035</v>
      </c>
      <c r="B115" s="78" t="s">
        <v>1041</v>
      </c>
      <c r="C115" s="78" t="s">
        <v>39</v>
      </c>
      <c r="D115" s="379" t="s">
        <v>1042</v>
      </c>
      <c r="E115" s="135" t="s">
        <v>357</v>
      </c>
      <c r="F115" s="44" t="s">
        <v>358</v>
      </c>
      <c r="G115" s="78" t="s">
        <v>1043</v>
      </c>
      <c r="H115" s="135"/>
      <c r="I115" s="44"/>
      <c r="J115" s="78"/>
      <c r="K115" s="135"/>
      <c r="L115" s="44"/>
      <c r="M115" s="78"/>
      <c r="N115" s="135"/>
      <c r="O115" s="44"/>
      <c r="P115" s="78"/>
      <c r="Q115" s="135"/>
      <c r="R115" s="44"/>
      <c r="S115" s="78"/>
      <c r="T115" s="135"/>
      <c r="U115" s="44"/>
      <c r="V115" s="78"/>
      <c r="W115" s="135"/>
      <c r="X115" s="44"/>
      <c r="Y115" s="78"/>
      <c r="Z115" s="135"/>
      <c r="AA115" s="44"/>
      <c r="AB115" s="78"/>
      <c r="AC115" s="135"/>
      <c r="AD115" s="44"/>
      <c r="AE115" s="78"/>
      <c r="AF115" s="78"/>
      <c r="AG115" s="83" t="str">
        <f t="shared" si="0"/>
        <v>"monthlyPrice": "별로 안비싼"</v>
      </c>
      <c r="AH115" s="78" t="str">
        <f t="shared" si="1"/>
        <v/>
      </c>
      <c r="AI115" s="78" t="str">
        <f t="shared" si="2"/>
        <v/>
      </c>
      <c r="AJ115" s="78" t="str">
        <f t="shared" si="3"/>
        <v/>
      </c>
      <c r="AK115" s="78" t="str">
        <f t="shared" si="4"/>
        <v/>
      </c>
      <c r="AL115" s="78" t="str">
        <f t="shared" si="5"/>
        <v/>
      </c>
      <c r="AM115" s="78" t="str">
        <f t="shared" si="6"/>
        <v/>
      </c>
      <c r="AN115" s="78" t="str">
        <f t="shared" si="7"/>
        <v/>
      </c>
      <c r="AO115" s="78" t="str">
        <f t="shared" si="8"/>
        <v/>
      </c>
      <c r="AP115" s="78"/>
      <c r="AQ115" s="78" t="str">
        <f t="shared" si="9"/>
        <v>{"monthlyPrice": "별로 안비싼"}</v>
      </c>
      <c r="AR115" s="78" t="str">
        <f t="shared" si="10"/>
        <v/>
      </c>
      <c r="AS115" s="78" t="str">
        <f t="shared" si="11"/>
        <v/>
      </c>
      <c r="AT115" s="78" t="str">
        <f t="shared" si="12"/>
        <v>{"keywords": {"monthlyPrice": "별로 안비싼"}}</v>
      </c>
      <c r="AU115" s="78" t="s">
        <v>253</v>
      </c>
      <c r="AV115" s="83" t="str">
        <f t="shared" si="13"/>
        <v>{"name": "SEARCH_MOBILE_PLAN", "arguments": {"keywords": {"monthlyPrice": "별로 안비싼"}}}</v>
      </c>
      <c r="AW115" s="136"/>
      <c r="AX115" s="79">
        <v>45547</v>
      </c>
    </row>
    <row r="116" spans="1:50" ht="13.2">
      <c r="A116" s="78" t="s">
        <v>1035</v>
      </c>
      <c r="B116" s="78" t="s">
        <v>1044</v>
      </c>
      <c r="C116" s="78" t="s">
        <v>39</v>
      </c>
      <c r="D116" s="379" t="s">
        <v>1045</v>
      </c>
      <c r="E116" s="135" t="s">
        <v>357</v>
      </c>
      <c r="F116" s="44" t="s">
        <v>358</v>
      </c>
      <c r="G116" s="78" t="s">
        <v>1046</v>
      </c>
      <c r="H116" s="135"/>
      <c r="I116" s="44"/>
      <c r="J116" s="78"/>
      <c r="K116" s="135"/>
      <c r="L116" s="44"/>
      <c r="M116" s="78"/>
      <c r="N116" s="135"/>
      <c r="O116" s="44"/>
      <c r="P116" s="78"/>
      <c r="Q116" s="135"/>
      <c r="R116" s="44"/>
      <c r="S116" s="78"/>
      <c r="T116" s="135"/>
      <c r="U116" s="44"/>
      <c r="V116" s="78"/>
      <c r="W116" s="135"/>
      <c r="X116" s="44"/>
      <c r="Y116" s="78"/>
      <c r="Z116" s="135"/>
      <c r="AA116" s="44"/>
      <c r="AB116" s="78"/>
      <c r="AC116" s="135"/>
      <c r="AD116" s="44"/>
      <c r="AE116" s="78"/>
      <c r="AF116" s="78"/>
      <c r="AG116" s="83" t="str">
        <f t="shared" si="0"/>
        <v>"monthlyPrice": "저렴한"</v>
      </c>
      <c r="AH116" s="78" t="str">
        <f t="shared" si="1"/>
        <v/>
      </c>
      <c r="AI116" s="78" t="str">
        <f t="shared" si="2"/>
        <v/>
      </c>
      <c r="AJ116" s="78" t="str">
        <f t="shared" si="3"/>
        <v/>
      </c>
      <c r="AK116" s="78" t="str">
        <f t="shared" si="4"/>
        <v/>
      </c>
      <c r="AL116" s="78" t="str">
        <f t="shared" si="5"/>
        <v/>
      </c>
      <c r="AM116" s="78" t="str">
        <f t="shared" si="6"/>
        <v/>
      </c>
      <c r="AN116" s="78" t="str">
        <f t="shared" si="7"/>
        <v/>
      </c>
      <c r="AO116" s="78" t="str">
        <f t="shared" si="8"/>
        <v/>
      </c>
      <c r="AP116" s="78"/>
      <c r="AQ116" s="78" t="str">
        <f t="shared" si="9"/>
        <v>{"monthlyPrice": "저렴한"}</v>
      </c>
      <c r="AR116" s="78" t="str">
        <f t="shared" si="10"/>
        <v/>
      </c>
      <c r="AS116" s="78" t="str">
        <f t="shared" si="11"/>
        <v/>
      </c>
      <c r="AT116" s="78" t="str">
        <f t="shared" si="12"/>
        <v>{"keywords": {"monthlyPrice": "저렴한"}}</v>
      </c>
      <c r="AU116" s="78" t="s">
        <v>253</v>
      </c>
      <c r="AV116" s="83" t="str">
        <f t="shared" si="13"/>
        <v>{"name": "SEARCH_MOBILE_PLAN", "arguments": {"keywords": {"monthlyPrice": "저렴한"}}}</v>
      </c>
      <c r="AW116" s="136"/>
      <c r="AX116" s="79">
        <v>45547</v>
      </c>
    </row>
    <row r="117" spans="1:50" ht="13.2">
      <c r="A117" s="78" t="s">
        <v>1035</v>
      </c>
      <c r="B117" s="78" t="s">
        <v>1047</v>
      </c>
      <c r="C117" s="78" t="s">
        <v>39</v>
      </c>
      <c r="D117" s="379" t="s">
        <v>1048</v>
      </c>
      <c r="E117" s="135" t="s">
        <v>357</v>
      </c>
      <c r="F117" s="44" t="s">
        <v>358</v>
      </c>
      <c r="G117" s="78" t="s">
        <v>1049</v>
      </c>
      <c r="H117" s="135"/>
      <c r="I117" s="44"/>
      <c r="J117" s="78"/>
      <c r="K117" s="135"/>
      <c r="L117" s="44"/>
      <c r="M117" s="78"/>
      <c r="N117" s="135"/>
      <c r="O117" s="44"/>
      <c r="P117" s="78"/>
      <c r="Q117" s="135"/>
      <c r="R117" s="44"/>
      <c r="S117" s="78"/>
      <c r="T117" s="135"/>
      <c r="U117" s="44"/>
      <c r="V117" s="78"/>
      <c r="W117" s="135"/>
      <c r="X117" s="44"/>
      <c r="Y117" s="78"/>
      <c r="Z117" s="135"/>
      <c r="AA117" s="44"/>
      <c r="AB117" s="78"/>
      <c r="AC117" s="135"/>
      <c r="AD117" s="44"/>
      <c r="AE117" s="78"/>
      <c r="AF117" s="78"/>
      <c r="AG117" s="83" t="str">
        <f t="shared" si="0"/>
        <v>"monthlyPrice": "4만원 이상"</v>
      </c>
      <c r="AH117" s="78" t="str">
        <f t="shared" si="1"/>
        <v/>
      </c>
      <c r="AI117" s="78" t="str">
        <f t="shared" si="2"/>
        <v/>
      </c>
      <c r="AJ117" s="78" t="str">
        <f t="shared" si="3"/>
        <v/>
      </c>
      <c r="AK117" s="78" t="str">
        <f t="shared" si="4"/>
        <v/>
      </c>
      <c r="AL117" s="78" t="str">
        <f t="shared" si="5"/>
        <v/>
      </c>
      <c r="AM117" s="78" t="str">
        <f t="shared" si="6"/>
        <v/>
      </c>
      <c r="AN117" s="78" t="str">
        <f t="shared" si="7"/>
        <v/>
      </c>
      <c r="AO117" s="78" t="str">
        <f t="shared" si="8"/>
        <v/>
      </c>
      <c r="AP117" s="78"/>
      <c r="AQ117" s="78" t="str">
        <f t="shared" si="9"/>
        <v>{"monthlyPrice": "4만원 이상"}</v>
      </c>
      <c r="AR117" s="78" t="str">
        <f t="shared" si="10"/>
        <v/>
      </c>
      <c r="AS117" s="78" t="str">
        <f t="shared" si="11"/>
        <v/>
      </c>
      <c r="AT117" s="78" t="str">
        <f t="shared" si="12"/>
        <v>{"keywords": {"monthlyPrice": "4만원 이상"}}</v>
      </c>
      <c r="AU117" s="78" t="s">
        <v>253</v>
      </c>
      <c r="AV117" s="83" t="str">
        <f t="shared" si="13"/>
        <v>{"name": "SEARCH_MOBILE_PLAN", "arguments": {"keywords": {"monthlyPrice": "4만원 이상"}}}</v>
      </c>
      <c r="AW117" s="136"/>
      <c r="AX117" s="79">
        <v>45547</v>
      </c>
    </row>
    <row r="118" spans="1:50" ht="13.2">
      <c r="A118" s="78" t="s">
        <v>1035</v>
      </c>
      <c r="B118" s="78" t="s">
        <v>1050</v>
      </c>
      <c r="C118" s="78" t="s">
        <v>39</v>
      </c>
      <c r="D118" s="379" t="s">
        <v>1051</v>
      </c>
      <c r="E118" s="135" t="s">
        <v>357</v>
      </c>
      <c r="F118" s="44" t="s">
        <v>358</v>
      </c>
      <c r="G118" s="78" t="s">
        <v>1052</v>
      </c>
      <c r="H118" s="135"/>
      <c r="I118" s="44"/>
      <c r="J118" s="78"/>
      <c r="K118" s="135"/>
      <c r="L118" s="44"/>
      <c r="M118" s="78"/>
      <c r="N118" s="135"/>
      <c r="O118" s="44"/>
      <c r="P118" s="78"/>
      <c r="Q118" s="135"/>
      <c r="R118" s="44"/>
      <c r="S118" s="78"/>
      <c r="T118" s="135"/>
      <c r="U118" s="44"/>
      <c r="V118" s="78"/>
      <c r="W118" s="135"/>
      <c r="X118" s="44"/>
      <c r="Y118" s="78"/>
      <c r="Z118" s="135"/>
      <c r="AA118" s="44"/>
      <c r="AB118" s="78"/>
      <c r="AC118" s="135"/>
      <c r="AD118" s="44"/>
      <c r="AE118" s="78"/>
      <c r="AF118" s="78"/>
      <c r="AG118" s="83" t="str">
        <f t="shared" si="0"/>
        <v>"monthlyPrice": "9만원 정도"</v>
      </c>
      <c r="AH118" s="78" t="str">
        <f t="shared" si="1"/>
        <v/>
      </c>
      <c r="AI118" s="78" t="str">
        <f t="shared" si="2"/>
        <v/>
      </c>
      <c r="AJ118" s="78" t="str">
        <f t="shared" si="3"/>
        <v/>
      </c>
      <c r="AK118" s="78" t="str">
        <f t="shared" si="4"/>
        <v/>
      </c>
      <c r="AL118" s="78" t="str">
        <f t="shared" si="5"/>
        <v/>
      </c>
      <c r="AM118" s="78" t="str">
        <f t="shared" si="6"/>
        <v/>
      </c>
      <c r="AN118" s="78" t="str">
        <f t="shared" si="7"/>
        <v/>
      </c>
      <c r="AO118" s="78" t="str">
        <f t="shared" si="8"/>
        <v/>
      </c>
      <c r="AP118" s="78"/>
      <c r="AQ118" s="78" t="str">
        <f t="shared" si="9"/>
        <v>{"monthlyPrice": "9만원 정도"}</v>
      </c>
      <c r="AR118" s="78" t="str">
        <f t="shared" si="10"/>
        <v/>
      </c>
      <c r="AS118" s="78" t="str">
        <f t="shared" si="11"/>
        <v/>
      </c>
      <c r="AT118" s="78" t="str">
        <f t="shared" si="12"/>
        <v>{"keywords": {"monthlyPrice": "9만원 정도"}}</v>
      </c>
      <c r="AU118" s="78" t="s">
        <v>253</v>
      </c>
      <c r="AV118" s="83" t="str">
        <f t="shared" si="13"/>
        <v>{"name": "SEARCH_MOBILE_PLAN", "arguments": {"keywords": {"monthlyPrice": "9만원 정도"}}}</v>
      </c>
      <c r="AW118" s="136"/>
      <c r="AX118" s="79">
        <v>45547</v>
      </c>
    </row>
    <row r="119" spans="1:50" ht="13.2">
      <c r="A119" s="78" t="s">
        <v>1035</v>
      </c>
      <c r="B119" s="78" t="s">
        <v>1053</v>
      </c>
      <c r="C119" s="78" t="s">
        <v>39</v>
      </c>
      <c r="D119" s="379" t="s">
        <v>1054</v>
      </c>
      <c r="E119" s="135" t="s">
        <v>357</v>
      </c>
      <c r="F119" s="44" t="s">
        <v>358</v>
      </c>
      <c r="G119" s="78" t="s">
        <v>1055</v>
      </c>
      <c r="H119" s="135"/>
      <c r="I119" s="44"/>
      <c r="J119" s="78"/>
      <c r="K119" s="135"/>
      <c r="L119" s="44"/>
      <c r="M119" s="78"/>
      <c r="N119" s="135"/>
      <c r="O119" s="44"/>
      <c r="P119" s="78"/>
      <c r="Q119" s="135"/>
      <c r="R119" s="44"/>
      <c r="S119" s="78"/>
      <c r="T119" s="135"/>
      <c r="U119" s="44"/>
      <c r="V119" s="78"/>
      <c r="W119" s="135"/>
      <c r="X119" s="44"/>
      <c r="Y119" s="78"/>
      <c r="Z119" s="135"/>
      <c r="AA119" s="44"/>
      <c r="AB119" s="78"/>
      <c r="AC119" s="135"/>
      <c r="AD119" s="44"/>
      <c r="AE119" s="78"/>
      <c r="AF119" s="78"/>
      <c r="AG119" s="83" t="str">
        <f t="shared" si="0"/>
        <v>"monthlyPrice": "돈 많이 안내는"</v>
      </c>
      <c r="AH119" s="78" t="str">
        <f t="shared" si="1"/>
        <v/>
      </c>
      <c r="AI119" s="78" t="str">
        <f t="shared" si="2"/>
        <v/>
      </c>
      <c r="AJ119" s="78" t="str">
        <f t="shared" si="3"/>
        <v/>
      </c>
      <c r="AK119" s="78" t="str">
        <f t="shared" si="4"/>
        <v/>
      </c>
      <c r="AL119" s="78" t="str">
        <f t="shared" si="5"/>
        <v/>
      </c>
      <c r="AM119" s="78" t="str">
        <f t="shared" si="6"/>
        <v/>
      </c>
      <c r="AN119" s="78" t="str">
        <f t="shared" si="7"/>
        <v/>
      </c>
      <c r="AO119" s="78" t="str">
        <f t="shared" si="8"/>
        <v/>
      </c>
      <c r="AP119" s="78"/>
      <c r="AQ119" s="78" t="str">
        <f t="shared" si="9"/>
        <v>{"monthlyPrice": "돈 많이 안내는"}</v>
      </c>
      <c r="AR119" s="78" t="str">
        <f t="shared" si="10"/>
        <v/>
      </c>
      <c r="AS119" s="78" t="str">
        <f t="shared" si="11"/>
        <v/>
      </c>
      <c r="AT119" s="78" t="str">
        <f t="shared" si="12"/>
        <v>{"keywords": {"monthlyPrice": "돈 많이 안내는"}}</v>
      </c>
      <c r="AU119" s="78" t="s">
        <v>253</v>
      </c>
      <c r="AV119" s="83" t="str">
        <f t="shared" si="13"/>
        <v>{"name": "SEARCH_MOBILE_PLAN", "arguments": {"keywords": {"monthlyPrice": "돈 많이 안내는"}}}</v>
      </c>
      <c r="AW119" s="136"/>
      <c r="AX119" s="79">
        <v>45547</v>
      </c>
    </row>
    <row r="120" spans="1:50" ht="13.2">
      <c r="A120" s="78" t="s">
        <v>1035</v>
      </c>
      <c r="B120" s="78" t="s">
        <v>1056</v>
      </c>
      <c r="C120" s="78" t="s">
        <v>39</v>
      </c>
      <c r="D120" s="379" t="s">
        <v>1057</v>
      </c>
      <c r="E120" s="135" t="s">
        <v>357</v>
      </c>
      <c r="F120" s="44" t="s">
        <v>358</v>
      </c>
      <c r="G120" s="78" t="s">
        <v>1058</v>
      </c>
      <c r="H120" s="135"/>
      <c r="I120" s="44"/>
      <c r="J120" s="78"/>
      <c r="K120" s="135"/>
      <c r="L120" s="44"/>
      <c r="M120" s="78"/>
      <c r="N120" s="135"/>
      <c r="O120" s="44"/>
      <c r="P120" s="78"/>
      <c r="Q120" s="135"/>
      <c r="R120" s="44"/>
      <c r="S120" s="78"/>
      <c r="T120" s="135"/>
      <c r="U120" s="44"/>
      <c r="V120" s="78"/>
      <c r="W120" s="135"/>
      <c r="X120" s="44"/>
      <c r="Y120" s="78"/>
      <c r="Z120" s="135"/>
      <c r="AA120" s="44"/>
      <c r="AB120" s="78"/>
      <c r="AC120" s="135"/>
      <c r="AD120" s="44"/>
      <c r="AE120" s="78"/>
      <c r="AF120" s="78"/>
      <c r="AG120" s="83" t="str">
        <f t="shared" si="0"/>
        <v>"monthlyPrice": "가성비"</v>
      </c>
      <c r="AH120" s="78" t="str">
        <f t="shared" si="1"/>
        <v/>
      </c>
      <c r="AI120" s="78" t="str">
        <f t="shared" si="2"/>
        <v/>
      </c>
      <c r="AJ120" s="78" t="str">
        <f t="shared" si="3"/>
        <v/>
      </c>
      <c r="AK120" s="78" t="str">
        <f t="shared" si="4"/>
        <v/>
      </c>
      <c r="AL120" s="78" t="str">
        <f t="shared" si="5"/>
        <v/>
      </c>
      <c r="AM120" s="78" t="str">
        <f t="shared" si="6"/>
        <v/>
      </c>
      <c r="AN120" s="78" t="str">
        <f t="shared" si="7"/>
        <v/>
      </c>
      <c r="AO120" s="78" t="str">
        <f t="shared" si="8"/>
        <v/>
      </c>
      <c r="AP120" s="78"/>
      <c r="AQ120" s="78" t="str">
        <f t="shared" si="9"/>
        <v>{"monthlyPrice": "가성비"}</v>
      </c>
      <c r="AR120" s="78" t="str">
        <f t="shared" si="10"/>
        <v/>
      </c>
      <c r="AS120" s="78" t="str">
        <f t="shared" si="11"/>
        <v/>
      </c>
      <c r="AT120" s="78" t="str">
        <f t="shared" si="12"/>
        <v>{"keywords": {"monthlyPrice": "가성비"}}</v>
      </c>
      <c r="AU120" s="78" t="s">
        <v>253</v>
      </c>
      <c r="AV120" s="83" t="str">
        <f t="shared" si="13"/>
        <v>{"name": "SEARCH_MOBILE_PLAN", "arguments": {"keywords": {"monthlyPrice": "가성비"}}}</v>
      </c>
      <c r="AW120" s="136"/>
      <c r="AX120" s="79">
        <v>45547</v>
      </c>
    </row>
    <row r="121" spans="1:50" ht="13.2">
      <c r="A121" s="78" t="s">
        <v>1035</v>
      </c>
      <c r="B121" s="78" t="s">
        <v>1059</v>
      </c>
      <c r="C121" s="78" t="s">
        <v>39</v>
      </c>
      <c r="D121" s="379" t="s">
        <v>1060</v>
      </c>
      <c r="E121" s="135" t="s">
        <v>357</v>
      </c>
      <c r="F121" s="44" t="s">
        <v>358</v>
      </c>
      <c r="G121" s="78" t="s">
        <v>1061</v>
      </c>
      <c r="H121" s="135"/>
      <c r="I121" s="44"/>
      <c r="J121" s="78"/>
      <c r="K121" s="135"/>
      <c r="L121" s="44"/>
      <c r="M121" s="78"/>
      <c r="N121" s="135"/>
      <c r="O121" s="44"/>
      <c r="P121" s="78"/>
      <c r="Q121" s="135"/>
      <c r="R121" s="44"/>
      <c r="S121" s="78"/>
      <c r="T121" s="135"/>
      <c r="U121" s="44"/>
      <c r="V121" s="78"/>
      <c r="W121" s="135"/>
      <c r="X121" s="44"/>
      <c r="Y121" s="78"/>
      <c r="Z121" s="135"/>
      <c r="AA121" s="44"/>
      <c r="AB121" s="78"/>
      <c r="AC121" s="135"/>
      <c r="AD121" s="44"/>
      <c r="AE121" s="78"/>
      <c r="AF121" s="78"/>
      <c r="AG121" s="83" t="str">
        <f t="shared" si="0"/>
        <v>"monthlyPrice": "경제적인"</v>
      </c>
      <c r="AH121" s="78" t="str">
        <f t="shared" si="1"/>
        <v/>
      </c>
      <c r="AI121" s="78" t="str">
        <f t="shared" si="2"/>
        <v/>
      </c>
      <c r="AJ121" s="78" t="str">
        <f t="shared" si="3"/>
        <v/>
      </c>
      <c r="AK121" s="78" t="str">
        <f t="shared" si="4"/>
        <v/>
      </c>
      <c r="AL121" s="78" t="str">
        <f t="shared" si="5"/>
        <v/>
      </c>
      <c r="AM121" s="78" t="str">
        <f t="shared" si="6"/>
        <v/>
      </c>
      <c r="AN121" s="78" t="str">
        <f t="shared" si="7"/>
        <v/>
      </c>
      <c r="AO121" s="78" t="str">
        <f t="shared" si="8"/>
        <v/>
      </c>
      <c r="AP121" s="78"/>
      <c r="AQ121" s="78" t="str">
        <f t="shared" si="9"/>
        <v>{"monthlyPrice": "경제적인"}</v>
      </c>
      <c r="AR121" s="78" t="str">
        <f t="shared" si="10"/>
        <v/>
      </c>
      <c r="AS121" s="78" t="str">
        <f t="shared" si="11"/>
        <v/>
      </c>
      <c r="AT121" s="78" t="str">
        <f t="shared" si="12"/>
        <v>{"keywords": {"monthlyPrice": "경제적인"}}</v>
      </c>
      <c r="AU121" s="78" t="s">
        <v>253</v>
      </c>
      <c r="AV121" s="83" t="str">
        <f t="shared" si="13"/>
        <v>{"name": "SEARCH_MOBILE_PLAN", "arguments": {"keywords": {"monthlyPrice": "경제적인"}}}</v>
      </c>
      <c r="AW121" s="136"/>
      <c r="AX121" s="79">
        <v>45547</v>
      </c>
    </row>
    <row r="122" spans="1:50" ht="13.2">
      <c r="A122" s="80" t="s">
        <v>1035</v>
      </c>
      <c r="B122" s="80" t="s">
        <v>1062</v>
      </c>
      <c r="C122" s="80" t="s">
        <v>39</v>
      </c>
      <c r="D122" s="380" t="s">
        <v>1063</v>
      </c>
      <c r="E122" s="154" t="s">
        <v>357</v>
      </c>
      <c r="F122" s="82" t="s">
        <v>358</v>
      </c>
      <c r="G122" s="80" t="s">
        <v>1064</v>
      </c>
      <c r="H122" s="154"/>
      <c r="I122" s="82"/>
      <c r="J122" s="80"/>
      <c r="K122" s="154"/>
      <c r="L122" s="82"/>
      <c r="M122" s="80"/>
      <c r="N122" s="154"/>
      <c r="O122" s="82"/>
      <c r="P122" s="80"/>
      <c r="Q122" s="154"/>
      <c r="R122" s="82"/>
      <c r="S122" s="80"/>
      <c r="T122" s="154"/>
      <c r="U122" s="82"/>
      <c r="V122" s="80"/>
      <c r="W122" s="154"/>
      <c r="X122" s="82"/>
      <c r="Y122" s="80"/>
      <c r="Z122" s="154"/>
      <c r="AA122" s="82"/>
      <c r="AB122" s="80"/>
      <c r="AC122" s="154"/>
      <c r="AD122" s="82"/>
      <c r="AE122" s="80"/>
      <c r="AF122" s="80"/>
      <c r="AG122" s="23" t="str">
        <f t="shared" si="0"/>
        <v>"monthlyPrice": "고액"</v>
      </c>
      <c r="AH122" s="80" t="str">
        <f t="shared" si="1"/>
        <v/>
      </c>
      <c r="AI122" s="80" t="str">
        <f t="shared" si="2"/>
        <v/>
      </c>
      <c r="AJ122" s="80" t="str">
        <f t="shared" si="3"/>
        <v/>
      </c>
      <c r="AK122" s="80" t="str">
        <f t="shared" si="4"/>
        <v/>
      </c>
      <c r="AL122" s="80" t="str">
        <f t="shared" si="5"/>
        <v/>
      </c>
      <c r="AM122" s="80" t="str">
        <f t="shared" si="6"/>
        <v/>
      </c>
      <c r="AN122" s="80" t="str">
        <f t="shared" si="7"/>
        <v/>
      </c>
      <c r="AO122" s="80" t="str">
        <f t="shared" si="8"/>
        <v/>
      </c>
      <c r="AP122" s="80"/>
      <c r="AQ122" s="80" t="str">
        <f t="shared" si="9"/>
        <v>{"monthlyPrice": "고액"}</v>
      </c>
      <c r="AR122" s="80" t="str">
        <f t="shared" si="10"/>
        <v/>
      </c>
      <c r="AS122" s="80" t="str">
        <f t="shared" si="11"/>
        <v/>
      </c>
      <c r="AT122" s="80" t="str">
        <f t="shared" si="12"/>
        <v>{"keywords": {"monthlyPrice": "고액"}}</v>
      </c>
      <c r="AU122" s="80" t="s">
        <v>253</v>
      </c>
      <c r="AV122" s="23" t="str">
        <f t="shared" si="13"/>
        <v>{"name": "SEARCH_MOBILE_PLAN", "arguments": {"keywords": {"monthlyPrice": "고액"}}}</v>
      </c>
      <c r="AW122" s="143"/>
      <c r="AX122" s="81">
        <v>45547</v>
      </c>
    </row>
    <row r="123" spans="1:50" ht="13.2">
      <c r="A123" s="78" t="s">
        <v>1065</v>
      </c>
      <c r="B123" s="78" t="s">
        <v>1066</v>
      </c>
      <c r="C123" s="78" t="s">
        <v>39</v>
      </c>
      <c r="D123" s="379" t="s">
        <v>1067</v>
      </c>
      <c r="E123" s="225" t="s">
        <v>318</v>
      </c>
      <c r="F123" s="226" t="s">
        <v>319</v>
      </c>
      <c r="G123" s="227" t="s">
        <v>614</v>
      </c>
      <c r="H123" s="225"/>
      <c r="I123" s="226"/>
      <c r="J123" s="227"/>
      <c r="K123" s="225"/>
      <c r="L123" s="226"/>
      <c r="M123" s="227"/>
      <c r="N123" s="225"/>
      <c r="O123" s="226"/>
      <c r="P123" s="227"/>
      <c r="Q123" s="225"/>
      <c r="R123" s="226"/>
      <c r="S123" s="227"/>
      <c r="T123" s="225"/>
      <c r="U123" s="226"/>
      <c r="V123" s="227"/>
      <c r="W123" s="225"/>
      <c r="X123" s="226"/>
      <c r="Y123" s="227"/>
      <c r="Z123" s="225"/>
      <c r="AA123" s="226"/>
      <c r="AB123" s="227"/>
      <c r="AC123" s="225"/>
      <c r="AD123" s="226"/>
      <c r="AE123" s="227"/>
      <c r="AF123" s="78"/>
      <c r="AG123" s="83" t="str">
        <f t="shared" si="0"/>
        <v>"generation": "5G"</v>
      </c>
      <c r="AH123" s="78" t="str">
        <f t="shared" si="1"/>
        <v/>
      </c>
      <c r="AI123" s="78" t="str">
        <f t="shared" si="2"/>
        <v/>
      </c>
      <c r="AJ123" s="78" t="str">
        <f t="shared" si="3"/>
        <v/>
      </c>
      <c r="AK123" s="78" t="str">
        <f t="shared" si="4"/>
        <v/>
      </c>
      <c r="AL123" s="78" t="str">
        <f t="shared" si="5"/>
        <v/>
      </c>
      <c r="AM123" s="78" t="str">
        <f t="shared" si="6"/>
        <v/>
      </c>
      <c r="AN123" s="78" t="str">
        <f t="shared" si="7"/>
        <v/>
      </c>
      <c r="AO123" s="78" t="str">
        <f t="shared" si="8"/>
        <v/>
      </c>
      <c r="AP123" s="78"/>
      <c r="AQ123" s="78" t="str">
        <f t="shared" si="9"/>
        <v>{"generation": "5G"}</v>
      </c>
      <c r="AR123" s="78" t="str">
        <f t="shared" si="10"/>
        <v/>
      </c>
      <c r="AS123" s="78" t="str">
        <f t="shared" si="11"/>
        <v/>
      </c>
      <c r="AT123" s="78" t="str">
        <f t="shared" si="12"/>
        <v>{"keywords": {"generation": "5G"}}</v>
      </c>
      <c r="AU123" s="78" t="s">
        <v>253</v>
      </c>
      <c r="AV123" s="83" t="str">
        <f t="shared" si="13"/>
        <v>{"name": "SEARCH_MOBILE_PLAN", "arguments": {"keywords": {"generation": "5G"}}}</v>
      </c>
      <c r="AW123" s="136"/>
      <c r="AX123" s="79">
        <v>45547</v>
      </c>
    </row>
    <row r="124" spans="1:50" ht="13.2">
      <c r="A124" s="78" t="s">
        <v>1065</v>
      </c>
      <c r="B124" s="78" t="s">
        <v>1068</v>
      </c>
      <c r="C124" s="78" t="s">
        <v>39</v>
      </c>
      <c r="D124" s="379" t="s">
        <v>1069</v>
      </c>
      <c r="E124" s="135" t="s">
        <v>318</v>
      </c>
      <c r="F124" s="44" t="s">
        <v>319</v>
      </c>
      <c r="G124" s="78" t="s">
        <v>710</v>
      </c>
      <c r="H124" s="135"/>
      <c r="I124" s="44"/>
      <c r="J124" s="78"/>
      <c r="K124" s="135"/>
      <c r="L124" s="44"/>
      <c r="M124" s="78"/>
      <c r="N124" s="135"/>
      <c r="O124" s="44"/>
      <c r="P124" s="78"/>
      <c r="Q124" s="135"/>
      <c r="R124" s="44"/>
      <c r="S124" s="78"/>
      <c r="T124" s="135"/>
      <c r="U124" s="44"/>
      <c r="V124" s="78"/>
      <c r="W124" s="135"/>
      <c r="X124" s="44"/>
      <c r="Y124" s="78"/>
      <c r="Z124" s="135"/>
      <c r="AA124" s="44"/>
      <c r="AB124" s="78"/>
      <c r="AC124" s="135"/>
      <c r="AD124" s="44"/>
      <c r="AE124" s="78"/>
      <c r="AF124" s="78"/>
      <c r="AG124" s="83" t="str">
        <f t="shared" si="0"/>
        <v>"generation": "LTE"</v>
      </c>
      <c r="AH124" s="78" t="str">
        <f t="shared" si="1"/>
        <v/>
      </c>
      <c r="AI124" s="78" t="str">
        <f t="shared" si="2"/>
        <v/>
      </c>
      <c r="AJ124" s="78" t="str">
        <f t="shared" si="3"/>
        <v/>
      </c>
      <c r="AK124" s="78" t="str">
        <f t="shared" si="4"/>
        <v/>
      </c>
      <c r="AL124" s="78" t="str">
        <f t="shared" si="5"/>
        <v/>
      </c>
      <c r="AM124" s="78" t="str">
        <f t="shared" si="6"/>
        <v/>
      </c>
      <c r="AN124" s="78" t="str">
        <f t="shared" si="7"/>
        <v/>
      </c>
      <c r="AO124" s="78" t="str">
        <f t="shared" si="8"/>
        <v/>
      </c>
      <c r="AP124" s="78"/>
      <c r="AQ124" s="78" t="str">
        <f t="shared" si="9"/>
        <v>{"generation": "LTE"}</v>
      </c>
      <c r="AR124" s="78" t="str">
        <f t="shared" si="10"/>
        <v/>
      </c>
      <c r="AS124" s="78" t="str">
        <f t="shared" si="11"/>
        <v/>
      </c>
      <c r="AT124" s="78" t="str">
        <f t="shared" si="12"/>
        <v>{"keywords": {"generation": "LTE"}}</v>
      </c>
      <c r="AU124" s="78" t="s">
        <v>253</v>
      </c>
      <c r="AV124" s="83" t="str">
        <f t="shared" si="13"/>
        <v>{"name": "SEARCH_MOBILE_PLAN", "arguments": {"keywords": {"generation": "LTE"}}}</v>
      </c>
      <c r="AW124" s="136"/>
      <c r="AX124" s="79">
        <v>45547</v>
      </c>
    </row>
    <row r="125" spans="1:50" ht="13.2">
      <c r="A125" s="78" t="s">
        <v>1065</v>
      </c>
      <c r="B125" s="78" t="s">
        <v>1070</v>
      </c>
      <c r="C125" s="78" t="s">
        <v>39</v>
      </c>
      <c r="D125" s="379" t="s">
        <v>1071</v>
      </c>
      <c r="E125" s="135" t="s">
        <v>318</v>
      </c>
      <c r="F125" s="44" t="s">
        <v>319</v>
      </c>
      <c r="G125" s="78" t="s">
        <v>1072</v>
      </c>
      <c r="H125" s="135"/>
      <c r="I125" s="44"/>
      <c r="J125" s="78"/>
      <c r="K125" s="135"/>
      <c r="L125" s="44"/>
      <c r="M125" s="78"/>
      <c r="N125" s="135"/>
      <c r="O125" s="44"/>
      <c r="P125" s="78"/>
      <c r="Q125" s="135"/>
      <c r="R125" s="44"/>
      <c r="S125" s="78"/>
      <c r="T125" s="135"/>
      <c r="U125" s="44"/>
      <c r="V125" s="78"/>
      <c r="W125" s="135"/>
      <c r="X125" s="44"/>
      <c r="Y125" s="78"/>
      <c r="Z125" s="135"/>
      <c r="AA125" s="44"/>
      <c r="AB125" s="78"/>
      <c r="AC125" s="135"/>
      <c r="AD125" s="44"/>
      <c r="AE125" s="78"/>
      <c r="AF125" s="78"/>
      <c r="AG125" s="83" t="str">
        <f t="shared" si="0"/>
        <v>"generation": "3G"</v>
      </c>
      <c r="AH125" s="78" t="str">
        <f t="shared" si="1"/>
        <v/>
      </c>
      <c r="AI125" s="78" t="str">
        <f t="shared" si="2"/>
        <v/>
      </c>
      <c r="AJ125" s="78" t="str">
        <f t="shared" si="3"/>
        <v/>
      </c>
      <c r="AK125" s="78" t="str">
        <f t="shared" si="4"/>
        <v/>
      </c>
      <c r="AL125" s="78" t="str">
        <f t="shared" si="5"/>
        <v/>
      </c>
      <c r="AM125" s="78" t="str">
        <f t="shared" si="6"/>
        <v/>
      </c>
      <c r="AN125" s="78" t="str">
        <f t="shared" si="7"/>
        <v/>
      </c>
      <c r="AO125" s="78" t="str">
        <f t="shared" si="8"/>
        <v/>
      </c>
      <c r="AP125" s="78"/>
      <c r="AQ125" s="78" t="str">
        <f t="shared" si="9"/>
        <v>{"generation": "3G"}</v>
      </c>
      <c r="AR125" s="78" t="str">
        <f t="shared" si="10"/>
        <v/>
      </c>
      <c r="AS125" s="78" t="str">
        <f t="shared" si="11"/>
        <v/>
      </c>
      <c r="AT125" s="78" t="str">
        <f t="shared" si="12"/>
        <v>{"keywords": {"generation": "3G"}}</v>
      </c>
      <c r="AU125" s="78" t="s">
        <v>253</v>
      </c>
      <c r="AV125" s="83" t="str">
        <f t="shared" si="13"/>
        <v>{"name": "SEARCH_MOBILE_PLAN", "arguments": {"keywords": {"generation": "3G"}}}</v>
      </c>
      <c r="AW125" s="136"/>
      <c r="AX125" s="79">
        <v>45547</v>
      </c>
    </row>
    <row r="126" spans="1:50" ht="13.2">
      <c r="A126" s="78" t="s">
        <v>1065</v>
      </c>
      <c r="B126" s="78" t="s">
        <v>1073</v>
      </c>
      <c r="C126" s="78" t="s">
        <v>39</v>
      </c>
      <c r="D126" s="379" t="s">
        <v>1074</v>
      </c>
      <c r="E126" s="135" t="s">
        <v>318</v>
      </c>
      <c r="F126" s="44" t="s">
        <v>319</v>
      </c>
      <c r="G126" s="78" t="s">
        <v>457</v>
      </c>
      <c r="H126" s="135"/>
      <c r="I126" s="44"/>
      <c r="J126" s="78"/>
      <c r="K126" s="135"/>
      <c r="L126" s="44"/>
      <c r="M126" s="78"/>
      <c r="N126" s="135"/>
      <c r="O126" s="44"/>
      <c r="P126" s="78"/>
      <c r="Q126" s="135"/>
      <c r="R126" s="44"/>
      <c r="S126" s="78"/>
      <c r="T126" s="135"/>
      <c r="U126" s="44"/>
      <c r="V126" s="78"/>
      <c r="W126" s="135"/>
      <c r="X126" s="44"/>
      <c r="Y126" s="78"/>
      <c r="Z126" s="135"/>
      <c r="AA126" s="44"/>
      <c r="AB126" s="78"/>
      <c r="AC126" s="135"/>
      <c r="AD126" s="44"/>
      <c r="AE126" s="78"/>
      <c r="AF126" s="78"/>
      <c r="AG126" s="83" t="str">
        <f t="shared" si="0"/>
        <v>"generation": "4G"</v>
      </c>
      <c r="AH126" s="78" t="str">
        <f t="shared" si="1"/>
        <v/>
      </c>
      <c r="AI126" s="78" t="str">
        <f t="shared" si="2"/>
        <v/>
      </c>
      <c r="AJ126" s="78" t="str">
        <f t="shared" si="3"/>
        <v/>
      </c>
      <c r="AK126" s="78" t="str">
        <f t="shared" si="4"/>
        <v/>
      </c>
      <c r="AL126" s="78" t="str">
        <f t="shared" si="5"/>
        <v/>
      </c>
      <c r="AM126" s="78" t="str">
        <f t="shared" si="6"/>
        <v/>
      </c>
      <c r="AN126" s="78" t="str">
        <f t="shared" si="7"/>
        <v/>
      </c>
      <c r="AO126" s="78" t="str">
        <f t="shared" si="8"/>
        <v/>
      </c>
      <c r="AP126" s="78"/>
      <c r="AQ126" s="78" t="str">
        <f t="shared" si="9"/>
        <v>{"generation": "4G"}</v>
      </c>
      <c r="AR126" s="78" t="str">
        <f t="shared" si="10"/>
        <v/>
      </c>
      <c r="AS126" s="78" t="str">
        <f t="shared" si="11"/>
        <v/>
      </c>
      <c r="AT126" s="78" t="str">
        <f t="shared" si="12"/>
        <v>{"keywords": {"generation": "4G"}}</v>
      </c>
      <c r="AU126" s="78" t="s">
        <v>253</v>
      </c>
      <c r="AV126" s="83" t="str">
        <f t="shared" si="13"/>
        <v>{"name": "SEARCH_MOBILE_PLAN", "arguments": {"keywords": {"generation": "4G"}}}</v>
      </c>
      <c r="AW126" s="136"/>
      <c r="AX126" s="79">
        <v>45547</v>
      </c>
    </row>
    <row r="127" spans="1:50" ht="13.2">
      <c r="A127" s="78" t="s">
        <v>1065</v>
      </c>
      <c r="B127" s="78" t="s">
        <v>1075</v>
      </c>
      <c r="C127" s="78" t="s">
        <v>39</v>
      </c>
      <c r="D127" s="379" t="s">
        <v>1076</v>
      </c>
      <c r="E127" s="135" t="s">
        <v>318</v>
      </c>
      <c r="F127" s="44" t="s">
        <v>319</v>
      </c>
      <c r="G127" s="78" t="s">
        <v>614</v>
      </c>
      <c r="H127" s="135"/>
      <c r="I127" s="44"/>
      <c r="J127" s="78"/>
      <c r="K127" s="135"/>
      <c r="L127" s="44"/>
      <c r="M127" s="78"/>
      <c r="N127" s="135"/>
      <c r="O127" s="44"/>
      <c r="P127" s="78"/>
      <c r="Q127" s="135"/>
      <c r="R127" s="44"/>
      <c r="S127" s="78"/>
      <c r="T127" s="135"/>
      <c r="U127" s="44"/>
      <c r="V127" s="78"/>
      <c r="W127" s="135"/>
      <c r="X127" s="44"/>
      <c r="Y127" s="78"/>
      <c r="Z127" s="135"/>
      <c r="AA127" s="44"/>
      <c r="AB127" s="78"/>
      <c r="AC127" s="135"/>
      <c r="AD127" s="44"/>
      <c r="AE127" s="78"/>
      <c r="AF127" s="78"/>
      <c r="AG127" s="83" t="str">
        <f t="shared" si="0"/>
        <v>"generation": "5G"</v>
      </c>
      <c r="AH127" s="78" t="str">
        <f t="shared" si="1"/>
        <v/>
      </c>
      <c r="AI127" s="78" t="str">
        <f t="shared" si="2"/>
        <v/>
      </c>
      <c r="AJ127" s="78" t="str">
        <f t="shared" si="3"/>
        <v/>
      </c>
      <c r="AK127" s="78" t="str">
        <f t="shared" si="4"/>
        <v/>
      </c>
      <c r="AL127" s="78" t="str">
        <f t="shared" si="5"/>
        <v/>
      </c>
      <c r="AM127" s="78" t="str">
        <f t="shared" si="6"/>
        <v/>
      </c>
      <c r="AN127" s="78" t="str">
        <f t="shared" si="7"/>
        <v/>
      </c>
      <c r="AO127" s="78" t="str">
        <f t="shared" si="8"/>
        <v/>
      </c>
      <c r="AP127" s="78"/>
      <c r="AQ127" s="78" t="str">
        <f t="shared" si="9"/>
        <v>{"generation": "5G"}</v>
      </c>
      <c r="AR127" s="78" t="str">
        <f t="shared" si="10"/>
        <v/>
      </c>
      <c r="AS127" s="78" t="str">
        <f t="shared" si="11"/>
        <v/>
      </c>
      <c r="AT127" s="78" t="str">
        <f t="shared" si="12"/>
        <v>{"keywords": {"generation": "5G"}}</v>
      </c>
      <c r="AU127" s="78" t="s">
        <v>253</v>
      </c>
      <c r="AV127" s="83" t="str">
        <f t="shared" si="13"/>
        <v>{"name": "SEARCH_MOBILE_PLAN", "arguments": {"keywords": {"generation": "5G"}}}</v>
      </c>
      <c r="AW127" s="136"/>
      <c r="AX127" s="79">
        <v>45547</v>
      </c>
    </row>
    <row r="128" spans="1:50" ht="13.2">
      <c r="A128" s="78" t="s">
        <v>1065</v>
      </c>
      <c r="B128" s="78" t="s">
        <v>1077</v>
      </c>
      <c r="C128" s="78" t="s">
        <v>39</v>
      </c>
      <c r="D128" s="379" t="s">
        <v>1078</v>
      </c>
      <c r="E128" s="135" t="s">
        <v>318</v>
      </c>
      <c r="F128" s="44" t="s">
        <v>319</v>
      </c>
      <c r="G128" s="78" t="s">
        <v>710</v>
      </c>
      <c r="H128" s="135"/>
      <c r="I128" s="44"/>
      <c r="J128" s="78"/>
      <c r="K128" s="135"/>
      <c r="L128" s="44"/>
      <c r="M128" s="78"/>
      <c r="N128" s="135"/>
      <c r="O128" s="44"/>
      <c r="P128" s="78"/>
      <c r="Q128" s="135"/>
      <c r="R128" s="44"/>
      <c r="S128" s="78"/>
      <c r="T128" s="135"/>
      <c r="U128" s="44"/>
      <c r="V128" s="78"/>
      <c r="W128" s="135"/>
      <c r="X128" s="44"/>
      <c r="Y128" s="78"/>
      <c r="Z128" s="135"/>
      <c r="AA128" s="44"/>
      <c r="AB128" s="78"/>
      <c r="AC128" s="135"/>
      <c r="AD128" s="44"/>
      <c r="AE128" s="78"/>
      <c r="AF128" s="78"/>
      <c r="AG128" s="83" t="str">
        <f t="shared" si="0"/>
        <v>"generation": "LTE"</v>
      </c>
      <c r="AH128" s="78" t="str">
        <f t="shared" si="1"/>
        <v/>
      </c>
      <c r="AI128" s="78" t="str">
        <f t="shared" si="2"/>
        <v/>
      </c>
      <c r="AJ128" s="78" t="str">
        <f t="shared" si="3"/>
        <v/>
      </c>
      <c r="AK128" s="78" t="str">
        <f t="shared" si="4"/>
        <v/>
      </c>
      <c r="AL128" s="78" t="str">
        <f t="shared" si="5"/>
        <v/>
      </c>
      <c r="AM128" s="78" t="str">
        <f t="shared" si="6"/>
        <v/>
      </c>
      <c r="AN128" s="78" t="str">
        <f t="shared" si="7"/>
        <v/>
      </c>
      <c r="AO128" s="78" t="str">
        <f t="shared" si="8"/>
        <v/>
      </c>
      <c r="AP128" s="78"/>
      <c r="AQ128" s="78" t="str">
        <f t="shared" si="9"/>
        <v>{"generation": "LTE"}</v>
      </c>
      <c r="AR128" s="78" t="str">
        <f t="shared" si="10"/>
        <v/>
      </c>
      <c r="AS128" s="78" t="str">
        <f t="shared" si="11"/>
        <v/>
      </c>
      <c r="AT128" s="78" t="str">
        <f t="shared" si="12"/>
        <v>{"keywords": {"generation": "LTE"}}</v>
      </c>
      <c r="AU128" s="78" t="s">
        <v>253</v>
      </c>
      <c r="AV128" s="83" t="str">
        <f t="shared" si="13"/>
        <v>{"name": "SEARCH_MOBILE_PLAN", "arguments": {"keywords": {"generation": "LTE"}}}</v>
      </c>
      <c r="AW128" s="136"/>
      <c r="AX128" s="79">
        <v>45547</v>
      </c>
    </row>
    <row r="129" spans="1:50" ht="13.2">
      <c r="A129" s="78" t="s">
        <v>1065</v>
      </c>
      <c r="B129" s="78" t="s">
        <v>1079</v>
      </c>
      <c r="C129" s="78" t="s">
        <v>39</v>
      </c>
      <c r="D129" s="379" t="s">
        <v>1080</v>
      </c>
      <c r="E129" s="135" t="s">
        <v>318</v>
      </c>
      <c r="F129" s="44" t="s">
        <v>319</v>
      </c>
      <c r="G129" s="78" t="s">
        <v>710</v>
      </c>
      <c r="H129" s="135"/>
      <c r="I129" s="44"/>
      <c r="J129" s="78"/>
      <c r="K129" s="135"/>
      <c r="L129" s="44"/>
      <c r="M129" s="78"/>
      <c r="N129" s="135"/>
      <c r="O129" s="44"/>
      <c r="P129" s="78"/>
      <c r="Q129" s="135"/>
      <c r="R129" s="44"/>
      <c r="S129" s="78"/>
      <c r="T129" s="135"/>
      <c r="U129" s="44"/>
      <c r="V129" s="78"/>
      <c r="W129" s="135"/>
      <c r="X129" s="44"/>
      <c r="Y129" s="78"/>
      <c r="Z129" s="135"/>
      <c r="AA129" s="44"/>
      <c r="AB129" s="78"/>
      <c r="AC129" s="135"/>
      <c r="AD129" s="44"/>
      <c r="AE129" s="78"/>
      <c r="AF129" s="78"/>
      <c r="AG129" s="83" t="str">
        <f t="shared" si="0"/>
        <v>"generation": "LTE"</v>
      </c>
      <c r="AH129" s="78" t="str">
        <f t="shared" si="1"/>
        <v/>
      </c>
      <c r="AI129" s="78" t="str">
        <f t="shared" si="2"/>
        <v/>
      </c>
      <c r="AJ129" s="78" t="str">
        <f t="shared" si="3"/>
        <v/>
      </c>
      <c r="AK129" s="78" t="str">
        <f t="shared" si="4"/>
        <v/>
      </c>
      <c r="AL129" s="78" t="str">
        <f t="shared" si="5"/>
        <v/>
      </c>
      <c r="AM129" s="78" t="str">
        <f t="shared" si="6"/>
        <v/>
      </c>
      <c r="AN129" s="78" t="str">
        <f t="shared" si="7"/>
        <v/>
      </c>
      <c r="AO129" s="78" t="str">
        <f t="shared" si="8"/>
        <v/>
      </c>
      <c r="AP129" s="78"/>
      <c r="AQ129" s="78" t="str">
        <f t="shared" si="9"/>
        <v>{"generation": "LTE"}</v>
      </c>
      <c r="AR129" s="78" t="str">
        <f t="shared" si="10"/>
        <v/>
      </c>
      <c r="AS129" s="78" t="str">
        <f t="shared" si="11"/>
        <v/>
      </c>
      <c r="AT129" s="78" t="str">
        <f t="shared" si="12"/>
        <v>{"keywords": {"generation": "LTE"}}</v>
      </c>
      <c r="AU129" s="78" t="s">
        <v>253</v>
      </c>
      <c r="AV129" s="83" t="str">
        <f t="shared" si="13"/>
        <v>{"name": "SEARCH_MOBILE_PLAN", "arguments": {"keywords": {"generation": "LTE"}}}</v>
      </c>
      <c r="AW129" s="136"/>
      <c r="AX129" s="79">
        <v>45547</v>
      </c>
    </row>
    <row r="130" spans="1:50" ht="13.2">
      <c r="A130" s="78" t="s">
        <v>1065</v>
      </c>
      <c r="B130" s="78" t="s">
        <v>1081</v>
      </c>
      <c r="C130" s="78" t="s">
        <v>39</v>
      </c>
      <c r="D130" s="379" t="s">
        <v>1082</v>
      </c>
      <c r="E130" s="135" t="s">
        <v>318</v>
      </c>
      <c r="F130" s="44" t="s">
        <v>319</v>
      </c>
      <c r="G130" s="78" t="s">
        <v>1072</v>
      </c>
      <c r="H130" s="135"/>
      <c r="I130" s="44"/>
      <c r="J130" s="78"/>
      <c r="K130" s="135"/>
      <c r="L130" s="44"/>
      <c r="M130" s="78"/>
      <c r="N130" s="135"/>
      <c r="O130" s="44"/>
      <c r="P130" s="78"/>
      <c r="Q130" s="135"/>
      <c r="R130" s="44"/>
      <c r="S130" s="78"/>
      <c r="T130" s="135"/>
      <c r="U130" s="44"/>
      <c r="V130" s="78"/>
      <c r="W130" s="135"/>
      <c r="X130" s="44"/>
      <c r="Y130" s="78"/>
      <c r="Z130" s="135"/>
      <c r="AA130" s="44"/>
      <c r="AB130" s="78"/>
      <c r="AC130" s="135"/>
      <c r="AD130" s="44"/>
      <c r="AE130" s="78"/>
      <c r="AF130" s="78"/>
      <c r="AG130" s="83" t="str">
        <f t="shared" si="0"/>
        <v>"generation": "3G"</v>
      </c>
      <c r="AH130" s="78" t="str">
        <f t="shared" si="1"/>
        <v/>
      </c>
      <c r="AI130" s="78" t="str">
        <f t="shared" si="2"/>
        <v/>
      </c>
      <c r="AJ130" s="78" t="str">
        <f t="shared" si="3"/>
        <v/>
      </c>
      <c r="AK130" s="78" t="str">
        <f t="shared" si="4"/>
        <v/>
      </c>
      <c r="AL130" s="78" t="str">
        <f t="shared" si="5"/>
        <v/>
      </c>
      <c r="AM130" s="78" t="str">
        <f t="shared" si="6"/>
        <v/>
      </c>
      <c r="AN130" s="78" t="str">
        <f t="shared" si="7"/>
        <v/>
      </c>
      <c r="AO130" s="78" t="str">
        <f t="shared" si="8"/>
        <v/>
      </c>
      <c r="AP130" s="78"/>
      <c r="AQ130" s="78" t="str">
        <f t="shared" si="9"/>
        <v>{"generation": "3G"}</v>
      </c>
      <c r="AR130" s="78" t="str">
        <f t="shared" si="10"/>
        <v/>
      </c>
      <c r="AS130" s="78" t="str">
        <f t="shared" si="11"/>
        <v/>
      </c>
      <c r="AT130" s="78" t="str">
        <f t="shared" si="12"/>
        <v>{"keywords": {"generation": "3G"}}</v>
      </c>
      <c r="AU130" s="78" t="s">
        <v>253</v>
      </c>
      <c r="AV130" s="83" t="str">
        <f t="shared" si="13"/>
        <v>{"name": "SEARCH_MOBILE_PLAN", "arguments": {"keywords": {"generation": "3G"}}}</v>
      </c>
      <c r="AW130" s="136"/>
      <c r="AX130" s="79">
        <v>45547</v>
      </c>
    </row>
    <row r="131" spans="1:50" ht="13.2">
      <c r="A131" s="78" t="s">
        <v>1065</v>
      </c>
      <c r="B131" s="78" t="s">
        <v>1083</v>
      </c>
      <c r="C131" s="78" t="s">
        <v>39</v>
      </c>
      <c r="D131" s="379" t="s">
        <v>1084</v>
      </c>
      <c r="E131" s="135" t="s">
        <v>318</v>
      </c>
      <c r="F131" s="44" t="s">
        <v>319</v>
      </c>
      <c r="G131" s="78" t="s">
        <v>710</v>
      </c>
      <c r="H131" s="135"/>
      <c r="I131" s="44"/>
      <c r="J131" s="78"/>
      <c r="K131" s="135"/>
      <c r="L131" s="44"/>
      <c r="M131" s="78"/>
      <c r="N131" s="135"/>
      <c r="O131" s="44"/>
      <c r="P131" s="78"/>
      <c r="Q131" s="135"/>
      <c r="R131" s="44"/>
      <c r="S131" s="78"/>
      <c r="T131" s="135"/>
      <c r="U131" s="44"/>
      <c r="V131" s="78"/>
      <c r="W131" s="135"/>
      <c r="X131" s="44"/>
      <c r="Y131" s="78"/>
      <c r="Z131" s="135"/>
      <c r="AA131" s="44"/>
      <c r="AB131" s="78"/>
      <c r="AC131" s="135"/>
      <c r="AD131" s="44"/>
      <c r="AE131" s="78"/>
      <c r="AF131" s="78"/>
      <c r="AG131" s="83" t="str">
        <f t="shared" si="0"/>
        <v>"generation": "LTE"</v>
      </c>
      <c r="AH131" s="78" t="str">
        <f t="shared" si="1"/>
        <v/>
      </c>
      <c r="AI131" s="78" t="str">
        <f t="shared" si="2"/>
        <v/>
      </c>
      <c r="AJ131" s="78" t="str">
        <f t="shared" si="3"/>
        <v/>
      </c>
      <c r="AK131" s="78" t="str">
        <f t="shared" si="4"/>
        <v/>
      </c>
      <c r="AL131" s="78" t="str">
        <f t="shared" si="5"/>
        <v/>
      </c>
      <c r="AM131" s="78" t="str">
        <f t="shared" si="6"/>
        <v/>
      </c>
      <c r="AN131" s="78" t="str">
        <f t="shared" si="7"/>
        <v/>
      </c>
      <c r="AO131" s="78" t="str">
        <f t="shared" si="8"/>
        <v/>
      </c>
      <c r="AP131" s="78"/>
      <c r="AQ131" s="78" t="str">
        <f t="shared" si="9"/>
        <v>{"generation": "LTE"}</v>
      </c>
      <c r="AR131" s="78" t="str">
        <f t="shared" si="10"/>
        <v/>
      </c>
      <c r="AS131" s="78" t="str">
        <f t="shared" si="11"/>
        <v/>
      </c>
      <c r="AT131" s="78" t="str">
        <f t="shared" si="12"/>
        <v>{"keywords": {"generation": "LTE"}}</v>
      </c>
      <c r="AU131" s="78" t="s">
        <v>253</v>
      </c>
      <c r="AV131" s="83" t="str">
        <f t="shared" si="13"/>
        <v>{"name": "SEARCH_MOBILE_PLAN", "arguments": {"keywords": {"generation": "LTE"}}}</v>
      </c>
      <c r="AW131" s="136"/>
      <c r="AX131" s="79">
        <v>45547</v>
      </c>
    </row>
    <row r="132" spans="1:50" ht="13.2">
      <c r="A132" s="80" t="s">
        <v>1065</v>
      </c>
      <c r="B132" s="80" t="s">
        <v>1085</v>
      </c>
      <c r="C132" s="80" t="s">
        <v>39</v>
      </c>
      <c r="D132" s="380" t="s">
        <v>1086</v>
      </c>
      <c r="E132" s="154" t="s">
        <v>318</v>
      </c>
      <c r="F132" s="82" t="s">
        <v>319</v>
      </c>
      <c r="G132" s="80" t="s">
        <v>710</v>
      </c>
      <c r="H132" s="154"/>
      <c r="I132" s="82"/>
      <c r="J132" s="80"/>
      <c r="K132" s="154"/>
      <c r="L132" s="82"/>
      <c r="M132" s="80"/>
      <c r="N132" s="154"/>
      <c r="O132" s="82"/>
      <c r="P132" s="80"/>
      <c r="Q132" s="154"/>
      <c r="R132" s="82"/>
      <c r="S132" s="80"/>
      <c r="T132" s="154"/>
      <c r="U132" s="82"/>
      <c r="V132" s="80"/>
      <c r="W132" s="154"/>
      <c r="X132" s="82"/>
      <c r="Y132" s="80"/>
      <c r="Z132" s="154"/>
      <c r="AA132" s="82"/>
      <c r="AB132" s="80"/>
      <c r="AC132" s="154"/>
      <c r="AD132" s="82"/>
      <c r="AE132" s="80"/>
      <c r="AF132" s="80"/>
      <c r="AG132" s="23" t="str">
        <f t="shared" si="0"/>
        <v>"generation": "LTE"</v>
      </c>
      <c r="AH132" s="80" t="str">
        <f t="shared" si="1"/>
        <v/>
      </c>
      <c r="AI132" s="80" t="str">
        <f t="shared" si="2"/>
        <v/>
      </c>
      <c r="AJ132" s="80" t="str">
        <f t="shared" si="3"/>
        <v/>
      </c>
      <c r="AK132" s="80" t="str">
        <f t="shared" si="4"/>
        <v/>
      </c>
      <c r="AL132" s="80" t="str">
        <f t="shared" si="5"/>
        <v/>
      </c>
      <c r="AM132" s="80" t="str">
        <f t="shared" si="6"/>
        <v/>
      </c>
      <c r="AN132" s="80" t="str">
        <f t="shared" si="7"/>
        <v/>
      </c>
      <c r="AO132" s="80" t="str">
        <f t="shared" si="8"/>
        <v/>
      </c>
      <c r="AP132" s="80"/>
      <c r="AQ132" s="80" t="str">
        <f t="shared" si="9"/>
        <v>{"generation": "LTE"}</v>
      </c>
      <c r="AR132" s="80" t="str">
        <f t="shared" si="10"/>
        <v/>
      </c>
      <c r="AS132" s="80" t="str">
        <f t="shared" si="11"/>
        <v/>
      </c>
      <c r="AT132" s="80" t="str">
        <f t="shared" si="12"/>
        <v>{"keywords": {"generation": "LTE"}}</v>
      </c>
      <c r="AU132" s="80" t="s">
        <v>253</v>
      </c>
      <c r="AV132" s="23" t="str">
        <f t="shared" si="13"/>
        <v>{"name": "SEARCH_MOBILE_PLAN", "arguments": {"keywords": {"generation": "LTE"}}}</v>
      </c>
      <c r="AW132" s="143"/>
      <c r="AX132" s="81">
        <v>45547</v>
      </c>
    </row>
    <row r="133" spans="1:50" ht="13.2">
      <c r="A133" s="78" t="s">
        <v>1087</v>
      </c>
      <c r="B133" s="78" t="s">
        <v>1088</v>
      </c>
      <c r="C133" s="78" t="s">
        <v>39</v>
      </c>
      <c r="D133" s="379" t="s">
        <v>1089</v>
      </c>
      <c r="E133" s="225" t="s">
        <v>379</v>
      </c>
      <c r="F133" s="226" t="s">
        <v>380</v>
      </c>
      <c r="G133" s="227"/>
      <c r="H133" s="225"/>
      <c r="I133" s="226"/>
      <c r="J133" s="227"/>
      <c r="K133" s="225"/>
      <c r="L133" s="226"/>
      <c r="M133" s="227"/>
      <c r="N133" s="225"/>
      <c r="O133" s="226"/>
      <c r="P133" s="227"/>
      <c r="Q133" s="225"/>
      <c r="R133" s="226"/>
      <c r="S133" s="227"/>
      <c r="T133" s="225"/>
      <c r="U133" s="226"/>
      <c r="V133" s="227"/>
      <c r="W133" s="225"/>
      <c r="X133" s="226"/>
      <c r="Y133" s="227"/>
      <c r="Z133" s="225"/>
      <c r="AA133" s="226"/>
      <c r="AB133" s="227"/>
      <c r="AC133" s="225"/>
      <c r="AD133" s="226"/>
      <c r="AE133" s="227"/>
      <c r="AF133" s="78"/>
      <c r="AG133" s="83" t="str">
        <f t="shared" si="0"/>
        <v>"dataQoS": ""</v>
      </c>
      <c r="AH133" s="78" t="str">
        <f t="shared" si="1"/>
        <v/>
      </c>
      <c r="AI133" s="78" t="str">
        <f t="shared" si="2"/>
        <v/>
      </c>
      <c r="AJ133" s="78" t="str">
        <f t="shared" si="3"/>
        <v/>
      </c>
      <c r="AK133" s="78" t="str">
        <f t="shared" si="4"/>
        <v/>
      </c>
      <c r="AL133" s="78" t="str">
        <f t="shared" si="5"/>
        <v/>
      </c>
      <c r="AM133" s="78" t="str">
        <f t="shared" si="6"/>
        <v/>
      </c>
      <c r="AN133" s="78" t="str">
        <f t="shared" si="7"/>
        <v/>
      </c>
      <c r="AO133" s="78" t="str">
        <f t="shared" si="8"/>
        <v/>
      </c>
      <c r="AP133" s="78"/>
      <c r="AQ133" s="78" t="str">
        <f t="shared" si="9"/>
        <v>{"dataQoS": ""}</v>
      </c>
      <c r="AR133" s="78" t="str">
        <f t="shared" si="10"/>
        <v/>
      </c>
      <c r="AS133" s="78" t="str">
        <f t="shared" si="11"/>
        <v/>
      </c>
      <c r="AT133" s="78" t="str">
        <f t="shared" si="12"/>
        <v>{"keywords": {"dataQoS": ""}}</v>
      </c>
      <c r="AU133" s="78" t="s">
        <v>253</v>
      </c>
      <c r="AV133" s="83" t="str">
        <f t="shared" si="13"/>
        <v>{"name": "SEARCH_MOBILE_PLAN", "arguments": {"keywords": {"dataQoS": ""}}}</v>
      </c>
      <c r="AW133" s="136"/>
      <c r="AX133" s="79">
        <v>45547</v>
      </c>
    </row>
    <row r="134" spans="1:50" ht="13.2">
      <c r="A134" s="78" t="s">
        <v>1087</v>
      </c>
      <c r="B134" s="78" t="s">
        <v>1090</v>
      </c>
      <c r="C134" s="78" t="s">
        <v>39</v>
      </c>
      <c r="D134" s="379" t="s">
        <v>1091</v>
      </c>
      <c r="E134" s="135" t="s">
        <v>379</v>
      </c>
      <c r="F134" s="44" t="s">
        <v>380</v>
      </c>
      <c r="G134" s="78"/>
      <c r="H134" s="135"/>
      <c r="I134" s="44"/>
      <c r="J134" s="78"/>
      <c r="K134" s="135"/>
      <c r="L134" s="44"/>
      <c r="M134" s="78"/>
      <c r="N134" s="135"/>
      <c r="O134" s="44"/>
      <c r="P134" s="78"/>
      <c r="Q134" s="135"/>
      <c r="R134" s="44"/>
      <c r="S134" s="78"/>
      <c r="T134" s="135"/>
      <c r="U134" s="44"/>
      <c r="V134" s="78"/>
      <c r="W134" s="135"/>
      <c r="X134" s="44"/>
      <c r="Y134" s="78"/>
      <c r="Z134" s="135"/>
      <c r="AA134" s="44"/>
      <c r="AB134" s="78"/>
      <c r="AC134" s="135"/>
      <c r="AD134" s="44"/>
      <c r="AE134" s="78"/>
      <c r="AF134" s="78"/>
      <c r="AG134" s="83" t="str">
        <f t="shared" si="0"/>
        <v>"dataQoS": ""</v>
      </c>
      <c r="AH134" s="78" t="str">
        <f t="shared" si="1"/>
        <v/>
      </c>
      <c r="AI134" s="78" t="str">
        <f t="shared" si="2"/>
        <v/>
      </c>
      <c r="AJ134" s="78" t="str">
        <f t="shared" si="3"/>
        <v/>
      </c>
      <c r="AK134" s="78" t="str">
        <f t="shared" si="4"/>
        <v/>
      </c>
      <c r="AL134" s="78" t="str">
        <f t="shared" si="5"/>
        <v/>
      </c>
      <c r="AM134" s="78" t="str">
        <f t="shared" si="6"/>
        <v/>
      </c>
      <c r="AN134" s="78" t="str">
        <f t="shared" si="7"/>
        <v/>
      </c>
      <c r="AO134" s="78" t="str">
        <f t="shared" si="8"/>
        <v/>
      </c>
      <c r="AP134" s="78"/>
      <c r="AQ134" s="78" t="str">
        <f t="shared" si="9"/>
        <v>{"dataQoS": ""}</v>
      </c>
      <c r="AR134" s="78" t="str">
        <f t="shared" si="10"/>
        <v/>
      </c>
      <c r="AS134" s="78" t="str">
        <f t="shared" si="11"/>
        <v/>
      </c>
      <c r="AT134" s="78" t="str">
        <f t="shared" si="12"/>
        <v>{"keywords": {"dataQoS": ""}}</v>
      </c>
      <c r="AU134" s="78" t="s">
        <v>253</v>
      </c>
      <c r="AV134" s="83" t="str">
        <f t="shared" si="13"/>
        <v>{"name": "SEARCH_MOBILE_PLAN", "arguments": {"keywords": {"dataQoS": ""}}}</v>
      </c>
      <c r="AW134" s="136"/>
      <c r="AX134" s="79">
        <v>45547</v>
      </c>
    </row>
    <row r="135" spans="1:50" ht="13.2">
      <c r="A135" s="78" t="s">
        <v>1087</v>
      </c>
      <c r="B135" s="78" t="s">
        <v>1092</v>
      </c>
      <c r="C135" s="78" t="s">
        <v>39</v>
      </c>
      <c r="D135" s="379" t="s">
        <v>1093</v>
      </c>
      <c r="E135" s="135" t="s">
        <v>379</v>
      </c>
      <c r="F135" s="44" t="s">
        <v>380</v>
      </c>
      <c r="G135" s="78"/>
      <c r="H135" s="135"/>
      <c r="I135" s="44"/>
      <c r="J135" s="78"/>
      <c r="K135" s="135"/>
      <c r="L135" s="44"/>
      <c r="M135" s="78"/>
      <c r="N135" s="135"/>
      <c r="O135" s="44"/>
      <c r="P135" s="78"/>
      <c r="Q135" s="135"/>
      <c r="R135" s="44"/>
      <c r="S135" s="78"/>
      <c r="T135" s="135"/>
      <c r="U135" s="44"/>
      <c r="V135" s="78"/>
      <c r="W135" s="135"/>
      <c r="X135" s="44"/>
      <c r="Y135" s="78"/>
      <c r="Z135" s="135"/>
      <c r="AA135" s="44"/>
      <c r="AB135" s="78"/>
      <c r="AC135" s="135"/>
      <c r="AD135" s="44"/>
      <c r="AE135" s="78"/>
      <c r="AF135" s="78"/>
      <c r="AG135" s="83" t="str">
        <f t="shared" si="0"/>
        <v>"dataQoS": ""</v>
      </c>
      <c r="AH135" s="78" t="str">
        <f t="shared" si="1"/>
        <v/>
      </c>
      <c r="AI135" s="78" t="str">
        <f t="shared" si="2"/>
        <v/>
      </c>
      <c r="AJ135" s="78" t="str">
        <f t="shared" si="3"/>
        <v/>
      </c>
      <c r="AK135" s="78" t="str">
        <f t="shared" si="4"/>
        <v/>
      </c>
      <c r="AL135" s="78" t="str">
        <f t="shared" si="5"/>
        <v/>
      </c>
      <c r="AM135" s="78" t="str">
        <f t="shared" si="6"/>
        <v/>
      </c>
      <c r="AN135" s="78" t="str">
        <f t="shared" si="7"/>
        <v/>
      </c>
      <c r="AO135" s="78" t="str">
        <f t="shared" si="8"/>
        <v/>
      </c>
      <c r="AP135" s="78"/>
      <c r="AQ135" s="78" t="str">
        <f t="shared" si="9"/>
        <v>{"dataQoS": ""}</v>
      </c>
      <c r="AR135" s="78" t="str">
        <f t="shared" si="10"/>
        <v/>
      </c>
      <c r="AS135" s="78" t="str">
        <f t="shared" si="11"/>
        <v/>
      </c>
      <c r="AT135" s="78" t="str">
        <f t="shared" si="12"/>
        <v>{"keywords": {"dataQoS": ""}}</v>
      </c>
      <c r="AU135" s="78" t="s">
        <v>253</v>
      </c>
      <c r="AV135" s="83" t="str">
        <f t="shared" si="13"/>
        <v>{"name": "SEARCH_MOBILE_PLAN", "arguments": {"keywords": {"dataQoS": ""}}}</v>
      </c>
      <c r="AW135" s="136"/>
      <c r="AX135" s="79">
        <v>45547</v>
      </c>
    </row>
    <row r="136" spans="1:50" ht="13.2">
      <c r="A136" s="78" t="s">
        <v>1087</v>
      </c>
      <c r="B136" s="78" t="s">
        <v>1094</v>
      </c>
      <c r="C136" s="78" t="s">
        <v>39</v>
      </c>
      <c r="D136" s="379" t="s">
        <v>1095</v>
      </c>
      <c r="E136" s="135" t="s">
        <v>379</v>
      </c>
      <c r="F136" s="44" t="s">
        <v>380</v>
      </c>
      <c r="G136" s="78"/>
      <c r="H136" s="135"/>
      <c r="I136" s="44"/>
      <c r="J136" s="78"/>
      <c r="K136" s="135"/>
      <c r="L136" s="44"/>
      <c r="M136" s="78"/>
      <c r="N136" s="135"/>
      <c r="O136" s="44"/>
      <c r="P136" s="78"/>
      <c r="Q136" s="135"/>
      <c r="R136" s="44"/>
      <c r="S136" s="78"/>
      <c r="T136" s="135"/>
      <c r="U136" s="44"/>
      <c r="V136" s="78"/>
      <c r="W136" s="135"/>
      <c r="X136" s="44"/>
      <c r="Y136" s="78"/>
      <c r="Z136" s="135"/>
      <c r="AA136" s="44"/>
      <c r="AB136" s="78"/>
      <c r="AC136" s="135"/>
      <c r="AD136" s="44"/>
      <c r="AE136" s="78"/>
      <c r="AF136" s="78"/>
      <c r="AG136" s="83" t="str">
        <f t="shared" si="0"/>
        <v>"dataQoS": ""</v>
      </c>
      <c r="AH136" s="78" t="str">
        <f t="shared" si="1"/>
        <v/>
      </c>
      <c r="AI136" s="78" t="str">
        <f t="shared" si="2"/>
        <v/>
      </c>
      <c r="AJ136" s="78" t="str">
        <f t="shared" si="3"/>
        <v/>
      </c>
      <c r="AK136" s="78" t="str">
        <f t="shared" si="4"/>
        <v/>
      </c>
      <c r="AL136" s="78" t="str">
        <f t="shared" si="5"/>
        <v/>
      </c>
      <c r="AM136" s="78" t="str">
        <f t="shared" si="6"/>
        <v/>
      </c>
      <c r="AN136" s="78" t="str">
        <f t="shared" si="7"/>
        <v/>
      </c>
      <c r="AO136" s="78" t="str">
        <f t="shared" si="8"/>
        <v/>
      </c>
      <c r="AP136" s="78"/>
      <c r="AQ136" s="78" t="str">
        <f t="shared" si="9"/>
        <v>{"dataQoS": ""}</v>
      </c>
      <c r="AR136" s="78" t="str">
        <f t="shared" si="10"/>
        <v/>
      </c>
      <c r="AS136" s="78" t="str">
        <f t="shared" si="11"/>
        <v/>
      </c>
      <c r="AT136" s="78" t="str">
        <f t="shared" si="12"/>
        <v>{"keywords": {"dataQoS": ""}}</v>
      </c>
      <c r="AU136" s="78" t="s">
        <v>253</v>
      </c>
      <c r="AV136" s="83" t="str">
        <f t="shared" si="13"/>
        <v>{"name": "SEARCH_MOBILE_PLAN", "arguments": {"keywords": {"dataQoS": ""}}}</v>
      </c>
      <c r="AW136" s="136"/>
      <c r="AX136" s="79">
        <v>45547</v>
      </c>
    </row>
    <row r="137" spans="1:50" ht="13.2">
      <c r="A137" s="78" t="s">
        <v>1087</v>
      </c>
      <c r="B137" s="78" t="s">
        <v>1096</v>
      </c>
      <c r="C137" s="78" t="s">
        <v>39</v>
      </c>
      <c r="D137" s="379" t="s">
        <v>1097</v>
      </c>
      <c r="E137" s="135" t="s">
        <v>379</v>
      </c>
      <c r="F137" s="44" t="s">
        <v>380</v>
      </c>
      <c r="G137" s="78"/>
      <c r="H137" s="135"/>
      <c r="I137" s="44"/>
      <c r="J137" s="78"/>
      <c r="K137" s="135"/>
      <c r="L137" s="44"/>
      <c r="M137" s="78"/>
      <c r="N137" s="135"/>
      <c r="O137" s="44"/>
      <c r="P137" s="78"/>
      <c r="Q137" s="135"/>
      <c r="R137" s="44"/>
      <c r="S137" s="78"/>
      <c r="T137" s="135"/>
      <c r="U137" s="44"/>
      <c r="V137" s="78"/>
      <c r="W137" s="135"/>
      <c r="X137" s="44"/>
      <c r="Y137" s="78"/>
      <c r="Z137" s="135"/>
      <c r="AA137" s="44"/>
      <c r="AB137" s="78"/>
      <c r="AC137" s="135"/>
      <c r="AD137" s="44"/>
      <c r="AE137" s="78"/>
      <c r="AF137" s="78"/>
      <c r="AG137" s="83" t="str">
        <f t="shared" si="0"/>
        <v>"dataQoS": ""</v>
      </c>
      <c r="AH137" s="78" t="str">
        <f t="shared" si="1"/>
        <v/>
      </c>
      <c r="AI137" s="78" t="str">
        <f t="shared" si="2"/>
        <v/>
      </c>
      <c r="AJ137" s="78" t="str">
        <f t="shared" si="3"/>
        <v/>
      </c>
      <c r="AK137" s="78" t="str">
        <f t="shared" si="4"/>
        <v/>
      </c>
      <c r="AL137" s="78" t="str">
        <f t="shared" si="5"/>
        <v/>
      </c>
      <c r="AM137" s="78" t="str">
        <f t="shared" si="6"/>
        <v/>
      </c>
      <c r="AN137" s="78" t="str">
        <f t="shared" si="7"/>
        <v/>
      </c>
      <c r="AO137" s="78" t="str">
        <f t="shared" si="8"/>
        <v/>
      </c>
      <c r="AP137" s="78"/>
      <c r="AQ137" s="78" t="str">
        <f t="shared" si="9"/>
        <v>{"dataQoS": ""}</v>
      </c>
      <c r="AR137" s="78" t="str">
        <f t="shared" si="10"/>
        <v/>
      </c>
      <c r="AS137" s="78" t="str">
        <f t="shared" si="11"/>
        <v/>
      </c>
      <c r="AT137" s="78" t="str">
        <f t="shared" si="12"/>
        <v>{"keywords": {"dataQoS": ""}}</v>
      </c>
      <c r="AU137" s="78" t="s">
        <v>253</v>
      </c>
      <c r="AV137" s="83" t="str">
        <f t="shared" si="13"/>
        <v>{"name": "SEARCH_MOBILE_PLAN", "arguments": {"keywords": {"dataQoS": ""}}}</v>
      </c>
      <c r="AW137" s="136"/>
      <c r="AX137" s="79">
        <v>45547</v>
      </c>
    </row>
    <row r="138" spans="1:50" ht="13.2">
      <c r="A138" s="78" t="s">
        <v>1087</v>
      </c>
      <c r="B138" s="78" t="s">
        <v>1098</v>
      </c>
      <c r="C138" s="78" t="s">
        <v>39</v>
      </c>
      <c r="D138" s="379" t="s">
        <v>1099</v>
      </c>
      <c r="E138" s="135" t="s">
        <v>379</v>
      </c>
      <c r="F138" s="44" t="s">
        <v>380</v>
      </c>
      <c r="G138" s="78"/>
      <c r="H138" s="135"/>
      <c r="I138" s="44"/>
      <c r="J138" s="78"/>
      <c r="K138" s="135"/>
      <c r="L138" s="44"/>
      <c r="M138" s="78"/>
      <c r="N138" s="135"/>
      <c r="O138" s="44"/>
      <c r="P138" s="78"/>
      <c r="Q138" s="135"/>
      <c r="R138" s="44"/>
      <c r="S138" s="78"/>
      <c r="T138" s="135"/>
      <c r="U138" s="44"/>
      <c r="V138" s="78"/>
      <c r="W138" s="135"/>
      <c r="X138" s="44"/>
      <c r="Y138" s="78"/>
      <c r="Z138" s="135"/>
      <c r="AA138" s="44"/>
      <c r="AB138" s="78"/>
      <c r="AC138" s="135"/>
      <c r="AD138" s="44"/>
      <c r="AE138" s="78"/>
      <c r="AF138" s="78"/>
      <c r="AG138" s="83" t="str">
        <f t="shared" si="0"/>
        <v>"dataQoS": ""</v>
      </c>
      <c r="AH138" s="78" t="str">
        <f t="shared" si="1"/>
        <v/>
      </c>
      <c r="AI138" s="78" t="str">
        <f t="shared" si="2"/>
        <v/>
      </c>
      <c r="AJ138" s="78" t="str">
        <f t="shared" si="3"/>
        <v/>
      </c>
      <c r="AK138" s="78" t="str">
        <f t="shared" si="4"/>
        <v/>
      </c>
      <c r="AL138" s="78" t="str">
        <f t="shared" si="5"/>
        <v/>
      </c>
      <c r="AM138" s="78" t="str">
        <f t="shared" si="6"/>
        <v/>
      </c>
      <c r="AN138" s="78" t="str">
        <f t="shared" si="7"/>
        <v/>
      </c>
      <c r="AO138" s="78" t="str">
        <f t="shared" si="8"/>
        <v/>
      </c>
      <c r="AP138" s="78"/>
      <c r="AQ138" s="78" t="str">
        <f t="shared" si="9"/>
        <v>{"dataQoS": ""}</v>
      </c>
      <c r="AR138" s="78" t="str">
        <f t="shared" si="10"/>
        <v/>
      </c>
      <c r="AS138" s="78" t="str">
        <f t="shared" si="11"/>
        <v/>
      </c>
      <c r="AT138" s="78" t="str">
        <f t="shared" si="12"/>
        <v>{"keywords": {"dataQoS": ""}}</v>
      </c>
      <c r="AU138" s="78" t="s">
        <v>253</v>
      </c>
      <c r="AV138" s="83" t="str">
        <f t="shared" si="13"/>
        <v>{"name": "SEARCH_MOBILE_PLAN", "arguments": {"keywords": {"dataQoS": ""}}}</v>
      </c>
      <c r="AW138" s="136"/>
      <c r="AX138" s="79">
        <v>45547</v>
      </c>
    </row>
    <row r="139" spans="1:50" ht="13.2">
      <c r="A139" s="78" t="s">
        <v>1087</v>
      </c>
      <c r="B139" s="78" t="s">
        <v>1100</v>
      </c>
      <c r="C139" s="78" t="s">
        <v>39</v>
      </c>
      <c r="D139" s="379" t="s">
        <v>1101</v>
      </c>
      <c r="E139" s="135" t="s">
        <v>379</v>
      </c>
      <c r="F139" s="44" t="s">
        <v>380</v>
      </c>
      <c r="G139" s="78"/>
      <c r="H139" s="135"/>
      <c r="I139" s="44"/>
      <c r="J139" s="78"/>
      <c r="K139" s="135"/>
      <c r="L139" s="44"/>
      <c r="M139" s="78"/>
      <c r="N139" s="135"/>
      <c r="O139" s="44"/>
      <c r="P139" s="78"/>
      <c r="Q139" s="135"/>
      <c r="R139" s="44"/>
      <c r="S139" s="78"/>
      <c r="T139" s="135"/>
      <c r="U139" s="44"/>
      <c r="V139" s="78"/>
      <c r="W139" s="135"/>
      <c r="X139" s="44"/>
      <c r="Y139" s="78"/>
      <c r="Z139" s="135"/>
      <c r="AA139" s="44"/>
      <c r="AB139" s="78"/>
      <c r="AC139" s="135"/>
      <c r="AD139" s="44"/>
      <c r="AE139" s="78"/>
      <c r="AF139" s="78"/>
      <c r="AG139" s="83" t="str">
        <f t="shared" si="0"/>
        <v>"dataQoS": ""</v>
      </c>
      <c r="AH139" s="78" t="str">
        <f t="shared" si="1"/>
        <v/>
      </c>
      <c r="AI139" s="78" t="str">
        <f t="shared" si="2"/>
        <v/>
      </c>
      <c r="AJ139" s="78" t="str">
        <f t="shared" si="3"/>
        <v/>
      </c>
      <c r="AK139" s="78" t="str">
        <f t="shared" si="4"/>
        <v/>
      </c>
      <c r="AL139" s="78" t="str">
        <f t="shared" si="5"/>
        <v/>
      </c>
      <c r="AM139" s="78" t="str">
        <f t="shared" si="6"/>
        <v/>
      </c>
      <c r="AN139" s="78" t="str">
        <f t="shared" si="7"/>
        <v/>
      </c>
      <c r="AO139" s="78" t="str">
        <f t="shared" si="8"/>
        <v/>
      </c>
      <c r="AP139" s="78"/>
      <c r="AQ139" s="78" t="str">
        <f t="shared" si="9"/>
        <v>{"dataQoS": ""}</v>
      </c>
      <c r="AR139" s="78" t="str">
        <f t="shared" si="10"/>
        <v/>
      </c>
      <c r="AS139" s="78" t="str">
        <f t="shared" si="11"/>
        <v/>
      </c>
      <c r="AT139" s="78" t="str">
        <f t="shared" si="12"/>
        <v>{"keywords": {"dataQoS": ""}}</v>
      </c>
      <c r="AU139" s="78" t="s">
        <v>253</v>
      </c>
      <c r="AV139" s="83" t="str">
        <f t="shared" si="13"/>
        <v>{"name": "SEARCH_MOBILE_PLAN", "arguments": {"keywords": {"dataQoS": ""}}}</v>
      </c>
      <c r="AW139" s="136"/>
      <c r="AX139" s="79">
        <v>45547</v>
      </c>
    </row>
    <row r="140" spans="1:50" ht="13.2">
      <c r="A140" s="78" t="s">
        <v>1087</v>
      </c>
      <c r="B140" s="78" t="s">
        <v>1102</v>
      </c>
      <c r="C140" s="78" t="s">
        <v>39</v>
      </c>
      <c r="D140" s="379" t="s">
        <v>1103</v>
      </c>
      <c r="E140" s="135" t="s">
        <v>379</v>
      </c>
      <c r="F140" s="44" t="s">
        <v>380</v>
      </c>
      <c r="G140" s="78"/>
      <c r="H140" s="135"/>
      <c r="I140" s="44"/>
      <c r="J140" s="78"/>
      <c r="K140" s="135"/>
      <c r="L140" s="44"/>
      <c r="M140" s="78"/>
      <c r="N140" s="135"/>
      <c r="O140" s="44"/>
      <c r="P140" s="78"/>
      <c r="Q140" s="135"/>
      <c r="R140" s="44"/>
      <c r="S140" s="78"/>
      <c r="T140" s="135"/>
      <c r="U140" s="44"/>
      <c r="V140" s="78"/>
      <c r="W140" s="135"/>
      <c r="X140" s="44"/>
      <c r="Y140" s="78"/>
      <c r="Z140" s="135"/>
      <c r="AA140" s="44"/>
      <c r="AB140" s="78"/>
      <c r="AC140" s="135"/>
      <c r="AD140" s="44"/>
      <c r="AE140" s="78"/>
      <c r="AF140" s="78"/>
      <c r="AG140" s="83" t="str">
        <f t="shared" si="0"/>
        <v>"dataQoS": ""</v>
      </c>
      <c r="AH140" s="78" t="str">
        <f t="shared" si="1"/>
        <v/>
      </c>
      <c r="AI140" s="78" t="str">
        <f t="shared" si="2"/>
        <v/>
      </c>
      <c r="AJ140" s="78" t="str">
        <f t="shared" si="3"/>
        <v/>
      </c>
      <c r="AK140" s="78" t="str">
        <f t="shared" si="4"/>
        <v/>
      </c>
      <c r="AL140" s="78" t="str">
        <f t="shared" si="5"/>
        <v/>
      </c>
      <c r="AM140" s="78" t="str">
        <f t="shared" si="6"/>
        <v/>
      </c>
      <c r="AN140" s="78" t="str">
        <f t="shared" si="7"/>
        <v/>
      </c>
      <c r="AO140" s="78" t="str">
        <f t="shared" si="8"/>
        <v/>
      </c>
      <c r="AP140" s="78"/>
      <c r="AQ140" s="78" t="str">
        <f t="shared" si="9"/>
        <v>{"dataQoS": ""}</v>
      </c>
      <c r="AR140" s="78" t="str">
        <f t="shared" si="10"/>
        <v/>
      </c>
      <c r="AS140" s="78" t="str">
        <f t="shared" si="11"/>
        <v/>
      </c>
      <c r="AT140" s="78" t="str">
        <f t="shared" si="12"/>
        <v>{"keywords": {"dataQoS": ""}}</v>
      </c>
      <c r="AU140" s="78" t="s">
        <v>253</v>
      </c>
      <c r="AV140" s="83" t="str">
        <f t="shared" si="13"/>
        <v>{"name": "SEARCH_MOBILE_PLAN", "arguments": {"keywords": {"dataQoS": ""}}}</v>
      </c>
      <c r="AW140" s="136"/>
      <c r="AX140" s="79">
        <v>45547</v>
      </c>
    </row>
    <row r="141" spans="1:50" ht="13.2">
      <c r="A141" s="78" t="s">
        <v>1087</v>
      </c>
      <c r="B141" s="78" t="s">
        <v>1104</v>
      </c>
      <c r="C141" s="78" t="s">
        <v>39</v>
      </c>
      <c r="D141" s="379" t="s">
        <v>1105</v>
      </c>
      <c r="E141" s="135" t="s">
        <v>379</v>
      </c>
      <c r="F141" s="44" t="s">
        <v>380</v>
      </c>
      <c r="G141" s="78"/>
      <c r="H141" s="135"/>
      <c r="I141" s="44"/>
      <c r="J141" s="78"/>
      <c r="K141" s="135"/>
      <c r="L141" s="44"/>
      <c r="M141" s="78"/>
      <c r="N141" s="135"/>
      <c r="O141" s="44"/>
      <c r="P141" s="78"/>
      <c r="Q141" s="135"/>
      <c r="R141" s="44"/>
      <c r="S141" s="78"/>
      <c r="T141" s="135"/>
      <c r="U141" s="44"/>
      <c r="V141" s="78"/>
      <c r="W141" s="135"/>
      <c r="X141" s="44"/>
      <c r="Y141" s="78"/>
      <c r="Z141" s="135"/>
      <c r="AA141" s="44"/>
      <c r="AB141" s="78"/>
      <c r="AC141" s="135"/>
      <c r="AD141" s="44"/>
      <c r="AE141" s="78"/>
      <c r="AF141" s="78"/>
      <c r="AG141" s="83" t="str">
        <f t="shared" si="0"/>
        <v>"dataQoS": ""</v>
      </c>
      <c r="AH141" s="78" t="str">
        <f t="shared" si="1"/>
        <v/>
      </c>
      <c r="AI141" s="78" t="str">
        <f t="shared" si="2"/>
        <v/>
      </c>
      <c r="AJ141" s="78" t="str">
        <f t="shared" si="3"/>
        <v/>
      </c>
      <c r="AK141" s="78" t="str">
        <f t="shared" si="4"/>
        <v/>
      </c>
      <c r="AL141" s="78" t="str">
        <f t="shared" si="5"/>
        <v/>
      </c>
      <c r="AM141" s="78" t="str">
        <f t="shared" si="6"/>
        <v/>
      </c>
      <c r="AN141" s="78" t="str">
        <f t="shared" si="7"/>
        <v/>
      </c>
      <c r="AO141" s="78" t="str">
        <f t="shared" si="8"/>
        <v/>
      </c>
      <c r="AP141" s="78"/>
      <c r="AQ141" s="78" t="str">
        <f t="shared" si="9"/>
        <v>{"dataQoS": ""}</v>
      </c>
      <c r="AR141" s="78" t="str">
        <f t="shared" si="10"/>
        <v/>
      </c>
      <c r="AS141" s="78" t="str">
        <f t="shared" si="11"/>
        <v/>
      </c>
      <c r="AT141" s="78" t="str">
        <f t="shared" si="12"/>
        <v>{"keywords": {"dataQoS": ""}}</v>
      </c>
      <c r="AU141" s="78" t="s">
        <v>253</v>
      </c>
      <c r="AV141" s="83" t="str">
        <f t="shared" si="13"/>
        <v>{"name": "SEARCH_MOBILE_PLAN", "arguments": {"keywords": {"dataQoS": ""}}}</v>
      </c>
      <c r="AW141" s="136"/>
      <c r="AX141" s="79">
        <v>45547</v>
      </c>
    </row>
    <row r="142" spans="1:50" ht="13.2">
      <c r="A142" s="78" t="s">
        <v>1087</v>
      </c>
      <c r="B142" s="78" t="s">
        <v>1106</v>
      </c>
      <c r="C142" s="78" t="s">
        <v>39</v>
      </c>
      <c r="D142" s="380" t="s">
        <v>1107</v>
      </c>
      <c r="E142" s="154" t="s">
        <v>379</v>
      </c>
      <c r="F142" s="82" t="s">
        <v>380</v>
      </c>
      <c r="G142" s="80"/>
      <c r="H142" s="154"/>
      <c r="I142" s="82"/>
      <c r="J142" s="80"/>
      <c r="K142" s="154"/>
      <c r="L142" s="82"/>
      <c r="M142" s="80"/>
      <c r="N142" s="154"/>
      <c r="O142" s="82"/>
      <c r="P142" s="80"/>
      <c r="Q142" s="154"/>
      <c r="R142" s="82"/>
      <c r="S142" s="80"/>
      <c r="T142" s="154"/>
      <c r="U142" s="82"/>
      <c r="V142" s="80"/>
      <c r="W142" s="154"/>
      <c r="X142" s="82"/>
      <c r="Y142" s="80"/>
      <c r="Z142" s="154"/>
      <c r="AA142" s="82"/>
      <c r="AB142" s="80"/>
      <c r="AC142" s="154"/>
      <c r="AD142" s="82"/>
      <c r="AE142" s="80"/>
      <c r="AF142" s="80"/>
      <c r="AG142" s="23" t="str">
        <f t="shared" si="0"/>
        <v>"dataQoS": ""</v>
      </c>
      <c r="AH142" s="80" t="str">
        <f t="shared" si="1"/>
        <v/>
      </c>
      <c r="AI142" s="80" t="str">
        <f t="shared" si="2"/>
        <v/>
      </c>
      <c r="AJ142" s="80" t="str">
        <f t="shared" si="3"/>
        <v/>
      </c>
      <c r="AK142" s="80" t="str">
        <f t="shared" si="4"/>
        <v/>
      </c>
      <c r="AL142" s="80" t="str">
        <f t="shared" si="5"/>
        <v/>
      </c>
      <c r="AM142" s="80" t="str">
        <f t="shared" si="6"/>
        <v/>
      </c>
      <c r="AN142" s="80" t="str">
        <f t="shared" si="7"/>
        <v/>
      </c>
      <c r="AO142" s="80" t="str">
        <f t="shared" si="8"/>
        <v/>
      </c>
      <c r="AP142" s="80"/>
      <c r="AQ142" s="80" t="str">
        <f t="shared" si="9"/>
        <v>{"dataQoS": ""}</v>
      </c>
      <c r="AR142" s="80" t="str">
        <f t="shared" si="10"/>
        <v/>
      </c>
      <c r="AS142" s="80" t="str">
        <f t="shared" si="11"/>
        <v/>
      </c>
      <c r="AT142" s="80" t="str">
        <f t="shared" si="12"/>
        <v>{"keywords": {"dataQoS": ""}}</v>
      </c>
      <c r="AU142" s="80" t="s">
        <v>253</v>
      </c>
      <c r="AV142" s="23" t="str">
        <f t="shared" si="13"/>
        <v>{"name": "SEARCH_MOBILE_PLAN", "arguments": {"keywords": {"dataQoS": ""}}}</v>
      </c>
      <c r="AW142" s="143"/>
      <c r="AX142" s="81">
        <v>45547</v>
      </c>
    </row>
    <row r="143" spans="1:50" ht="13.2">
      <c r="A143" s="78" t="s">
        <v>1108</v>
      </c>
      <c r="B143" s="78" t="s">
        <v>1109</v>
      </c>
      <c r="C143" s="78" t="s">
        <v>39</v>
      </c>
      <c r="D143" s="229" t="s">
        <v>1110</v>
      </c>
      <c r="E143" s="225" t="s">
        <v>312</v>
      </c>
      <c r="F143" s="226" t="s">
        <v>313</v>
      </c>
      <c r="G143" s="227" t="s">
        <v>619</v>
      </c>
      <c r="H143" s="225"/>
      <c r="I143" s="226"/>
      <c r="J143" s="227"/>
      <c r="K143" s="225"/>
      <c r="L143" s="226"/>
      <c r="M143" s="227"/>
      <c r="N143" s="225"/>
      <c r="O143" s="226"/>
      <c r="P143" s="227"/>
      <c r="Q143" s="225"/>
      <c r="R143" s="226"/>
      <c r="S143" s="227"/>
      <c r="T143" s="225"/>
      <c r="U143" s="226"/>
      <c r="V143" s="227"/>
      <c r="W143" s="225"/>
      <c r="X143" s="226"/>
      <c r="Y143" s="227"/>
      <c r="Z143" s="225"/>
      <c r="AA143" s="226"/>
      <c r="AB143" s="227"/>
      <c r="AC143" s="225"/>
      <c r="AD143" s="226"/>
      <c r="AE143" s="227"/>
      <c r="AF143" s="78"/>
      <c r="AG143" s="83" t="str">
        <f t="shared" si="0"/>
        <v>"benefit": "넷플릭스"</v>
      </c>
      <c r="AH143" s="78" t="str">
        <f t="shared" si="1"/>
        <v/>
      </c>
      <c r="AI143" s="78" t="str">
        <f t="shared" si="2"/>
        <v/>
      </c>
      <c r="AJ143" s="78" t="str">
        <f t="shared" si="3"/>
        <v/>
      </c>
      <c r="AK143" s="78" t="str">
        <f t="shared" si="4"/>
        <v/>
      </c>
      <c r="AL143" s="78" t="str">
        <f t="shared" si="5"/>
        <v/>
      </c>
      <c r="AM143" s="78" t="str">
        <f t="shared" si="6"/>
        <v/>
      </c>
      <c r="AN143" s="78" t="str">
        <f t="shared" si="7"/>
        <v/>
      </c>
      <c r="AO143" s="78" t="str">
        <f t="shared" si="8"/>
        <v/>
      </c>
      <c r="AP143" s="78"/>
      <c r="AQ143" s="78" t="str">
        <f t="shared" si="9"/>
        <v>{"benefit": "넷플릭스"}</v>
      </c>
      <c r="AR143" s="78" t="str">
        <f t="shared" si="10"/>
        <v/>
      </c>
      <c r="AS143" s="78" t="str">
        <f t="shared" si="11"/>
        <v/>
      </c>
      <c r="AT143" s="78" t="str">
        <f t="shared" si="12"/>
        <v>{"keywords": {"benefit": "넷플릭스"}}</v>
      </c>
      <c r="AU143" s="78" t="s">
        <v>253</v>
      </c>
      <c r="AV143" s="83" t="str">
        <f t="shared" si="13"/>
        <v>{"name": "SEARCH_MOBILE_PLAN", "arguments": {"keywords": {"benefit": "넷플릭스"}}}</v>
      </c>
      <c r="AW143" s="136"/>
      <c r="AX143" s="79">
        <v>45580</v>
      </c>
    </row>
    <row r="144" spans="1:50" ht="13.2">
      <c r="A144" s="78" t="s">
        <v>1108</v>
      </c>
      <c r="B144" s="78" t="s">
        <v>1111</v>
      </c>
      <c r="C144" s="78" t="s">
        <v>39</v>
      </c>
      <c r="D144" s="229" t="s">
        <v>1112</v>
      </c>
      <c r="E144" s="135" t="s">
        <v>312</v>
      </c>
      <c r="F144" s="44" t="s">
        <v>313</v>
      </c>
      <c r="G144" s="78" t="s">
        <v>1113</v>
      </c>
      <c r="H144" s="135"/>
      <c r="I144" s="44"/>
      <c r="J144" s="78"/>
      <c r="K144" s="135"/>
      <c r="L144" s="44"/>
      <c r="M144" s="78"/>
      <c r="N144" s="135"/>
      <c r="O144" s="44"/>
      <c r="P144" s="78"/>
      <c r="Q144" s="135"/>
      <c r="R144" s="44"/>
      <c r="S144" s="78"/>
      <c r="T144" s="135"/>
      <c r="U144" s="44"/>
      <c r="V144" s="78"/>
      <c r="W144" s="135"/>
      <c r="X144" s="44"/>
      <c r="Y144" s="78"/>
      <c r="Z144" s="135"/>
      <c r="AA144" s="44"/>
      <c r="AB144" s="78"/>
      <c r="AC144" s="135"/>
      <c r="AD144" s="44"/>
      <c r="AE144" s="78"/>
      <c r="AF144" s="78"/>
      <c r="AG144" s="83" t="str">
        <f t="shared" si="0"/>
        <v>"benefit": "우주패스"</v>
      </c>
      <c r="AH144" s="78" t="str">
        <f t="shared" si="1"/>
        <v/>
      </c>
      <c r="AI144" s="78" t="str">
        <f t="shared" si="2"/>
        <v/>
      </c>
      <c r="AJ144" s="78" t="str">
        <f t="shared" si="3"/>
        <v/>
      </c>
      <c r="AK144" s="78" t="str">
        <f t="shared" si="4"/>
        <v/>
      </c>
      <c r="AL144" s="78" t="str">
        <f t="shared" si="5"/>
        <v/>
      </c>
      <c r="AM144" s="78" t="str">
        <f t="shared" si="6"/>
        <v/>
      </c>
      <c r="AN144" s="78" t="str">
        <f t="shared" si="7"/>
        <v/>
      </c>
      <c r="AO144" s="78" t="str">
        <f t="shared" si="8"/>
        <v/>
      </c>
      <c r="AP144" s="78"/>
      <c r="AQ144" s="78" t="str">
        <f t="shared" si="9"/>
        <v>{"benefit": "우주패스"}</v>
      </c>
      <c r="AR144" s="78" t="str">
        <f t="shared" si="10"/>
        <v/>
      </c>
      <c r="AS144" s="78" t="str">
        <f t="shared" si="11"/>
        <v/>
      </c>
      <c r="AT144" s="78" t="str">
        <f t="shared" si="12"/>
        <v>{"keywords": {"benefit": "우주패스"}}</v>
      </c>
      <c r="AU144" s="78" t="s">
        <v>253</v>
      </c>
      <c r="AV144" s="83" t="str">
        <f t="shared" si="13"/>
        <v>{"name": "SEARCH_MOBILE_PLAN", "arguments": {"keywords": {"benefit": "우주패스"}}}</v>
      </c>
      <c r="AW144" s="136"/>
      <c r="AX144" s="79">
        <v>45580</v>
      </c>
    </row>
    <row r="145" spans="1:50" ht="13.2">
      <c r="A145" s="78" t="s">
        <v>1108</v>
      </c>
      <c r="B145" s="78" t="s">
        <v>1114</v>
      </c>
      <c r="C145" s="78" t="s">
        <v>39</v>
      </c>
      <c r="D145" s="379" t="s">
        <v>1115</v>
      </c>
      <c r="E145" s="135" t="s">
        <v>312</v>
      </c>
      <c r="F145" s="44" t="s">
        <v>313</v>
      </c>
      <c r="G145" s="78" t="s">
        <v>1116</v>
      </c>
      <c r="H145" s="135"/>
      <c r="I145" s="44"/>
      <c r="J145" s="78"/>
      <c r="K145" s="135"/>
      <c r="L145" s="44"/>
      <c r="M145" s="78"/>
      <c r="N145" s="135"/>
      <c r="O145" s="44"/>
      <c r="P145" s="78"/>
      <c r="Q145" s="135"/>
      <c r="R145" s="44"/>
      <c r="S145" s="78"/>
      <c r="T145" s="135"/>
      <c r="U145" s="44"/>
      <c r="V145" s="78"/>
      <c r="W145" s="135"/>
      <c r="X145" s="44"/>
      <c r="Y145" s="78"/>
      <c r="Z145" s="135"/>
      <c r="AA145" s="44"/>
      <c r="AB145" s="78"/>
      <c r="AC145" s="135"/>
      <c r="AD145" s="44"/>
      <c r="AE145" s="78"/>
      <c r="AF145" s="78"/>
      <c r="AG145" s="83" t="str">
        <f t="shared" si="0"/>
        <v>"benefit": "복지할인"</v>
      </c>
      <c r="AH145" s="78" t="str">
        <f t="shared" si="1"/>
        <v/>
      </c>
      <c r="AI145" s="78" t="str">
        <f t="shared" si="2"/>
        <v/>
      </c>
      <c r="AJ145" s="78" t="str">
        <f t="shared" si="3"/>
        <v/>
      </c>
      <c r="AK145" s="78" t="str">
        <f t="shared" si="4"/>
        <v/>
      </c>
      <c r="AL145" s="78" t="str">
        <f t="shared" si="5"/>
        <v/>
      </c>
      <c r="AM145" s="78" t="str">
        <f t="shared" si="6"/>
        <v/>
      </c>
      <c r="AN145" s="78" t="str">
        <f t="shared" si="7"/>
        <v/>
      </c>
      <c r="AO145" s="78" t="str">
        <f t="shared" si="8"/>
        <v/>
      </c>
      <c r="AP145" s="78"/>
      <c r="AQ145" s="78" t="str">
        <f t="shared" si="9"/>
        <v>{"benefit": "복지할인"}</v>
      </c>
      <c r="AR145" s="78" t="str">
        <f t="shared" si="10"/>
        <v/>
      </c>
      <c r="AS145" s="78" t="str">
        <f t="shared" si="11"/>
        <v/>
      </c>
      <c r="AT145" s="78" t="str">
        <f t="shared" si="12"/>
        <v>{"keywords": {"benefit": "복지할인"}}</v>
      </c>
      <c r="AU145" s="78" t="s">
        <v>253</v>
      </c>
      <c r="AV145" s="83" t="str">
        <f t="shared" si="13"/>
        <v>{"name": "SEARCH_MOBILE_PLAN", "arguments": {"keywords": {"benefit": "복지할인"}}}</v>
      </c>
      <c r="AW145" s="136"/>
      <c r="AX145" s="79">
        <v>45547</v>
      </c>
    </row>
    <row r="146" spans="1:50" ht="13.2">
      <c r="A146" s="78" t="s">
        <v>1108</v>
      </c>
      <c r="B146" s="78" t="s">
        <v>1117</v>
      </c>
      <c r="C146" s="78" t="s">
        <v>39</v>
      </c>
      <c r="D146" s="379" t="s">
        <v>1118</v>
      </c>
      <c r="E146" s="135" t="s">
        <v>312</v>
      </c>
      <c r="F146" s="44" t="s">
        <v>313</v>
      </c>
      <c r="G146" s="78" t="s">
        <v>1119</v>
      </c>
      <c r="H146" s="135"/>
      <c r="I146" s="44"/>
      <c r="J146" s="78"/>
      <c r="K146" s="135"/>
      <c r="L146" s="44"/>
      <c r="M146" s="78"/>
      <c r="N146" s="135"/>
      <c r="O146" s="44"/>
      <c r="P146" s="78"/>
      <c r="Q146" s="135"/>
      <c r="R146" s="44"/>
      <c r="S146" s="78"/>
      <c r="T146" s="135"/>
      <c r="U146" s="44"/>
      <c r="V146" s="78"/>
      <c r="W146" s="135"/>
      <c r="X146" s="44"/>
      <c r="Y146" s="78"/>
      <c r="Z146" s="135"/>
      <c r="AA146" s="44"/>
      <c r="AB146" s="78"/>
      <c r="AC146" s="135"/>
      <c r="AD146" s="44"/>
      <c r="AE146" s="78"/>
      <c r="AF146" s="78"/>
      <c r="AG146" s="83" t="str">
        <f t="shared" si="0"/>
        <v>"benefit": "영화"</v>
      </c>
      <c r="AH146" s="78" t="str">
        <f t="shared" si="1"/>
        <v/>
      </c>
      <c r="AI146" s="78" t="str">
        <f t="shared" si="2"/>
        <v/>
      </c>
      <c r="AJ146" s="78" t="str">
        <f t="shared" si="3"/>
        <v/>
      </c>
      <c r="AK146" s="78" t="str">
        <f t="shared" si="4"/>
        <v/>
      </c>
      <c r="AL146" s="78" t="str">
        <f t="shared" si="5"/>
        <v/>
      </c>
      <c r="AM146" s="78" t="str">
        <f t="shared" si="6"/>
        <v/>
      </c>
      <c r="AN146" s="78" t="str">
        <f t="shared" si="7"/>
        <v/>
      </c>
      <c r="AO146" s="78" t="str">
        <f t="shared" si="8"/>
        <v/>
      </c>
      <c r="AP146" s="78"/>
      <c r="AQ146" s="78" t="str">
        <f t="shared" si="9"/>
        <v>{"benefit": "영화"}</v>
      </c>
      <c r="AR146" s="78" t="str">
        <f t="shared" si="10"/>
        <v/>
      </c>
      <c r="AS146" s="78" t="str">
        <f t="shared" si="11"/>
        <v/>
      </c>
      <c r="AT146" s="78" t="str">
        <f t="shared" si="12"/>
        <v>{"keywords": {"benefit": "영화"}}</v>
      </c>
      <c r="AU146" s="78" t="s">
        <v>253</v>
      </c>
      <c r="AV146" s="83" t="str">
        <f t="shared" si="13"/>
        <v>{"name": "SEARCH_MOBILE_PLAN", "arguments": {"keywords": {"benefit": "영화"}}}</v>
      </c>
      <c r="AW146" s="136"/>
      <c r="AX146" s="79">
        <v>45547</v>
      </c>
    </row>
    <row r="147" spans="1:50" ht="13.2">
      <c r="A147" s="78" t="s">
        <v>1108</v>
      </c>
      <c r="B147" s="78" t="s">
        <v>1120</v>
      </c>
      <c r="C147" s="78" t="s">
        <v>39</v>
      </c>
      <c r="D147" s="379" t="s">
        <v>1121</v>
      </c>
      <c r="E147" s="135" t="s">
        <v>312</v>
      </c>
      <c r="F147" s="44" t="s">
        <v>313</v>
      </c>
      <c r="G147" s="78" t="s">
        <v>1122</v>
      </c>
      <c r="H147" s="135"/>
      <c r="I147" s="44"/>
      <c r="J147" s="78"/>
      <c r="K147" s="135"/>
      <c r="L147" s="44"/>
      <c r="M147" s="78"/>
      <c r="N147" s="135"/>
      <c r="O147" s="44"/>
      <c r="P147" s="78"/>
      <c r="Q147" s="135"/>
      <c r="R147" s="44"/>
      <c r="S147" s="78"/>
      <c r="T147" s="135"/>
      <c r="U147" s="44"/>
      <c r="V147" s="78"/>
      <c r="W147" s="135"/>
      <c r="X147" s="44"/>
      <c r="Y147" s="78"/>
      <c r="Z147" s="135"/>
      <c r="AA147" s="44"/>
      <c r="AB147" s="78"/>
      <c r="AC147" s="135"/>
      <c r="AD147" s="44"/>
      <c r="AE147" s="78"/>
      <c r="AF147" s="78"/>
      <c r="AG147" s="83" t="str">
        <f t="shared" si="0"/>
        <v>"benefit": "결합"</v>
      </c>
      <c r="AH147" s="78" t="str">
        <f t="shared" si="1"/>
        <v/>
      </c>
      <c r="AI147" s="78" t="str">
        <f t="shared" si="2"/>
        <v/>
      </c>
      <c r="AJ147" s="78" t="str">
        <f t="shared" si="3"/>
        <v/>
      </c>
      <c r="AK147" s="78" t="str">
        <f t="shared" si="4"/>
        <v/>
      </c>
      <c r="AL147" s="78" t="str">
        <f t="shared" si="5"/>
        <v/>
      </c>
      <c r="AM147" s="78" t="str">
        <f t="shared" si="6"/>
        <v/>
      </c>
      <c r="AN147" s="78" t="str">
        <f t="shared" si="7"/>
        <v/>
      </c>
      <c r="AO147" s="78" t="str">
        <f t="shared" si="8"/>
        <v/>
      </c>
      <c r="AP147" s="78"/>
      <c r="AQ147" s="78" t="str">
        <f t="shared" si="9"/>
        <v>{"benefit": "결합"}</v>
      </c>
      <c r="AR147" s="78" t="str">
        <f t="shared" si="10"/>
        <v/>
      </c>
      <c r="AS147" s="78" t="str">
        <f t="shared" si="11"/>
        <v/>
      </c>
      <c r="AT147" s="78" t="str">
        <f t="shared" si="12"/>
        <v>{"keywords": {"benefit": "결합"}}</v>
      </c>
      <c r="AU147" s="78" t="s">
        <v>253</v>
      </c>
      <c r="AV147" s="83" t="str">
        <f t="shared" si="13"/>
        <v>{"name": "SEARCH_MOBILE_PLAN", "arguments": {"keywords": {"benefit": "결합"}}}</v>
      </c>
      <c r="AW147" s="136"/>
      <c r="AX147" s="79">
        <v>45547</v>
      </c>
    </row>
    <row r="148" spans="1:50" ht="13.2">
      <c r="A148" s="78" t="s">
        <v>1108</v>
      </c>
      <c r="B148" s="78" t="s">
        <v>1123</v>
      </c>
      <c r="C148" s="78" t="s">
        <v>39</v>
      </c>
      <c r="D148" s="379" t="s">
        <v>1124</v>
      </c>
      <c r="E148" s="135" t="s">
        <v>312</v>
      </c>
      <c r="F148" s="44" t="s">
        <v>313</v>
      </c>
      <c r="G148" s="78" t="s">
        <v>1125</v>
      </c>
      <c r="H148" s="135"/>
      <c r="I148" s="44"/>
      <c r="J148" s="78"/>
      <c r="K148" s="135"/>
      <c r="L148" s="44"/>
      <c r="M148" s="78"/>
      <c r="N148" s="135"/>
      <c r="O148" s="44"/>
      <c r="P148" s="78"/>
      <c r="Q148" s="135"/>
      <c r="R148" s="44"/>
      <c r="S148" s="78"/>
      <c r="T148" s="135"/>
      <c r="U148" s="44"/>
      <c r="V148" s="78"/>
      <c r="W148" s="135"/>
      <c r="X148" s="44"/>
      <c r="Y148" s="78"/>
      <c r="Z148" s="135"/>
      <c r="AA148" s="44"/>
      <c r="AB148" s="78"/>
      <c r="AC148" s="135"/>
      <c r="AD148" s="44"/>
      <c r="AE148" s="78"/>
      <c r="AF148" s="78"/>
      <c r="AG148" s="83" t="str">
        <f t="shared" si="0"/>
        <v>"benefit": "약정할인"</v>
      </c>
      <c r="AH148" s="78" t="str">
        <f t="shared" si="1"/>
        <v/>
      </c>
      <c r="AI148" s="78" t="str">
        <f t="shared" si="2"/>
        <v/>
      </c>
      <c r="AJ148" s="78" t="str">
        <f t="shared" si="3"/>
        <v/>
      </c>
      <c r="AK148" s="78" t="str">
        <f t="shared" si="4"/>
        <v/>
      </c>
      <c r="AL148" s="78" t="str">
        <f t="shared" si="5"/>
        <v/>
      </c>
      <c r="AM148" s="78" t="str">
        <f t="shared" si="6"/>
        <v/>
      </c>
      <c r="AN148" s="78" t="str">
        <f t="shared" si="7"/>
        <v/>
      </c>
      <c r="AO148" s="78" t="str">
        <f t="shared" si="8"/>
        <v/>
      </c>
      <c r="AP148" s="78"/>
      <c r="AQ148" s="78" t="str">
        <f t="shared" si="9"/>
        <v>{"benefit": "약정할인"}</v>
      </c>
      <c r="AR148" s="78" t="str">
        <f t="shared" si="10"/>
        <v/>
      </c>
      <c r="AS148" s="78" t="str">
        <f t="shared" si="11"/>
        <v/>
      </c>
      <c r="AT148" s="78" t="str">
        <f t="shared" si="12"/>
        <v>{"keywords": {"benefit": "약정할인"}}</v>
      </c>
      <c r="AU148" s="78" t="s">
        <v>253</v>
      </c>
      <c r="AV148" s="83" t="str">
        <f t="shared" si="13"/>
        <v>{"name": "SEARCH_MOBILE_PLAN", "arguments": {"keywords": {"benefit": "약정할인"}}}</v>
      </c>
      <c r="AW148" s="136"/>
      <c r="AX148" s="79">
        <v>45547</v>
      </c>
    </row>
    <row r="149" spans="1:50" ht="13.2">
      <c r="A149" s="78" t="s">
        <v>1108</v>
      </c>
      <c r="B149" s="78" t="s">
        <v>1126</v>
      </c>
      <c r="C149" s="78" t="s">
        <v>39</v>
      </c>
      <c r="D149" s="379" t="s">
        <v>1127</v>
      </c>
      <c r="E149" s="135" t="s">
        <v>312</v>
      </c>
      <c r="F149" s="44" t="s">
        <v>313</v>
      </c>
      <c r="G149" s="78" t="s">
        <v>1128</v>
      </c>
      <c r="H149" s="135"/>
      <c r="I149" s="44"/>
      <c r="J149" s="78"/>
      <c r="K149" s="135"/>
      <c r="L149" s="44"/>
      <c r="M149" s="78"/>
      <c r="N149" s="135"/>
      <c r="O149" s="44"/>
      <c r="P149" s="78"/>
      <c r="Q149" s="135"/>
      <c r="R149" s="44"/>
      <c r="S149" s="78"/>
      <c r="T149" s="135"/>
      <c r="U149" s="44"/>
      <c r="V149" s="78"/>
      <c r="W149" s="135"/>
      <c r="X149" s="44"/>
      <c r="Y149" s="78"/>
      <c r="Z149" s="135"/>
      <c r="AA149" s="44"/>
      <c r="AB149" s="78"/>
      <c r="AC149" s="135"/>
      <c r="AD149" s="44"/>
      <c r="AE149" s="78"/>
      <c r="AF149" s="78"/>
      <c r="AG149" s="83" t="str">
        <f t="shared" si="0"/>
        <v>"benefit": "보험할인"</v>
      </c>
      <c r="AH149" s="78" t="str">
        <f t="shared" si="1"/>
        <v/>
      </c>
      <c r="AI149" s="78" t="str">
        <f t="shared" si="2"/>
        <v/>
      </c>
      <c r="AJ149" s="78" t="str">
        <f t="shared" si="3"/>
        <v/>
      </c>
      <c r="AK149" s="78" t="str">
        <f t="shared" si="4"/>
        <v/>
      </c>
      <c r="AL149" s="78" t="str">
        <f t="shared" si="5"/>
        <v/>
      </c>
      <c r="AM149" s="78" t="str">
        <f t="shared" si="6"/>
        <v/>
      </c>
      <c r="AN149" s="78" t="str">
        <f t="shared" si="7"/>
        <v/>
      </c>
      <c r="AO149" s="78" t="str">
        <f t="shared" si="8"/>
        <v/>
      </c>
      <c r="AP149" s="78"/>
      <c r="AQ149" s="78" t="str">
        <f t="shared" si="9"/>
        <v>{"benefit": "보험할인"}</v>
      </c>
      <c r="AR149" s="78" t="str">
        <f t="shared" si="10"/>
        <v/>
      </c>
      <c r="AS149" s="78" t="str">
        <f t="shared" si="11"/>
        <v/>
      </c>
      <c r="AT149" s="78" t="str">
        <f t="shared" si="12"/>
        <v>{"keywords": {"benefit": "보험할인"}}</v>
      </c>
      <c r="AU149" s="78" t="s">
        <v>253</v>
      </c>
      <c r="AV149" s="83" t="str">
        <f t="shared" si="13"/>
        <v>{"name": "SEARCH_MOBILE_PLAN", "arguments": {"keywords": {"benefit": "보험할인"}}}</v>
      </c>
      <c r="AW149" s="136"/>
      <c r="AX149" s="79">
        <v>45547</v>
      </c>
    </row>
    <row r="150" spans="1:50" ht="13.2">
      <c r="A150" s="78" t="s">
        <v>1108</v>
      </c>
      <c r="B150" s="78" t="s">
        <v>1129</v>
      </c>
      <c r="C150" s="78" t="s">
        <v>39</v>
      </c>
      <c r="D150" s="379" t="s">
        <v>1130</v>
      </c>
      <c r="E150" s="135" t="s">
        <v>312</v>
      </c>
      <c r="F150" s="44" t="s">
        <v>313</v>
      </c>
      <c r="G150" s="78" t="s">
        <v>1131</v>
      </c>
      <c r="H150" s="135"/>
      <c r="I150" s="44"/>
      <c r="J150" s="78"/>
      <c r="K150" s="135"/>
      <c r="L150" s="44"/>
      <c r="M150" s="78"/>
      <c r="N150" s="135"/>
      <c r="O150" s="44"/>
      <c r="P150" s="78"/>
      <c r="Q150" s="135"/>
      <c r="R150" s="44"/>
      <c r="S150" s="78"/>
      <c r="T150" s="135"/>
      <c r="U150" s="44"/>
      <c r="V150" s="78"/>
      <c r="W150" s="135"/>
      <c r="X150" s="44"/>
      <c r="Y150" s="78"/>
      <c r="Z150" s="135"/>
      <c r="AA150" s="44"/>
      <c r="AB150" s="78"/>
      <c r="AC150" s="135"/>
      <c r="AD150" s="44"/>
      <c r="AE150" s="78"/>
      <c r="AF150" s="78"/>
      <c r="AG150" s="83" t="str">
        <f t="shared" si="0"/>
        <v>"benefit": "청년"</v>
      </c>
      <c r="AH150" s="78" t="str">
        <f t="shared" si="1"/>
        <v/>
      </c>
      <c r="AI150" s="78" t="str">
        <f t="shared" si="2"/>
        <v/>
      </c>
      <c r="AJ150" s="78" t="str">
        <f t="shared" si="3"/>
        <v/>
      </c>
      <c r="AK150" s="78" t="str">
        <f t="shared" si="4"/>
        <v/>
      </c>
      <c r="AL150" s="78" t="str">
        <f t="shared" si="5"/>
        <v/>
      </c>
      <c r="AM150" s="78" t="str">
        <f t="shared" si="6"/>
        <v/>
      </c>
      <c r="AN150" s="78" t="str">
        <f t="shared" si="7"/>
        <v/>
      </c>
      <c r="AO150" s="78" t="str">
        <f t="shared" si="8"/>
        <v/>
      </c>
      <c r="AP150" s="78"/>
      <c r="AQ150" s="78" t="str">
        <f t="shared" si="9"/>
        <v>{"benefit": "청년"}</v>
      </c>
      <c r="AR150" s="78" t="str">
        <f t="shared" si="10"/>
        <v/>
      </c>
      <c r="AS150" s="78" t="str">
        <f t="shared" si="11"/>
        <v/>
      </c>
      <c r="AT150" s="78" t="str">
        <f t="shared" si="12"/>
        <v>{"keywords": {"benefit": "청년"}}</v>
      </c>
      <c r="AU150" s="78" t="s">
        <v>253</v>
      </c>
      <c r="AV150" s="83" t="str">
        <f t="shared" si="13"/>
        <v>{"name": "SEARCH_MOBILE_PLAN", "arguments": {"keywords": {"benefit": "청년"}}}</v>
      </c>
      <c r="AW150" s="136"/>
      <c r="AX150" s="79">
        <v>45547</v>
      </c>
    </row>
    <row r="151" spans="1:50" ht="13.2">
      <c r="A151" s="78" t="s">
        <v>1108</v>
      </c>
      <c r="B151" s="78" t="s">
        <v>1132</v>
      </c>
      <c r="C151" s="78" t="s">
        <v>39</v>
      </c>
      <c r="D151" s="379" t="s">
        <v>1133</v>
      </c>
      <c r="E151" s="135" t="s">
        <v>312</v>
      </c>
      <c r="F151" s="44" t="s">
        <v>313</v>
      </c>
      <c r="G151" s="78" t="s">
        <v>1134</v>
      </c>
      <c r="H151" s="135"/>
      <c r="I151" s="44"/>
      <c r="J151" s="78"/>
      <c r="K151" s="135"/>
      <c r="L151" s="44"/>
      <c r="M151" s="78"/>
      <c r="N151" s="135"/>
      <c r="O151" s="44"/>
      <c r="P151" s="78"/>
      <c r="Q151" s="135"/>
      <c r="R151" s="44"/>
      <c r="S151" s="78"/>
      <c r="T151" s="135"/>
      <c r="U151" s="44"/>
      <c r="V151" s="78"/>
      <c r="W151" s="135"/>
      <c r="X151" s="44"/>
      <c r="Y151" s="78"/>
      <c r="Z151" s="135"/>
      <c r="AA151" s="44"/>
      <c r="AB151" s="78"/>
      <c r="AC151" s="135"/>
      <c r="AD151" s="44"/>
      <c r="AE151" s="78"/>
      <c r="AF151" s="78"/>
      <c r="AG151" s="83" t="str">
        <f t="shared" si="0"/>
        <v>"benefit": "wavve"</v>
      </c>
      <c r="AH151" s="78" t="str">
        <f t="shared" si="1"/>
        <v/>
      </c>
      <c r="AI151" s="78" t="str">
        <f t="shared" si="2"/>
        <v/>
      </c>
      <c r="AJ151" s="78" t="str">
        <f t="shared" si="3"/>
        <v/>
      </c>
      <c r="AK151" s="78" t="str">
        <f t="shared" si="4"/>
        <v/>
      </c>
      <c r="AL151" s="78" t="str">
        <f t="shared" si="5"/>
        <v/>
      </c>
      <c r="AM151" s="78" t="str">
        <f t="shared" si="6"/>
        <v/>
      </c>
      <c r="AN151" s="78" t="str">
        <f t="shared" si="7"/>
        <v/>
      </c>
      <c r="AO151" s="78" t="str">
        <f t="shared" si="8"/>
        <v/>
      </c>
      <c r="AP151" s="78"/>
      <c r="AQ151" s="78" t="str">
        <f t="shared" si="9"/>
        <v>{"benefit": "wavve"}</v>
      </c>
      <c r="AR151" s="78" t="str">
        <f t="shared" si="10"/>
        <v/>
      </c>
      <c r="AS151" s="78" t="str">
        <f t="shared" si="11"/>
        <v/>
      </c>
      <c r="AT151" s="78" t="str">
        <f t="shared" si="12"/>
        <v>{"keywords": {"benefit": "wavve"}}</v>
      </c>
      <c r="AU151" s="78" t="s">
        <v>253</v>
      </c>
      <c r="AV151" s="83" t="str">
        <f t="shared" si="13"/>
        <v>{"name": "SEARCH_MOBILE_PLAN", "arguments": {"keywords": {"benefit": "wavve"}}}</v>
      </c>
      <c r="AW151" s="136"/>
      <c r="AX151" s="79">
        <v>45547</v>
      </c>
    </row>
    <row r="152" spans="1:50" ht="13.2">
      <c r="A152" s="80" t="s">
        <v>1108</v>
      </c>
      <c r="B152" s="80" t="s">
        <v>1135</v>
      </c>
      <c r="C152" s="80" t="s">
        <v>39</v>
      </c>
      <c r="D152" s="380" t="s">
        <v>1136</v>
      </c>
      <c r="E152" s="154" t="s">
        <v>312</v>
      </c>
      <c r="F152" s="82" t="s">
        <v>313</v>
      </c>
      <c r="G152" s="80" t="s">
        <v>1137</v>
      </c>
      <c r="H152" s="154"/>
      <c r="I152" s="82"/>
      <c r="J152" s="80"/>
      <c r="K152" s="154"/>
      <c r="L152" s="82"/>
      <c r="M152" s="80"/>
      <c r="N152" s="154"/>
      <c r="O152" s="82"/>
      <c r="P152" s="80"/>
      <c r="Q152" s="154"/>
      <c r="R152" s="82"/>
      <c r="S152" s="80"/>
      <c r="T152" s="154"/>
      <c r="U152" s="82"/>
      <c r="V152" s="80"/>
      <c r="W152" s="154"/>
      <c r="X152" s="82"/>
      <c r="Y152" s="80"/>
      <c r="Z152" s="154"/>
      <c r="AA152" s="82"/>
      <c r="AB152" s="80"/>
      <c r="AC152" s="154"/>
      <c r="AD152" s="82"/>
      <c r="AE152" s="80"/>
      <c r="AF152" s="80"/>
      <c r="AG152" s="23" t="str">
        <f t="shared" si="0"/>
        <v>"benefit": "FLO"</v>
      </c>
      <c r="AH152" s="80" t="str">
        <f t="shared" si="1"/>
        <v/>
      </c>
      <c r="AI152" s="80" t="str">
        <f t="shared" si="2"/>
        <v/>
      </c>
      <c r="AJ152" s="80" t="str">
        <f t="shared" si="3"/>
        <v/>
      </c>
      <c r="AK152" s="80" t="str">
        <f t="shared" si="4"/>
        <v/>
      </c>
      <c r="AL152" s="80" t="str">
        <f t="shared" si="5"/>
        <v/>
      </c>
      <c r="AM152" s="80" t="str">
        <f t="shared" si="6"/>
        <v/>
      </c>
      <c r="AN152" s="80" t="str">
        <f t="shared" si="7"/>
        <v/>
      </c>
      <c r="AO152" s="80" t="str">
        <f t="shared" si="8"/>
        <v/>
      </c>
      <c r="AP152" s="80"/>
      <c r="AQ152" s="80" t="str">
        <f t="shared" si="9"/>
        <v>{"benefit": "FLO"}</v>
      </c>
      <c r="AR152" s="80" t="str">
        <f t="shared" si="10"/>
        <v/>
      </c>
      <c r="AS152" s="80" t="str">
        <f t="shared" si="11"/>
        <v/>
      </c>
      <c r="AT152" s="80" t="str">
        <f t="shared" si="12"/>
        <v>{"keywords": {"benefit": "FLO"}}</v>
      </c>
      <c r="AU152" s="80" t="s">
        <v>253</v>
      </c>
      <c r="AV152" s="23" t="str">
        <f t="shared" si="13"/>
        <v>{"name": "SEARCH_MOBILE_PLAN", "arguments": {"keywords": {"benefit": "FLO"}}}</v>
      </c>
      <c r="AW152" s="143"/>
      <c r="AX152" s="81">
        <v>45547</v>
      </c>
    </row>
    <row r="153" spans="1:50" ht="13.2">
      <c r="A153" s="78" t="s">
        <v>1138</v>
      </c>
      <c r="B153" s="78" t="s">
        <v>1139</v>
      </c>
      <c r="C153" s="78" t="s">
        <v>39</v>
      </c>
      <c r="D153" s="379" t="s">
        <v>1140</v>
      </c>
      <c r="E153" s="225" t="s">
        <v>323</v>
      </c>
      <c r="F153" s="226" t="s">
        <v>324</v>
      </c>
      <c r="G153" s="227" t="s">
        <v>622</v>
      </c>
      <c r="H153" s="225"/>
      <c r="I153" s="226"/>
      <c r="J153" s="227"/>
      <c r="K153" s="225"/>
      <c r="L153" s="226"/>
      <c r="M153" s="227"/>
      <c r="N153" s="225"/>
      <c r="O153" s="226"/>
      <c r="P153" s="227"/>
      <c r="Q153" s="225"/>
      <c r="R153" s="226"/>
      <c r="S153" s="227"/>
      <c r="T153" s="225"/>
      <c r="U153" s="226"/>
      <c r="V153" s="227"/>
      <c r="W153" s="225"/>
      <c r="X153" s="226"/>
      <c r="Y153" s="227"/>
      <c r="Z153" s="225"/>
      <c r="AA153" s="226"/>
      <c r="AB153" s="227"/>
      <c r="AC153" s="225"/>
      <c r="AD153" s="226"/>
      <c r="AE153" s="227"/>
      <c r="AF153" s="78"/>
      <c r="AG153" s="83" t="str">
        <f t="shared" si="0"/>
        <v>"lineup": "5GX플랜"</v>
      </c>
      <c r="AH153" s="78" t="str">
        <f t="shared" si="1"/>
        <v/>
      </c>
      <c r="AI153" s="78" t="str">
        <f t="shared" si="2"/>
        <v/>
      </c>
      <c r="AJ153" s="78" t="str">
        <f t="shared" si="3"/>
        <v/>
      </c>
      <c r="AK153" s="78" t="str">
        <f t="shared" si="4"/>
        <v/>
      </c>
      <c r="AL153" s="78" t="str">
        <f t="shared" si="5"/>
        <v/>
      </c>
      <c r="AM153" s="78" t="str">
        <f t="shared" si="6"/>
        <v/>
      </c>
      <c r="AN153" s="78" t="str">
        <f t="shared" si="7"/>
        <v/>
      </c>
      <c r="AO153" s="78" t="str">
        <f t="shared" si="8"/>
        <v/>
      </c>
      <c r="AP153" s="78"/>
      <c r="AQ153" s="78" t="str">
        <f t="shared" si="9"/>
        <v>{"lineup": "5GX플랜"}</v>
      </c>
      <c r="AR153" s="78" t="str">
        <f t="shared" si="10"/>
        <v/>
      </c>
      <c r="AS153" s="78" t="str">
        <f t="shared" si="11"/>
        <v/>
      </c>
      <c r="AT153" s="78" t="str">
        <f t="shared" si="12"/>
        <v>{"keywords": {"lineup": "5GX플랜"}}</v>
      </c>
      <c r="AU153" s="78" t="s">
        <v>253</v>
      </c>
      <c r="AV153" s="83" t="str">
        <f t="shared" si="13"/>
        <v>{"name": "SEARCH_MOBILE_PLAN", "arguments": {"keywords": {"lineup": "5GX플랜"}}}</v>
      </c>
      <c r="AW153" s="136"/>
      <c r="AX153" s="79">
        <v>45547</v>
      </c>
    </row>
    <row r="154" spans="1:50" ht="13.2">
      <c r="A154" s="78" t="s">
        <v>1138</v>
      </c>
      <c r="B154" s="78" t="s">
        <v>1141</v>
      </c>
      <c r="C154" s="78" t="s">
        <v>39</v>
      </c>
      <c r="D154" s="379" t="s">
        <v>1142</v>
      </c>
      <c r="E154" s="135" t="s">
        <v>323</v>
      </c>
      <c r="F154" s="44" t="s">
        <v>324</v>
      </c>
      <c r="G154" s="78" t="s">
        <v>325</v>
      </c>
      <c r="H154" s="135"/>
      <c r="I154" s="44"/>
      <c r="J154" s="78"/>
      <c r="K154" s="135"/>
      <c r="L154" s="44"/>
      <c r="M154" s="78"/>
      <c r="N154" s="135"/>
      <c r="O154" s="44"/>
      <c r="P154" s="78"/>
      <c r="Q154" s="135"/>
      <c r="R154" s="44"/>
      <c r="S154" s="78"/>
      <c r="T154" s="135"/>
      <c r="U154" s="44"/>
      <c r="V154" s="78"/>
      <c r="W154" s="135"/>
      <c r="X154" s="44"/>
      <c r="Y154" s="78"/>
      <c r="Z154" s="135"/>
      <c r="AA154" s="44"/>
      <c r="AB154" s="78"/>
      <c r="AC154" s="135"/>
      <c r="AD154" s="44"/>
      <c r="AE154" s="78"/>
      <c r="AF154" s="78"/>
      <c r="AG154" s="83" t="str">
        <f t="shared" si="0"/>
        <v>"lineup": "뉴실버"</v>
      </c>
      <c r="AH154" s="78" t="str">
        <f t="shared" si="1"/>
        <v/>
      </c>
      <c r="AI154" s="78" t="str">
        <f t="shared" si="2"/>
        <v/>
      </c>
      <c r="AJ154" s="78" t="str">
        <f t="shared" si="3"/>
        <v/>
      </c>
      <c r="AK154" s="78" t="str">
        <f t="shared" si="4"/>
        <v/>
      </c>
      <c r="AL154" s="78" t="str">
        <f t="shared" si="5"/>
        <v/>
      </c>
      <c r="AM154" s="78" t="str">
        <f t="shared" si="6"/>
        <v/>
      </c>
      <c r="AN154" s="78" t="str">
        <f t="shared" si="7"/>
        <v/>
      </c>
      <c r="AO154" s="78" t="str">
        <f t="shared" si="8"/>
        <v/>
      </c>
      <c r="AP154" s="78"/>
      <c r="AQ154" s="78" t="str">
        <f t="shared" si="9"/>
        <v>{"lineup": "뉴실버"}</v>
      </c>
      <c r="AR154" s="78" t="str">
        <f t="shared" si="10"/>
        <v/>
      </c>
      <c r="AS154" s="78" t="str">
        <f t="shared" si="11"/>
        <v/>
      </c>
      <c r="AT154" s="78" t="str">
        <f t="shared" si="12"/>
        <v>{"keywords": {"lineup": "뉴실버"}}</v>
      </c>
      <c r="AU154" s="78" t="s">
        <v>253</v>
      </c>
      <c r="AV154" s="83" t="str">
        <f t="shared" si="13"/>
        <v>{"name": "SEARCH_MOBILE_PLAN", "arguments": {"keywords": {"lineup": "뉴실버"}}}</v>
      </c>
      <c r="AW154" s="136"/>
      <c r="AX154" s="79">
        <v>45547</v>
      </c>
    </row>
    <row r="155" spans="1:50" ht="13.2">
      <c r="A155" s="78" t="s">
        <v>1138</v>
      </c>
      <c r="B155" s="78" t="s">
        <v>1143</v>
      </c>
      <c r="C155" s="78" t="s">
        <v>39</v>
      </c>
      <c r="D155" s="379" t="s">
        <v>1144</v>
      </c>
      <c r="E155" s="135" t="s">
        <v>323</v>
      </c>
      <c r="F155" s="44" t="s">
        <v>324</v>
      </c>
      <c r="G155" s="78" t="s">
        <v>413</v>
      </c>
      <c r="H155" s="135"/>
      <c r="I155" s="44"/>
      <c r="J155" s="78"/>
      <c r="K155" s="135"/>
      <c r="L155" s="44"/>
      <c r="M155" s="78"/>
      <c r="N155" s="135"/>
      <c r="O155" s="44"/>
      <c r="P155" s="78"/>
      <c r="Q155" s="135"/>
      <c r="R155" s="44"/>
      <c r="S155" s="78"/>
      <c r="T155" s="135"/>
      <c r="U155" s="44"/>
      <c r="V155" s="78"/>
      <c r="W155" s="135"/>
      <c r="X155" s="44"/>
      <c r="Y155" s="78"/>
      <c r="Z155" s="135"/>
      <c r="AA155" s="44"/>
      <c r="AB155" s="78"/>
      <c r="AC155" s="135"/>
      <c r="AD155" s="44"/>
      <c r="AE155" s="78"/>
      <c r="AF155" s="78"/>
      <c r="AG155" s="83" t="str">
        <f t="shared" si="0"/>
        <v>"lineup": "0청년"</v>
      </c>
      <c r="AH155" s="78" t="str">
        <f t="shared" si="1"/>
        <v/>
      </c>
      <c r="AI155" s="78" t="str">
        <f t="shared" si="2"/>
        <v/>
      </c>
      <c r="AJ155" s="78" t="str">
        <f t="shared" si="3"/>
        <v/>
      </c>
      <c r="AK155" s="78" t="str">
        <f t="shared" si="4"/>
        <v/>
      </c>
      <c r="AL155" s="78" t="str">
        <f t="shared" si="5"/>
        <v/>
      </c>
      <c r="AM155" s="78" t="str">
        <f t="shared" si="6"/>
        <v/>
      </c>
      <c r="AN155" s="78" t="str">
        <f t="shared" si="7"/>
        <v/>
      </c>
      <c r="AO155" s="78" t="str">
        <f t="shared" si="8"/>
        <v/>
      </c>
      <c r="AP155" s="78"/>
      <c r="AQ155" s="78" t="str">
        <f t="shared" si="9"/>
        <v>{"lineup": "0청년"}</v>
      </c>
      <c r="AR155" s="78" t="str">
        <f t="shared" si="10"/>
        <v/>
      </c>
      <c r="AS155" s="78" t="str">
        <f t="shared" si="11"/>
        <v/>
      </c>
      <c r="AT155" s="78" t="str">
        <f t="shared" si="12"/>
        <v>{"keywords": {"lineup": "0청년"}}</v>
      </c>
      <c r="AU155" s="78" t="s">
        <v>253</v>
      </c>
      <c r="AV155" s="83" t="str">
        <f t="shared" si="13"/>
        <v>{"name": "SEARCH_MOBILE_PLAN", "arguments": {"keywords": {"lineup": "0청년"}}}</v>
      </c>
      <c r="AW155" s="136"/>
      <c r="AX155" s="79">
        <v>45547</v>
      </c>
    </row>
    <row r="156" spans="1:50" ht="13.2">
      <c r="A156" s="78" t="s">
        <v>1138</v>
      </c>
      <c r="B156" s="78" t="s">
        <v>1145</v>
      </c>
      <c r="C156" s="78" t="s">
        <v>39</v>
      </c>
      <c r="D156" s="379" t="s">
        <v>1146</v>
      </c>
      <c r="E156" s="135" t="s">
        <v>323</v>
      </c>
      <c r="F156" s="44" t="s">
        <v>324</v>
      </c>
      <c r="G156" s="78" t="s">
        <v>1147</v>
      </c>
      <c r="H156" s="135"/>
      <c r="I156" s="44"/>
      <c r="J156" s="78"/>
      <c r="K156" s="135"/>
      <c r="L156" s="44"/>
      <c r="M156" s="78"/>
      <c r="N156" s="135"/>
      <c r="O156" s="44"/>
      <c r="P156" s="78"/>
      <c r="Q156" s="135"/>
      <c r="R156" s="44"/>
      <c r="S156" s="78"/>
      <c r="T156" s="135"/>
      <c r="U156" s="44"/>
      <c r="V156" s="78"/>
      <c r="W156" s="135"/>
      <c r="X156" s="44"/>
      <c r="Y156" s="78"/>
      <c r="Z156" s="135"/>
      <c r="AA156" s="44"/>
      <c r="AB156" s="78"/>
      <c r="AC156" s="135"/>
      <c r="AD156" s="44"/>
      <c r="AE156" s="78"/>
      <c r="AF156" s="78"/>
      <c r="AG156" s="83" t="str">
        <f t="shared" si="0"/>
        <v>"lineup": "LTE 다이렉트플랜"</v>
      </c>
      <c r="AH156" s="78" t="str">
        <f t="shared" si="1"/>
        <v/>
      </c>
      <c r="AI156" s="78" t="str">
        <f t="shared" si="2"/>
        <v/>
      </c>
      <c r="AJ156" s="78" t="str">
        <f t="shared" si="3"/>
        <v/>
      </c>
      <c r="AK156" s="78" t="str">
        <f t="shared" si="4"/>
        <v/>
      </c>
      <c r="AL156" s="78" t="str">
        <f t="shared" si="5"/>
        <v/>
      </c>
      <c r="AM156" s="78" t="str">
        <f t="shared" si="6"/>
        <v/>
      </c>
      <c r="AN156" s="78" t="str">
        <f t="shared" si="7"/>
        <v/>
      </c>
      <c r="AO156" s="78" t="str">
        <f t="shared" si="8"/>
        <v/>
      </c>
      <c r="AP156" s="78"/>
      <c r="AQ156" s="78" t="str">
        <f t="shared" si="9"/>
        <v>{"lineup": "LTE 다이렉트플랜"}</v>
      </c>
      <c r="AR156" s="78" t="str">
        <f t="shared" si="10"/>
        <v/>
      </c>
      <c r="AS156" s="78" t="str">
        <f t="shared" si="11"/>
        <v/>
      </c>
      <c r="AT156" s="78" t="str">
        <f t="shared" si="12"/>
        <v>{"keywords": {"lineup": "LTE 다이렉트플랜"}}</v>
      </c>
      <c r="AU156" s="78" t="s">
        <v>253</v>
      </c>
      <c r="AV156" s="83" t="str">
        <f t="shared" si="13"/>
        <v>{"name": "SEARCH_MOBILE_PLAN", "arguments": {"keywords": {"lineup": "LTE 다이렉트플랜"}}}</v>
      </c>
      <c r="AW156" s="136"/>
      <c r="AX156" s="79">
        <v>45547</v>
      </c>
    </row>
    <row r="157" spans="1:50" ht="13.2">
      <c r="A157" s="78" t="s">
        <v>1138</v>
      </c>
      <c r="B157" s="78" t="s">
        <v>1148</v>
      </c>
      <c r="C157" s="78" t="s">
        <v>39</v>
      </c>
      <c r="D157" s="379" t="s">
        <v>1149</v>
      </c>
      <c r="E157" s="135" t="s">
        <v>323</v>
      </c>
      <c r="F157" s="44" t="s">
        <v>324</v>
      </c>
      <c r="G157" s="78" t="s">
        <v>1150</v>
      </c>
      <c r="H157" s="135"/>
      <c r="I157" s="44"/>
      <c r="J157" s="78"/>
      <c r="K157" s="135"/>
      <c r="L157" s="44"/>
      <c r="M157" s="78"/>
      <c r="N157" s="135"/>
      <c r="O157" s="44"/>
      <c r="P157" s="78"/>
      <c r="Q157" s="135"/>
      <c r="R157" s="44"/>
      <c r="S157" s="78"/>
      <c r="T157" s="135"/>
      <c r="U157" s="44"/>
      <c r="V157" s="78"/>
      <c r="W157" s="135"/>
      <c r="X157" s="44"/>
      <c r="Y157" s="78"/>
      <c r="Z157" s="135"/>
      <c r="AA157" s="44"/>
      <c r="AB157" s="78"/>
      <c r="AC157" s="135"/>
      <c r="AD157" s="44"/>
      <c r="AE157" s="78"/>
      <c r="AF157" s="78"/>
      <c r="AG157" s="83" t="str">
        <f t="shared" si="0"/>
        <v>"lineup": "0히어로"</v>
      </c>
      <c r="AH157" s="78" t="str">
        <f t="shared" si="1"/>
        <v/>
      </c>
      <c r="AI157" s="78" t="str">
        <f t="shared" si="2"/>
        <v/>
      </c>
      <c r="AJ157" s="78" t="str">
        <f t="shared" si="3"/>
        <v/>
      </c>
      <c r="AK157" s="78" t="str">
        <f t="shared" si="4"/>
        <v/>
      </c>
      <c r="AL157" s="78" t="str">
        <f t="shared" si="5"/>
        <v/>
      </c>
      <c r="AM157" s="78" t="str">
        <f t="shared" si="6"/>
        <v/>
      </c>
      <c r="AN157" s="78" t="str">
        <f t="shared" si="7"/>
        <v/>
      </c>
      <c r="AO157" s="78" t="str">
        <f t="shared" si="8"/>
        <v/>
      </c>
      <c r="AP157" s="78"/>
      <c r="AQ157" s="78" t="str">
        <f t="shared" si="9"/>
        <v>{"lineup": "0히어로"}</v>
      </c>
      <c r="AR157" s="78" t="str">
        <f t="shared" si="10"/>
        <v/>
      </c>
      <c r="AS157" s="78" t="str">
        <f t="shared" si="11"/>
        <v/>
      </c>
      <c r="AT157" s="78" t="str">
        <f t="shared" si="12"/>
        <v>{"keywords": {"lineup": "0히어로"}}</v>
      </c>
      <c r="AU157" s="78" t="s">
        <v>253</v>
      </c>
      <c r="AV157" s="83" t="str">
        <f t="shared" si="13"/>
        <v>{"name": "SEARCH_MOBILE_PLAN", "arguments": {"keywords": {"lineup": "0히어로"}}}</v>
      </c>
      <c r="AW157" s="136"/>
      <c r="AX157" s="79">
        <v>45547</v>
      </c>
    </row>
    <row r="158" spans="1:50" ht="13.2">
      <c r="A158" s="78" t="s">
        <v>1138</v>
      </c>
      <c r="B158" s="78" t="s">
        <v>1151</v>
      </c>
      <c r="C158" s="78" t="s">
        <v>39</v>
      </c>
      <c r="D158" s="379" t="s">
        <v>1152</v>
      </c>
      <c r="E158" s="135" t="s">
        <v>323</v>
      </c>
      <c r="F158" s="44" t="s">
        <v>324</v>
      </c>
      <c r="G158" s="78" t="s">
        <v>1153</v>
      </c>
      <c r="H158" s="135"/>
      <c r="I158" s="44"/>
      <c r="J158" s="78"/>
      <c r="K158" s="135"/>
      <c r="L158" s="44"/>
      <c r="M158" s="78"/>
      <c r="N158" s="135"/>
      <c r="O158" s="44"/>
      <c r="P158" s="78"/>
      <c r="Q158" s="135"/>
      <c r="R158" s="44"/>
      <c r="S158" s="78"/>
      <c r="T158" s="135"/>
      <c r="U158" s="44"/>
      <c r="V158" s="78"/>
      <c r="W158" s="135"/>
      <c r="X158" s="44"/>
      <c r="Y158" s="78"/>
      <c r="Z158" s="135"/>
      <c r="AA158" s="44"/>
      <c r="AB158" s="78"/>
      <c r="AC158" s="135"/>
      <c r="AD158" s="44"/>
      <c r="AE158" s="78"/>
      <c r="AF158" s="78"/>
      <c r="AG158" s="83" t="str">
        <f t="shared" si="0"/>
        <v>"lineup": "LTE 특수"</v>
      </c>
      <c r="AH158" s="78" t="str">
        <f t="shared" si="1"/>
        <v/>
      </c>
      <c r="AI158" s="78" t="str">
        <f t="shared" si="2"/>
        <v/>
      </c>
      <c r="AJ158" s="78" t="str">
        <f t="shared" si="3"/>
        <v/>
      </c>
      <c r="AK158" s="78" t="str">
        <f t="shared" si="4"/>
        <v/>
      </c>
      <c r="AL158" s="78" t="str">
        <f t="shared" si="5"/>
        <v/>
      </c>
      <c r="AM158" s="78" t="str">
        <f t="shared" si="6"/>
        <v/>
      </c>
      <c r="AN158" s="78" t="str">
        <f t="shared" si="7"/>
        <v/>
      </c>
      <c r="AO158" s="78" t="str">
        <f t="shared" si="8"/>
        <v/>
      </c>
      <c r="AP158" s="78"/>
      <c r="AQ158" s="78" t="str">
        <f t="shared" si="9"/>
        <v>{"lineup": "LTE 특수"}</v>
      </c>
      <c r="AR158" s="78" t="str">
        <f t="shared" si="10"/>
        <v/>
      </c>
      <c r="AS158" s="78" t="str">
        <f t="shared" si="11"/>
        <v/>
      </c>
      <c r="AT158" s="78" t="str">
        <f t="shared" si="12"/>
        <v>{"keywords": {"lineup": "LTE 특수"}}</v>
      </c>
      <c r="AU158" s="78" t="s">
        <v>253</v>
      </c>
      <c r="AV158" s="83" t="str">
        <f t="shared" si="13"/>
        <v>{"name": "SEARCH_MOBILE_PLAN", "arguments": {"keywords": {"lineup": "LTE 특수"}}}</v>
      </c>
      <c r="AW158" s="136"/>
      <c r="AX158" s="79">
        <v>45547</v>
      </c>
    </row>
    <row r="159" spans="1:50" ht="13.2">
      <c r="A159" s="78" t="s">
        <v>1138</v>
      </c>
      <c r="B159" s="78" t="s">
        <v>1154</v>
      </c>
      <c r="C159" s="78" t="s">
        <v>39</v>
      </c>
      <c r="D159" s="379" t="s">
        <v>1155</v>
      </c>
      <c r="E159" s="135" t="s">
        <v>323</v>
      </c>
      <c r="F159" s="44" t="s">
        <v>324</v>
      </c>
      <c r="G159" s="78" t="s">
        <v>1156</v>
      </c>
      <c r="H159" s="135"/>
      <c r="I159" s="44"/>
      <c r="J159" s="78"/>
      <c r="K159" s="135"/>
      <c r="L159" s="44"/>
      <c r="M159" s="78"/>
      <c r="N159" s="135"/>
      <c r="O159" s="44"/>
      <c r="P159" s="78"/>
      <c r="Q159" s="135"/>
      <c r="R159" s="44"/>
      <c r="S159" s="78"/>
      <c r="T159" s="135"/>
      <c r="U159" s="44"/>
      <c r="V159" s="78"/>
      <c r="W159" s="135"/>
      <c r="X159" s="44"/>
      <c r="Y159" s="78"/>
      <c r="Z159" s="135"/>
      <c r="AA159" s="44"/>
      <c r="AB159" s="78"/>
      <c r="AC159" s="135"/>
      <c r="AD159" s="44"/>
      <c r="AE159" s="78"/>
      <c r="AF159" s="78"/>
      <c r="AG159" s="83" t="str">
        <f t="shared" si="0"/>
        <v>"lineup": "다이렉트플랜"</v>
      </c>
      <c r="AH159" s="78" t="str">
        <f t="shared" si="1"/>
        <v/>
      </c>
      <c r="AI159" s="78" t="str">
        <f t="shared" si="2"/>
        <v/>
      </c>
      <c r="AJ159" s="78" t="str">
        <f t="shared" si="3"/>
        <v/>
      </c>
      <c r="AK159" s="78" t="str">
        <f t="shared" si="4"/>
        <v/>
      </c>
      <c r="AL159" s="78" t="str">
        <f t="shared" si="5"/>
        <v/>
      </c>
      <c r="AM159" s="78" t="str">
        <f t="shared" si="6"/>
        <v/>
      </c>
      <c r="AN159" s="78" t="str">
        <f t="shared" si="7"/>
        <v/>
      </c>
      <c r="AO159" s="78" t="str">
        <f t="shared" si="8"/>
        <v/>
      </c>
      <c r="AP159" s="78"/>
      <c r="AQ159" s="78" t="str">
        <f t="shared" si="9"/>
        <v>{"lineup": "다이렉트플랜"}</v>
      </c>
      <c r="AR159" s="78" t="str">
        <f t="shared" si="10"/>
        <v/>
      </c>
      <c r="AS159" s="78" t="str">
        <f t="shared" si="11"/>
        <v/>
      </c>
      <c r="AT159" s="78" t="str">
        <f t="shared" si="12"/>
        <v>{"keywords": {"lineup": "다이렉트플랜"}}</v>
      </c>
      <c r="AU159" s="78" t="s">
        <v>253</v>
      </c>
      <c r="AV159" s="83" t="str">
        <f t="shared" si="13"/>
        <v>{"name": "SEARCH_MOBILE_PLAN", "arguments": {"keywords": {"lineup": "다이렉트플랜"}}}</v>
      </c>
      <c r="AW159" s="136"/>
      <c r="AX159" s="79">
        <v>45547</v>
      </c>
    </row>
    <row r="160" spans="1:50" ht="13.2">
      <c r="A160" s="78" t="s">
        <v>1138</v>
      </c>
      <c r="B160" s="78" t="s">
        <v>1157</v>
      </c>
      <c r="C160" s="78" t="s">
        <v>39</v>
      </c>
      <c r="D160" s="379" t="s">
        <v>1158</v>
      </c>
      <c r="E160" s="135" t="s">
        <v>323</v>
      </c>
      <c r="F160" s="44" t="s">
        <v>324</v>
      </c>
      <c r="G160" s="78" t="s">
        <v>1159</v>
      </c>
      <c r="H160" s="135"/>
      <c r="I160" s="44"/>
      <c r="J160" s="78"/>
      <c r="K160" s="135"/>
      <c r="L160" s="44"/>
      <c r="M160" s="78"/>
      <c r="N160" s="135"/>
      <c r="O160" s="44"/>
      <c r="P160" s="78"/>
      <c r="Q160" s="135"/>
      <c r="R160" s="44"/>
      <c r="S160" s="78"/>
      <c r="T160" s="135"/>
      <c r="U160" s="44"/>
      <c r="V160" s="78"/>
      <c r="W160" s="135"/>
      <c r="X160" s="44"/>
      <c r="Y160" s="78"/>
      <c r="Z160" s="135"/>
      <c r="AA160" s="44"/>
      <c r="AB160" s="78"/>
      <c r="AC160" s="135"/>
      <c r="AD160" s="44"/>
      <c r="AE160" s="78"/>
      <c r="AF160" s="78"/>
      <c r="AG160" s="83" t="str">
        <f t="shared" si="0"/>
        <v>"lineup": "소리누리"</v>
      </c>
      <c r="AH160" s="78" t="str">
        <f t="shared" si="1"/>
        <v/>
      </c>
      <c r="AI160" s="78" t="str">
        <f t="shared" si="2"/>
        <v/>
      </c>
      <c r="AJ160" s="78" t="str">
        <f t="shared" si="3"/>
        <v/>
      </c>
      <c r="AK160" s="78" t="str">
        <f t="shared" si="4"/>
        <v/>
      </c>
      <c r="AL160" s="78" t="str">
        <f t="shared" si="5"/>
        <v/>
      </c>
      <c r="AM160" s="78" t="str">
        <f t="shared" si="6"/>
        <v/>
      </c>
      <c r="AN160" s="78" t="str">
        <f t="shared" si="7"/>
        <v/>
      </c>
      <c r="AO160" s="78" t="str">
        <f t="shared" si="8"/>
        <v/>
      </c>
      <c r="AP160" s="78"/>
      <c r="AQ160" s="78" t="str">
        <f t="shared" si="9"/>
        <v>{"lineup": "소리누리"}</v>
      </c>
      <c r="AR160" s="78" t="str">
        <f t="shared" si="10"/>
        <v/>
      </c>
      <c r="AS160" s="78" t="str">
        <f t="shared" si="11"/>
        <v/>
      </c>
      <c r="AT160" s="78" t="str">
        <f t="shared" si="12"/>
        <v>{"keywords": {"lineup": "소리누리"}}</v>
      </c>
      <c r="AU160" s="78" t="s">
        <v>253</v>
      </c>
      <c r="AV160" s="83" t="str">
        <f t="shared" si="13"/>
        <v>{"name": "SEARCH_MOBILE_PLAN", "arguments": {"keywords": {"lineup": "소리누리"}}}</v>
      </c>
      <c r="AW160" s="136"/>
      <c r="AX160" s="79">
        <v>45547</v>
      </c>
    </row>
    <row r="161" spans="1:50" ht="13.2">
      <c r="A161" s="78" t="s">
        <v>1138</v>
      </c>
      <c r="B161" s="78" t="s">
        <v>1160</v>
      </c>
      <c r="C161" s="78" t="s">
        <v>39</v>
      </c>
      <c r="D161" s="379" t="s">
        <v>1161</v>
      </c>
      <c r="E161" s="135" t="s">
        <v>323</v>
      </c>
      <c r="F161" s="44" t="s">
        <v>324</v>
      </c>
      <c r="G161" s="78" t="s">
        <v>1162</v>
      </c>
      <c r="H161" s="135"/>
      <c r="I161" s="44"/>
      <c r="J161" s="78"/>
      <c r="K161" s="135"/>
      <c r="L161" s="44"/>
      <c r="M161" s="78"/>
      <c r="N161" s="135"/>
      <c r="O161" s="44"/>
      <c r="P161" s="78"/>
      <c r="Q161" s="135"/>
      <c r="R161" s="44"/>
      <c r="S161" s="78"/>
      <c r="T161" s="135"/>
      <c r="U161" s="44"/>
      <c r="V161" s="78"/>
      <c r="W161" s="135"/>
      <c r="X161" s="44"/>
      <c r="Y161" s="78"/>
      <c r="Z161" s="135"/>
      <c r="AA161" s="44"/>
      <c r="AB161" s="78"/>
      <c r="AC161" s="135"/>
      <c r="AD161" s="44"/>
      <c r="AE161" s="78"/>
      <c r="AF161" s="78"/>
      <c r="AG161" s="83" t="str">
        <f t="shared" si="0"/>
        <v>"lineup": "올인원 커플"</v>
      </c>
      <c r="AH161" s="78" t="str">
        <f t="shared" si="1"/>
        <v/>
      </c>
      <c r="AI161" s="78" t="str">
        <f t="shared" si="2"/>
        <v/>
      </c>
      <c r="AJ161" s="78" t="str">
        <f t="shared" si="3"/>
        <v/>
      </c>
      <c r="AK161" s="78" t="str">
        <f t="shared" si="4"/>
        <v/>
      </c>
      <c r="AL161" s="78" t="str">
        <f t="shared" si="5"/>
        <v/>
      </c>
      <c r="AM161" s="78" t="str">
        <f t="shared" si="6"/>
        <v/>
      </c>
      <c r="AN161" s="78" t="str">
        <f t="shared" si="7"/>
        <v/>
      </c>
      <c r="AO161" s="78" t="str">
        <f t="shared" si="8"/>
        <v/>
      </c>
      <c r="AP161" s="78"/>
      <c r="AQ161" s="78" t="str">
        <f t="shared" si="9"/>
        <v>{"lineup": "올인원 커플"}</v>
      </c>
      <c r="AR161" s="78" t="str">
        <f t="shared" si="10"/>
        <v/>
      </c>
      <c r="AS161" s="78" t="str">
        <f t="shared" si="11"/>
        <v/>
      </c>
      <c r="AT161" s="78" t="str">
        <f t="shared" si="12"/>
        <v>{"keywords": {"lineup": "올인원 커플"}}</v>
      </c>
      <c r="AU161" s="78" t="s">
        <v>253</v>
      </c>
      <c r="AV161" s="83" t="str">
        <f t="shared" si="13"/>
        <v>{"name": "SEARCH_MOBILE_PLAN", "arguments": {"keywords": {"lineup": "올인원 커플"}}}</v>
      </c>
      <c r="AW161" s="136"/>
      <c r="AX161" s="79">
        <v>45547</v>
      </c>
    </row>
    <row r="162" spans="1:50" ht="13.2">
      <c r="A162" s="80" t="s">
        <v>1138</v>
      </c>
      <c r="B162" s="80" t="s">
        <v>1163</v>
      </c>
      <c r="C162" s="80" t="s">
        <v>39</v>
      </c>
      <c r="D162" s="380" t="s">
        <v>1164</v>
      </c>
      <c r="E162" s="154" t="s">
        <v>323</v>
      </c>
      <c r="F162" s="82" t="s">
        <v>324</v>
      </c>
      <c r="G162" s="80" t="s">
        <v>1165</v>
      </c>
      <c r="H162" s="154"/>
      <c r="I162" s="82"/>
      <c r="J162" s="80"/>
      <c r="K162" s="154"/>
      <c r="L162" s="82"/>
      <c r="M162" s="80"/>
      <c r="N162" s="154"/>
      <c r="O162" s="82"/>
      <c r="P162" s="80"/>
      <c r="Q162" s="154"/>
      <c r="R162" s="82"/>
      <c r="S162" s="80"/>
      <c r="T162" s="154"/>
      <c r="U162" s="82"/>
      <c r="V162" s="80"/>
      <c r="W162" s="154"/>
      <c r="X162" s="82"/>
      <c r="Y162" s="80"/>
      <c r="Z162" s="154"/>
      <c r="AA162" s="82"/>
      <c r="AB162" s="80"/>
      <c r="AC162" s="154"/>
      <c r="AD162" s="82"/>
      <c r="AE162" s="80"/>
      <c r="AF162" s="80"/>
      <c r="AG162" s="23" t="str">
        <f t="shared" si="0"/>
        <v>"lineup": "LTE 복지"</v>
      </c>
      <c r="AH162" s="80" t="str">
        <f t="shared" si="1"/>
        <v/>
      </c>
      <c r="AI162" s="80" t="str">
        <f t="shared" si="2"/>
        <v/>
      </c>
      <c r="AJ162" s="80" t="str">
        <f t="shared" si="3"/>
        <v/>
      </c>
      <c r="AK162" s="80" t="str">
        <f t="shared" si="4"/>
        <v/>
      </c>
      <c r="AL162" s="80" t="str">
        <f t="shared" si="5"/>
        <v/>
      </c>
      <c r="AM162" s="80" t="str">
        <f t="shared" si="6"/>
        <v/>
      </c>
      <c r="AN162" s="80" t="str">
        <f t="shared" si="7"/>
        <v/>
      </c>
      <c r="AO162" s="80" t="str">
        <f t="shared" si="8"/>
        <v/>
      </c>
      <c r="AP162" s="80"/>
      <c r="AQ162" s="80" t="str">
        <f t="shared" si="9"/>
        <v>{"lineup": "LTE 복지"}</v>
      </c>
      <c r="AR162" s="80" t="str">
        <f t="shared" si="10"/>
        <v/>
      </c>
      <c r="AS162" s="80" t="str">
        <f t="shared" si="11"/>
        <v/>
      </c>
      <c r="AT162" s="80" t="str">
        <f t="shared" si="12"/>
        <v>{"keywords": {"lineup": "LTE 복지"}}</v>
      </c>
      <c r="AU162" s="80" t="s">
        <v>253</v>
      </c>
      <c r="AV162" s="23" t="str">
        <f t="shared" si="13"/>
        <v>{"name": "SEARCH_MOBILE_PLAN", "arguments": {"keywords": {"lineup": "LTE 복지"}}}</v>
      </c>
      <c r="AW162" s="143"/>
      <c r="AX162" s="81">
        <v>45547</v>
      </c>
    </row>
    <row r="163" spans="1:50" ht="13.2">
      <c r="A163" s="78" t="s">
        <v>1166</v>
      </c>
      <c r="B163" s="78" t="s">
        <v>1167</v>
      </c>
      <c r="C163" s="78" t="s">
        <v>39</v>
      </c>
      <c r="D163" s="379" t="s">
        <v>1168</v>
      </c>
      <c r="E163" s="225" t="s">
        <v>304</v>
      </c>
      <c r="F163" s="226" t="s">
        <v>305</v>
      </c>
      <c r="G163" s="227" t="s">
        <v>625</v>
      </c>
      <c r="H163" s="225"/>
      <c r="I163" s="226"/>
      <c r="J163" s="227"/>
      <c r="K163" s="225"/>
      <c r="L163" s="226"/>
      <c r="M163" s="227"/>
      <c r="N163" s="225"/>
      <c r="O163" s="226"/>
      <c r="P163" s="227"/>
      <c r="Q163" s="225"/>
      <c r="R163" s="226"/>
      <c r="S163" s="227"/>
      <c r="T163" s="225"/>
      <c r="U163" s="226"/>
      <c r="V163" s="227"/>
      <c r="W163" s="225"/>
      <c r="X163" s="226"/>
      <c r="Y163" s="227"/>
      <c r="Z163" s="225"/>
      <c r="AA163" s="226"/>
      <c r="AB163" s="227"/>
      <c r="AC163" s="225"/>
      <c r="AD163" s="226"/>
      <c r="AE163" s="227"/>
      <c r="AF163" s="78"/>
      <c r="AG163" s="83" t="str">
        <f t="shared" si="0"/>
        <v>"onboardingChannel": "온라인"</v>
      </c>
      <c r="AH163" s="78" t="str">
        <f t="shared" si="1"/>
        <v/>
      </c>
      <c r="AI163" s="78" t="str">
        <f t="shared" si="2"/>
        <v/>
      </c>
      <c r="AJ163" s="78" t="str">
        <f t="shared" si="3"/>
        <v/>
      </c>
      <c r="AK163" s="78" t="str">
        <f t="shared" si="4"/>
        <v/>
      </c>
      <c r="AL163" s="78" t="str">
        <f t="shared" si="5"/>
        <v/>
      </c>
      <c r="AM163" s="78" t="str">
        <f t="shared" si="6"/>
        <v/>
      </c>
      <c r="AN163" s="78" t="str">
        <f t="shared" si="7"/>
        <v/>
      </c>
      <c r="AO163" s="78" t="str">
        <f t="shared" si="8"/>
        <v/>
      </c>
      <c r="AP163" s="78"/>
      <c r="AQ163" s="78" t="str">
        <f t="shared" si="9"/>
        <v>{"onboardingChannel": "온라인"}</v>
      </c>
      <c r="AR163" s="78" t="str">
        <f t="shared" si="10"/>
        <v/>
      </c>
      <c r="AS163" s="78" t="str">
        <f t="shared" si="11"/>
        <v/>
      </c>
      <c r="AT163" s="78" t="str">
        <f t="shared" si="12"/>
        <v>{"keywords": {"onboardingChannel": "온라인"}}</v>
      </c>
      <c r="AU163" s="78" t="s">
        <v>253</v>
      </c>
      <c r="AV163" s="83" t="str">
        <f t="shared" si="13"/>
        <v>{"name": "SEARCH_MOBILE_PLAN", "arguments": {"keywords": {"onboardingChannel": "온라인"}}}</v>
      </c>
      <c r="AW163" s="136"/>
      <c r="AX163" s="79">
        <v>45547</v>
      </c>
    </row>
    <row r="164" spans="1:50" ht="13.2">
      <c r="A164" s="78" t="s">
        <v>1166</v>
      </c>
      <c r="B164" s="78" t="s">
        <v>1169</v>
      </c>
      <c r="C164" s="78" t="s">
        <v>39</v>
      </c>
      <c r="D164" s="379" t="s">
        <v>1170</v>
      </c>
      <c r="E164" s="135" t="s">
        <v>304</v>
      </c>
      <c r="F164" s="44" t="s">
        <v>305</v>
      </c>
      <c r="G164" s="78" t="s">
        <v>651</v>
      </c>
      <c r="H164" s="135"/>
      <c r="I164" s="44"/>
      <c r="J164" s="78"/>
      <c r="K164" s="135"/>
      <c r="L164" s="44"/>
      <c r="M164" s="78"/>
      <c r="N164" s="135"/>
      <c r="O164" s="44"/>
      <c r="P164" s="78"/>
      <c r="Q164" s="135"/>
      <c r="R164" s="44"/>
      <c r="S164" s="78"/>
      <c r="T164" s="135"/>
      <c r="U164" s="44"/>
      <c r="V164" s="78"/>
      <c r="W164" s="135"/>
      <c r="X164" s="44"/>
      <c r="Y164" s="78"/>
      <c r="Z164" s="135"/>
      <c r="AA164" s="44"/>
      <c r="AB164" s="78"/>
      <c r="AC164" s="135"/>
      <c r="AD164" s="44"/>
      <c r="AE164" s="78"/>
      <c r="AF164" s="78"/>
      <c r="AG164" s="83" t="str">
        <f t="shared" si="0"/>
        <v>"onboardingChannel": "티다샵"</v>
      </c>
      <c r="AH164" s="78" t="str">
        <f t="shared" si="1"/>
        <v/>
      </c>
      <c r="AI164" s="78" t="str">
        <f t="shared" si="2"/>
        <v/>
      </c>
      <c r="AJ164" s="78" t="str">
        <f t="shared" si="3"/>
        <v/>
      </c>
      <c r="AK164" s="78" t="str">
        <f t="shared" si="4"/>
        <v/>
      </c>
      <c r="AL164" s="78" t="str">
        <f t="shared" si="5"/>
        <v/>
      </c>
      <c r="AM164" s="78" t="str">
        <f t="shared" si="6"/>
        <v/>
      </c>
      <c r="AN164" s="78" t="str">
        <f t="shared" si="7"/>
        <v/>
      </c>
      <c r="AO164" s="78" t="str">
        <f t="shared" si="8"/>
        <v/>
      </c>
      <c r="AP164" s="78"/>
      <c r="AQ164" s="78" t="str">
        <f t="shared" si="9"/>
        <v>{"onboardingChannel": "티다샵"}</v>
      </c>
      <c r="AR164" s="78" t="str">
        <f t="shared" si="10"/>
        <v/>
      </c>
      <c r="AS164" s="78" t="str">
        <f t="shared" si="11"/>
        <v/>
      </c>
      <c r="AT164" s="78" t="str">
        <f t="shared" si="12"/>
        <v>{"keywords": {"onboardingChannel": "티다샵"}}</v>
      </c>
      <c r="AU164" s="78" t="s">
        <v>253</v>
      </c>
      <c r="AV164" s="83" t="str">
        <f t="shared" si="13"/>
        <v>{"name": "SEARCH_MOBILE_PLAN", "arguments": {"keywords": {"onboardingChannel": "티다샵"}}}</v>
      </c>
      <c r="AW164" s="136"/>
      <c r="AX164" s="79">
        <v>45547</v>
      </c>
    </row>
    <row r="165" spans="1:50" ht="13.2">
      <c r="A165" s="78" t="s">
        <v>1166</v>
      </c>
      <c r="B165" s="78" t="s">
        <v>1171</v>
      </c>
      <c r="C165" s="78" t="s">
        <v>39</v>
      </c>
      <c r="D165" s="379" t="s">
        <v>1172</v>
      </c>
      <c r="E165" s="135" t="s">
        <v>304</v>
      </c>
      <c r="F165" s="44" t="s">
        <v>305</v>
      </c>
      <c r="G165" s="78" t="s">
        <v>1173</v>
      </c>
      <c r="H165" s="135"/>
      <c r="I165" s="44"/>
      <c r="J165" s="78"/>
      <c r="K165" s="135"/>
      <c r="L165" s="44"/>
      <c r="M165" s="78"/>
      <c r="N165" s="135"/>
      <c r="O165" s="44"/>
      <c r="P165" s="78"/>
      <c r="Q165" s="135"/>
      <c r="R165" s="44"/>
      <c r="S165" s="78"/>
      <c r="T165" s="135"/>
      <c r="U165" s="44"/>
      <c r="V165" s="78"/>
      <c r="W165" s="135"/>
      <c r="X165" s="44"/>
      <c r="Y165" s="78"/>
      <c r="Z165" s="135"/>
      <c r="AA165" s="44"/>
      <c r="AB165" s="78"/>
      <c r="AC165" s="135"/>
      <c r="AD165" s="44"/>
      <c r="AE165" s="78"/>
      <c r="AF165" s="78"/>
      <c r="AG165" s="83" t="str">
        <f t="shared" si="0"/>
        <v>"onboardingChannel": "판매점"</v>
      </c>
      <c r="AH165" s="78" t="str">
        <f t="shared" si="1"/>
        <v/>
      </c>
      <c r="AI165" s="78" t="str">
        <f t="shared" si="2"/>
        <v/>
      </c>
      <c r="AJ165" s="78" t="str">
        <f t="shared" si="3"/>
        <v/>
      </c>
      <c r="AK165" s="78" t="str">
        <f t="shared" si="4"/>
        <v/>
      </c>
      <c r="AL165" s="78" t="str">
        <f t="shared" si="5"/>
        <v/>
      </c>
      <c r="AM165" s="78" t="str">
        <f t="shared" si="6"/>
        <v/>
      </c>
      <c r="AN165" s="78" t="str">
        <f t="shared" si="7"/>
        <v/>
      </c>
      <c r="AO165" s="78" t="str">
        <f t="shared" si="8"/>
        <v/>
      </c>
      <c r="AP165" s="78"/>
      <c r="AQ165" s="78" t="str">
        <f t="shared" si="9"/>
        <v>{"onboardingChannel": "판매점"}</v>
      </c>
      <c r="AR165" s="78" t="str">
        <f t="shared" si="10"/>
        <v/>
      </c>
      <c r="AS165" s="78" t="str">
        <f t="shared" si="11"/>
        <v/>
      </c>
      <c r="AT165" s="78" t="str">
        <f t="shared" si="12"/>
        <v>{"keywords": {"onboardingChannel": "판매점"}}</v>
      </c>
      <c r="AU165" s="78" t="s">
        <v>253</v>
      </c>
      <c r="AV165" s="83" t="str">
        <f t="shared" si="13"/>
        <v>{"name": "SEARCH_MOBILE_PLAN", "arguments": {"keywords": {"onboardingChannel": "판매점"}}}</v>
      </c>
      <c r="AW165" s="136"/>
      <c r="AX165" s="79">
        <v>45547</v>
      </c>
    </row>
    <row r="166" spans="1:50" ht="13.2">
      <c r="A166" s="78" t="s">
        <v>1166</v>
      </c>
      <c r="B166" s="78" t="s">
        <v>1174</v>
      </c>
      <c r="C166" s="78" t="s">
        <v>39</v>
      </c>
      <c r="D166" s="379" t="s">
        <v>1175</v>
      </c>
      <c r="E166" s="135" t="s">
        <v>304</v>
      </c>
      <c r="F166" s="44" t="s">
        <v>305</v>
      </c>
      <c r="G166" s="78" t="s">
        <v>1176</v>
      </c>
      <c r="H166" s="135"/>
      <c r="I166" s="44"/>
      <c r="J166" s="78"/>
      <c r="K166" s="135"/>
      <c r="L166" s="44"/>
      <c r="M166" s="78"/>
      <c r="N166" s="135"/>
      <c r="O166" s="44"/>
      <c r="P166" s="78"/>
      <c r="Q166" s="135"/>
      <c r="R166" s="44"/>
      <c r="S166" s="78"/>
      <c r="T166" s="135"/>
      <c r="U166" s="44"/>
      <c r="V166" s="78"/>
      <c r="W166" s="135"/>
      <c r="X166" s="44"/>
      <c r="Y166" s="78"/>
      <c r="Z166" s="135"/>
      <c r="AA166" s="44"/>
      <c r="AB166" s="78"/>
      <c r="AC166" s="135"/>
      <c r="AD166" s="44"/>
      <c r="AE166" s="78"/>
      <c r="AF166" s="78"/>
      <c r="AG166" s="83" t="str">
        <f t="shared" si="0"/>
        <v>"onboardingChannel": "쇼핑몰"</v>
      </c>
      <c r="AH166" s="78" t="str">
        <f t="shared" si="1"/>
        <v/>
      </c>
      <c r="AI166" s="78" t="str">
        <f t="shared" si="2"/>
        <v/>
      </c>
      <c r="AJ166" s="78" t="str">
        <f t="shared" si="3"/>
        <v/>
      </c>
      <c r="AK166" s="78" t="str">
        <f t="shared" si="4"/>
        <v/>
      </c>
      <c r="AL166" s="78" t="str">
        <f t="shared" si="5"/>
        <v/>
      </c>
      <c r="AM166" s="78" t="str">
        <f t="shared" si="6"/>
        <v/>
      </c>
      <c r="AN166" s="78" t="str">
        <f t="shared" si="7"/>
        <v/>
      </c>
      <c r="AO166" s="78" t="str">
        <f t="shared" si="8"/>
        <v/>
      </c>
      <c r="AP166" s="78"/>
      <c r="AQ166" s="78" t="str">
        <f t="shared" si="9"/>
        <v>{"onboardingChannel": "쇼핑몰"}</v>
      </c>
      <c r="AR166" s="78" t="str">
        <f t="shared" si="10"/>
        <v/>
      </c>
      <c r="AS166" s="78" t="str">
        <f t="shared" si="11"/>
        <v/>
      </c>
      <c r="AT166" s="78" t="str">
        <f t="shared" si="12"/>
        <v>{"keywords": {"onboardingChannel": "쇼핑몰"}}</v>
      </c>
      <c r="AU166" s="78" t="s">
        <v>253</v>
      </c>
      <c r="AV166" s="83" t="str">
        <f t="shared" si="13"/>
        <v>{"name": "SEARCH_MOBILE_PLAN", "arguments": {"keywords": {"onboardingChannel": "쇼핑몰"}}}</v>
      </c>
      <c r="AW166" s="136"/>
      <c r="AX166" s="79">
        <v>45547</v>
      </c>
    </row>
    <row r="167" spans="1:50" ht="13.2">
      <c r="A167" s="78" t="s">
        <v>1166</v>
      </c>
      <c r="B167" s="78" t="s">
        <v>1177</v>
      </c>
      <c r="C167" s="78" t="s">
        <v>39</v>
      </c>
      <c r="D167" s="379" t="s">
        <v>1178</v>
      </c>
      <c r="E167" s="135" t="s">
        <v>304</v>
      </c>
      <c r="F167" s="44" t="s">
        <v>305</v>
      </c>
      <c r="G167" s="78" t="s">
        <v>1179</v>
      </c>
      <c r="H167" s="135"/>
      <c r="I167" s="44"/>
      <c r="J167" s="78"/>
      <c r="K167" s="135"/>
      <c r="L167" s="44"/>
      <c r="M167" s="78"/>
      <c r="N167" s="135"/>
      <c r="O167" s="44"/>
      <c r="P167" s="78"/>
      <c r="Q167" s="135"/>
      <c r="R167" s="44"/>
      <c r="S167" s="78"/>
      <c r="T167" s="135"/>
      <c r="U167" s="44"/>
      <c r="V167" s="78"/>
      <c r="W167" s="135"/>
      <c r="X167" s="44"/>
      <c r="Y167" s="78"/>
      <c r="Z167" s="135"/>
      <c r="AA167" s="44"/>
      <c r="AB167" s="78"/>
      <c r="AC167" s="135"/>
      <c r="AD167" s="44"/>
      <c r="AE167" s="78"/>
      <c r="AF167" s="78"/>
      <c r="AG167" s="83" t="str">
        <f t="shared" si="0"/>
        <v>"onboardingChannel": "매장"</v>
      </c>
      <c r="AH167" s="78" t="str">
        <f t="shared" si="1"/>
        <v/>
      </c>
      <c r="AI167" s="78" t="str">
        <f t="shared" si="2"/>
        <v/>
      </c>
      <c r="AJ167" s="78" t="str">
        <f t="shared" si="3"/>
        <v/>
      </c>
      <c r="AK167" s="78" t="str">
        <f t="shared" si="4"/>
        <v/>
      </c>
      <c r="AL167" s="78" t="str">
        <f t="shared" si="5"/>
        <v/>
      </c>
      <c r="AM167" s="78" t="str">
        <f t="shared" si="6"/>
        <v/>
      </c>
      <c r="AN167" s="78" t="str">
        <f t="shared" si="7"/>
        <v/>
      </c>
      <c r="AO167" s="78" t="str">
        <f t="shared" si="8"/>
        <v/>
      </c>
      <c r="AP167" s="78"/>
      <c r="AQ167" s="78" t="str">
        <f t="shared" si="9"/>
        <v>{"onboardingChannel": "매장"}</v>
      </c>
      <c r="AR167" s="78" t="str">
        <f t="shared" si="10"/>
        <v/>
      </c>
      <c r="AS167" s="78" t="str">
        <f t="shared" si="11"/>
        <v/>
      </c>
      <c r="AT167" s="78" t="str">
        <f t="shared" si="12"/>
        <v>{"keywords": {"onboardingChannel": "매장"}}</v>
      </c>
      <c r="AU167" s="78" t="s">
        <v>253</v>
      </c>
      <c r="AV167" s="83" t="str">
        <f t="shared" si="13"/>
        <v>{"name": "SEARCH_MOBILE_PLAN", "arguments": {"keywords": {"onboardingChannel": "매장"}}}</v>
      </c>
      <c r="AW167" s="136"/>
      <c r="AX167" s="79">
        <v>45547</v>
      </c>
    </row>
    <row r="168" spans="1:50" ht="13.2">
      <c r="A168" s="78" t="s">
        <v>1166</v>
      </c>
      <c r="B168" s="78" t="s">
        <v>1180</v>
      </c>
      <c r="C168" s="78" t="s">
        <v>39</v>
      </c>
      <c r="D168" s="379" t="s">
        <v>1181</v>
      </c>
      <c r="E168" s="135" t="s">
        <v>304</v>
      </c>
      <c r="F168" s="44" t="s">
        <v>305</v>
      </c>
      <c r="G168" s="78" t="s">
        <v>1182</v>
      </c>
      <c r="H168" s="135"/>
      <c r="I168" s="44"/>
      <c r="J168" s="78"/>
      <c r="K168" s="135"/>
      <c r="L168" s="44"/>
      <c r="M168" s="78"/>
      <c r="N168" s="135"/>
      <c r="O168" s="44"/>
      <c r="P168" s="78"/>
      <c r="Q168" s="135"/>
      <c r="R168" s="44"/>
      <c r="S168" s="78"/>
      <c r="T168" s="135"/>
      <c r="U168" s="44"/>
      <c r="V168" s="78"/>
      <c r="W168" s="135"/>
      <c r="X168" s="44"/>
      <c r="Y168" s="78"/>
      <c r="Z168" s="135"/>
      <c r="AA168" s="44"/>
      <c r="AB168" s="78"/>
      <c r="AC168" s="135"/>
      <c r="AD168" s="44"/>
      <c r="AE168" s="78"/>
      <c r="AF168" s="78"/>
      <c r="AG168" s="83" t="str">
        <f t="shared" si="0"/>
        <v>"onboardingChannel": "에스케이 대리점"</v>
      </c>
      <c r="AH168" s="78" t="str">
        <f t="shared" si="1"/>
        <v/>
      </c>
      <c r="AI168" s="78" t="str">
        <f t="shared" si="2"/>
        <v/>
      </c>
      <c r="AJ168" s="78" t="str">
        <f t="shared" si="3"/>
        <v/>
      </c>
      <c r="AK168" s="78" t="str">
        <f t="shared" si="4"/>
        <v/>
      </c>
      <c r="AL168" s="78" t="str">
        <f t="shared" si="5"/>
        <v/>
      </c>
      <c r="AM168" s="78" t="str">
        <f t="shared" si="6"/>
        <v/>
      </c>
      <c r="AN168" s="78" t="str">
        <f t="shared" si="7"/>
        <v/>
      </c>
      <c r="AO168" s="78" t="str">
        <f t="shared" si="8"/>
        <v/>
      </c>
      <c r="AP168" s="78"/>
      <c r="AQ168" s="78" t="str">
        <f t="shared" si="9"/>
        <v>{"onboardingChannel": "에스케이 대리점"}</v>
      </c>
      <c r="AR168" s="78" t="str">
        <f t="shared" si="10"/>
        <v/>
      </c>
      <c r="AS168" s="78" t="str">
        <f t="shared" si="11"/>
        <v/>
      </c>
      <c r="AT168" s="78" t="str">
        <f t="shared" si="12"/>
        <v>{"keywords": {"onboardingChannel": "에스케이 대리점"}}</v>
      </c>
      <c r="AU168" s="78" t="s">
        <v>253</v>
      </c>
      <c r="AV168" s="83" t="str">
        <f t="shared" si="13"/>
        <v>{"name": "SEARCH_MOBILE_PLAN", "arguments": {"keywords": {"onboardingChannel": "에스케이 대리점"}}}</v>
      </c>
      <c r="AW168" s="136"/>
      <c r="AX168" s="79">
        <v>45547</v>
      </c>
    </row>
    <row r="169" spans="1:50" ht="13.2">
      <c r="A169" s="78" t="s">
        <v>1166</v>
      </c>
      <c r="B169" s="78" t="s">
        <v>1183</v>
      </c>
      <c r="C169" s="78" t="s">
        <v>39</v>
      </c>
      <c r="D169" s="379" t="s">
        <v>1184</v>
      </c>
      <c r="E169" s="135" t="s">
        <v>304</v>
      </c>
      <c r="F169" s="44" t="s">
        <v>305</v>
      </c>
      <c r="G169" s="78" t="s">
        <v>1185</v>
      </c>
      <c r="H169" s="135"/>
      <c r="I169" s="44"/>
      <c r="J169" s="78"/>
      <c r="K169" s="135"/>
      <c r="L169" s="44"/>
      <c r="M169" s="78"/>
      <c r="N169" s="135"/>
      <c r="O169" s="44"/>
      <c r="P169" s="78"/>
      <c r="Q169" s="135"/>
      <c r="R169" s="44"/>
      <c r="S169" s="78"/>
      <c r="T169" s="135"/>
      <c r="U169" s="44"/>
      <c r="V169" s="78"/>
      <c r="W169" s="135"/>
      <c r="X169" s="44"/>
      <c r="Y169" s="78"/>
      <c r="Z169" s="135"/>
      <c r="AA169" s="44"/>
      <c r="AB169" s="78"/>
      <c r="AC169" s="135"/>
      <c r="AD169" s="44"/>
      <c r="AE169" s="78"/>
      <c r="AF169" s="78"/>
      <c r="AG169" s="83" t="str">
        <f t="shared" si="0"/>
        <v>"onboardingChannel": "오프라인"</v>
      </c>
      <c r="AH169" s="78" t="str">
        <f t="shared" si="1"/>
        <v/>
      </c>
      <c r="AI169" s="78" t="str">
        <f t="shared" si="2"/>
        <v/>
      </c>
      <c r="AJ169" s="78" t="str">
        <f t="shared" si="3"/>
        <v/>
      </c>
      <c r="AK169" s="78" t="str">
        <f t="shared" si="4"/>
        <v/>
      </c>
      <c r="AL169" s="78" t="str">
        <f t="shared" si="5"/>
        <v/>
      </c>
      <c r="AM169" s="78" t="str">
        <f t="shared" si="6"/>
        <v/>
      </c>
      <c r="AN169" s="78" t="str">
        <f t="shared" si="7"/>
        <v/>
      </c>
      <c r="AO169" s="78" t="str">
        <f t="shared" si="8"/>
        <v/>
      </c>
      <c r="AP169" s="78"/>
      <c r="AQ169" s="78" t="str">
        <f t="shared" si="9"/>
        <v>{"onboardingChannel": "오프라인"}</v>
      </c>
      <c r="AR169" s="78" t="str">
        <f t="shared" si="10"/>
        <v/>
      </c>
      <c r="AS169" s="78" t="str">
        <f t="shared" si="11"/>
        <v/>
      </c>
      <c r="AT169" s="78" t="str">
        <f t="shared" si="12"/>
        <v>{"keywords": {"onboardingChannel": "오프라인"}}</v>
      </c>
      <c r="AU169" s="78" t="s">
        <v>253</v>
      </c>
      <c r="AV169" s="83" t="str">
        <f t="shared" si="13"/>
        <v>{"name": "SEARCH_MOBILE_PLAN", "arguments": {"keywords": {"onboardingChannel": "오프라인"}}}</v>
      </c>
      <c r="AW169" s="136"/>
      <c r="AX169" s="79">
        <v>45547</v>
      </c>
    </row>
    <row r="170" spans="1:50" ht="13.2">
      <c r="A170" s="78" t="s">
        <v>1166</v>
      </c>
      <c r="B170" s="78" t="s">
        <v>1186</v>
      </c>
      <c r="C170" s="78" t="s">
        <v>39</v>
      </c>
      <c r="D170" s="379" t="s">
        <v>1187</v>
      </c>
      <c r="E170" s="135" t="s">
        <v>304</v>
      </c>
      <c r="F170" s="44" t="s">
        <v>305</v>
      </c>
      <c r="G170" s="78" t="s">
        <v>721</v>
      </c>
      <c r="H170" s="135"/>
      <c r="I170" s="44"/>
      <c r="J170" s="78"/>
      <c r="K170" s="135"/>
      <c r="L170" s="44"/>
      <c r="M170" s="78"/>
      <c r="N170" s="135"/>
      <c r="O170" s="44"/>
      <c r="P170" s="78"/>
      <c r="Q170" s="135"/>
      <c r="R170" s="44"/>
      <c r="S170" s="78"/>
      <c r="T170" s="135"/>
      <c r="U170" s="44"/>
      <c r="V170" s="78"/>
      <c r="W170" s="135"/>
      <c r="X170" s="44"/>
      <c r="Y170" s="78"/>
      <c r="Z170" s="135"/>
      <c r="AA170" s="44"/>
      <c r="AB170" s="78"/>
      <c r="AC170" s="135"/>
      <c r="AD170" s="44"/>
      <c r="AE170" s="78"/>
      <c r="AF170" s="78"/>
      <c r="AG170" s="83" t="str">
        <f t="shared" si="0"/>
        <v>"onboardingChannel": "T월드"</v>
      </c>
      <c r="AH170" s="78" t="str">
        <f t="shared" si="1"/>
        <v/>
      </c>
      <c r="AI170" s="78" t="str">
        <f t="shared" si="2"/>
        <v/>
      </c>
      <c r="AJ170" s="78" t="str">
        <f t="shared" si="3"/>
        <v/>
      </c>
      <c r="AK170" s="78" t="str">
        <f t="shared" si="4"/>
        <v/>
      </c>
      <c r="AL170" s="78" t="str">
        <f t="shared" si="5"/>
        <v/>
      </c>
      <c r="AM170" s="78" t="str">
        <f t="shared" si="6"/>
        <v/>
      </c>
      <c r="AN170" s="78" t="str">
        <f t="shared" si="7"/>
        <v/>
      </c>
      <c r="AO170" s="78" t="str">
        <f t="shared" si="8"/>
        <v/>
      </c>
      <c r="AP170" s="78"/>
      <c r="AQ170" s="78" t="str">
        <f t="shared" si="9"/>
        <v>{"onboardingChannel": "T월드"}</v>
      </c>
      <c r="AR170" s="78" t="str">
        <f t="shared" si="10"/>
        <v/>
      </c>
      <c r="AS170" s="78" t="str">
        <f t="shared" si="11"/>
        <v/>
      </c>
      <c r="AT170" s="78" t="str">
        <f t="shared" si="12"/>
        <v>{"keywords": {"onboardingChannel": "T월드"}}</v>
      </c>
      <c r="AU170" s="78" t="s">
        <v>253</v>
      </c>
      <c r="AV170" s="83" t="str">
        <f t="shared" si="13"/>
        <v>{"name": "SEARCH_MOBILE_PLAN", "arguments": {"keywords": {"onboardingChannel": "T월드"}}}</v>
      </c>
      <c r="AW170" s="136"/>
      <c r="AX170" s="79">
        <v>45547</v>
      </c>
    </row>
    <row r="171" spans="1:50" ht="13.2">
      <c r="A171" s="78" t="s">
        <v>1166</v>
      </c>
      <c r="B171" s="78" t="s">
        <v>1188</v>
      </c>
      <c r="C171" s="78" t="s">
        <v>39</v>
      </c>
      <c r="D171" s="379" t="s">
        <v>1189</v>
      </c>
      <c r="E171" s="135" t="s">
        <v>304</v>
      </c>
      <c r="F171" s="44" t="s">
        <v>305</v>
      </c>
      <c r="G171" s="78" t="s">
        <v>1190</v>
      </c>
      <c r="H171" s="135"/>
      <c r="I171" s="44"/>
      <c r="J171" s="78"/>
      <c r="K171" s="135"/>
      <c r="L171" s="44"/>
      <c r="M171" s="78"/>
      <c r="N171" s="135"/>
      <c r="O171" s="44"/>
      <c r="P171" s="78"/>
      <c r="Q171" s="135"/>
      <c r="R171" s="44"/>
      <c r="S171" s="78"/>
      <c r="T171" s="135"/>
      <c r="U171" s="44"/>
      <c r="V171" s="78"/>
      <c r="W171" s="135"/>
      <c r="X171" s="44"/>
      <c r="Y171" s="78"/>
      <c r="Z171" s="135"/>
      <c r="AA171" s="44"/>
      <c r="AB171" s="78"/>
      <c r="AC171" s="135"/>
      <c r="AD171" s="44"/>
      <c r="AE171" s="78"/>
      <c r="AF171" s="78"/>
      <c r="AG171" s="83" t="str">
        <f t="shared" si="0"/>
        <v>"onboardingChannel": "휴대폰 판매점"</v>
      </c>
      <c r="AH171" s="78" t="str">
        <f t="shared" si="1"/>
        <v/>
      </c>
      <c r="AI171" s="78" t="str">
        <f t="shared" si="2"/>
        <v/>
      </c>
      <c r="AJ171" s="78" t="str">
        <f t="shared" si="3"/>
        <v/>
      </c>
      <c r="AK171" s="78" t="str">
        <f t="shared" si="4"/>
        <v/>
      </c>
      <c r="AL171" s="78" t="str">
        <f t="shared" si="5"/>
        <v/>
      </c>
      <c r="AM171" s="78" t="str">
        <f t="shared" si="6"/>
        <v/>
      </c>
      <c r="AN171" s="78" t="str">
        <f t="shared" si="7"/>
        <v/>
      </c>
      <c r="AO171" s="78" t="str">
        <f t="shared" si="8"/>
        <v/>
      </c>
      <c r="AP171" s="78"/>
      <c r="AQ171" s="78" t="str">
        <f t="shared" si="9"/>
        <v>{"onboardingChannel": "휴대폰 판매점"}</v>
      </c>
      <c r="AR171" s="78" t="str">
        <f t="shared" si="10"/>
        <v/>
      </c>
      <c r="AS171" s="78" t="str">
        <f t="shared" si="11"/>
        <v/>
      </c>
      <c r="AT171" s="78" t="str">
        <f t="shared" si="12"/>
        <v>{"keywords": {"onboardingChannel": "휴대폰 판매점"}}</v>
      </c>
      <c r="AU171" s="78" t="s">
        <v>253</v>
      </c>
      <c r="AV171" s="83" t="str">
        <f t="shared" si="13"/>
        <v>{"name": "SEARCH_MOBILE_PLAN", "arguments": {"keywords": {"onboardingChannel": "휴대폰 판매점"}}}</v>
      </c>
      <c r="AW171" s="136"/>
      <c r="AX171" s="79">
        <v>45547</v>
      </c>
    </row>
    <row r="172" spans="1:50" ht="13.2">
      <c r="A172" s="80" t="s">
        <v>1166</v>
      </c>
      <c r="B172" s="80" t="s">
        <v>1191</v>
      </c>
      <c r="C172" s="80" t="s">
        <v>39</v>
      </c>
      <c r="D172" s="380" t="s">
        <v>1192</v>
      </c>
      <c r="E172" s="154" t="s">
        <v>304</v>
      </c>
      <c r="F172" s="82" t="s">
        <v>305</v>
      </c>
      <c r="G172" s="80" t="s">
        <v>1193</v>
      </c>
      <c r="H172" s="154"/>
      <c r="I172" s="82"/>
      <c r="J172" s="80"/>
      <c r="K172" s="154"/>
      <c r="L172" s="82"/>
      <c r="M172" s="80"/>
      <c r="N172" s="154"/>
      <c r="O172" s="82"/>
      <c r="P172" s="80"/>
      <c r="Q172" s="154"/>
      <c r="R172" s="82"/>
      <c r="S172" s="80"/>
      <c r="T172" s="154"/>
      <c r="U172" s="82"/>
      <c r="V172" s="80"/>
      <c r="W172" s="154"/>
      <c r="X172" s="82"/>
      <c r="Y172" s="80"/>
      <c r="Z172" s="154"/>
      <c r="AA172" s="82"/>
      <c r="AB172" s="80"/>
      <c r="AC172" s="154"/>
      <c r="AD172" s="82"/>
      <c r="AE172" s="80"/>
      <c r="AF172" s="80"/>
      <c r="AG172" s="23" t="str">
        <f t="shared" si="0"/>
        <v>"onboardingChannel": "지점"</v>
      </c>
      <c r="AH172" s="80" t="str">
        <f t="shared" si="1"/>
        <v/>
      </c>
      <c r="AI172" s="80" t="str">
        <f t="shared" si="2"/>
        <v/>
      </c>
      <c r="AJ172" s="80" t="str">
        <f t="shared" si="3"/>
        <v/>
      </c>
      <c r="AK172" s="80" t="str">
        <f t="shared" si="4"/>
        <v/>
      </c>
      <c r="AL172" s="80" t="str">
        <f t="shared" si="5"/>
        <v/>
      </c>
      <c r="AM172" s="80" t="str">
        <f t="shared" si="6"/>
        <v/>
      </c>
      <c r="AN172" s="80" t="str">
        <f t="shared" si="7"/>
        <v/>
      </c>
      <c r="AO172" s="80" t="str">
        <f t="shared" si="8"/>
        <v/>
      </c>
      <c r="AP172" s="80"/>
      <c r="AQ172" s="80" t="str">
        <f t="shared" si="9"/>
        <v>{"onboardingChannel": "지점"}</v>
      </c>
      <c r="AR172" s="80" t="str">
        <f t="shared" si="10"/>
        <v/>
      </c>
      <c r="AS172" s="80" t="str">
        <f t="shared" si="11"/>
        <v/>
      </c>
      <c r="AT172" s="80" t="str">
        <f t="shared" si="12"/>
        <v>{"keywords": {"onboardingChannel": "지점"}}</v>
      </c>
      <c r="AU172" s="80" t="s">
        <v>253</v>
      </c>
      <c r="AV172" s="23" t="str">
        <f t="shared" si="13"/>
        <v>{"name": "SEARCH_MOBILE_PLAN", "arguments": {"keywords": {"onboardingChannel": "지점"}}}</v>
      </c>
      <c r="AW172" s="143"/>
      <c r="AX172" s="81">
        <v>45547</v>
      </c>
    </row>
    <row r="173" spans="1:50" ht="13.2">
      <c r="A173" s="78" t="s">
        <v>1194</v>
      </c>
      <c r="B173" s="78" t="s">
        <v>1195</v>
      </c>
      <c r="C173" s="78" t="s">
        <v>39</v>
      </c>
      <c r="D173" s="379" t="s">
        <v>1196</v>
      </c>
      <c r="E173" s="225" t="s">
        <v>398</v>
      </c>
      <c r="F173" s="226" t="s">
        <v>399</v>
      </c>
      <c r="G173" s="227"/>
      <c r="H173" s="225"/>
      <c r="I173" s="226"/>
      <c r="J173" s="227"/>
      <c r="K173" s="225"/>
      <c r="L173" s="226"/>
      <c r="M173" s="227"/>
      <c r="N173" s="225"/>
      <c r="O173" s="226"/>
      <c r="P173" s="227"/>
      <c r="Q173" s="225"/>
      <c r="R173" s="226"/>
      <c r="S173" s="227"/>
      <c r="T173" s="225"/>
      <c r="U173" s="226"/>
      <c r="V173" s="227"/>
      <c r="W173" s="225"/>
      <c r="X173" s="226"/>
      <c r="Y173" s="227"/>
      <c r="Z173" s="225"/>
      <c r="AA173" s="226"/>
      <c r="AB173" s="227"/>
      <c r="AC173" s="225"/>
      <c r="AD173" s="226"/>
      <c r="AE173" s="227"/>
      <c r="AF173" s="78"/>
      <c r="AG173" s="83" t="str">
        <f t="shared" si="0"/>
        <v>"onboardingTypeEligibility": ""</v>
      </c>
      <c r="AH173" s="78" t="str">
        <f t="shared" si="1"/>
        <v/>
      </c>
      <c r="AI173" s="78" t="str">
        <f t="shared" si="2"/>
        <v/>
      </c>
      <c r="AJ173" s="78" t="str">
        <f t="shared" si="3"/>
        <v/>
      </c>
      <c r="AK173" s="78" t="str">
        <f t="shared" si="4"/>
        <v/>
      </c>
      <c r="AL173" s="78" t="str">
        <f t="shared" si="5"/>
        <v/>
      </c>
      <c r="AM173" s="78" t="str">
        <f t="shared" si="6"/>
        <v/>
      </c>
      <c r="AN173" s="78" t="str">
        <f t="shared" si="7"/>
        <v/>
      </c>
      <c r="AO173" s="78" t="str">
        <f t="shared" si="8"/>
        <v/>
      </c>
      <c r="AP173" s="78"/>
      <c r="AQ173" s="78" t="str">
        <f t="shared" si="9"/>
        <v>{"onboardingTypeEligibility": ""}</v>
      </c>
      <c r="AR173" s="78" t="str">
        <f t="shared" si="10"/>
        <v/>
      </c>
      <c r="AS173" s="78" t="str">
        <f t="shared" si="11"/>
        <v/>
      </c>
      <c r="AT173" s="78" t="str">
        <f t="shared" si="12"/>
        <v>{"keywords": {"onboardingTypeEligibility": ""}}</v>
      </c>
      <c r="AU173" s="78" t="s">
        <v>253</v>
      </c>
      <c r="AV173" s="83" t="str">
        <f t="shared" si="13"/>
        <v>{"name": "SEARCH_MOBILE_PLAN", "arguments": {"keywords": {"onboardingTypeEligibility": ""}}}</v>
      </c>
      <c r="AW173" s="136"/>
      <c r="AX173" s="79">
        <v>45547</v>
      </c>
    </row>
    <row r="174" spans="1:50" ht="13.2">
      <c r="A174" s="78" t="s">
        <v>1194</v>
      </c>
      <c r="B174" s="78" t="s">
        <v>1197</v>
      </c>
      <c r="C174" s="78" t="s">
        <v>39</v>
      </c>
      <c r="D174" s="379" t="s">
        <v>1198</v>
      </c>
      <c r="E174" s="135" t="s">
        <v>398</v>
      </c>
      <c r="F174" s="44" t="s">
        <v>399</v>
      </c>
      <c r="G174" s="78"/>
      <c r="H174" s="135"/>
      <c r="I174" s="44"/>
      <c r="J174" s="78"/>
      <c r="K174" s="135"/>
      <c r="L174" s="44"/>
      <c r="M174" s="78"/>
      <c r="N174" s="135"/>
      <c r="O174" s="44"/>
      <c r="P174" s="78"/>
      <c r="Q174" s="135"/>
      <c r="R174" s="44"/>
      <c r="S174" s="78"/>
      <c r="T174" s="135"/>
      <c r="U174" s="44"/>
      <c r="V174" s="78"/>
      <c r="W174" s="135"/>
      <c r="X174" s="44"/>
      <c r="Y174" s="78"/>
      <c r="Z174" s="135"/>
      <c r="AA174" s="44"/>
      <c r="AB174" s="78"/>
      <c r="AC174" s="135"/>
      <c r="AD174" s="44"/>
      <c r="AE174" s="78"/>
      <c r="AF174" s="78"/>
      <c r="AG174" s="83" t="str">
        <f t="shared" si="0"/>
        <v>"onboardingTypeEligibility": ""</v>
      </c>
      <c r="AH174" s="78" t="str">
        <f t="shared" si="1"/>
        <v/>
      </c>
      <c r="AI174" s="78" t="str">
        <f t="shared" si="2"/>
        <v/>
      </c>
      <c r="AJ174" s="78" t="str">
        <f t="shared" si="3"/>
        <v/>
      </c>
      <c r="AK174" s="78" t="str">
        <f t="shared" si="4"/>
        <v/>
      </c>
      <c r="AL174" s="78" t="str">
        <f t="shared" si="5"/>
        <v/>
      </c>
      <c r="AM174" s="78" t="str">
        <f t="shared" si="6"/>
        <v/>
      </c>
      <c r="AN174" s="78" t="str">
        <f t="shared" si="7"/>
        <v/>
      </c>
      <c r="AO174" s="78" t="str">
        <f t="shared" si="8"/>
        <v/>
      </c>
      <c r="AP174" s="78"/>
      <c r="AQ174" s="78" t="str">
        <f t="shared" si="9"/>
        <v>{"onboardingTypeEligibility": ""}</v>
      </c>
      <c r="AR174" s="78" t="str">
        <f t="shared" si="10"/>
        <v/>
      </c>
      <c r="AS174" s="78" t="str">
        <f t="shared" si="11"/>
        <v/>
      </c>
      <c r="AT174" s="78" t="str">
        <f t="shared" si="12"/>
        <v>{"keywords": {"onboardingTypeEligibility": ""}}</v>
      </c>
      <c r="AU174" s="78" t="s">
        <v>253</v>
      </c>
      <c r="AV174" s="83" t="str">
        <f t="shared" si="13"/>
        <v>{"name": "SEARCH_MOBILE_PLAN", "arguments": {"keywords": {"onboardingTypeEligibility": ""}}}</v>
      </c>
      <c r="AW174" s="136"/>
      <c r="AX174" s="79">
        <v>45547</v>
      </c>
    </row>
    <row r="175" spans="1:50" ht="13.2">
      <c r="A175" s="78" t="s">
        <v>1194</v>
      </c>
      <c r="B175" s="78" t="s">
        <v>1199</v>
      </c>
      <c r="C175" s="78" t="s">
        <v>39</v>
      </c>
      <c r="D175" s="379" t="s">
        <v>1200</v>
      </c>
      <c r="E175" s="135" t="s">
        <v>398</v>
      </c>
      <c r="F175" s="44" t="s">
        <v>399</v>
      </c>
      <c r="G175" s="78"/>
      <c r="H175" s="135"/>
      <c r="I175" s="44"/>
      <c r="J175" s="78"/>
      <c r="K175" s="135"/>
      <c r="L175" s="44"/>
      <c r="M175" s="78"/>
      <c r="N175" s="135"/>
      <c r="O175" s="44"/>
      <c r="P175" s="78"/>
      <c r="Q175" s="135"/>
      <c r="R175" s="44"/>
      <c r="S175" s="78"/>
      <c r="T175" s="135"/>
      <c r="U175" s="44"/>
      <c r="V175" s="78"/>
      <c r="W175" s="135"/>
      <c r="X175" s="44"/>
      <c r="Y175" s="78"/>
      <c r="Z175" s="135"/>
      <c r="AA175" s="44"/>
      <c r="AB175" s="78"/>
      <c r="AC175" s="135"/>
      <c r="AD175" s="44"/>
      <c r="AE175" s="78"/>
      <c r="AF175" s="78"/>
      <c r="AG175" s="83" t="str">
        <f t="shared" si="0"/>
        <v>"onboardingTypeEligibility": ""</v>
      </c>
      <c r="AH175" s="78" t="str">
        <f t="shared" si="1"/>
        <v/>
      </c>
      <c r="AI175" s="78" t="str">
        <f t="shared" si="2"/>
        <v/>
      </c>
      <c r="AJ175" s="78" t="str">
        <f t="shared" si="3"/>
        <v/>
      </c>
      <c r="AK175" s="78" t="str">
        <f t="shared" si="4"/>
        <v/>
      </c>
      <c r="AL175" s="78" t="str">
        <f t="shared" si="5"/>
        <v/>
      </c>
      <c r="AM175" s="78" t="str">
        <f t="shared" si="6"/>
        <v/>
      </c>
      <c r="AN175" s="78" t="str">
        <f t="shared" si="7"/>
        <v/>
      </c>
      <c r="AO175" s="78" t="str">
        <f t="shared" si="8"/>
        <v/>
      </c>
      <c r="AP175" s="78"/>
      <c r="AQ175" s="78" t="str">
        <f t="shared" si="9"/>
        <v>{"onboardingTypeEligibility": ""}</v>
      </c>
      <c r="AR175" s="78" t="str">
        <f t="shared" si="10"/>
        <v/>
      </c>
      <c r="AS175" s="78" t="str">
        <f t="shared" si="11"/>
        <v/>
      </c>
      <c r="AT175" s="78" t="str">
        <f t="shared" si="12"/>
        <v>{"keywords": {"onboardingTypeEligibility": ""}}</v>
      </c>
      <c r="AU175" s="78" t="s">
        <v>253</v>
      </c>
      <c r="AV175" s="83" t="str">
        <f t="shared" si="13"/>
        <v>{"name": "SEARCH_MOBILE_PLAN", "arguments": {"keywords": {"onboardingTypeEligibility": ""}}}</v>
      </c>
      <c r="AW175" s="136"/>
      <c r="AX175" s="79">
        <v>45547</v>
      </c>
    </row>
    <row r="176" spans="1:50" ht="13.2">
      <c r="A176" s="78" t="s">
        <v>1194</v>
      </c>
      <c r="B176" s="78" t="s">
        <v>1201</v>
      </c>
      <c r="C176" s="78" t="s">
        <v>39</v>
      </c>
      <c r="D176" s="379" t="s">
        <v>1202</v>
      </c>
      <c r="E176" s="135" t="s">
        <v>398</v>
      </c>
      <c r="F176" s="44" t="s">
        <v>399</v>
      </c>
      <c r="G176" s="78"/>
      <c r="H176" s="135"/>
      <c r="I176" s="44"/>
      <c r="J176" s="78"/>
      <c r="K176" s="135"/>
      <c r="L176" s="44"/>
      <c r="M176" s="78"/>
      <c r="N176" s="135"/>
      <c r="O176" s="44"/>
      <c r="P176" s="78"/>
      <c r="Q176" s="135"/>
      <c r="R176" s="44"/>
      <c r="S176" s="78"/>
      <c r="T176" s="135"/>
      <c r="U176" s="44"/>
      <c r="V176" s="78"/>
      <c r="W176" s="135"/>
      <c r="X176" s="44"/>
      <c r="Y176" s="78"/>
      <c r="Z176" s="135"/>
      <c r="AA176" s="44"/>
      <c r="AB176" s="78"/>
      <c r="AC176" s="135"/>
      <c r="AD176" s="44"/>
      <c r="AE176" s="78"/>
      <c r="AF176" s="78"/>
      <c r="AG176" s="83" t="str">
        <f t="shared" si="0"/>
        <v>"onboardingTypeEligibility": ""</v>
      </c>
      <c r="AH176" s="78" t="str">
        <f t="shared" si="1"/>
        <v/>
      </c>
      <c r="AI176" s="78" t="str">
        <f t="shared" si="2"/>
        <v/>
      </c>
      <c r="AJ176" s="78" t="str">
        <f t="shared" si="3"/>
        <v/>
      </c>
      <c r="AK176" s="78" t="str">
        <f t="shared" si="4"/>
        <v/>
      </c>
      <c r="AL176" s="78" t="str">
        <f t="shared" si="5"/>
        <v/>
      </c>
      <c r="AM176" s="78" t="str">
        <f t="shared" si="6"/>
        <v/>
      </c>
      <c r="AN176" s="78" t="str">
        <f t="shared" si="7"/>
        <v/>
      </c>
      <c r="AO176" s="78" t="str">
        <f t="shared" si="8"/>
        <v/>
      </c>
      <c r="AP176" s="78"/>
      <c r="AQ176" s="78" t="str">
        <f t="shared" si="9"/>
        <v>{"onboardingTypeEligibility": ""}</v>
      </c>
      <c r="AR176" s="78" t="str">
        <f t="shared" si="10"/>
        <v/>
      </c>
      <c r="AS176" s="78" t="str">
        <f t="shared" si="11"/>
        <v/>
      </c>
      <c r="AT176" s="78" t="str">
        <f t="shared" si="12"/>
        <v>{"keywords": {"onboardingTypeEligibility": ""}}</v>
      </c>
      <c r="AU176" s="78" t="s">
        <v>253</v>
      </c>
      <c r="AV176" s="83" t="str">
        <f t="shared" si="13"/>
        <v>{"name": "SEARCH_MOBILE_PLAN", "arguments": {"keywords": {"onboardingTypeEligibility": ""}}}</v>
      </c>
      <c r="AW176" s="136"/>
      <c r="AX176" s="79">
        <v>45547</v>
      </c>
    </row>
    <row r="177" spans="1:50" ht="13.2">
      <c r="A177" s="78" t="s">
        <v>1194</v>
      </c>
      <c r="B177" s="78" t="s">
        <v>1203</v>
      </c>
      <c r="C177" s="78" t="s">
        <v>39</v>
      </c>
      <c r="D177" s="379" t="s">
        <v>1204</v>
      </c>
      <c r="E177" s="135" t="s">
        <v>398</v>
      </c>
      <c r="F177" s="44" t="s">
        <v>399</v>
      </c>
      <c r="G177" s="78"/>
      <c r="H177" s="135"/>
      <c r="I177" s="44"/>
      <c r="J177" s="78"/>
      <c r="K177" s="135"/>
      <c r="L177" s="44"/>
      <c r="M177" s="78"/>
      <c r="N177" s="135"/>
      <c r="O177" s="44"/>
      <c r="P177" s="78"/>
      <c r="Q177" s="135"/>
      <c r="R177" s="44"/>
      <c r="S177" s="78"/>
      <c r="T177" s="135"/>
      <c r="U177" s="44"/>
      <c r="V177" s="78"/>
      <c r="W177" s="135"/>
      <c r="X177" s="44"/>
      <c r="Y177" s="78"/>
      <c r="Z177" s="135"/>
      <c r="AA177" s="44"/>
      <c r="AB177" s="78"/>
      <c r="AC177" s="135"/>
      <c r="AD177" s="44"/>
      <c r="AE177" s="78"/>
      <c r="AF177" s="78"/>
      <c r="AG177" s="83" t="str">
        <f t="shared" si="0"/>
        <v>"onboardingTypeEligibility": ""</v>
      </c>
      <c r="AH177" s="78" t="str">
        <f t="shared" si="1"/>
        <v/>
      </c>
      <c r="AI177" s="78" t="str">
        <f t="shared" si="2"/>
        <v/>
      </c>
      <c r="AJ177" s="78" t="str">
        <f t="shared" si="3"/>
        <v/>
      </c>
      <c r="AK177" s="78" t="str">
        <f t="shared" si="4"/>
        <v/>
      </c>
      <c r="AL177" s="78" t="str">
        <f t="shared" si="5"/>
        <v/>
      </c>
      <c r="AM177" s="78" t="str">
        <f t="shared" si="6"/>
        <v/>
      </c>
      <c r="AN177" s="78" t="str">
        <f t="shared" si="7"/>
        <v/>
      </c>
      <c r="AO177" s="78" t="str">
        <f t="shared" si="8"/>
        <v/>
      </c>
      <c r="AP177" s="78"/>
      <c r="AQ177" s="78" t="str">
        <f t="shared" si="9"/>
        <v>{"onboardingTypeEligibility": ""}</v>
      </c>
      <c r="AR177" s="78" t="str">
        <f t="shared" si="10"/>
        <v/>
      </c>
      <c r="AS177" s="78" t="str">
        <f t="shared" si="11"/>
        <v/>
      </c>
      <c r="AT177" s="78" t="str">
        <f t="shared" si="12"/>
        <v>{"keywords": {"onboardingTypeEligibility": ""}}</v>
      </c>
      <c r="AU177" s="78" t="s">
        <v>253</v>
      </c>
      <c r="AV177" s="83" t="str">
        <f t="shared" si="13"/>
        <v>{"name": "SEARCH_MOBILE_PLAN", "arguments": {"keywords": {"onboardingTypeEligibility": ""}}}</v>
      </c>
      <c r="AW177" s="136"/>
      <c r="AX177" s="79">
        <v>45547</v>
      </c>
    </row>
    <row r="178" spans="1:50" ht="13.2">
      <c r="A178" s="78" t="s">
        <v>1194</v>
      </c>
      <c r="B178" s="78" t="s">
        <v>1205</v>
      </c>
      <c r="C178" s="78" t="s">
        <v>39</v>
      </c>
      <c r="D178" s="379" t="s">
        <v>1206</v>
      </c>
      <c r="E178" s="135" t="s">
        <v>398</v>
      </c>
      <c r="F178" s="44" t="s">
        <v>399</v>
      </c>
      <c r="G178" s="78"/>
      <c r="H178" s="135"/>
      <c r="I178" s="44"/>
      <c r="J178" s="78"/>
      <c r="K178" s="135"/>
      <c r="L178" s="44"/>
      <c r="M178" s="78"/>
      <c r="N178" s="135"/>
      <c r="O178" s="44"/>
      <c r="P178" s="78"/>
      <c r="Q178" s="135"/>
      <c r="R178" s="44"/>
      <c r="S178" s="78"/>
      <c r="T178" s="135"/>
      <c r="U178" s="44"/>
      <c r="V178" s="78"/>
      <c r="W178" s="135"/>
      <c r="X178" s="44"/>
      <c r="Y178" s="78"/>
      <c r="Z178" s="135"/>
      <c r="AA178" s="44"/>
      <c r="AB178" s="78"/>
      <c r="AC178" s="135"/>
      <c r="AD178" s="44"/>
      <c r="AE178" s="78"/>
      <c r="AF178" s="78"/>
      <c r="AG178" s="83" t="str">
        <f t="shared" si="0"/>
        <v>"onboardingTypeEligibility": ""</v>
      </c>
      <c r="AH178" s="78" t="str">
        <f t="shared" si="1"/>
        <v/>
      </c>
      <c r="AI178" s="78" t="str">
        <f t="shared" si="2"/>
        <v/>
      </c>
      <c r="AJ178" s="78" t="str">
        <f t="shared" si="3"/>
        <v/>
      </c>
      <c r="AK178" s="78" t="str">
        <f t="shared" si="4"/>
        <v/>
      </c>
      <c r="AL178" s="78" t="str">
        <f t="shared" si="5"/>
        <v/>
      </c>
      <c r="AM178" s="78" t="str">
        <f t="shared" si="6"/>
        <v/>
      </c>
      <c r="AN178" s="78" t="str">
        <f t="shared" si="7"/>
        <v/>
      </c>
      <c r="AO178" s="78" t="str">
        <f t="shared" si="8"/>
        <v/>
      </c>
      <c r="AP178" s="78"/>
      <c r="AQ178" s="78" t="str">
        <f t="shared" si="9"/>
        <v>{"onboardingTypeEligibility": ""}</v>
      </c>
      <c r="AR178" s="78" t="str">
        <f t="shared" si="10"/>
        <v/>
      </c>
      <c r="AS178" s="78" t="str">
        <f t="shared" si="11"/>
        <v/>
      </c>
      <c r="AT178" s="78" t="str">
        <f t="shared" si="12"/>
        <v>{"keywords": {"onboardingTypeEligibility": ""}}</v>
      </c>
      <c r="AU178" s="78" t="s">
        <v>253</v>
      </c>
      <c r="AV178" s="83" t="str">
        <f t="shared" si="13"/>
        <v>{"name": "SEARCH_MOBILE_PLAN", "arguments": {"keywords": {"onboardingTypeEligibility": ""}}}</v>
      </c>
      <c r="AW178" s="136"/>
      <c r="AX178" s="79">
        <v>45547</v>
      </c>
    </row>
    <row r="179" spans="1:50" ht="13.2">
      <c r="A179" s="78" t="s">
        <v>1194</v>
      </c>
      <c r="B179" s="78" t="s">
        <v>1207</v>
      </c>
      <c r="C179" s="78" t="s">
        <v>39</v>
      </c>
      <c r="D179" s="379" t="s">
        <v>1208</v>
      </c>
      <c r="E179" s="135" t="s">
        <v>398</v>
      </c>
      <c r="F179" s="44" t="s">
        <v>399</v>
      </c>
      <c r="G179" s="78"/>
      <c r="H179" s="135"/>
      <c r="I179" s="44"/>
      <c r="J179" s="78"/>
      <c r="K179" s="135"/>
      <c r="L179" s="44"/>
      <c r="M179" s="78"/>
      <c r="N179" s="135"/>
      <c r="O179" s="44"/>
      <c r="P179" s="78"/>
      <c r="Q179" s="135"/>
      <c r="R179" s="44"/>
      <c r="S179" s="78"/>
      <c r="T179" s="135"/>
      <c r="U179" s="44"/>
      <c r="V179" s="78"/>
      <c r="W179" s="135"/>
      <c r="X179" s="44"/>
      <c r="Y179" s="78"/>
      <c r="Z179" s="135"/>
      <c r="AA179" s="44"/>
      <c r="AB179" s="78"/>
      <c r="AC179" s="135"/>
      <c r="AD179" s="44"/>
      <c r="AE179" s="78"/>
      <c r="AF179" s="78"/>
      <c r="AG179" s="83" t="str">
        <f t="shared" si="0"/>
        <v>"onboardingTypeEligibility": ""</v>
      </c>
      <c r="AH179" s="78" t="str">
        <f t="shared" si="1"/>
        <v/>
      </c>
      <c r="AI179" s="78" t="str">
        <f t="shared" si="2"/>
        <v/>
      </c>
      <c r="AJ179" s="78" t="str">
        <f t="shared" si="3"/>
        <v/>
      </c>
      <c r="AK179" s="78" t="str">
        <f t="shared" si="4"/>
        <v/>
      </c>
      <c r="AL179" s="78" t="str">
        <f t="shared" si="5"/>
        <v/>
      </c>
      <c r="AM179" s="78" t="str">
        <f t="shared" si="6"/>
        <v/>
      </c>
      <c r="AN179" s="78" t="str">
        <f t="shared" si="7"/>
        <v/>
      </c>
      <c r="AO179" s="78" t="str">
        <f t="shared" si="8"/>
        <v/>
      </c>
      <c r="AP179" s="78"/>
      <c r="AQ179" s="78" t="str">
        <f t="shared" si="9"/>
        <v>{"onboardingTypeEligibility": ""}</v>
      </c>
      <c r="AR179" s="78" t="str">
        <f t="shared" si="10"/>
        <v/>
      </c>
      <c r="AS179" s="78" t="str">
        <f t="shared" si="11"/>
        <v/>
      </c>
      <c r="AT179" s="78" t="str">
        <f t="shared" si="12"/>
        <v>{"keywords": {"onboardingTypeEligibility": ""}}</v>
      </c>
      <c r="AU179" s="78" t="s">
        <v>253</v>
      </c>
      <c r="AV179" s="83" t="str">
        <f t="shared" si="13"/>
        <v>{"name": "SEARCH_MOBILE_PLAN", "arguments": {"keywords": {"onboardingTypeEligibility": ""}}}</v>
      </c>
      <c r="AW179" s="136"/>
      <c r="AX179" s="79">
        <v>45547</v>
      </c>
    </row>
    <row r="180" spans="1:50" ht="13.2">
      <c r="A180" s="78" t="s">
        <v>1194</v>
      </c>
      <c r="B180" s="78" t="s">
        <v>1209</v>
      </c>
      <c r="C180" s="78" t="s">
        <v>39</v>
      </c>
      <c r="D180" s="379" t="s">
        <v>1210</v>
      </c>
      <c r="E180" s="135" t="s">
        <v>398</v>
      </c>
      <c r="F180" s="44" t="s">
        <v>399</v>
      </c>
      <c r="G180" s="78"/>
      <c r="H180" s="135"/>
      <c r="I180" s="44"/>
      <c r="J180" s="78"/>
      <c r="K180" s="135"/>
      <c r="L180" s="44"/>
      <c r="M180" s="78"/>
      <c r="N180" s="135"/>
      <c r="O180" s="44"/>
      <c r="P180" s="78"/>
      <c r="Q180" s="135"/>
      <c r="R180" s="44"/>
      <c r="S180" s="78"/>
      <c r="T180" s="135"/>
      <c r="U180" s="44"/>
      <c r="V180" s="78"/>
      <c r="W180" s="135"/>
      <c r="X180" s="44"/>
      <c r="Y180" s="78"/>
      <c r="Z180" s="135"/>
      <c r="AA180" s="44"/>
      <c r="AB180" s="78"/>
      <c r="AC180" s="135"/>
      <c r="AD180" s="44"/>
      <c r="AE180" s="78"/>
      <c r="AF180" s="78"/>
      <c r="AG180" s="83" t="str">
        <f t="shared" si="0"/>
        <v>"onboardingTypeEligibility": ""</v>
      </c>
      <c r="AH180" s="78" t="str">
        <f t="shared" si="1"/>
        <v/>
      </c>
      <c r="AI180" s="78" t="str">
        <f t="shared" si="2"/>
        <v/>
      </c>
      <c r="AJ180" s="78" t="str">
        <f t="shared" si="3"/>
        <v/>
      </c>
      <c r="AK180" s="78" t="str">
        <f t="shared" si="4"/>
        <v/>
      </c>
      <c r="AL180" s="78" t="str">
        <f t="shared" si="5"/>
        <v/>
      </c>
      <c r="AM180" s="78" t="str">
        <f t="shared" si="6"/>
        <v/>
      </c>
      <c r="AN180" s="78" t="str">
        <f t="shared" si="7"/>
        <v/>
      </c>
      <c r="AO180" s="78" t="str">
        <f t="shared" si="8"/>
        <v/>
      </c>
      <c r="AP180" s="78"/>
      <c r="AQ180" s="78" t="str">
        <f t="shared" si="9"/>
        <v>{"onboardingTypeEligibility": ""}</v>
      </c>
      <c r="AR180" s="78" t="str">
        <f t="shared" si="10"/>
        <v/>
      </c>
      <c r="AS180" s="78" t="str">
        <f t="shared" si="11"/>
        <v/>
      </c>
      <c r="AT180" s="78" t="str">
        <f t="shared" si="12"/>
        <v>{"keywords": {"onboardingTypeEligibility": ""}}</v>
      </c>
      <c r="AU180" s="78" t="s">
        <v>253</v>
      </c>
      <c r="AV180" s="83" t="str">
        <f t="shared" si="13"/>
        <v>{"name": "SEARCH_MOBILE_PLAN", "arguments": {"keywords": {"onboardingTypeEligibility": ""}}}</v>
      </c>
      <c r="AW180" s="136"/>
      <c r="AX180" s="79">
        <v>45547</v>
      </c>
    </row>
    <row r="181" spans="1:50" ht="13.2">
      <c r="A181" s="78" t="s">
        <v>1194</v>
      </c>
      <c r="B181" s="78" t="s">
        <v>1211</v>
      </c>
      <c r="C181" s="78" t="s">
        <v>39</v>
      </c>
      <c r="D181" s="379" t="s">
        <v>1212</v>
      </c>
      <c r="E181" s="135" t="s">
        <v>398</v>
      </c>
      <c r="F181" s="44" t="s">
        <v>399</v>
      </c>
      <c r="G181" s="78"/>
      <c r="H181" s="135"/>
      <c r="I181" s="44"/>
      <c r="J181" s="78"/>
      <c r="K181" s="135"/>
      <c r="L181" s="44"/>
      <c r="M181" s="78"/>
      <c r="N181" s="135"/>
      <c r="O181" s="44"/>
      <c r="P181" s="78"/>
      <c r="Q181" s="135"/>
      <c r="R181" s="44"/>
      <c r="S181" s="78"/>
      <c r="T181" s="135"/>
      <c r="U181" s="44"/>
      <c r="V181" s="78"/>
      <c r="W181" s="135"/>
      <c r="X181" s="44"/>
      <c r="Y181" s="78"/>
      <c r="Z181" s="135"/>
      <c r="AA181" s="44"/>
      <c r="AB181" s="78"/>
      <c r="AC181" s="135"/>
      <c r="AD181" s="44"/>
      <c r="AE181" s="78"/>
      <c r="AF181" s="78"/>
      <c r="AG181" s="83" t="str">
        <f t="shared" si="0"/>
        <v>"onboardingTypeEligibility": ""</v>
      </c>
      <c r="AH181" s="78" t="str">
        <f t="shared" si="1"/>
        <v/>
      </c>
      <c r="AI181" s="78" t="str">
        <f t="shared" si="2"/>
        <v/>
      </c>
      <c r="AJ181" s="78" t="str">
        <f t="shared" si="3"/>
        <v/>
      </c>
      <c r="AK181" s="78" t="str">
        <f t="shared" si="4"/>
        <v/>
      </c>
      <c r="AL181" s="78" t="str">
        <f t="shared" si="5"/>
        <v/>
      </c>
      <c r="AM181" s="78" t="str">
        <f t="shared" si="6"/>
        <v/>
      </c>
      <c r="AN181" s="78" t="str">
        <f t="shared" si="7"/>
        <v/>
      </c>
      <c r="AO181" s="78" t="str">
        <f t="shared" si="8"/>
        <v/>
      </c>
      <c r="AP181" s="78"/>
      <c r="AQ181" s="78" t="str">
        <f t="shared" si="9"/>
        <v>{"onboardingTypeEligibility": ""}</v>
      </c>
      <c r="AR181" s="78" t="str">
        <f t="shared" si="10"/>
        <v/>
      </c>
      <c r="AS181" s="78" t="str">
        <f t="shared" si="11"/>
        <v/>
      </c>
      <c r="AT181" s="78" t="str">
        <f t="shared" si="12"/>
        <v>{"keywords": {"onboardingTypeEligibility": ""}}</v>
      </c>
      <c r="AU181" s="78" t="s">
        <v>253</v>
      </c>
      <c r="AV181" s="83" t="str">
        <f t="shared" si="13"/>
        <v>{"name": "SEARCH_MOBILE_PLAN", "arguments": {"keywords": {"onboardingTypeEligibility": ""}}}</v>
      </c>
      <c r="AW181" s="136"/>
      <c r="AX181" s="79">
        <v>45547</v>
      </c>
    </row>
    <row r="182" spans="1:50" ht="13.2">
      <c r="A182" s="80" t="s">
        <v>1194</v>
      </c>
      <c r="B182" s="80" t="s">
        <v>1213</v>
      </c>
      <c r="C182" s="80" t="s">
        <v>39</v>
      </c>
      <c r="D182" s="380" t="s">
        <v>1214</v>
      </c>
      <c r="E182" s="154" t="s">
        <v>398</v>
      </c>
      <c r="F182" s="82" t="s">
        <v>399</v>
      </c>
      <c r="G182" s="80"/>
      <c r="H182" s="154"/>
      <c r="I182" s="82"/>
      <c r="J182" s="80"/>
      <c r="K182" s="154"/>
      <c r="L182" s="82"/>
      <c r="M182" s="80"/>
      <c r="N182" s="154"/>
      <c r="O182" s="82"/>
      <c r="P182" s="80"/>
      <c r="Q182" s="154"/>
      <c r="R182" s="82"/>
      <c r="S182" s="80"/>
      <c r="T182" s="154"/>
      <c r="U182" s="82"/>
      <c r="V182" s="80"/>
      <c r="W182" s="154"/>
      <c r="X182" s="82"/>
      <c r="Y182" s="80"/>
      <c r="Z182" s="154"/>
      <c r="AA182" s="82"/>
      <c r="AB182" s="80"/>
      <c r="AC182" s="154"/>
      <c r="AD182" s="82"/>
      <c r="AE182" s="80"/>
      <c r="AF182" s="80"/>
      <c r="AG182" s="23" t="str">
        <f t="shared" si="0"/>
        <v>"onboardingTypeEligibility": ""</v>
      </c>
      <c r="AH182" s="80" t="str">
        <f t="shared" si="1"/>
        <v/>
      </c>
      <c r="AI182" s="80" t="str">
        <f t="shared" si="2"/>
        <v/>
      </c>
      <c r="AJ182" s="80" t="str">
        <f t="shared" si="3"/>
        <v/>
      </c>
      <c r="AK182" s="80" t="str">
        <f t="shared" si="4"/>
        <v/>
      </c>
      <c r="AL182" s="80" t="str">
        <f t="shared" si="5"/>
        <v/>
      </c>
      <c r="AM182" s="80" t="str">
        <f t="shared" si="6"/>
        <v/>
      </c>
      <c r="AN182" s="80" t="str">
        <f t="shared" si="7"/>
        <v/>
      </c>
      <c r="AO182" s="80" t="str">
        <f t="shared" si="8"/>
        <v/>
      </c>
      <c r="AP182" s="80"/>
      <c r="AQ182" s="80" t="str">
        <f t="shared" si="9"/>
        <v>{"onboardingTypeEligibility": ""}</v>
      </c>
      <c r="AR182" s="80" t="str">
        <f t="shared" si="10"/>
        <v/>
      </c>
      <c r="AS182" s="80" t="str">
        <f t="shared" si="11"/>
        <v/>
      </c>
      <c r="AT182" s="80" t="str">
        <f t="shared" si="12"/>
        <v>{"keywords": {"onboardingTypeEligibility": ""}}</v>
      </c>
      <c r="AU182" s="80" t="s">
        <v>253</v>
      </c>
      <c r="AV182" s="23" t="str">
        <f t="shared" si="13"/>
        <v>{"name": "SEARCH_MOBILE_PLAN", "arguments": {"keywords": {"onboardingTypeEligibility": ""}}}</v>
      </c>
      <c r="AW182" s="143"/>
      <c r="AX182" s="81">
        <v>45547</v>
      </c>
    </row>
    <row r="183" spans="1:50" ht="13.2">
      <c r="A183" s="78" t="s">
        <v>1215</v>
      </c>
      <c r="B183" s="78" t="s">
        <v>1216</v>
      </c>
      <c r="C183" s="78" t="s">
        <v>39</v>
      </c>
      <c r="D183" s="379" t="s">
        <v>1217</v>
      </c>
      <c r="E183" s="225" t="s">
        <v>401</v>
      </c>
      <c r="F183" s="226" t="s">
        <v>402</v>
      </c>
      <c r="G183" s="227" t="s">
        <v>630</v>
      </c>
      <c r="H183" s="225"/>
      <c r="I183" s="226"/>
      <c r="J183" s="227"/>
      <c r="K183" s="225"/>
      <c r="L183" s="226"/>
      <c r="M183" s="227"/>
      <c r="N183" s="225"/>
      <c r="O183" s="226"/>
      <c r="P183" s="227"/>
      <c r="Q183" s="225"/>
      <c r="R183" s="226"/>
      <c r="S183" s="227"/>
      <c r="T183" s="225"/>
      <c r="U183" s="226"/>
      <c r="V183" s="227"/>
      <c r="W183" s="225"/>
      <c r="X183" s="226"/>
      <c r="Y183" s="227"/>
      <c r="Z183" s="225"/>
      <c r="AA183" s="226"/>
      <c r="AB183" s="227"/>
      <c r="AC183" s="225"/>
      <c r="AD183" s="226"/>
      <c r="AE183" s="227"/>
      <c r="AF183" s="78"/>
      <c r="AG183" s="83" t="str">
        <f t="shared" si="0"/>
        <v>"onboardingDevice": "키즈폰"</v>
      </c>
      <c r="AH183" s="78" t="str">
        <f t="shared" si="1"/>
        <v/>
      </c>
      <c r="AI183" s="78" t="str">
        <f t="shared" si="2"/>
        <v/>
      </c>
      <c r="AJ183" s="78" t="str">
        <f t="shared" si="3"/>
        <v/>
      </c>
      <c r="AK183" s="78" t="str">
        <f t="shared" si="4"/>
        <v/>
      </c>
      <c r="AL183" s="78" t="str">
        <f t="shared" si="5"/>
        <v/>
      </c>
      <c r="AM183" s="78" t="str">
        <f t="shared" si="6"/>
        <v/>
      </c>
      <c r="AN183" s="78" t="str">
        <f t="shared" si="7"/>
        <v/>
      </c>
      <c r="AO183" s="78" t="str">
        <f t="shared" si="8"/>
        <v/>
      </c>
      <c r="AP183" s="78"/>
      <c r="AQ183" s="78" t="str">
        <f t="shared" si="9"/>
        <v>{"onboardingDevice": "키즈폰"}</v>
      </c>
      <c r="AR183" s="78" t="str">
        <f t="shared" si="10"/>
        <v/>
      </c>
      <c r="AS183" s="78" t="str">
        <f t="shared" si="11"/>
        <v/>
      </c>
      <c r="AT183" s="78" t="str">
        <f t="shared" si="12"/>
        <v>{"keywords": {"onboardingDevice": "키즈폰"}}</v>
      </c>
      <c r="AU183" s="78" t="s">
        <v>253</v>
      </c>
      <c r="AV183" s="83" t="str">
        <f t="shared" si="13"/>
        <v>{"name": "SEARCH_MOBILE_PLAN", "arguments": {"keywords": {"onboardingDevice": "키즈폰"}}}</v>
      </c>
      <c r="AW183" s="136"/>
      <c r="AX183" s="79">
        <v>45547</v>
      </c>
    </row>
    <row r="184" spans="1:50" ht="13.2">
      <c r="A184" s="78" t="s">
        <v>1215</v>
      </c>
      <c r="B184" s="78" t="s">
        <v>1218</v>
      </c>
      <c r="C184" s="78" t="s">
        <v>39</v>
      </c>
      <c r="D184" s="379" t="s">
        <v>1219</v>
      </c>
      <c r="E184" s="135" t="s">
        <v>401</v>
      </c>
      <c r="F184" s="44" t="s">
        <v>402</v>
      </c>
      <c r="G184" s="78" t="s">
        <v>1220</v>
      </c>
      <c r="H184" s="135"/>
      <c r="I184" s="44"/>
      <c r="J184" s="78"/>
      <c r="K184" s="135"/>
      <c r="L184" s="44"/>
      <c r="M184" s="78"/>
      <c r="N184" s="135"/>
      <c r="O184" s="44"/>
      <c r="P184" s="78"/>
      <c r="Q184" s="135"/>
      <c r="R184" s="44"/>
      <c r="S184" s="78"/>
      <c r="T184" s="135"/>
      <c r="U184" s="44"/>
      <c r="V184" s="78"/>
      <c r="W184" s="135"/>
      <c r="X184" s="44"/>
      <c r="Y184" s="78"/>
      <c r="Z184" s="135"/>
      <c r="AA184" s="44"/>
      <c r="AB184" s="78"/>
      <c r="AC184" s="135"/>
      <c r="AD184" s="44"/>
      <c r="AE184" s="78"/>
      <c r="AF184" s="78"/>
      <c r="AG184" s="83" t="str">
        <f t="shared" si="0"/>
        <v>"onboardingDevice": "아동용 휴대폰"</v>
      </c>
      <c r="AH184" s="78" t="str">
        <f t="shared" si="1"/>
        <v/>
      </c>
      <c r="AI184" s="78" t="str">
        <f t="shared" si="2"/>
        <v/>
      </c>
      <c r="AJ184" s="78" t="str">
        <f t="shared" si="3"/>
        <v/>
      </c>
      <c r="AK184" s="78" t="str">
        <f t="shared" si="4"/>
        <v/>
      </c>
      <c r="AL184" s="78" t="str">
        <f t="shared" si="5"/>
        <v/>
      </c>
      <c r="AM184" s="78" t="str">
        <f t="shared" si="6"/>
        <v/>
      </c>
      <c r="AN184" s="78" t="str">
        <f t="shared" si="7"/>
        <v/>
      </c>
      <c r="AO184" s="78" t="str">
        <f t="shared" si="8"/>
        <v/>
      </c>
      <c r="AP184" s="78"/>
      <c r="AQ184" s="78" t="str">
        <f t="shared" si="9"/>
        <v>{"onboardingDevice": "아동용 휴대폰"}</v>
      </c>
      <c r="AR184" s="78" t="str">
        <f t="shared" si="10"/>
        <v/>
      </c>
      <c r="AS184" s="78" t="str">
        <f t="shared" si="11"/>
        <v/>
      </c>
      <c r="AT184" s="78" t="str">
        <f t="shared" si="12"/>
        <v>{"keywords": {"onboardingDevice": "아동용 휴대폰"}}</v>
      </c>
      <c r="AU184" s="78" t="s">
        <v>253</v>
      </c>
      <c r="AV184" s="83" t="str">
        <f t="shared" si="13"/>
        <v>{"name": "SEARCH_MOBILE_PLAN", "arguments": {"keywords": {"onboardingDevice": "아동용 휴대폰"}}}</v>
      </c>
      <c r="AW184" s="136"/>
      <c r="AX184" s="79">
        <v>45547</v>
      </c>
    </row>
    <row r="185" spans="1:50" ht="13.2">
      <c r="A185" s="78" t="s">
        <v>1215</v>
      </c>
      <c r="B185" s="78" t="s">
        <v>1221</v>
      </c>
      <c r="C185" s="78" t="s">
        <v>39</v>
      </c>
      <c r="D185" s="379" t="s">
        <v>1222</v>
      </c>
      <c r="E185" s="135" t="s">
        <v>401</v>
      </c>
      <c r="F185" s="44" t="s">
        <v>402</v>
      </c>
      <c r="G185" s="78" t="s">
        <v>1223</v>
      </c>
      <c r="H185" s="135"/>
      <c r="I185" s="44"/>
      <c r="J185" s="78"/>
      <c r="K185" s="135"/>
      <c r="L185" s="44"/>
      <c r="M185" s="78"/>
      <c r="N185" s="135"/>
      <c r="O185" s="44"/>
      <c r="P185" s="78"/>
      <c r="Q185" s="135"/>
      <c r="R185" s="44"/>
      <c r="S185" s="78"/>
      <c r="T185" s="135"/>
      <c r="U185" s="44"/>
      <c r="V185" s="78"/>
      <c r="W185" s="135"/>
      <c r="X185" s="44"/>
      <c r="Y185" s="78"/>
      <c r="Z185" s="135"/>
      <c r="AA185" s="44"/>
      <c r="AB185" s="78"/>
      <c r="AC185" s="135"/>
      <c r="AD185" s="44"/>
      <c r="AE185" s="78"/>
      <c r="AF185" s="78"/>
      <c r="AG185" s="83" t="str">
        <f t="shared" si="0"/>
        <v>"onboardingDevice": "스마트워치"</v>
      </c>
      <c r="AH185" s="78" t="str">
        <f t="shared" si="1"/>
        <v/>
      </c>
      <c r="AI185" s="78" t="str">
        <f t="shared" si="2"/>
        <v/>
      </c>
      <c r="AJ185" s="78" t="str">
        <f t="shared" si="3"/>
        <v/>
      </c>
      <c r="AK185" s="78" t="str">
        <f t="shared" si="4"/>
        <v/>
      </c>
      <c r="AL185" s="78" t="str">
        <f t="shared" si="5"/>
        <v/>
      </c>
      <c r="AM185" s="78" t="str">
        <f t="shared" si="6"/>
        <v/>
      </c>
      <c r="AN185" s="78" t="str">
        <f t="shared" si="7"/>
        <v/>
      </c>
      <c r="AO185" s="78" t="str">
        <f t="shared" si="8"/>
        <v/>
      </c>
      <c r="AP185" s="78"/>
      <c r="AQ185" s="78" t="str">
        <f t="shared" si="9"/>
        <v>{"onboardingDevice": "스마트워치"}</v>
      </c>
      <c r="AR185" s="78" t="str">
        <f t="shared" si="10"/>
        <v/>
      </c>
      <c r="AS185" s="78" t="str">
        <f t="shared" si="11"/>
        <v/>
      </c>
      <c r="AT185" s="78" t="str">
        <f t="shared" si="12"/>
        <v>{"keywords": {"onboardingDevice": "스마트워치"}}</v>
      </c>
      <c r="AU185" s="78" t="s">
        <v>253</v>
      </c>
      <c r="AV185" s="83" t="str">
        <f t="shared" si="13"/>
        <v>{"name": "SEARCH_MOBILE_PLAN", "arguments": {"keywords": {"onboardingDevice": "스마트워치"}}}</v>
      </c>
      <c r="AW185" s="136"/>
      <c r="AX185" s="79">
        <v>45547</v>
      </c>
    </row>
    <row r="186" spans="1:50" ht="13.2">
      <c r="A186" s="78" t="s">
        <v>1215</v>
      </c>
      <c r="B186" s="78" t="s">
        <v>1224</v>
      </c>
      <c r="C186" s="78" t="s">
        <v>39</v>
      </c>
      <c r="D186" s="379" t="s">
        <v>1225</v>
      </c>
      <c r="E186" s="135" t="s">
        <v>401</v>
      </c>
      <c r="F186" s="44" t="s">
        <v>402</v>
      </c>
      <c r="G186" s="78" t="s">
        <v>1226</v>
      </c>
      <c r="H186" s="135"/>
      <c r="I186" s="44"/>
      <c r="J186" s="78"/>
      <c r="K186" s="135"/>
      <c r="L186" s="44"/>
      <c r="M186" s="78"/>
      <c r="N186" s="135"/>
      <c r="O186" s="44"/>
      <c r="P186" s="78"/>
      <c r="Q186" s="135"/>
      <c r="R186" s="44"/>
      <c r="S186" s="78"/>
      <c r="T186" s="135"/>
      <c r="U186" s="44"/>
      <c r="V186" s="78"/>
      <c r="W186" s="135"/>
      <c r="X186" s="44"/>
      <c r="Y186" s="78"/>
      <c r="Z186" s="135"/>
      <c r="AA186" s="44"/>
      <c r="AB186" s="78"/>
      <c r="AC186" s="135"/>
      <c r="AD186" s="44"/>
      <c r="AE186" s="78"/>
      <c r="AF186" s="78"/>
      <c r="AG186" s="83" t="str">
        <f t="shared" si="0"/>
        <v>"onboardingDevice": "스마트시계"</v>
      </c>
      <c r="AH186" s="78" t="str">
        <f t="shared" si="1"/>
        <v/>
      </c>
      <c r="AI186" s="78" t="str">
        <f t="shared" si="2"/>
        <v/>
      </c>
      <c r="AJ186" s="78" t="str">
        <f t="shared" si="3"/>
        <v/>
      </c>
      <c r="AK186" s="78" t="str">
        <f t="shared" si="4"/>
        <v/>
      </c>
      <c r="AL186" s="78" t="str">
        <f t="shared" si="5"/>
        <v/>
      </c>
      <c r="AM186" s="78" t="str">
        <f t="shared" si="6"/>
        <v/>
      </c>
      <c r="AN186" s="78" t="str">
        <f t="shared" si="7"/>
        <v/>
      </c>
      <c r="AO186" s="78" t="str">
        <f t="shared" si="8"/>
        <v/>
      </c>
      <c r="AP186" s="78"/>
      <c r="AQ186" s="78" t="str">
        <f t="shared" si="9"/>
        <v>{"onboardingDevice": "스마트시계"}</v>
      </c>
      <c r="AR186" s="78" t="str">
        <f t="shared" si="10"/>
        <v/>
      </c>
      <c r="AS186" s="78" t="str">
        <f t="shared" si="11"/>
        <v/>
      </c>
      <c r="AT186" s="78" t="str">
        <f t="shared" si="12"/>
        <v>{"keywords": {"onboardingDevice": "스마트시계"}}</v>
      </c>
      <c r="AU186" s="78" t="s">
        <v>253</v>
      </c>
      <c r="AV186" s="83" t="str">
        <f t="shared" si="13"/>
        <v>{"name": "SEARCH_MOBILE_PLAN", "arguments": {"keywords": {"onboardingDevice": "스마트시계"}}}</v>
      </c>
      <c r="AW186" s="136"/>
      <c r="AX186" s="79">
        <v>45547</v>
      </c>
    </row>
    <row r="187" spans="1:50" ht="13.2">
      <c r="A187" s="78" t="s">
        <v>1215</v>
      </c>
      <c r="B187" s="78" t="s">
        <v>1227</v>
      </c>
      <c r="C187" s="78" t="s">
        <v>39</v>
      </c>
      <c r="D187" s="379" t="s">
        <v>1228</v>
      </c>
      <c r="E187" s="135" t="s">
        <v>401</v>
      </c>
      <c r="F187" s="44" t="s">
        <v>402</v>
      </c>
      <c r="G187" s="78" t="s">
        <v>1229</v>
      </c>
      <c r="H187" s="135"/>
      <c r="I187" s="44"/>
      <c r="J187" s="78"/>
      <c r="K187" s="135"/>
      <c r="L187" s="44"/>
      <c r="M187" s="78"/>
      <c r="N187" s="135"/>
      <c r="O187" s="44"/>
      <c r="P187" s="78"/>
      <c r="Q187" s="135"/>
      <c r="R187" s="44"/>
      <c r="S187" s="78"/>
      <c r="T187" s="135"/>
      <c r="U187" s="44"/>
      <c r="V187" s="78"/>
      <c r="W187" s="135"/>
      <c r="X187" s="44"/>
      <c r="Y187" s="78"/>
      <c r="Z187" s="135"/>
      <c r="AA187" s="44"/>
      <c r="AB187" s="78"/>
      <c r="AC187" s="135"/>
      <c r="AD187" s="44"/>
      <c r="AE187" s="78"/>
      <c r="AF187" s="78"/>
      <c r="AG187" s="83" t="str">
        <f t="shared" si="0"/>
        <v>"onboardingDevice": "태블릿"</v>
      </c>
      <c r="AH187" s="78" t="str">
        <f t="shared" si="1"/>
        <v/>
      </c>
      <c r="AI187" s="78" t="str">
        <f t="shared" si="2"/>
        <v/>
      </c>
      <c r="AJ187" s="78" t="str">
        <f t="shared" si="3"/>
        <v/>
      </c>
      <c r="AK187" s="78" t="str">
        <f t="shared" si="4"/>
        <v/>
      </c>
      <c r="AL187" s="78" t="str">
        <f t="shared" si="5"/>
        <v/>
      </c>
      <c r="AM187" s="78" t="str">
        <f t="shared" si="6"/>
        <v/>
      </c>
      <c r="AN187" s="78" t="str">
        <f t="shared" si="7"/>
        <v/>
      </c>
      <c r="AO187" s="78" t="str">
        <f t="shared" si="8"/>
        <v/>
      </c>
      <c r="AP187" s="78"/>
      <c r="AQ187" s="78" t="str">
        <f t="shared" si="9"/>
        <v>{"onboardingDevice": "태블릿"}</v>
      </c>
      <c r="AR187" s="78" t="str">
        <f t="shared" si="10"/>
        <v/>
      </c>
      <c r="AS187" s="78" t="str">
        <f t="shared" si="11"/>
        <v/>
      </c>
      <c r="AT187" s="78" t="str">
        <f t="shared" si="12"/>
        <v>{"keywords": {"onboardingDevice": "태블릿"}}</v>
      </c>
      <c r="AU187" s="78" t="s">
        <v>253</v>
      </c>
      <c r="AV187" s="83" t="str">
        <f t="shared" si="13"/>
        <v>{"name": "SEARCH_MOBILE_PLAN", "arguments": {"keywords": {"onboardingDevice": "태블릿"}}}</v>
      </c>
      <c r="AW187" s="136"/>
      <c r="AX187" s="79">
        <v>45547</v>
      </c>
    </row>
    <row r="188" spans="1:50" ht="13.2">
      <c r="A188" s="78" t="s">
        <v>1215</v>
      </c>
      <c r="B188" s="78" t="s">
        <v>1230</v>
      </c>
      <c r="C188" s="78" t="s">
        <v>39</v>
      </c>
      <c r="D188" s="379" t="s">
        <v>1231</v>
      </c>
      <c r="E188" s="135" t="s">
        <v>401</v>
      </c>
      <c r="F188" s="44" t="s">
        <v>402</v>
      </c>
      <c r="G188" s="78" t="s">
        <v>1232</v>
      </c>
      <c r="H188" s="135"/>
      <c r="I188" s="44"/>
      <c r="J188" s="78"/>
      <c r="K188" s="135"/>
      <c r="L188" s="44"/>
      <c r="M188" s="78"/>
      <c r="N188" s="135"/>
      <c r="O188" s="44"/>
      <c r="P188" s="78"/>
      <c r="Q188" s="135"/>
      <c r="R188" s="44"/>
      <c r="S188" s="78"/>
      <c r="T188" s="135"/>
      <c r="U188" s="44"/>
      <c r="V188" s="78"/>
      <c r="W188" s="135"/>
      <c r="X188" s="44"/>
      <c r="Y188" s="78"/>
      <c r="Z188" s="135"/>
      <c r="AA188" s="44"/>
      <c r="AB188" s="78"/>
      <c r="AC188" s="135"/>
      <c r="AD188" s="44"/>
      <c r="AE188" s="78"/>
      <c r="AF188" s="78"/>
      <c r="AG188" s="83" t="str">
        <f t="shared" si="0"/>
        <v>"onboardingDevice": "Tab"</v>
      </c>
      <c r="AH188" s="78" t="str">
        <f t="shared" si="1"/>
        <v/>
      </c>
      <c r="AI188" s="78" t="str">
        <f t="shared" si="2"/>
        <v/>
      </c>
      <c r="AJ188" s="78" t="str">
        <f t="shared" si="3"/>
        <v/>
      </c>
      <c r="AK188" s="78" t="str">
        <f t="shared" si="4"/>
        <v/>
      </c>
      <c r="AL188" s="78" t="str">
        <f t="shared" si="5"/>
        <v/>
      </c>
      <c r="AM188" s="78" t="str">
        <f t="shared" si="6"/>
        <v/>
      </c>
      <c r="AN188" s="78" t="str">
        <f t="shared" si="7"/>
        <v/>
      </c>
      <c r="AO188" s="78" t="str">
        <f t="shared" si="8"/>
        <v/>
      </c>
      <c r="AP188" s="78"/>
      <c r="AQ188" s="78" t="str">
        <f t="shared" si="9"/>
        <v>{"onboardingDevice": "Tab"}</v>
      </c>
      <c r="AR188" s="78" t="str">
        <f t="shared" si="10"/>
        <v/>
      </c>
      <c r="AS188" s="78" t="str">
        <f t="shared" si="11"/>
        <v/>
      </c>
      <c r="AT188" s="78" t="str">
        <f t="shared" si="12"/>
        <v>{"keywords": {"onboardingDevice": "Tab"}}</v>
      </c>
      <c r="AU188" s="78" t="s">
        <v>253</v>
      </c>
      <c r="AV188" s="83" t="str">
        <f t="shared" si="13"/>
        <v>{"name": "SEARCH_MOBILE_PLAN", "arguments": {"keywords": {"onboardingDevice": "Tab"}}}</v>
      </c>
      <c r="AW188" s="136"/>
      <c r="AX188" s="79">
        <v>45547</v>
      </c>
    </row>
    <row r="189" spans="1:50" ht="13.2">
      <c r="A189" s="78" t="s">
        <v>1215</v>
      </c>
      <c r="B189" s="78" t="s">
        <v>1233</v>
      </c>
      <c r="C189" s="78" t="s">
        <v>39</v>
      </c>
      <c r="D189" s="379" t="s">
        <v>1234</v>
      </c>
      <c r="E189" s="135" t="s">
        <v>401</v>
      </c>
      <c r="F189" s="44" t="s">
        <v>402</v>
      </c>
      <c r="G189" s="78" t="s">
        <v>403</v>
      </c>
      <c r="H189" s="135"/>
      <c r="I189" s="44"/>
      <c r="J189" s="78"/>
      <c r="K189" s="135"/>
      <c r="L189" s="44"/>
      <c r="M189" s="78"/>
      <c r="N189" s="135"/>
      <c r="O189" s="44"/>
      <c r="P189" s="78"/>
      <c r="Q189" s="135"/>
      <c r="R189" s="44"/>
      <c r="S189" s="78"/>
      <c r="T189" s="135"/>
      <c r="U189" s="44"/>
      <c r="V189" s="78"/>
      <c r="W189" s="135"/>
      <c r="X189" s="44"/>
      <c r="Y189" s="78"/>
      <c r="Z189" s="135"/>
      <c r="AA189" s="44"/>
      <c r="AB189" s="78"/>
      <c r="AC189" s="135"/>
      <c r="AD189" s="44"/>
      <c r="AE189" s="78"/>
      <c r="AF189" s="78"/>
      <c r="AG189" s="83" t="str">
        <f t="shared" si="0"/>
        <v>"onboardingDevice": "스마트폰"</v>
      </c>
      <c r="AH189" s="78" t="str">
        <f t="shared" si="1"/>
        <v/>
      </c>
      <c r="AI189" s="78" t="str">
        <f t="shared" si="2"/>
        <v/>
      </c>
      <c r="AJ189" s="78" t="str">
        <f t="shared" si="3"/>
        <v/>
      </c>
      <c r="AK189" s="78" t="str">
        <f t="shared" si="4"/>
        <v/>
      </c>
      <c r="AL189" s="78" t="str">
        <f t="shared" si="5"/>
        <v/>
      </c>
      <c r="AM189" s="78" t="str">
        <f t="shared" si="6"/>
        <v/>
      </c>
      <c r="AN189" s="78" t="str">
        <f t="shared" si="7"/>
        <v/>
      </c>
      <c r="AO189" s="78" t="str">
        <f t="shared" si="8"/>
        <v/>
      </c>
      <c r="AP189" s="78"/>
      <c r="AQ189" s="78" t="str">
        <f t="shared" si="9"/>
        <v>{"onboardingDevice": "스마트폰"}</v>
      </c>
      <c r="AR189" s="78" t="str">
        <f t="shared" si="10"/>
        <v/>
      </c>
      <c r="AS189" s="78" t="str">
        <f t="shared" si="11"/>
        <v/>
      </c>
      <c r="AT189" s="78" t="str">
        <f t="shared" si="12"/>
        <v>{"keywords": {"onboardingDevice": "스마트폰"}}</v>
      </c>
      <c r="AU189" s="78" t="s">
        <v>253</v>
      </c>
      <c r="AV189" s="83" t="str">
        <f t="shared" si="13"/>
        <v>{"name": "SEARCH_MOBILE_PLAN", "arguments": {"keywords": {"onboardingDevice": "스마트폰"}}}</v>
      </c>
      <c r="AW189" s="136"/>
      <c r="AX189" s="79">
        <v>45547</v>
      </c>
    </row>
    <row r="190" spans="1:50" ht="13.2">
      <c r="A190" s="78" t="s">
        <v>1215</v>
      </c>
      <c r="B190" s="78" t="s">
        <v>1235</v>
      </c>
      <c r="C190" s="78" t="s">
        <v>39</v>
      </c>
      <c r="D190" s="379" t="s">
        <v>1236</v>
      </c>
      <c r="E190" s="135" t="s">
        <v>401</v>
      </c>
      <c r="F190" s="44" t="s">
        <v>402</v>
      </c>
      <c r="G190" s="78" t="s">
        <v>403</v>
      </c>
      <c r="H190" s="135"/>
      <c r="I190" s="44"/>
      <c r="J190" s="78"/>
      <c r="K190" s="135"/>
      <c r="L190" s="44"/>
      <c r="M190" s="78"/>
      <c r="N190" s="135"/>
      <c r="O190" s="44"/>
      <c r="P190" s="78"/>
      <c r="Q190" s="135"/>
      <c r="R190" s="44"/>
      <c r="S190" s="78"/>
      <c r="T190" s="135"/>
      <c r="U190" s="44"/>
      <c r="V190" s="78"/>
      <c r="W190" s="135"/>
      <c r="X190" s="44"/>
      <c r="Y190" s="78"/>
      <c r="Z190" s="135"/>
      <c r="AA190" s="44"/>
      <c r="AB190" s="78"/>
      <c r="AC190" s="135"/>
      <c r="AD190" s="44"/>
      <c r="AE190" s="78"/>
      <c r="AF190" s="78"/>
      <c r="AG190" s="83" t="str">
        <f t="shared" si="0"/>
        <v>"onboardingDevice": "스마트폰"</v>
      </c>
      <c r="AH190" s="78" t="str">
        <f t="shared" si="1"/>
        <v/>
      </c>
      <c r="AI190" s="78" t="str">
        <f t="shared" si="2"/>
        <v/>
      </c>
      <c r="AJ190" s="78" t="str">
        <f t="shared" si="3"/>
        <v/>
      </c>
      <c r="AK190" s="78" t="str">
        <f t="shared" si="4"/>
        <v/>
      </c>
      <c r="AL190" s="78" t="str">
        <f t="shared" si="5"/>
        <v/>
      </c>
      <c r="AM190" s="78" t="str">
        <f t="shared" si="6"/>
        <v/>
      </c>
      <c r="AN190" s="78" t="str">
        <f t="shared" si="7"/>
        <v/>
      </c>
      <c r="AO190" s="78" t="str">
        <f t="shared" si="8"/>
        <v/>
      </c>
      <c r="AP190" s="78"/>
      <c r="AQ190" s="78" t="str">
        <f t="shared" si="9"/>
        <v>{"onboardingDevice": "스마트폰"}</v>
      </c>
      <c r="AR190" s="78" t="str">
        <f t="shared" si="10"/>
        <v/>
      </c>
      <c r="AS190" s="78" t="str">
        <f t="shared" si="11"/>
        <v/>
      </c>
      <c r="AT190" s="78" t="str">
        <f t="shared" si="12"/>
        <v>{"keywords": {"onboardingDevice": "스마트폰"}}</v>
      </c>
      <c r="AU190" s="78" t="s">
        <v>253</v>
      </c>
      <c r="AV190" s="83" t="str">
        <f t="shared" si="13"/>
        <v>{"name": "SEARCH_MOBILE_PLAN", "arguments": {"keywords": {"onboardingDevice": "스마트폰"}}}</v>
      </c>
      <c r="AW190" s="136"/>
      <c r="AX190" s="79">
        <v>45547</v>
      </c>
    </row>
    <row r="191" spans="1:50" ht="13.2">
      <c r="A191" s="78" t="s">
        <v>1215</v>
      </c>
      <c r="B191" s="78" t="s">
        <v>1237</v>
      </c>
      <c r="C191" s="78" t="s">
        <v>39</v>
      </c>
      <c r="D191" s="379" t="s">
        <v>1238</v>
      </c>
      <c r="E191" s="135" t="s">
        <v>401</v>
      </c>
      <c r="F191" s="44" t="s">
        <v>402</v>
      </c>
      <c r="G191" s="78" t="s">
        <v>725</v>
      </c>
      <c r="H191" s="135"/>
      <c r="I191" s="44"/>
      <c r="J191" s="78"/>
      <c r="K191" s="135"/>
      <c r="L191" s="44"/>
      <c r="M191" s="78"/>
      <c r="N191" s="135"/>
      <c r="O191" s="44"/>
      <c r="P191" s="78"/>
      <c r="Q191" s="135"/>
      <c r="R191" s="44"/>
      <c r="S191" s="78"/>
      <c r="T191" s="135"/>
      <c r="U191" s="44"/>
      <c r="V191" s="78"/>
      <c r="W191" s="135"/>
      <c r="X191" s="44"/>
      <c r="Y191" s="78"/>
      <c r="Z191" s="135"/>
      <c r="AA191" s="44"/>
      <c r="AB191" s="78"/>
      <c r="AC191" s="135"/>
      <c r="AD191" s="44"/>
      <c r="AE191" s="78"/>
      <c r="AF191" s="78"/>
      <c r="AG191" s="83" t="str">
        <f t="shared" si="0"/>
        <v>"onboardingDevice": "피쳐폰"</v>
      </c>
      <c r="AH191" s="78" t="str">
        <f t="shared" si="1"/>
        <v/>
      </c>
      <c r="AI191" s="78" t="str">
        <f t="shared" si="2"/>
        <v/>
      </c>
      <c r="AJ191" s="78" t="str">
        <f t="shared" si="3"/>
        <v/>
      </c>
      <c r="AK191" s="78" t="str">
        <f t="shared" si="4"/>
        <v/>
      </c>
      <c r="AL191" s="78" t="str">
        <f t="shared" si="5"/>
        <v/>
      </c>
      <c r="AM191" s="78" t="str">
        <f t="shared" si="6"/>
        <v/>
      </c>
      <c r="AN191" s="78" t="str">
        <f t="shared" si="7"/>
        <v/>
      </c>
      <c r="AO191" s="78" t="str">
        <f t="shared" si="8"/>
        <v/>
      </c>
      <c r="AP191" s="78"/>
      <c r="AQ191" s="78" t="str">
        <f t="shared" si="9"/>
        <v>{"onboardingDevice": "피쳐폰"}</v>
      </c>
      <c r="AR191" s="78" t="str">
        <f t="shared" si="10"/>
        <v/>
      </c>
      <c r="AS191" s="78" t="str">
        <f t="shared" si="11"/>
        <v/>
      </c>
      <c r="AT191" s="78" t="str">
        <f t="shared" si="12"/>
        <v>{"keywords": {"onboardingDevice": "피쳐폰"}}</v>
      </c>
      <c r="AU191" s="78" t="s">
        <v>253</v>
      </c>
      <c r="AV191" s="83" t="str">
        <f t="shared" si="13"/>
        <v>{"name": "SEARCH_MOBILE_PLAN", "arguments": {"keywords": {"onboardingDevice": "피쳐폰"}}}</v>
      </c>
      <c r="AW191" s="136"/>
      <c r="AX191" s="79">
        <v>45547</v>
      </c>
    </row>
    <row r="192" spans="1:50" ht="13.2">
      <c r="A192" s="80" t="s">
        <v>1215</v>
      </c>
      <c r="B192" s="80" t="s">
        <v>1239</v>
      </c>
      <c r="C192" s="80" t="s">
        <v>39</v>
      </c>
      <c r="D192" s="380" t="s">
        <v>1240</v>
      </c>
      <c r="E192" s="154" t="s">
        <v>401</v>
      </c>
      <c r="F192" s="82" t="s">
        <v>402</v>
      </c>
      <c r="G192" s="80" t="s">
        <v>1241</v>
      </c>
      <c r="H192" s="154"/>
      <c r="I192" s="82"/>
      <c r="J192" s="80"/>
      <c r="K192" s="154"/>
      <c r="L192" s="82"/>
      <c r="M192" s="80"/>
      <c r="N192" s="154"/>
      <c r="O192" s="82"/>
      <c r="P192" s="80"/>
      <c r="Q192" s="154"/>
      <c r="R192" s="82"/>
      <c r="S192" s="80"/>
      <c r="T192" s="154"/>
      <c r="U192" s="82"/>
      <c r="V192" s="80"/>
      <c r="W192" s="154"/>
      <c r="X192" s="82"/>
      <c r="Y192" s="80"/>
      <c r="Z192" s="154"/>
      <c r="AA192" s="82"/>
      <c r="AB192" s="80"/>
      <c r="AC192" s="154"/>
      <c r="AD192" s="82"/>
      <c r="AE192" s="80"/>
      <c r="AF192" s="80"/>
      <c r="AG192" s="23" t="str">
        <f t="shared" si="0"/>
        <v>"onboardingDevice": "스마트 기능 없는 폰"</v>
      </c>
      <c r="AH192" s="80" t="str">
        <f t="shared" si="1"/>
        <v/>
      </c>
      <c r="AI192" s="80" t="str">
        <f t="shared" si="2"/>
        <v/>
      </c>
      <c r="AJ192" s="80" t="str">
        <f t="shared" si="3"/>
        <v/>
      </c>
      <c r="AK192" s="80" t="str">
        <f t="shared" si="4"/>
        <v/>
      </c>
      <c r="AL192" s="80" t="str">
        <f t="shared" si="5"/>
        <v/>
      </c>
      <c r="AM192" s="80" t="str">
        <f t="shared" si="6"/>
        <v/>
      </c>
      <c r="AN192" s="80" t="str">
        <f t="shared" si="7"/>
        <v/>
      </c>
      <c r="AO192" s="80" t="str">
        <f t="shared" si="8"/>
        <v/>
      </c>
      <c r="AP192" s="80"/>
      <c r="AQ192" s="80" t="str">
        <f t="shared" si="9"/>
        <v>{"onboardingDevice": "스마트 기능 없는 폰"}</v>
      </c>
      <c r="AR192" s="80" t="str">
        <f t="shared" si="10"/>
        <v/>
      </c>
      <c r="AS192" s="80" t="str">
        <f t="shared" si="11"/>
        <v/>
      </c>
      <c r="AT192" s="80" t="str">
        <f t="shared" si="12"/>
        <v>{"keywords": {"onboardingDevice": "스마트 기능 없는 폰"}}</v>
      </c>
      <c r="AU192" s="80" t="s">
        <v>253</v>
      </c>
      <c r="AV192" s="23" t="str">
        <f t="shared" si="13"/>
        <v>{"name": "SEARCH_MOBILE_PLAN", "arguments": {"keywords": {"onboardingDevice": "스마트 기능 없는 폰"}}}</v>
      </c>
      <c r="AW192" s="143"/>
      <c r="AX192" s="81">
        <v>45547</v>
      </c>
    </row>
    <row r="193" spans="1:50" ht="13.2">
      <c r="A193" s="78" t="s">
        <v>1242</v>
      </c>
      <c r="B193" s="78" t="s">
        <v>1243</v>
      </c>
      <c r="C193" s="78" t="s">
        <v>39</v>
      </c>
      <c r="D193" s="379" t="s">
        <v>1244</v>
      </c>
      <c r="E193" s="225" t="s">
        <v>301</v>
      </c>
      <c r="F193" s="226" t="s">
        <v>302</v>
      </c>
      <c r="G193" s="227" t="s">
        <v>633</v>
      </c>
      <c r="H193" s="225"/>
      <c r="I193" s="226"/>
      <c r="J193" s="227"/>
      <c r="K193" s="225"/>
      <c r="L193" s="226"/>
      <c r="M193" s="227"/>
      <c r="N193" s="225"/>
      <c r="O193" s="226"/>
      <c r="P193" s="227"/>
      <c r="Q193" s="225"/>
      <c r="R193" s="226"/>
      <c r="S193" s="227"/>
      <c r="T193" s="225"/>
      <c r="U193" s="226"/>
      <c r="V193" s="227"/>
      <c r="W193" s="225"/>
      <c r="X193" s="226"/>
      <c r="Y193" s="227"/>
      <c r="Z193" s="225"/>
      <c r="AA193" s="226"/>
      <c r="AB193" s="227"/>
      <c r="AC193" s="225"/>
      <c r="AD193" s="226"/>
      <c r="AE193" s="227"/>
      <c r="AF193" s="78"/>
      <c r="AG193" s="83" t="str">
        <f t="shared" si="0"/>
        <v>"onboardingDeviceAlias": "아이폰 15 PRO"</v>
      </c>
      <c r="AH193" s="78" t="str">
        <f t="shared" si="1"/>
        <v/>
      </c>
      <c r="AI193" s="78" t="str">
        <f t="shared" si="2"/>
        <v/>
      </c>
      <c r="AJ193" s="78" t="str">
        <f t="shared" si="3"/>
        <v/>
      </c>
      <c r="AK193" s="78" t="str">
        <f t="shared" si="4"/>
        <v/>
      </c>
      <c r="AL193" s="78" t="str">
        <f t="shared" si="5"/>
        <v/>
      </c>
      <c r="AM193" s="78" t="str">
        <f t="shared" si="6"/>
        <v/>
      </c>
      <c r="AN193" s="78" t="str">
        <f t="shared" si="7"/>
        <v/>
      </c>
      <c r="AO193" s="78" t="str">
        <f t="shared" si="8"/>
        <v/>
      </c>
      <c r="AP193" s="78"/>
      <c r="AQ193" s="78" t="str">
        <f t="shared" si="9"/>
        <v>{"onboardingDeviceAlias": "아이폰 15 PRO"}</v>
      </c>
      <c r="AR193" s="78" t="str">
        <f t="shared" si="10"/>
        <v/>
      </c>
      <c r="AS193" s="78" t="str">
        <f t="shared" si="11"/>
        <v/>
      </c>
      <c r="AT193" s="78" t="str">
        <f t="shared" si="12"/>
        <v>{"keywords": {"onboardingDeviceAlias": "아이폰 15 PRO"}}</v>
      </c>
      <c r="AU193" s="78" t="s">
        <v>253</v>
      </c>
      <c r="AV193" s="83" t="str">
        <f t="shared" si="13"/>
        <v>{"name": "SEARCH_MOBILE_PLAN", "arguments": {"keywords": {"onboardingDeviceAlias": "아이폰 15 PRO"}}}</v>
      </c>
      <c r="AW193" s="136"/>
      <c r="AX193" s="79">
        <v>45547</v>
      </c>
    </row>
    <row r="194" spans="1:50" ht="13.2">
      <c r="A194" s="78" t="s">
        <v>1242</v>
      </c>
      <c r="B194" s="78" t="s">
        <v>1245</v>
      </c>
      <c r="C194" s="78" t="s">
        <v>39</v>
      </c>
      <c r="D194" s="379" t="s">
        <v>1246</v>
      </c>
      <c r="E194" s="135" t="s">
        <v>301</v>
      </c>
      <c r="F194" s="44" t="s">
        <v>302</v>
      </c>
      <c r="G194" s="78" t="s">
        <v>1247</v>
      </c>
      <c r="H194" s="135"/>
      <c r="I194" s="44"/>
      <c r="J194" s="78"/>
      <c r="K194" s="135"/>
      <c r="L194" s="44"/>
      <c r="M194" s="78"/>
      <c r="N194" s="135"/>
      <c r="O194" s="44"/>
      <c r="P194" s="78"/>
      <c r="Q194" s="135"/>
      <c r="R194" s="44"/>
      <c r="S194" s="78"/>
      <c r="T194" s="135"/>
      <c r="U194" s="44"/>
      <c r="V194" s="78"/>
      <c r="W194" s="135"/>
      <c r="X194" s="44"/>
      <c r="Y194" s="78"/>
      <c r="Z194" s="135"/>
      <c r="AA194" s="44"/>
      <c r="AB194" s="78"/>
      <c r="AC194" s="135"/>
      <c r="AD194" s="44"/>
      <c r="AE194" s="78"/>
      <c r="AF194" s="78"/>
      <c r="AG194" s="83" t="str">
        <f t="shared" si="0"/>
        <v>"onboardingDeviceAlias": "갤럭시 Z 플립5"</v>
      </c>
      <c r="AH194" s="78" t="str">
        <f t="shared" si="1"/>
        <v/>
      </c>
      <c r="AI194" s="78" t="str">
        <f t="shared" si="2"/>
        <v/>
      </c>
      <c r="AJ194" s="78" t="str">
        <f t="shared" si="3"/>
        <v/>
      </c>
      <c r="AK194" s="78" t="str">
        <f t="shared" si="4"/>
        <v/>
      </c>
      <c r="AL194" s="78" t="str">
        <f t="shared" si="5"/>
        <v/>
      </c>
      <c r="AM194" s="78" t="str">
        <f t="shared" si="6"/>
        <v/>
      </c>
      <c r="AN194" s="78" t="str">
        <f t="shared" si="7"/>
        <v/>
      </c>
      <c r="AO194" s="78" t="str">
        <f t="shared" si="8"/>
        <v/>
      </c>
      <c r="AP194" s="78"/>
      <c r="AQ194" s="78" t="str">
        <f t="shared" si="9"/>
        <v>{"onboardingDeviceAlias": "갤럭시 Z 플립5"}</v>
      </c>
      <c r="AR194" s="78" t="str">
        <f t="shared" si="10"/>
        <v/>
      </c>
      <c r="AS194" s="78" t="str">
        <f t="shared" si="11"/>
        <v/>
      </c>
      <c r="AT194" s="78" t="str">
        <f t="shared" si="12"/>
        <v>{"keywords": {"onboardingDeviceAlias": "갤럭시 Z 플립5"}}</v>
      </c>
      <c r="AU194" s="78" t="s">
        <v>253</v>
      </c>
      <c r="AV194" s="83" t="str">
        <f t="shared" si="13"/>
        <v>{"name": "SEARCH_MOBILE_PLAN", "arguments": {"keywords": {"onboardingDeviceAlias": "갤럭시 Z 플립5"}}}</v>
      </c>
      <c r="AW194" s="136"/>
      <c r="AX194" s="79">
        <v>45547</v>
      </c>
    </row>
    <row r="195" spans="1:50" ht="13.2">
      <c r="A195" s="78" t="s">
        <v>1242</v>
      </c>
      <c r="B195" s="78" t="s">
        <v>1248</v>
      </c>
      <c r="C195" s="78" t="s">
        <v>39</v>
      </c>
      <c r="D195" s="379" t="s">
        <v>1249</v>
      </c>
      <c r="E195" s="135" t="s">
        <v>301</v>
      </c>
      <c r="F195" s="44" t="s">
        <v>302</v>
      </c>
      <c r="G195" s="78" t="s">
        <v>1250</v>
      </c>
      <c r="H195" s="135"/>
      <c r="I195" s="44"/>
      <c r="J195" s="78"/>
      <c r="K195" s="135"/>
      <c r="L195" s="44"/>
      <c r="M195" s="78"/>
      <c r="N195" s="135"/>
      <c r="O195" s="44"/>
      <c r="P195" s="78"/>
      <c r="Q195" s="135"/>
      <c r="R195" s="44"/>
      <c r="S195" s="78"/>
      <c r="T195" s="135"/>
      <c r="U195" s="44"/>
      <c r="V195" s="78"/>
      <c r="W195" s="135"/>
      <c r="X195" s="44"/>
      <c r="Y195" s="78"/>
      <c r="Z195" s="135"/>
      <c r="AA195" s="44"/>
      <c r="AB195" s="78"/>
      <c r="AC195" s="135"/>
      <c r="AD195" s="44"/>
      <c r="AE195" s="78"/>
      <c r="AF195" s="78"/>
      <c r="AG195" s="83" t="str">
        <f t="shared" si="0"/>
        <v>"onboardingDeviceAlias": "갤럭시 Wide 4"</v>
      </c>
      <c r="AH195" s="78" t="str">
        <f t="shared" si="1"/>
        <v/>
      </c>
      <c r="AI195" s="78" t="str">
        <f t="shared" si="2"/>
        <v/>
      </c>
      <c r="AJ195" s="78" t="str">
        <f t="shared" si="3"/>
        <v/>
      </c>
      <c r="AK195" s="78" t="str">
        <f t="shared" si="4"/>
        <v/>
      </c>
      <c r="AL195" s="78" t="str">
        <f t="shared" si="5"/>
        <v/>
      </c>
      <c r="AM195" s="78" t="str">
        <f t="shared" si="6"/>
        <v/>
      </c>
      <c r="AN195" s="78" t="str">
        <f t="shared" si="7"/>
        <v/>
      </c>
      <c r="AO195" s="78" t="str">
        <f t="shared" si="8"/>
        <v/>
      </c>
      <c r="AP195" s="78"/>
      <c r="AQ195" s="78" t="str">
        <f t="shared" si="9"/>
        <v>{"onboardingDeviceAlias": "갤럭시 Wide 4"}</v>
      </c>
      <c r="AR195" s="78" t="str">
        <f t="shared" si="10"/>
        <v/>
      </c>
      <c r="AS195" s="78" t="str">
        <f t="shared" si="11"/>
        <v/>
      </c>
      <c r="AT195" s="78" t="str">
        <f t="shared" si="12"/>
        <v>{"keywords": {"onboardingDeviceAlias": "갤럭시 Wide 4"}}</v>
      </c>
      <c r="AU195" s="78" t="s">
        <v>253</v>
      </c>
      <c r="AV195" s="83" t="str">
        <f t="shared" si="13"/>
        <v>{"name": "SEARCH_MOBILE_PLAN", "arguments": {"keywords": {"onboardingDeviceAlias": "갤럭시 Wide 4"}}}</v>
      </c>
      <c r="AW195" s="136"/>
      <c r="AX195" s="79">
        <v>45547</v>
      </c>
    </row>
    <row r="196" spans="1:50" ht="13.2">
      <c r="A196" s="78" t="s">
        <v>1242</v>
      </c>
      <c r="B196" s="78" t="s">
        <v>1251</v>
      </c>
      <c r="C196" s="78" t="s">
        <v>39</v>
      </c>
      <c r="D196" s="379" t="s">
        <v>1252</v>
      </c>
      <c r="E196" s="135" t="s">
        <v>301</v>
      </c>
      <c r="F196" s="44" t="s">
        <v>302</v>
      </c>
      <c r="G196" s="78" t="s">
        <v>1253</v>
      </c>
      <c r="H196" s="135"/>
      <c r="I196" s="44"/>
      <c r="J196" s="78"/>
      <c r="K196" s="135"/>
      <c r="L196" s="44"/>
      <c r="M196" s="78"/>
      <c r="N196" s="135"/>
      <c r="O196" s="44"/>
      <c r="P196" s="78"/>
      <c r="Q196" s="135"/>
      <c r="R196" s="44"/>
      <c r="S196" s="78"/>
      <c r="T196" s="135"/>
      <c r="U196" s="44"/>
      <c r="V196" s="78"/>
      <c r="W196" s="135"/>
      <c r="X196" s="44"/>
      <c r="Y196" s="78"/>
      <c r="Z196" s="135"/>
      <c r="AA196" s="44"/>
      <c r="AB196" s="78"/>
      <c r="AC196" s="135"/>
      <c r="AD196" s="44"/>
      <c r="AE196" s="78"/>
      <c r="AF196" s="78"/>
      <c r="AG196" s="83" t="str">
        <f t="shared" si="0"/>
        <v>"onboardingDeviceAlias": "아이폰 11"</v>
      </c>
      <c r="AH196" s="78" t="str">
        <f t="shared" si="1"/>
        <v/>
      </c>
      <c r="AI196" s="78" t="str">
        <f t="shared" si="2"/>
        <v/>
      </c>
      <c r="AJ196" s="78" t="str">
        <f t="shared" si="3"/>
        <v/>
      </c>
      <c r="AK196" s="78" t="str">
        <f t="shared" si="4"/>
        <v/>
      </c>
      <c r="AL196" s="78" t="str">
        <f t="shared" si="5"/>
        <v/>
      </c>
      <c r="AM196" s="78" t="str">
        <f t="shared" si="6"/>
        <v/>
      </c>
      <c r="AN196" s="78" t="str">
        <f t="shared" si="7"/>
        <v/>
      </c>
      <c r="AO196" s="78" t="str">
        <f t="shared" si="8"/>
        <v/>
      </c>
      <c r="AP196" s="78"/>
      <c r="AQ196" s="78" t="str">
        <f t="shared" si="9"/>
        <v>{"onboardingDeviceAlias": "아이폰 11"}</v>
      </c>
      <c r="AR196" s="78" t="str">
        <f t="shared" si="10"/>
        <v/>
      </c>
      <c r="AS196" s="78" t="str">
        <f t="shared" si="11"/>
        <v/>
      </c>
      <c r="AT196" s="78" t="str">
        <f t="shared" si="12"/>
        <v>{"keywords": {"onboardingDeviceAlias": "아이폰 11"}}</v>
      </c>
      <c r="AU196" s="78" t="s">
        <v>253</v>
      </c>
      <c r="AV196" s="83" t="str">
        <f t="shared" si="13"/>
        <v>{"name": "SEARCH_MOBILE_PLAN", "arguments": {"keywords": {"onboardingDeviceAlias": "아이폰 11"}}}</v>
      </c>
      <c r="AW196" s="136"/>
      <c r="AX196" s="79">
        <v>45547</v>
      </c>
    </row>
    <row r="197" spans="1:50" ht="13.2">
      <c r="A197" s="78" t="s">
        <v>1242</v>
      </c>
      <c r="B197" s="78" t="s">
        <v>1254</v>
      </c>
      <c r="C197" s="78" t="s">
        <v>39</v>
      </c>
      <c r="D197" s="379" t="s">
        <v>1255</v>
      </c>
      <c r="E197" s="135" t="s">
        <v>301</v>
      </c>
      <c r="F197" s="44" t="s">
        <v>302</v>
      </c>
      <c r="G197" s="78" t="s">
        <v>1256</v>
      </c>
      <c r="H197" s="135"/>
      <c r="I197" s="44"/>
      <c r="J197" s="78"/>
      <c r="K197" s="135"/>
      <c r="L197" s="44"/>
      <c r="M197" s="78"/>
      <c r="N197" s="135"/>
      <c r="O197" s="44"/>
      <c r="P197" s="78"/>
      <c r="Q197" s="135"/>
      <c r="R197" s="44"/>
      <c r="S197" s="78"/>
      <c r="T197" s="135"/>
      <c r="U197" s="44"/>
      <c r="V197" s="78"/>
      <c r="W197" s="135"/>
      <c r="X197" s="44"/>
      <c r="Y197" s="78"/>
      <c r="Z197" s="135"/>
      <c r="AA197" s="44"/>
      <c r="AB197" s="78"/>
      <c r="AC197" s="135"/>
      <c r="AD197" s="44"/>
      <c r="AE197" s="78"/>
      <c r="AF197" s="78"/>
      <c r="AG197" s="83" t="str">
        <f t="shared" si="0"/>
        <v>"onboardingDeviceAlias": "갤럭시 와이드7"</v>
      </c>
      <c r="AH197" s="78" t="str">
        <f t="shared" si="1"/>
        <v/>
      </c>
      <c r="AI197" s="78" t="str">
        <f t="shared" si="2"/>
        <v/>
      </c>
      <c r="AJ197" s="78" t="str">
        <f t="shared" si="3"/>
        <v/>
      </c>
      <c r="AK197" s="78" t="str">
        <f t="shared" si="4"/>
        <v/>
      </c>
      <c r="AL197" s="78" t="str">
        <f t="shared" si="5"/>
        <v/>
      </c>
      <c r="AM197" s="78" t="str">
        <f t="shared" si="6"/>
        <v/>
      </c>
      <c r="AN197" s="78" t="str">
        <f t="shared" si="7"/>
        <v/>
      </c>
      <c r="AO197" s="78" t="str">
        <f t="shared" si="8"/>
        <v/>
      </c>
      <c r="AP197" s="78"/>
      <c r="AQ197" s="78" t="str">
        <f t="shared" si="9"/>
        <v>{"onboardingDeviceAlias": "갤럭시 와이드7"}</v>
      </c>
      <c r="AR197" s="78" t="str">
        <f t="shared" si="10"/>
        <v/>
      </c>
      <c r="AS197" s="78" t="str">
        <f t="shared" si="11"/>
        <v/>
      </c>
      <c r="AT197" s="78" t="str">
        <f t="shared" si="12"/>
        <v>{"keywords": {"onboardingDeviceAlias": "갤럭시 와이드7"}}</v>
      </c>
      <c r="AU197" s="78" t="s">
        <v>253</v>
      </c>
      <c r="AV197" s="83" t="str">
        <f t="shared" si="13"/>
        <v>{"name": "SEARCH_MOBILE_PLAN", "arguments": {"keywords": {"onboardingDeviceAlias": "갤럭시 와이드7"}}}</v>
      </c>
      <c r="AW197" s="136"/>
      <c r="AX197" s="79">
        <v>45547</v>
      </c>
    </row>
    <row r="198" spans="1:50" ht="13.2">
      <c r="A198" s="78" t="s">
        <v>1242</v>
      </c>
      <c r="B198" s="78" t="s">
        <v>1257</v>
      </c>
      <c r="C198" s="78" t="s">
        <v>39</v>
      </c>
      <c r="D198" s="379" t="s">
        <v>1258</v>
      </c>
      <c r="E198" s="135" t="s">
        <v>301</v>
      </c>
      <c r="F198" s="44" t="s">
        <v>302</v>
      </c>
      <c r="G198" s="78" t="s">
        <v>1259</v>
      </c>
      <c r="H198" s="135"/>
      <c r="I198" s="44"/>
      <c r="J198" s="78"/>
      <c r="K198" s="135"/>
      <c r="L198" s="44"/>
      <c r="M198" s="78"/>
      <c r="N198" s="135"/>
      <c r="O198" s="44"/>
      <c r="P198" s="78"/>
      <c r="Q198" s="135"/>
      <c r="R198" s="44"/>
      <c r="S198" s="78"/>
      <c r="T198" s="135"/>
      <c r="U198" s="44"/>
      <c r="V198" s="78"/>
      <c r="W198" s="135"/>
      <c r="X198" s="44"/>
      <c r="Y198" s="78"/>
      <c r="Z198" s="135"/>
      <c r="AA198" s="44"/>
      <c r="AB198" s="78"/>
      <c r="AC198" s="135"/>
      <c r="AD198" s="44"/>
      <c r="AE198" s="78"/>
      <c r="AF198" s="78"/>
      <c r="AG198" s="83" t="str">
        <f t="shared" si="0"/>
        <v>"onboardingDeviceAlias": "갤럭시 Z 폴드4"</v>
      </c>
      <c r="AH198" s="78" t="str">
        <f t="shared" si="1"/>
        <v/>
      </c>
      <c r="AI198" s="78" t="str">
        <f t="shared" si="2"/>
        <v/>
      </c>
      <c r="AJ198" s="78" t="str">
        <f t="shared" si="3"/>
        <v/>
      </c>
      <c r="AK198" s="78" t="str">
        <f t="shared" si="4"/>
        <v/>
      </c>
      <c r="AL198" s="78" t="str">
        <f t="shared" si="5"/>
        <v/>
      </c>
      <c r="AM198" s="78" t="str">
        <f t="shared" si="6"/>
        <v/>
      </c>
      <c r="AN198" s="78" t="str">
        <f t="shared" si="7"/>
        <v/>
      </c>
      <c r="AO198" s="78" t="str">
        <f t="shared" si="8"/>
        <v/>
      </c>
      <c r="AP198" s="78"/>
      <c r="AQ198" s="78" t="str">
        <f t="shared" si="9"/>
        <v>{"onboardingDeviceAlias": "갤럭시 Z 폴드4"}</v>
      </c>
      <c r="AR198" s="78" t="str">
        <f t="shared" si="10"/>
        <v/>
      </c>
      <c r="AS198" s="78" t="str">
        <f t="shared" si="11"/>
        <v/>
      </c>
      <c r="AT198" s="78" t="str">
        <f t="shared" si="12"/>
        <v>{"keywords": {"onboardingDeviceAlias": "갤럭시 Z 폴드4"}}</v>
      </c>
      <c r="AU198" s="78" t="s">
        <v>253</v>
      </c>
      <c r="AV198" s="83" t="str">
        <f t="shared" si="13"/>
        <v>{"name": "SEARCH_MOBILE_PLAN", "arguments": {"keywords": {"onboardingDeviceAlias": "갤럭시 Z 폴드4"}}}</v>
      </c>
      <c r="AW198" s="136"/>
      <c r="AX198" s="79">
        <v>45547</v>
      </c>
    </row>
    <row r="199" spans="1:50" ht="13.2">
      <c r="A199" s="78" t="s">
        <v>1242</v>
      </c>
      <c r="B199" s="78" t="s">
        <v>1260</v>
      </c>
      <c r="C199" s="78" t="s">
        <v>39</v>
      </c>
      <c r="D199" s="379" t="s">
        <v>1261</v>
      </c>
      <c r="E199" s="135" t="s">
        <v>301</v>
      </c>
      <c r="F199" s="44" t="s">
        <v>302</v>
      </c>
      <c r="G199" s="78" t="s">
        <v>1262</v>
      </c>
      <c r="H199" s="135"/>
      <c r="I199" s="44"/>
      <c r="J199" s="78"/>
      <c r="K199" s="135"/>
      <c r="L199" s="44"/>
      <c r="M199" s="78"/>
      <c r="N199" s="135"/>
      <c r="O199" s="44"/>
      <c r="P199" s="78"/>
      <c r="Q199" s="135"/>
      <c r="R199" s="44"/>
      <c r="S199" s="78"/>
      <c r="T199" s="135"/>
      <c r="U199" s="44"/>
      <c r="V199" s="78"/>
      <c r="W199" s="135"/>
      <c r="X199" s="44"/>
      <c r="Y199" s="78"/>
      <c r="Z199" s="135"/>
      <c r="AA199" s="44"/>
      <c r="AB199" s="78"/>
      <c r="AC199" s="135"/>
      <c r="AD199" s="44"/>
      <c r="AE199" s="78"/>
      <c r="AF199" s="78"/>
      <c r="AG199" s="83" t="str">
        <f t="shared" si="0"/>
        <v>"onboardingDeviceAlias": "갤럭시 WIN"</v>
      </c>
      <c r="AH199" s="78" t="str">
        <f t="shared" si="1"/>
        <v/>
      </c>
      <c r="AI199" s="78" t="str">
        <f t="shared" si="2"/>
        <v/>
      </c>
      <c r="AJ199" s="78" t="str">
        <f t="shared" si="3"/>
        <v/>
      </c>
      <c r="AK199" s="78" t="str">
        <f t="shared" si="4"/>
        <v/>
      </c>
      <c r="AL199" s="78" t="str">
        <f t="shared" si="5"/>
        <v/>
      </c>
      <c r="AM199" s="78" t="str">
        <f t="shared" si="6"/>
        <v/>
      </c>
      <c r="AN199" s="78" t="str">
        <f t="shared" si="7"/>
        <v/>
      </c>
      <c r="AO199" s="78" t="str">
        <f t="shared" si="8"/>
        <v/>
      </c>
      <c r="AP199" s="78"/>
      <c r="AQ199" s="78" t="str">
        <f t="shared" si="9"/>
        <v>{"onboardingDeviceAlias": "갤럭시 WIN"}</v>
      </c>
      <c r="AR199" s="78" t="str">
        <f t="shared" si="10"/>
        <v/>
      </c>
      <c r="AS199" s="78" t="str">
        <f t="shared" si="11"/>
        <v/>
      </c>
      <c r="AT199" s="78" t="str">
        <f t="shared" si="12"/>
        <v>{"keywords": {"onboardingDeviceAlias": "갤럭시 WIN"}}</v>
      </c>
      <c r="AU199" s="78" t="s">
        <v>253</v>
      </c>
      <c r="AV199" s="83" t="str">
        <f t="shared" si="13"/>
        <v>{"name": "SEARCH_MOBILE_PLAN", "arguments": {"keywords": {"onboardingDeviceAlias": "갤럭시 WIN"}}}</v>
      </c>
      <c r="AW199" s="136"/>
      <c r="AX199" s="79">
        <v>45547</v>
      </c>
    </row>
    <row r="200" spans="1:50" ht="13.2">
      <c r="A200" s="78" t="s">
        <v>1242</v>
      </c>
      <c r="B200" s="78" t="s">
        <v>1263</v>
      </c>
      <c r="C200" s="78" t="s">
        <v>39</v>
      </c>
      <c r="D200" s="379" t="s">
        <v>1264</v>
      </c>
      <c r="E200" s="135" t="s">
        <v>301</v>
      </c>
      <c r="F200" s="44" t="s">
        <v>302</v>
      </c>
      <c r="G200" s="78" t="s">
        <v>1265</v>
      </c>
      <c r="H200" s="135"/>
      <c r="I200" s="44"/>
      <c r="J200" s="78"/>
      <c r="K200" s="135"/>
      <c r="L200" s="44"/>
      <c r="M200" s="78"/>
      <c r="N200" s="135"/>
      <c r="O200" s="44"/>
      <c r="P200" s="78"/>
      <c r="Q200" s="135"/>
      <c r="R200" s="44"/>
      <c r="S200" s="78"/>
      <c r="T200" s="135"/>
      <c r="U200" s="44"/>
      <c r="V200" s="78"/>
      <c r="W200" s="135"/>
      <c r="X200" s="44"/>
      <c r="Y200" s="78"/>
      <c r="Z200" s="135"/>
      <c r="AA200" s="44"/>
      <c r="AB200" s="78"/>
      <c r="AC200" s="135"/>
      <c r="AD200" s="44"/>
      <c r="AE200" s="78"/>
      <c r="AF200" s="78"/>
      <c r="AG200" s="83" t="str">
        <f t="shared" si="0"/>
        <v>"onboardingDeviceAlias": "갤럭시 노트20"</v>
      </c>
      <c r="AH200" s="78" t="str">
        <f t="shared" si="1"/>
        <v/>
      </c>
      <c r="AI200" s="78" t="str">
        <f t="shared" si="2"/>
        <v/>
      </c>
      <c r="AJ200" s="78" t="str">
        <f t="shared" si="3"/>
        <v/>
      </c>
      <c r="AK200" s="78" t="str">
        <f t="shared" si="4"/>
        <v/>
      </c>
      <c r="AL200" s="78" t="str">
        <f t="shared" si="5"/>
        <v/>
      </c>
      <c r="AM200" s="78" t="str">
        <f t="shared" si="6"/>
        <v/>
      </c>
      <c r="AN200" s="78" t="str">
        <f t="shared" si="7"/>
        <v/>
      </c>
      <c r="AO200" s="78" t="str">
        <f t="shared" si="8"/>
        <v/>
      </c>
      <c r="AP200" s="78"/>
      <c r="AQ200" s="78" t="str">
        <f t="shared" si="9"/>
        <v>{"onboardingDeviceAlias": "갤럭시 노트20"}</v>
      </c>
      <c r="AR200" s="78" t="str">
        <f t="shared" si="10"/>
        <v/>
      </c>
      <c r="AS200" s="78" t="str">
        <f t="shared" si="11"/>
        <v/>
      </c>
      <c r="AT200" s="78" t="str">
        <f t="shared" si="12"/>
        <v>{"keywords": {"onboardingDeviceAlias": "갤럭시 노트20"}}</v>
      </c>
      <c r="AU200" s="78" t="s">
        <v>253</v>
      </c>
      <c r="AV200" s="83" t="str">
        <f t="shared" si="13"/>
        <v>{"name": "SEARCH_MOBILE_PLAN", "arguments": {"keywords": {"onboardingDeviceAlias": "갤럭시 노트20"}}}</v>
      </c>
      <c r="AW200" s="136"/>
      <c r="AX200" s="79">
        <v>45547</v>
      </c>
    </row>
    <row r="201" spans="1:50" ht="13.2">
      <c r="A201" s="78" t="s">
        <v>1242</v>
      </c>
      <c r="B201" s="78" t="s">
        <v>1266</v>
      </c>
      <c r="C201" s="78" t="s">
        <v>39</v>
      </c>
      <c r="D201" s="379" t="s">
        <v>1267</v>
      </c>
      <c r="E201" s="135" t="s">
        <v>301</v>
      </c>
      <c r="F201" s="44" t="s">
        <v>302</v>
      </c>
      <c r="G201" s="78" t="s">
        <v>633</v>
      </c>
      <c r="H201" s="135"/>
      <c r="I201" s="44"/>
      <c r="J201" s="78"/>
      <c r="K201" s="135"/>
      <c r="L201" s="44"/>
      <c r="M201" s="78"/>
      <c r="N201" s="135"/>
      <c r="O201" s="44"/>
      <c r="P201" s="78"/>
      <c r="Q201" s="135"/>
      <c r="R201" s="44"/>
      <c r="S201" s="78"/>
      <c r="T201" s="135"/>
      <c r="U201" s="44"/>
      <c r="V201" s="78"/>
      <c r="W201" s="135"/>
      <c r="X201" s="44"/>
      <c r="Y201" s="78"/>
      <c r="Z201" s="135"/>
      <c r="AA201" s="44"/>
      <c r="AB201" s="78"/>
      <c r="AC201" s="135"/>
      <c r="AD201" s="44"/>
      <c r="AE201" s="78"/>
      <c r="AF201" s="78"/>
      <c r="AG201" s="83" t="str">
        <f t="shared" si="0"/>
        <v>"onboardingDeviceAlias": "아이폰 15 PRO"</v>
      </c>
      <c r="AH201" s="78" t="str">
        <f t="shared" si="1"/>
        <v/>
      </c>
      <c r="AI201" s="78" t="str">
        <f t="shared" si="2"/>
        <v/>
      </c>
      <c r="AJ201" s="78" t="str">
        <f t="shared" si="3"/>
        <v/>
      </c>
      <c r="AK201" s="78" t="str">
        <f t="shared" si="4"/>
        <v/>
      </c>
      <c r="AL201" s="78" t="str">
        <f t="shared" si="5"/>
        <v/>
      </c>
      <c r="AM201" s="78" t="str">
        <f t="shared" si="6"/>
        <v/>
      </c>
      <c r="AN201" s="78" t="str">
        <f t="shared" si="7"/>
        <v/>
      </c>
      <c r="AO201" s="78" t="str">
        <f t="shared" si="8"/>
        <v/>
      </c>
      <c r="AP201" s="78"/>
      <c r="AQ201" s="78" t="str">
        <f t="shared" si="9"/>
        <v>{"onboardingDeviceAlias": "아이폰 15 PRO"}</v>
      </c>
      <c r="AR201" s="78" t="str">
        <f t="shared" si="10"/>
        <v/>
      </c>
      <c r="AS201" s="78" t="str">
        <f t="shared" si="11"/>
        <v/>
      </c>
      <c r="AT201" s="78" t="str">
        <f t="shared" si="12"/>
        <v>{"keywords": {"onboardingDeviceAlias": "아이폰 15 PRO"}}</v>
      </c>
      <c r="AU201" s="78" t="s">
        <v>253</v>
      </c>
      <c r="AV201" s="83" t="str">
        <f t="shared" si="13"/>
        <v>{"name": "SEARCH_MOBILE_PLAN", "arguments": {"keywords": {"onboardingDeviceAlias": "아이폰 15 PRO"}}}</v>
      </c>
      <c r="AW201" s="136"/>
      <c r="AX201" s="79">
        <v>45547</v>
      </c>
    </row>
    <row r="202" spans="1:50" ht="13.2">
      <c r="A202" s="80" t="s">
        <v>1242</v>
      </c>
      <c r="B202" s="80" t="s">
        <v>1268</v>
      </c>
      <c r="C202" s="80" t="s">
        <v>39</v>
      </c>
      <c r="D202" s="380" t="s">
        <v>1269</v>
      </c>
      <c r="E202" s="154" t="s">
        <v>301</v>
      </c>
      <c r="F202" s="82" t="s">
        <v>302</v>
      </c>
      <c r="G202" s="80" t="s">
        <v>1270</v>
      </c>
      <c r="H202" s="154"/>
      <c r="I202" s="82"/>
      <c r="J202" s="80"/>
      <c r="K202" s="154"/>
      <c r="L202" s="82"/>
      <c r="M202" s="80"/>
      <c r="N202" s="154"/>
      <c r="O202" s="82"/>
      <c r="P202" s="80"/>
      <c r="Q202" s="154"/>
      <c r="R202" s="82"/>
      <c r="S202" s="80"/>
      <c r="T202" s="154"/>
      <c r="U202" s="82"/>
      <c r="V202" s="80"/>
      <c r="W202" s="154"/>
      <c r="X202" s="82"/>
      <c r="Y202" s="80"/>
      <c r="Z202" s="154"/>
      <c r="AA202" s="82"/>
      <c r="AB202" s="80"/>
      <c r="AC202" s="154"/>
      <c r="AD202" s="82"/>
      <c r="AE202" s="80"/>
      <c r="AF202" s="80"/>
      <c r="AG202" s="23" t="str">
        <f t="shared" si="0"/>
        <v>"onboardingDeviceAlias": "갤럭시 Z 폴드2"</v>
      </c>
      <c r="AH202" s="80" t="str">
        <f t="shared" si="1"/>
        <v/>
      </c>
      <c r="AI202" s="80" t="str">
        <f t="shared" si="2"/>
        <v/>
      </c>
      <c r="AJ202" s="80" t="str">
        <f t="shared" si="3"/>
        <v/>
      </c>
      <c r="AK202" s="80" t="str">
        <f t="shared" si="4"/>
        <v/>
      </c>
      <c r="AL202" s="80" t="str">
        <f t="shared" si="5"/>
        <v/>
      </c>
      <c r="AM202" s="80" t="str">
        <f t="shared" si="6"/>
        <v/>
      </c>
      <c r="AN202" s="80" t="str">
        <f t="shared" si="7"/>
        <v/>
      </c>
      <c r="AO202" s="80" t="str">
        <f t="shared" si="8"/>
        <v/>
      </c>
      <c r="AP202" s="80"/>
      <c r="AQ202" s="80" t="str">
        <f t="shared" si="9"/>
        <v>{"onboardingDeviceAlias": "갤럭시 Z 폴드2"}</v>
      </c>
      <c r="AR202" s="80" t="str">
        <f t="shared" si="10"/>
        <v/>
      </c>
      <c r="AS202" s="80" t="str">
        <f t="shared" si="11"/>
        <v/>
      </c>
      <c r="AT202" s="80" t="str">
        <f t="shared" si="12"/>
        <v>{"keywords": {"onboardingDeviceAlias": "갤럭시 Z 폴드2"}}</v>
      </c>
      <c r="AU202" s="80" t="s">
        <v>253</v>
      </c>
      <c r="AV202" s="23" t="str">
        <f t="shared" si="13"/>
        <v>{"name": "SEARCH_MOBILE_PLAN", "arguments": {"keywords": {"onboardingDeviceAlias": "갤럭시 Z 폴드2"}}}</v>
      </c>
      <c r="AW202" s="143"/>
      <c r="AX202" s="81">
        <v>45547</v>
      </c>
    </row>
    <row r="203" spans="1:50" ht="13.2">
      <c r="A203" s="78" t="s">
        <v>1271</v>
      </c>
      <c r="B203" s="78" t="s">
        <v>1272</v>
      </c>
      <c r="C203" s="78" t="s">
        <v>39</v>
      </c>
      <c r="D203" s="379" t="s">
        <v>1273</v>
      </c>
      <c r="E203" s="225" t="s">
        <v>296</v>
      </c>
      <c r="F203" s="226" t="s">
        <v>297</v>
      </c>
      <c r="G203" s="227" t="s">
        <v>1274</v>
      </c>
      <c r="H203" s="225"/>
      <c r="I203" s="226"/>
      <c r="J203" s="227"/>
      <c r="K203" s="225"/>
      <c r="L203" s="226"/>
      <c r="M203" s="227"/>
      <c r="N203" s="225"/>
      <c r="O203" s="226"/>
      <c r="P203" s="227"/>
      <c r="Q203" s="225"/>
      <c r="R203" s="226"/>
      <c r="S203" s="227"/>
      <c r="T203" s="225"/>
      <c r="U203" s="226"/>
      <c r="V203" s="227"/>
      <c r="W203" s="225"/>
      <c r="X203" s="226"/>
      <c r="Y203" s="227"/>
      <c r="Z203" s="225"/>
      <c r="AA203" s="226"/>
      <c r="AB203" s="227"/>
      <c r="AC203" s="225"/>
      <c r="AD203" s="226"/>
      <c r="AE203" s="227"/>
      <c r="AF203" s="78"/>
      <c r="AG203" s="83" t="str">
        <f t="shared" si="0"/>
        <v>"specialCustomerOnboard": "대학생"</v>
      </c>
      <c r="AH203" s="78" t="str">
        <f t="shared" si="1"/>
        <v/>
      </c>
      <c r="AI203" s="78" t="str">
        <f t="shared" si="2"/>
        <v/>
      </c>
      <c r="AJ203" s="78" t="str">
        <f t="shared" si="3"/>
        <v/>
      </c>
      <c r="AK203" s="78" t="str">
        <f t="shared" si="4"/>
        <v/>
      </c>
      <c r="AL203" s="78" t="str">
        <f t="shared" si="5"/>
        <v/>
      </c>
      <c r="AM203" s="78" t="str">
        <f t="shared" si="6"/>
        <v/>
      </c>
      <c r="AN203" s="78" t="str">
        <f t="shared" si="7"/>
        <v/>
      </c>
      <c r="AO203" s="78" t="str">
        <f t="shared" si="8"/>
        <v/>
      </c>
      <c r="AP203" s="78"/>
      <c r="AQ203" s="78" t="str">
        <f t="shared" si="9"/>
        <v>{"specialCustomerOnboard": "대학생"}</v>
      </c>
      <c r="AR203" s="78" t="str">
        <f t="shared" si="10"/>
        <v/>
      </c>
      <c r="AS203" s="78" t="str">
        <f t="shared" si="11"/>
        <v/>
      </c>
      <c r="AT203" s="78" t="str">
        <f t="shared" si="12"/>
        <v>{"keywords": {"specialCustomerOnboard": "대학생"}}</v>
      </c>
      <c r="AU203" s="78" t="s">
        <v>253</v>
      </c>
      <c r="AV203" s="83" t="str">
        <f t="shared" si="13"/>
        <v>{"name": "SEARCH_MOBILE_PLAN", "arguments": {"keywords": {"specialCustomerOnboard": "대학생"}}}</v>
      </c>
      <c r="AW203" s="136"/>
      <c r="AX203" s="79">
        <v>45547</v>
      </c>
    </row>
    <row r="204" spans="1:50" ht="13.2">
      <c r="A204" s="78" t="s">
        <v>1271</v>
      </c>
      <c r="B204" s="78" t="s">
        <v>1275</v>
      </c>
      <c r="C204" s="78" t="s">
        <v>39</v>
      </c>
      <c r="D204" s="379" t="s">
        <v>1276</v>
      </c>
      <c r="E204" s="135" t="s">
        <v>296</v>
      </c>
      <c r="F204" s="44" t="s">
        <v>297</v>
      </c>
      <c r="G204" s="78" t="s">
        <v>375</v>
      </c>
      <c r="H204" s="135"/>
      <c r="I204" s="44"/>
      <c r="J204" s="78"/>
      <c r="K204" s="135"/>
      <c r="L204" s="44"/>
      <c r="M204" s="78"/>
      <c r="N204" s="135"/>
      <c r="O204" s="44"/>
      <c r="P204" s="78"/>
      <c r="Q204" s="135"/>
      <c r="R204" s="44"/>
      <c r="S204" s="78"/>
      <c r="T204" s="135"/>
      <c r="U204" s="44"/>
      <c r="V204" s="78"/>
      <c r="W204" s="135"/>
      <c r="X204" s="44"/>
      <c r="Y204" s="78"/>
      <c r="Z204" s="135"/>
      <c r="AA204" s="44"/>
      <c r="AB204" s="78"/>
      <c r="AC204" s="135"/>
      <c r="AD204" s="44"/>
      <c r="AE204" s="78"/>
      <c r="AF204" s="78"/>
      <c r="AG204" s="83" t="str">
        <f t="shared" si="0"/>
        <v>"specialCustomerOnboard": "어린이"</v>
      </c>
      <c r="AH204" s="78" t="str">
        <f t="shared" si="1"/>
        <v/>
      </c>
      <c r="AI204" s="78" t="str">
        <f t="shared" si="2"/>
        <v/>
      </c>
      <c r="AJ204" s="78" t="str">
        <f t="shared" si="3"/>
        <v/>
      </c>
      <c r="AK204" s="78" t="str">
        <f t="shared" si="4"/>
        <v/>
      </c>
      <c r="AL204" s="78" t="str">
        <f t="shared" si="5"/>
        <v/>
      </c>
      <c r="AM204" s="78" t="str">
        <f t="shared" si="6"/>
        <v/>
      </c>
      <c r="AN204" s="78" t="str">
        <f t="shared" si="7"/>
        <v/>
      </c>
      <c r="AO204" s="78" t="str">
        <f t="shared" si="8"/>
        <v/>
      </c>
      <c r="AP204" s="78"/>
      <c r="AQ204" s="78" t="str">
        <f t="shared" si="9"/>
        <v>{"specialCustomerOnboard": "어린이"}</v>
      </c>
      <c r="AR204" s="78" t="str">
        <f t="shared" si="10"/>
        <v/>
      </c>
      <c r="AS204" s="78" t="str">
        <f t="shared" si="11"/>
        <v/>
      </c>
      <c r="AT204" s="78" t="str">
        <f t="shared" si="12"/>
        <v>{"keywords": {"specialCustomerOnboard": "어린이"}}</v>
      </c>
      <c r="AU204" s="78" t="s">
        <v>253</v>
      </c>
      <c r="AV204" s="83" t="str">
        <f t="shared" si="13"/>
        <v>{"name": "SEARCH_MOBILE_PLAN", "arguments": {"keywords": {"specialCustomerOnboard": "어린이"}}}</v>
      </c>
      <c r="AW204" s="136"/>
      <c r="AX204" s="79">
        <v>45547</v>
      </c>
    </row>
    <row r="205" spans="1:50" ht="13.2">
      <c r="A205" s="78" t="s">
        <v>1271</v>
      </c>
      <c r="B205" s="78" t="s">
        <v>1277</v>
      </c>
      <c r="C205" s="78" t="s">
        <v>39</v>
      </c>
      <c r="D205" s="379" t="s">
        <v>1278</v>
      </c>
      <c r="E205" s="135" t="s">
        <v>296</v>
      </c>
      <c r="F205" s="44" t="s">
        <v>297</v>
      </c>
      <c r="G205" s="78" t="s">
        <v>1279</v>
      </c>
      <c r="H205" s="135"/>
      <c r="I205" s="44"/>
      <c r="J205" s="78"/>
      <c r="K205" s="135"/>
      <c r="L205" s="44"/>
      <c r="M205" s="78"/>
      <c r="N205" s="135"/>
      <c r="O205" s="44"/>
      <c r="P205" s="78"/>
      <c r="Q205" s="135"/>
      <c r="R205" s="44"/>
      <c r="S205" s="78"/>
      <c r="T205" s="135"/>
      <c r="U205" s="44"/>
      <c r="V205" s="78"/>
      <c r="W205" s="135"/>
      <c r="X205" s="44"/>
      <c r="Y205" s="78"/>
      <c r="Z205" s="135"/>
      <c r="AA205" s="44"/>
      <c r="AB205" s="78"/>
      <c r="AC205" s="135"/>
      <c r="AD205" s="44"/>
      <c r="AE205" s="78"/>
      <c r="AF205" s="78"/>
      <c r="AG205" s="83" t="str">
        <f t="shared" si="0"/>
        <v>"specialCustomerOnboard": "청소년"</v>
      </c>
      <c r="AH205" s="78" t="str">
        <f t="shared" si="1"/>
        <v/>
      </c>
      <c r="AI205" s="78" t="str">
        <f t="shared" si="2"/>
        <v/>
      </c>
      <c r="AJ205" s="78" t="str">
        <f t="shared" si="3"/>
        <v/>
      </c>
      <c r="AK205" s="78" t="str">
        <f t="shared" si="4"/>
        <v/>
      </c>
      <c r="AL205" s="78" t="str">
        <f t="shared" si="5"/>
        <v/>
      </c>
      <c r="AM205" s="78" t="str">
        <f t="shared" si="6"/>
        <v/>
      </c>
      <c r="AN205" s="78" t="str">
        <f t="shared" si="7"/>
        <v/>
      </c>
      <c r="AO205" s="78" t="str">
        <f t="shared" si="8"/>
        <v/>
      </c>
      <c r="AP205" s="78"/>
      <c r="AQ205" s="78" t="str">
        <f t="shared" si="9"/>
        <v>{"specialCustomerOnboard": "청소년"}</v>
      </c>
      <c r="AR205" s="78" t="str">
        <f t="shared" si="10"/>
        <v/>
      </c>
      <c r="AS205" s="78" t="str">
        <f t="shared" si="11"/>
        <v/>
      </c>
      <c r="AT205" s="78" t="str">
        <f t="shared" si="12"/>
        <v>{"keywords": {"specialCustomerOnboard": "청소년"}}</v>
      </c>
      <c r="AU205" s="78" t="s">
        <v>253</v>
      </c>
      <c r="AV205" s="83" t="str">
        <f t="shared" si="13"/>
        <v>{"name": "SEARCH_MOBILE_PLAN", "arguments": {"keywords": {"specialCustomerOnboard": "청소년"}}}</v>
      </c>
      <c r="AW205" s="136"/>
      <c r="AX205" s="79">
        <v>45547</v>
      </c>
    </row>
    <row r="206" spans="1:50" ht="13.2">
      <c r="A206" s="78" t="s">
        <v>1271</v>
      </c>
      <c r="B206" s="78" t="s">
        <v>1280</v>
      </c>
      <c r="C206" s="78" t="s">
        <v>39</v>
      </c>
      <c r="D206" s="379" t="s">
        <v>1281</v>
      </c>
      <c r="E206" s="135" t="s">
        <v>296</v>
      </c>
      <c r="F206" s="44" t="s">
        <v>297</v>
      </c>
      <c r="G206" s="78" t="s">
        <v>1282</v>
      </c>
      <c r="H206" s="135"/>
      <c r="I206" s="44"/>
      <c r="J206" s="78"/>
      <c r="K206" s="135"/>
      <c r="L206" s="44"/>
      <c r="M206" s="78"/>
      <c r="N206" s="135"/>
      <c r="O206" s="44"/>
      <c r="P206" s="78"/>
      <c r="Q206" s="135"/>
      <c r="R206" s="44"/>
      <c r="S206" s="78"/>
      <c r="T206" s="135"/>
      <c r="U206" s="44"/>
      <c r="V206" s="78"/>
      <c r="W206" s="135"/>
      <c r="X206" s="44"/>
      <c r="Y206" s="78"/>
      <c r="Z206" s="135"/>
      <c r="AA206" s="44"/>
      <c r="AB206" s="78"/>
      <c r="AC206" s="135"/>
      <c r="AD206" s="44"/>
      <c r="AE206" s="78"/>
      <c r="AF206" s="78"/>
      <c r="AG206" s="83" t="str">
        <f t="shared" si="0"/>
        <v>"specialCustomerOnboard": "가족"</v>
      </c>
      <c r="AH206" s="78" t="str">
        <f t="shared" si="1"/>
        <v/>
      </c>
      <c r="AI206" s="78" t="str">
        <f t="shared" si="2"/>
        <v/>
      </c>
      <c r="AJ206" s="78" t="str">
        <f t="shared" si="3"/>
        <v/>
      </c>
      <c r="AK206" s="78" t="str">
        <f t="shared" si="4"/>
        <v/>
      </c>
      <c r="AL206" s="78" t="str">
        <f t="shared" si="5"/>
        <v/>
      </c>
      <c r="AM206" s="78" t="str">
        <f t="shared" si="6"/>
        <v/>
      </c>
      <c r="AN206" s="78" t="str">
        <f t="shared" si="7"/>
        <v/>
      </c>
      <c r="AO206" s="78" t="str">
        <f t="shared" si="8"/>
        <v/>
      </c>
      <c r="AP206" s="78"/>
      <c r="AQ206" s="78" t="str">
        <f t="shared" si="9"/>
        <v>{"specialCustomerOnboard": "가족"}</v>
      </c>
      <c r="AR206" s="78" t="str">
        <f t="shared" si="10"/>
        <v/>
      </c>
      <c r="AS206" s="78" t="str">
        <f t="shared" si="11"/>
        <v/>
      </c>
      <c r="AT206" s="78" t="str">
        <f t="shared" si="12"/>
        <v>{"keywords": {"specialCustomerOnboard": "가족"}}</v>
      </c>
      <c r="AU206" s="78" t="s">
        <v>253</v>
      </c>
      <c r="AV206" s="83" t="str">
        <f t="shared" si="13"/>
        <v>{"name": "SEARCH_MOBILE_PLAN", "arguments": {"keywords": {"specialCustomerOnboard": "가족"}}}</v>
      </c>
      <c r="AW206" s="136"/>
      <c r="AX206" s="79">
        <v>45547</v>
      </c>
    </row>
    <row r="207" spans="1:50" ht="13.2">
      <c r="A207" s="78" t="s">
        <v>1271</v>
      </c>
      <c r="B207" s="78" t="s">
        <v>1283</v>
      </c>
      <c r="C207" s="78" t="s">
        <v>39</v>
      </c>
      <c r="D207" s="379" t="s">
        <v>1284</v>
      </c>
      <c r="E207" s="135" t="s">
        <v>296</v>
      </c>
      <c r="F207" s="44" t="s">
        <v>297</v>
      </c>
      <c r="G207" s="78" t="s">
        <v>733</v>
      </c>
      <c r="H207" s="135"/>
      <c r="I207" s="44"/>
      <c r="J207" s="78"/>
      <c r="K207" s="135"/>
      <c r="L207" s="44"/>
      <c r="M207" s="78"/>
      <c r="N207" s="135"/>
      <c r="O207" s="44"/>
      <c r="P207" s="78"/>
      <c r="Q207" s="135"/>
      <c r="R207" s="44"/>
      <c r="S207" s="78"/>
      <c r="T207" s="135"/>
      <c r="U207" s="44"/>
      <c r="V207" s="78"/>
      <c r="W207" s="135"/>
      <c r="X207" s="44"/>
      <c r="Y207" s="78"/>
      <c r="Z207" s="135"/>
      <c r="AA207" s="44"/>
      <c r="AB207" s="78"/>
      <c r="AC207" s="135"/>
      <c r="AD207" s="44"/>
      <c r="AE207" s="78"/>
      <c r="AF207" s="78"/>
      <c r="AG207" s="83" t="str">
        <f t="shared" si="0"/>
        <v>"specialCustomerOnboard": "중학생"</v>
      </c>
      <c r="AH207" s="78" t="str">
        <f t="shared" si="1"/>
        <v/>
      </c>
      <c r="AI207" s="78" t="str">
        <f t="shared" si="2"/>
        <v/>
      </c>
      <c r="AJ207" s="78" t="str">
        <f t="shared" si="3"/>
        <v/>
      </c>
      <c r="AK207" s="78" t="str">
        <f t="shared" si="4"/>
        <v/>
      </c>
      <c r="AL207" s="78" t="str">
        <f t="shared" si="5"/>
        <v/>
      </c>
      <c r="AM207" s="78" t="str">
        <f t="shared" si="6"/>
        <v/>
      </c>
      <c r="AN207" s="78" t="str">
        <f t="shared" si="7"/>
        <v/>
      </c>
      <c r="AO207" s="78" t="str">
        <f t="shared" si="8"/>
        <v/>
      </c>
      <c r="AP207" s="78"/>
      <c r="AQ207" s="78" t="str">
        <f t="shared" si="9"/>
        <v>{"specialCustomerOnboard": "중학생"}</v>
      </c>
      <c r="AR207" s="78" t="str">
        <f t="shared" si="10"/>
        <v/>
      </c>
      <c r="AS207" s="78" t="str">
        <f t="shared" si="11"/>
        <v/>
      </c>
      <c r="AT207" s="78" t="str">
        <f t="shared" si="12"/>
        <v>{"keywords": {"specialCustomerOnboard": "중학생"}}</v>
      </c>
      <c r="AU207" s="78" t="s">
        <v>253</v>
      </c>
      <c r="AV207" s="83" t="str">
        <f t="shared" si="13"/>
        <v>{"name": "SEARCH_MOBILE_PLAN", "arguments": {"keywords": {"specialCustomerOnboard": "중학생"}}}</v>
      </c>
      <c r="AW207" s="136"/>
      <c r="AX207" s="79">
        <v>45547</v>
      </c>
    </row>
    <row r="208" spans="1:50" ht="13.2">
      <c r="A208" s="78" t="s">
        <v>1271</v>
      </c>
      <c r="B208" s="78" t="s">
        <v>1285</v>
      </c>
      <c r="C208" s="78" t="s">
        <v>39</v>
      </c>
      <c r="D208" s="379" t="s">
        <v>1286</v>
      </c>
      <c r="E208" s="135" t="s">
        <v>296</v>
      </c>
      <c r="F208" s="44" t="s">
        <v>297</v>
      </c>
      <c r="G208" s="78" t="s">
        <v>298</v>
      </c>
      <c r="H208" s="135"/>
      <c r="I208" s="44"/>
      <c r="J208" s="78"/>
      <c r="K208" s="135"/>
      <c r="L208" s="44"/>
      <c r="M208" s="78"/>
      <c r="N208" s="135"/>
      <c r="O208" s="44"/>
      <c r="P208" s="78"/>
      <c r="Q208" s="135"/>
      <c r="R208" s="44"/>
      <c r="S208" s="78"/>
      <c r="T208" s="135"/>
      <c r="U208" s="44"/>
      <c r="V208" s="78"/>
      <c r="W208" s="135"/>
      <c r="X208" s="44"/>
      <c r="Y208" s="78"/>
      <c r="Z208" s="135"/>
      <c r="AA208" s="44"/>
      <c r="AB208" s="78"/>
      <c r="AC208" s="135"/>
      <c r="AD208" s="44"/>
      <c r="AE208" s="78"/>
      <c r="AF208" s="78"/>
      <c r="AG208" s="83" t="str">
        <f t="shared" si="0"/>
        <v>"specialCustomerOnboard": "시니어"</v>
      </c>
      <c r="AH208" s="78" t="str">
        <f t="shared" si="1"/>
        <v/>
      </c>
      <c r="AI208" s="78" t="str">
        <f t="shared" si="2"/>
        <v/>
      </c>
      <c r="AJ208" s="78" t="str">
        <f t="shared" si="3"/>
        <v/>
      </c>
      <c r="AK208" s="78" t="str">
        <f t="shared" si="4"/>
        <v/>
      </c>
      <c r="AL208" s="78" t="str">
        <f t="shared" si="5"/>
        <v/>
      </c>
      <c r="AM208" s="78" t="str">
        <f t="shared" si="6"/>
        <v/>
      </c>
      <c r="AN208" s="78" t="str">
        <f t="shared" si="7"/>
        <v/>
      </c>
      <c r="AO208" s="78" t="str">
        <f t="shared" si="8"/>
        <v/>
      </c>
      <c r="AP208" s="78"/>
      <c r="AQ208" s="78" t="str">
        <f t="shared" si="9"/>
        <v>{"specialCustomerOnboard": "시니어"}</v>
      </c>
      <c r="AR208" s="78" t="str">
        <f t="shared" si="10"/>
        <v/>
      </c>
      <c r="AS208" s="78" t="str">
        <f t="shared" si="11"/>
        <v/>
      </c>
      <c r="AT208" s="78" t="str">
        <f t="shared" si="12"/>
        <v>{"keywords": {"specialCustomerOnboard": "시니어"}}</v>
      </c>
      <c r="AU208" s="78" t="s">
        <v>253</v>
      </c>
      <c r="AV208" s="83" t="str">
        <f t="shared" si="13"/>
        <v>{"name": "SEARCH_MOBILE_PLAN", "arguments": {"keywords": {"specialCustomerOnboard": "시니어"}}}</v>
      </c>
      <c r="AW208" s="136"/>
      <c r="AX208" s="79">
        <v>45547</v>
      </c>
    </row>
    <row r="209" spans="1:50" ht="13.2">
      <c r="A209" s="78" t="s">
        <v>1271</v>
      </c>
      <c r="B209" s="78" t="s">
        <v>1287</v>
      </c>
      <c r="C209" s="78" t="s">
        <v>39</v>
      </c>
      <c r="D209" s="379" t="s">
        <v>1288</v>
      </c>
      <c r="E209" s="135" t="s">
        <v>296</v>
      </c>
      <c r="F209" s="44" t="s">
        <v>297</v>
      </c>
      <c r="G209" s="78" t="s">
        <v>732</v>
      </c>
      <c r="H209" s="135"/>
      <c r="I209" s="44"/>
      <c r="J209" s="78"/>
      <c r="K209" s="135"/>
      <c r="L209" s="44"/>
      <c r="M209" s="78"/>
      <c r="N209" s="135"/>
      <c r="O209" s="44"/>
      <c r="P209" s="78"/>
      <c r="Q209" s="135"/>
      <c r="R209" s="44"/>
      <c r="S209" s="78"/>
      <c r="T209" s="135"/>
      <c r="U209" s="44"/>
      <c r="V209" s="78"/>
      <c r="W209" s="135"/>
      <c r="X209" s="44"/>
      <c r="Y209" s="78"/>
      <c r="Z209" s="135"/>
      <c r="AA209" s="44"/>
      <c r="AB209" s="78"/>
      <c r="AC209" s="135"/>
      <c r="AD209" s="44"/>
      <c r="AE209" s="78"/>
      <c r="AF209" s="78"/>
      <c r="AG209" s="83" t="str">
        <f t="shared" si="0"/>
        <v>"specialCustomerOnboard": "노인"</v>
      </c>
      <c r="AH209" s="78" t="str">
        <f t="shared" si="1"/>
        <v/>
      </c>
      <c r="AI209" s="78" t="str">
        <f t="shared" si="2"/>
        <v/>
      </c>
      <c r="AJ209" s="78" t="str">
        <f t="shared" si="3"/>
        <v/>
      </c>
      <c r="AK209" s="78" t="str">
        <f t="shared" si="4"/>
        <v/>
      </c>
      <c r="AL209" s="78" t="str">
        <f t="shared" si="5"/>
        <v/>
      </c>
      <c r="AM209" s="78" t="str">
        <f t="shared" si="6"/>
        <v/>
      </c>
      <c r="AN209" s="78" t="str">
        <f t="shared" si="7"/>
        <v/>
      </c>
      <c r="AO209" s="78" t="str">
        <f t="shared" si="8"/>
        <v/>
      </c>
      <c r="AP209" s="78"/>
      <c r="AQ209" s="78" t="str">
        <f t="shared" si="9"/>
        <v>{"specialCustomerOnboard": "노인"}</v>
      </c>
      <c r="AR209" s="78" t="str">
        <f t="shared" si="10"/>
        <v/>
      </c>
      <c r="AS209" s="78" t="str">
        <f t="shared" si="11"/>
        <v/>
      </c>
      <c r="AT209" s="78" t="str">
        <f t="shared" si="12"/>
        <v>{"keywords": {"specialCustomerOnboard": "노인"}}</v>
      </c>
      <c r="AU209" s="78" t="s">
        <v>253</v>
      </c>
      <c r="AV209" s="83" t="str">
        <f t="shared" si="13"/>
        <v>{"name": "SEARCH_MOBILE_PLAN", "arguments": {"keywords": {"specialCustomerOnboard": "노인"}}}</v>
      </c>
      <c r="AW209" s="136"/>
      <c r="AX209" s="79">
        <v>45547</v>
      </c>
    </row>
    <row r="210" spans="1:50" ht="13.2">
      <c r="A210" s="78" t="s">
        <v>1271</v>
      </c>
      <c r="B210" s="78" t="s">
        <v>1289</v>
      </c>
      <c r="C210" s="78" t="s">
        <v>39</v>
      </c>
      <c r="D210" s="379" t="s">
        <v>1290</v>
      </c>
      <c r="E210" s="135" t="s">
        <v>296</v>
      </c>
      <c r="F210" s="44" t="s">
        <v>297</v>
      </c>
      <c r="G210" s="78" t="s">
        <v>1291</v>
      </c>
      <c r="H210" s="135"/>
      <c r="I210" s="44"/>
      <c r="J210" s="78"/>
      <c r="K210" s="135"/>
      <c r="L210" s="44"/>
      <c r="M210" s="78"/>
      <c r="N210" s="135"/>
      <c r="O210" s="44"/>
      <c r="P210" s="78"/>
      <c r="Q210" s="135"/>
      <c r="R210" s="44"/>
      <c r="S210" s="78"/>
      <c r="T210" s="135"/>
      <c r="U210" s="44"/>
      <c r="V210" s="78"/>
      <c r="W210" s="135"/>
      <c r="X210" s="44"/>
      <c r="Y210" s="78"/>
      <c r="Z210" s="135"/>
      <c r="AA210" s="44"/>
      <c r="AB210" s="78"/>
      <c r="AC210" s="135"/>
      <c r="AD210" s="44"/>
      <c r="AE210" s="78"/>
      <c r="AF210" s="78"/>
      <c r="AG210" s="83" t="str">
        <f t="shared" si="0"/>
        <v>"specialCustomerOnboard": "군인"</v>
      </c>
      <c r="AH210" s="78" t="str">
        <f t="shared" si="1"/>
        <v/>
      </c>
      <c r="AI210" s="78" t="str">
        <f t="shared" si="2"/>
        <v/>
      </c>
      <c r="AJ210" s="78" t="str">
        <f t="shared" si="3"/>
        <v/>
      </c>
      <c r="AK210" s="78" t="str">
        <f t="shared" si="4"/>
        <v/>
      </c>
      <c r="AL210" s="78" t="str">
        <f t="shared" si="5"/>
        <v/>
      </c>
      <c r="AM210" s="78" t="str">
        <f t="shared" si="6"/>
        <v/>
      </c>
      <c r="AN210" s="78" t="str">
        <f t="shared" si="7"/>
        <v/>
      </c>
      <c r="AO210" s="78" t="str">
        <f t="shared" si="8"/>
        <v/>
      </c>
      <c r="AP210" s="78"/>
      <c r="AQ210" s="78" t="str">
        <f t="shared" si="9"/>
        <v>{"specialCustomerOnboard": "군인"}</v>
      </c>
      <c r="AR210" s="78" t="str">
        <f t="shared" si="10"/>
        <v/>
      </c>
      <c r="AS210" s="78" t="str">
        <f t="shared" si="11"/>
        <v/>
      </c>
      <c r="AT210" s="78" t="str">
        <f t="shared" si="12"/>
        <v>{"keywords": {"specialCustomerOnboard": "군인"}}</v>
      </c>
      <c r="AU210" s="78" t="s">
        <v>253</v>
      </c>
      <c r="AV210" s="83" t="str">
        <f t="shared" si="13"/>
        <v>{"name": "SEARCH_MOBILE_PLAN", "arguments": {"keywords": {"specialCustomerOnboard": "군인"}}}</v>
      </c>
      <c r="AW210" s="136"/>
      <c r="AX210" s="79">
        <v>45547</v>
      </c>
    </row>
    <row r="211" spans="1:50" ht="13.2">
      <c r="A211" s="78" t="s">
        <v>1271</v>
      </c>
      <c r="B211" s="78" t="s">
        <v>1292</v>
      </c>
      <c r="C211" s="78" t="s">
        <v>39</v>
      </c>
      <c r="D211" s="379" t="s">
        <v>1293</v>
      </c>
      <c r="E211" s="135" t="s">
        <v>296</v>
      </c>
      <c r="F211" s="44" t="s">
        <v>297</v>
      </c>
      <c r="G211" s="78" t="s">
        <v>1294</v>
      </c>
      <c r="H211" s="135"/>
      <c r="I211" s="44"/>
      <c r="J211" s="78"/>
      <c r="K211" s="135"/>
      <c r="L211" s="44"/>
      <c r="M211" s="78"/>
      <c r="N211" s="135"/>
      <c r="O211" s="44"/>
      <c r="P211" s="78"/>
      <c r="Q211" s="135"/>
      <c r="R211" s="44"/>
      <c r="S211" s="78"/>
      <c r="T211" s="135"/>
      <c r="U211" s="44"/>
      <c r="V211" s="78"/>
      <c r="W211" s="135"/>
      <c r="X211" s="44"/>
      <c r="Y211" s="78"/>
      <c r="Z211" s="135"/>
      <c r="AA211" s="44"/>
      <c r="AB211" s="78"/>
      <c r="AC211" s="135"/>
      <c r="AD211" s="44"/>
      <c r="AE211" s="78"/>
      <c r="AF211" s="78"/>
      <c r="AG211" s="83" t="str">
        <f t="shared" si="0"/>
        <v>"specialCustomerOnboard": "초등학생"</v>
      </c>
      <c r="AH211" s="78" t="str">
        <f t="shared" si="1"/>
        <v/>
      </c>
      <c r="AI211" s="78" t="str">
        <f t="shared" si="2"/>
        <v/>
      </c>
      <c r="AJ211" s="78" t="str">
        <f t="shared" si="3"/>
        <v/>
      </c>
      <c r="AK211" s="78" t="str">
        <f t="shared" si="4"/>
        <v/>
      </c>
      <c r="AL211" s="78" t="str">
        <f t="shared" si="5"/>
        <v/>
      </c>
      <c r="AM211" s="78" t="str">
        <f t="shared" si="6"/>
        <v/>
      </c>
      <c r="AN211" s="78" t="str">
        <f t="shared" si="7"/>
        <v/>
      </c>
      <c r="AO211" s="78" t="str">
        <f t="shared" si="8"/>
        <v/>
      </c>
      <c r="AP211" s="78"/>
      <c r="AQ211" s="78" t="str">
        <f t="shared" si="9"/>
        <v>{"specialCustomerOnboard": "초등학생"}</v>
      </c>
      <c r="AR211" s="78" t="str">
        <f t="shared" si="10"/>
        <v/>
      </c>
      <c r="AS211" s="78" t="str">
        <f t="shared" si="11"/>
        <v/>
      </c>
      <c r="AT211" s="78" t="str">
        <f t="shared" si="12"/>
        <v>{"keywords": {"specialCustomerOnboard": "초등학생"}}</v>
      </c>
      <c r="AU211" s="78" t="s">
        <v>253</v>
      </c>
      <c r="AV211" s="83" t="str">
        <f t="shared" si="13"/>
        <v>{"name": "SEARCH_MOBILE_PLAN", "arguments": {"keywords": {"specialCustomerOnboard": "초등학생"}}}</v>
      </c>
      <c r="AW211" s="136"/>
      <c r="AX211" s="79">
        <v>45547</v>
      </c>
    </row>
    <row r="212" spans="1:50" ht="13.2">
      <c r="A212" s="80" t="s">
        <v>1271</v>
      </c>
      <c r="B212" s="80" t="s">
        <v>1295</v>
      </c>
      <c r="C212" s="80" t="s">
        <v>39</v>
      </c>
      <c r="D212" s="380" t="s">
        <v>1296</v>
      </c>
      <c r="E212" s="154" t="s">
        <v>296</v>
      </c>
      <c r="F212" s="82" t="s">
        <v>297</v>
      </c>
      <c r="G212" s="80" t="s">
        <v>1297</v>
      </c>
      <c r="H212" s="154"/>
      <c r="I212" s="82"/>
      <c r="J212" s="80"/>
      <c r="K212" s="154"/>
      <c r="L212" s="82"/>
      <c r="M212" s="80"/>
      <c r="N212" s="154"/>
      <c r="O212" s="82"/>
      <c r="P212" s="80"/>
      <c r="Q212" s="154"/>
      <c r="R212" s="82"/>
      <c r="S212" s="80"/>
      <c r="T212" s="154"/>
      <c r="U212" s="82"/>
      <c r="V212" s="80"/>
      <c r="W212" s="154"/>
      <c r="X212" s="82"/>
      <c r="Y212" s="80"/>
      <c r="Z212" s="154"/>
      <c r="AA212" s="82"/>
      <c r="AB212" s="80"/>
      <c r="AC212" s="154"/>
      <c r="AD212" s="82"/>
      <c r="AE212" s="80"/>
      <c r="AF212" s="80"/>
      <c r="AG212" s="23" t="str">
        <f t="shared" si="0"/>
        <v>"specialCustomerOnboard": "고등학생"</v>
      </c>
      <c r="AH212" s="80" t="str">
        <f t="shared" si="1"/>
        <v/>
      </c>
      <c r="AI212" s="80" t="str">
        <f t="shared" si="2"/>
        <v/>
      </c>
      <c r="AJ212" s="80" t="str">
        <f t="shared" si="3"/>
        <v/>
      </c>
      <c r="AK212" s="80" t="str">
        <f t="shared" si="4"/>
        <v/>
      </c>
      <c r="AL212" s="80" t="str">
        <f t="shared" si="5"/>
        <v/>
      </c>
      <c r="AM212" s="80" t="str">
        <f t="shared" si="6"/>
        <v/>
      </c>
      <c r="AN212" s="80" t="str">
        <f t="shared" si="7"/>
        <v/>
      </c>
      <c r="AO212" s="80" t="str">
        <f t="shared" si="8"/>
        <v/>
      </c>
      <c r="AP212" s="80"/>
      <c r="AQ212" s="80" t="str">
        <f t="shared" si="9"/>
        <v>{"specialCustomerOnboard": "고등학생"}</v>
      </c>
      <c r="AR212" s="80" t="str">
        <f t="shared" si="10"/>
        <v/>
      </c>
      <c r="AS212" s="80" t="str">
        <f t="shared" si="11"/>
        <v/>
      </c>
      <c r="AT212" s="80" t="str">
        <f t="shared" si="12"/>
        <v>{"keywords": {"specialCustomerOnboard": "고등학생"}}</v>
      </c>
      <c r="AU212" s="80" t="s">
        <v>253</v>
      </c>
      <c r="AV212" s="23" t="str">
        <f t="shared" si="13"/>
        <v>{"name": "SEARCH_MOBILE_PLAN", "arguments": {"keywords": {"specialCustomerOnboard": "고등학생"}}}</v>
      </c>
      <c r="AW212" s="143"/>
      <c r="AX212" s="81">
        <v>45547</v>
      </c>
    </row>
    <row r="213" spans="1:50" ht="13.2">
      <c r="A213" s="231" t="s">
        <v>37</v>
      </c>
      <c r="B213" s="78" t="s">
        <v>1298</v>
      </c>
      <c r="C213" s="78" t="s">
        <v>39</v>
      </c>
      <c r="D213" s="381" t="s">
        <v>1299</v>
      </c>
      <c r="E213" s="232" t="s">
        <v>327</v>
      </c>
      <c r="F213" s="187" t="s">
        <v>328</v>
      </c>
      <c r="G213" s="77" t="s">
        <v>295</v>
      </c>
      <c r="H213" s="232" t="s">
        <v>293</v>
      </c>
      <c r="I213" s="187" t="s">
        <v>294</v>
      </c>
      <c r="J213" s="77" t="s">
        <v>311</v>
      </c>
      <c r="K213" s="232"/>
      <c r="L213" s="187"/>
      <c r="M213" s="77"/>
      <c r="N213" s="232"/>
      <c r="O213" s="187"/>
      <c r="P213" s="77"/>
      <c r="Q213" s="232"/>
      <c r="R213" s="187"/>
      <c r="S213" s="77"/>
      <c r="T213" s="232"/>
      <c r="U213" s="187"/>
      <c r="V213" s="77"/>
      <c r="W213" s="232"/>
      <c r="X213" s="187"/>
      <c r="Y213" s="77"/>
      <c r="Z213" s="232"/>
      <c r="AA213" s="187"/>
      <c r="AB213" s="77"/>
      <c r="AC213" s="232"/>
      <c r="AD213" s="187"/>
      <c r="AE213" s="77"/>
      <c r="AF213" s="136"/>
      <c r="AG213" s="233" t="str">
        <f t="shared" si="0"/>
        <v>"includedData": "무제한"</v>
      </c>
      <c r="AH213" s="136" t="str">
        <f t="shared" si="1"/>
        <v>, "includedText": "많이"</v>
      </c>
      <c r="AI213" s="136" t="str">
        <f t="shared" si="2"/>
        <v/>
      </c>
      <c r="AJ213" s="136" t="str">
        <f t="shared" si="3"/>
        <v/>
      </c>
      <c r="AK213" s="136" t="str">
        <f t="shared" si="4"/>
        <v/>
      </c>
      <c r="AL213" s="136" t="str">
        <f t="shared" si="5"/>
        <v/>
      </c>
      <c r="AM213" s="136" t="str">
        <f t="shared" si="6"/>
        <v/>
      </c>
      <c r="AN213" s="136" t="str">
        <f t="shared" si="7"/>
        <v/>
      </c>
      <c r="AO213" s="136" t="str">
        <f t="shared" si="8"/>
        <v/>
      </c>
      <c r="AP213" s="136"/>
      <c r="AQ213" s="136" t="str">
        <f t="shared" si="9"/>
        <v>{"includedData": "무제한", "includedText": "많이"}</v>
      </c>
      <c r="AR213" s="136" t="str">
        <f t="shared" si="10"/>
        <v/>
      </c>
      <c r="AS213" s="136" t="str">
        <f t="shared" si="11"/>
        <v/>
      </c>
      <c r="AT213" s="136" t="str">
        <f t="shared" si="12"/>
        <v>{"keywords": {"includedData": "무제한", "includedText": "많이"}}</v>
      </c>
      <c r="AU213" s="136" t="s">
        <v>253</v>
      </c>
      <c r="AV213" s="233" t="str">
        <f t="shared" si="13"/>
        <v>{"name": "SEARCH_MOBILE_PLAN", "arguments": {"keywords": {"includedData": "무제한", "includedText": "많이"}}}</v>
      </c>
      <c r="AW213" s="136" t="s">
        <v>253</v>
      </c>
      <c r="AX213" s="234">
        <v>45575</v>
      </c>
    </row>
    <row r="214" spans="1:50" ht="13.2">
      <c r="A214" s="231" t="s">
        <v>37</v>
      </c>
      <c r="B214" s="78" t="s">
        <v>1300</v>
      </c>
      <c r="C214" s="78" t="s">
        <v>39</v>
      </c>
      <c r="D214" s="381" t="s">
        <v>1301</v>
      </c>
      <c r="E214" s="232" t="s">
        <v>378</v>
      </c>
      <c r="F214" s="187" t="s">
        <v>344</v>
      </c>
      <c r="G214" s="77" t="s">
        <v>654</v>
      </c>
      <c r="H214" s="232" t="s">
        <v>327</v>
      </c>
      <c r="I214" s="187" t="s">
        <v>328</v>
      </c>
      <c r="J214" s="77"/>
      <c r="K214" s="232"/>
      <c r="L214" s="187"/>
      <c r="M214" s="77"/>
      <c r="N214" s="232"/>
      <c r="O214" s="187"/>
      <c r="P214" s="77"/>
      <c r="Q214" s="232"/>
      <c r="R214" s="187"/>
      <c r="S214" s="77"/>
      <c r="T214" s="232"/>
      <c r="U214" s="187"/>
      <c r="V214" s="77"/>
      <c r="W214" s="232"/>
      <c r="X214" s="187"/>
      <c r="Y214" s="77"/>
      <c r="Z214" s="232"/>
      <c r="AA214" s="187"/>
      <c r="AB214" s="77"/>
      <c r="AC214" s="232"/>
      <c r="AD214" s="187"/>
      <c r="AE214" s="77"/>
      <c r="AF214" s="136"/>
      <c r="AG214" s="233" t="str">
        <f t="shared" si="0"/>
        <v>"includedDataForSharingAndTethering": "10기가"</v>
      </c>
      <c r="AH214" s="136" t="str">
        <f t="shared" si="1"/>
        <v>, "includedData": ""</v>
      </c>
      <c r="AI214" s="136" t="str">
        <f t="shared" si="2"/>
        <v/>
      </c>
      <c r="AJ214" s="136" t="str">
        <f t="shared" si="3"/>
        <v/>
      </c>
      <c r="AK214" s="136" t="str">
        <f t="shared" si="4"/>
        <v/>
      </c>
      <c r="AL214" s="136" t="str">
        <f t="shared" si="5"/>
        <v/>
      </c>
      <c r="AM214" s="136" t="str">
        <f t="shared" si="6"/>
        <v/>
      </c>
      <c r="AN214" s="136" t="str">
        <f t="shared" si="7"/>
        <v/>
      </c>
      <c r="AO214" s="136" t="str">
        <f t="shared" si="8"/>
        <v/>
      </c>
      <c r="AP214" s="136"/>
      <c r="AQ214" s="136" t="str">
        <f t="shared" si="9"/>
        <v>{"includedDataForSharingAndTethering": "10기가", "includedData": ""}</v>
      </c>
      <c r="AR214" s="136" t="str">
        <f t="shared" si="10"/>
        <v/>
      </c>
      <c r="AS214" s="136" t="str">
        <f t="shared" si="11"/>
        <v/>
      </c>
      <c r="AT214" s="136" t="str">
        <f t="shared" si="12"/>
        <v>{"keywords": {"includedDataForSharingAndTethering": "10기가", "includedData": ""}}</v>
      </c>
      <c r="AU214" s="136" t="s">
        <v>253</v>
      </c>
      <c r="AV214" s="233" t="str">
        <f t="shared" si="13"/>
        <v>{"name": "SEARCH_MOBILE_PLAN", "arguments": {"keywords": {"includedDataForSharingAndTethering": "10기가", "includedData": ""}}}</v>
      </c>
      <c r="AW214" s="136" t="s">
        <v>253</v>
      </c>
      <c r="AX214" s="234">
        <v>45575</v>
      </c>
    </row>
    <row r="215" spans="1:50" ht="13.2">
      <c r="A215" s="231" t="s">
        <v>37</v>
      </c>
      <c r="B215" s="78" t="s">
        <v>1302</v>
      </c>
      <c r="C215" s="78" t="s">
        <v>39</v>
      </c>
      <c r="D215" s="381" t="s">
        <v>1303</v>
      </c>
      <c r="E215" s="232" t="s">
        <v>349</v>
      </c>
      <c r="F215" s="187" t="s">
        <v>350</v>
      </c>
      <c r="G215" s="77" t="s">
        <v>1304</v>
      </c>
      <c r="H215" s="232" t="s">
        <v>401</v>
      </c>
      <c r="I215" s="187" t="s">
        <v>402</v>
      </c>
      <c r="J215" s="77" t="s">
        <v>1305</v>
      </c>
      <c r="K215" s="232"/>
      <c r="L215" s="187"/>
      <c r="M215" s="77"/>
      <c r="N215" s="232"/>
      <c r="O215" s="187"/>
      <c r="P215" s="77"/>
      <c r="Q215" s="232"/>
      <c r="R215" s="187"/>
      <c r="S215" s="77"/>
      <c r="T215" s="232"/>
      <c r="U215" s="187"/>
      <c r="V215" s="77"/>
      <c r="W215" s="232"/>
      <c r="X215" s="187"/>
      <c r="Y215" s="77"/>
      <c r="Z215" s="232"/>
      <c r="AA215" s="187"/>
      <c r="AB215" s="77"/>
      <c r="AC215" s="232"/>
      <c r="AD215" s="187"/>
      <c r="AE215" s="77"/>
      <c r="AF215" s="136"/>
      <c r="AG215" s="233" t="str">
        <f t="shared" si="0"/>
        <v>"availableAmountForDataOptionRefill": "5기가 이상이면서"</v>
      </c>
      <c r="AH215" s="136" t="str">
        <f t="shared" si="1"/>
        <v>, "onboardingDevice": "갤럭시 s20"</v>
      </c>
      <c r="AI215" s="136" t="str">
        <f t="shared" si="2"/>
        <v/>
      </c>
      <c r="AJ215" s="136" t="str">
        <f t="shared" si="3"/>
        <v/>
      </c>
      <c r="AK215" s="136" t="str">
        <f t="shared" si="4"/>
        <v/>
      </c>
      <c r="AL215" s="136" t="str">
        <f t="shared" si="5"/>
        <v/>
      </c>
      <c r="AM215" s="136" t="str">
        <f t="shared" si="6"/>
        <v/>
      </c>
      <c r="AN215" s="136" t="str">
        <f t="shared" si="7"/>
        <v/>
      </c>
      <c r="AO215" s="136" t="str">
        <f t="shared" si="8"/>
        <v/>
      </c>
      <c r="AP215" s="136"/>
      <c r="AQ215" s="136" t="str">
        <f t="shared" si="9"/>
        <v>{"availableAmountForDataOptionRefill": "5기가 이상이면서", "onboardingDevice": "갤럭시 s20"}</v>
      </c>
      <c r="AR215" s="136" t="str">
        <f t="shared" si="10"/>
        <v/>
      </c>
      <c r="AS215" s="136" t="str">
        <f t="shared" si="11"/>
        <v/>
      </c>
      <c r="AT215" s="136" t="str">
        <f t="shared" si="12"/>
        <v>{"keywords": {"availableAmountForDataOptionRefill": "5기가 이상이면서", "onboardingDevice": "갤럭시 s20"}}</v>
      </c>
      <c r="AU215" s="136" t="s">
        <v>253</v>
      </c>
      <c r="AV215" s="233" t="str">
        <f t="shared" si="13"/>
        <v>{"name": "SEARCH_MOBILE_PLAN", "arguments": {"keywords": {"availableAmountForDataOptionRefill": "5기가 이상이면서", "onboardingDevice": "갤럭시 s20"}}}</v>
      </c>
      <c r="AW215" s="136" t="s">
        <v>253</v>
      </c>
      <c r="AX215" s="234">
        <v>45575</v>
      </c>
    </row>
    <row r="216" spans="1:50" ht="13.2">
      <c r="A216" s="231" t="s">
        <v>37</v>
      </c>
      <c r="B216" s="78" t="s">
        <v>1306</v>
      </c>
      <c r="C216" s="78" t="s">
        <v>39</v>
      </c>
      <c r="D216" s="381" t="s">
        <v>1307</v>
      </c>
      <c r="E216" s="232" t="s">
        <v>349</v>
      </c>
      <c r="F216" s="187" t="s">
        <v>350</v>
      </c>
      <c r="G216" s="77" t="s">
        <v>1308</v>
      </c>
      <c r="H216" s="232" t="s">
        <v>293</v>
      </c>
      <c r="I216" s="187" t="s">
        <v>294</v>
      </c>
      <c r="J216" s="77" t="s">
        <v>295</v>
      </c>
      <c r="K216" s="232"/>
      <c r="L216" s="187"/>
      <c r="M216" s="77"/>
      <c r="N216" s="232"/>
      <c r="O216" s="187"/>
      <c r="P216" s="77"/>
      <c r="Q216" s="232"/>
      <c r="R216" s="187"/>
      <c r="S216" s="77"/>
      <c r="T216" s="232"/>
      <c r="U216" s="187"/>
      <c r="V216" s="77"/>
      <c r="W216" s="232"/>
      <c r="X216" s="187"/>
      <c r="Y216" s="77"/>
      <c r="Z216" s="232"/>
      <c r="AA216" s="187"/>
      <c r="AB216" s="77"/>
      <c r="AC216" s="232"/>
      <c r="AD216" s="187"/>
      <c r="AE216" s="77"/>
      <c r="AF216" s="136"/>
      <c r="AG216" s="233" t="str">
        <f t="shared" si="0"/>
        <v>"availableAmountForDataOptionRefill": "3기가 미만"</v>
      </c>
      <c r="AH216" s="136" t="str">
        <f t="shared" si="1"/>
        <v>, "includedText": "무제한"</v>
      </c>
      <c r="AI216" s="136" t="str">
        <f t="shared" si="2"/>
        <v/>
      </c>
      <c r="AJ216" s="136" t="str">
        <f t="shared" si="3"/>
        <v/>
      </c>
      <c r="AK216" s="136" t="str">
        <f t="shared" si="4"/>
        <v/>
      </c>
      <c r="AL216" s="136" t="str">
        <f t="shared" si="5"/>
        <v/>
      </c>
      <c r="AM216" s="136" t="str">
        <f t="shared" si="6"/>
        <v/>
      </c>
      <c r="AN216" s="136" t="str">
        <f t="shared" si="7"/>
        <v/>
      </c>
      <c r="AO216" s="136" t="str">
        <f t="shared" si="8"/>
        <v/>
      </c>
      <c r="AP216" s="136"/>
      <c r="AQ216" s="136" t="str">
        <f t="shared" si="9"/>
        <v>{"availableAmountForDataOptionRefill": "3기가 미만", "includedText": "무제한"}</v>
      </c>
      <c r="AR216" s="136" t="str">
        <f t="shared" si="10"/>
        <v/>
      </c>
      <c r="AS216" s="136" t="str">
        <f t="shared" si="11"/>
        <v/>
      </c>
      <c r="AT216" s="136" t="str">
        <f t="shared" si="12"/>
        <v>{"keywords": {"availableAmountForDataOptionRefill": "3기가 미만", "includedText": "무제한"}}</v>
      </c>
      <c r="AU216" s="136" t="s">
        <v>253</v>
      </c>
      <c r="AV216" s="233" t="str">
        <f t="shared" si="13"/>
        <v>{"name": "SEARCH_MOBILE_PLAN", "arguments": {"keywords": {"availableAmountForDataOptionRefill": "3기가 미만", "includedText": "무제한"}}}</v>
      </c>
      <c r="AW216" s="136" t="s">
        <v>253</v>
      </c>
      <c r="AX216" s="234">
        <v>45575</v>
      </c>
    </row>
    <row r="217" spans="1:50" ht="13.2">
      <c r="A217" s="231" t="s">
        <v>37</v>
      </c>
      <c r="B217" s="78" t="s">
        <v>1309</v>
      </c>
      <c r="C217" s="78" t="s">
        <v>39</v>
      </c>
      <c r="D217" s="381" t="s">
        <v>1310</v>
      </c>
      <c r="E217" s="232" t="s">
        <v>309</v>
      </c>
      <c r="F217" s="187" t="s">
        <v>310</v>
      </c>
      <c r="G217" s="77"/>
      <c r="H217" s="232" t="s">
        <v>360</v>
      </c>
      <c r="I217" s="187" t="s">
        <v>344</v>
      </c>
      <c r="J217" s="77"/>
      <c r="K217" s="232"/>
      <c r="L217" s="187"/>
      <c r="M217" s="77"/>
      <c r="N217" s="232"/>
      <c r="O217" s="187"/>
      <c r="P217" s="77"/>
      <c r="Q217" s="232"/>
      <c r="R217" s="187"/>
      <c r="S217" s="77"/>
      <c r="T217" s="232"/>
      <c r="U217" s="187"/>
      <c r="V217" s="77"/>
      <c r="W217" s="232"/>
      <c r="X217" s="187"/>
      <c r="Y217" s="77"/>
      <c r="Z217" s="232"/>
      <c r="AA217" s="187"/>
      <c r="AB217" s="77"/>
      <c r="AC217" s="232"/>
      <c r="AD217" s="187"/>
      <c r="AE217" s="77"/>
      <c r="AF217" s="136"/>
      <c r="AG217" s="233" t="str">
        <f t="shared" si="0"/>
        <v>"includedVoiceCall": ""</v>
      </c>
      <c r="AH217" s="136" t="str">
        <f t="shared" si="1"/>
        <v>, "includedDataForSharingAndTethering": ""</v>
      </c>
      <c r="AI217" s="136" t="str">
        <f t="shared" si="2"/>
        <v/>
      </c>
      <c r="AJ217" s="136" t="str">
        <f t="shared" si="3"/>
        <v/>
      </c>
      <c r="AK217" s="136" t="str">
        <f t="shared" si="4"/>
        <v/>
      </c>
      <c r="AL217" s="136" t="str">
        <f t="shared" si="5"/>
        <v/>
      </c>
      <c r="AM217" s="136" t="str">
        <f t="shared" si="6"/>
        <v/>
      </c>
      <c r="AN217" s="136" t="str">
        <f t="shared" si="7"/>
        <v/>
      </c>
      <c r="AO217" s="136" t="str">
        <f t="shared" si="8"/>
        <v/>
      </c>
      <c r="AP217" s="136"/>
      <c r="AQ217" s="136" t="str">
        <f t="shared" si="9"/>
        <v>{"includedVoiceCall": "", "includedDataForSharingAndTethering": ""}</v>
      </c>
      <c r="AR217" s="136" t="str">
        <f t="shared" si="10"/>
        <v/>
      </c>
      <c r="AS217" s="136" t="str">
        <f t="shared" si="11"/>
        <v/>
      </c>
      <c r="AT217" s="136" t="str">
        <f t="shared" si="12"/>
        <v>{"keywords": {"includedVoiceCall": "", "includedDataForSharingAndTethering": ""}}</v>
      </c>
      <c r="AU217" s="136" t="s">
        <v>253</v>
      </c>
      <c r="AV217" s="233" t="str">
        <f t="shared" si="13"/>
        <v>{"name": "SEARCH_MOBILE_PLAN", "arguments": {"keywords": {"includedVoiceCall": "", "includedDataForSharingAndTethering": ""}}}</v>
      </c>
      <c r="AW217" s="136" t="s">
        <v>253</v>
      </c>
      <c r="AX217" s="234">
        <v>45575</v>
      </c>
    </row>
    <row r="218" spans="1:50" ht="13.2">
      <c r="A218" s="231" t="s">
        <v>37</v>
      </c>
      <c r="B218" s="78" t="s">
        <v>1311</v>
      </c>
      <c r="C218" s="78" t="s">
        <v>39</v>
      </c>
      <c r="D218" s="381" t="s">
        <v>1312</v>
      </c>
      <c r="E218" s="232" t="s">
        <v>309</v>
      </c>
      <c r="F218" s="187" t="s">
        <v>310</v>
      </c>
      <c r="G218" s="77"/>
      <c r="H218" s="232" t="s">
        <v>349</v>
      </c>
      <c r="I218" s="187" t="s">
        <v>350</v>
      </c>
      <c r="J218" s="77" t="s">
        <v>1313</v>
      </c>
      <c r="K218" s="232"/>
      <c r="L218" s="187"/>
      <c r="M218" s="77"/>
      <c r="N218" s="232"/>
      <c r="O218" s="187"/>
      <c r="P218" s="77"/>
      <c r="Q218" s="232"/>
      <c r="R218" s="187"/>
      <c r="S218" s="77"/>
      <c r="T218" s="232"/>
      <c r="U218" s="187"/>
      <c r="V218" s="77"/>
      <c r="W218" s="232"/>
      <c r="X218" s="187"/>
      <c r="Y218" s="77"/>
      <c r="Z218" s="232"/>
      <c r="AA218" s="187"/>
      <c r="AB218" s="77"/>
      <c r="AC218" s="232"/>
      <c r="AD218" s="187"/>
      <c r="AE218" s="77"/>
      <c r="AF218" s="136"/>
      <c r="AG218" s="233" t="str">
        <f t="shared" si="0"/>
        <v>"includedVoiceCall": ""</v>
      </c>
      <c r="AH218" s="136" t="str">
        <f t="shared" si="1"/>
        <v>, "availableAmountForDataOptionRefill": "20기가 이상"</v>
      </c>
      <c r="AI218" s="136" t="str">
        <f t="shared" si="2"/>
        <v/>
      </c>
      <c r="AJ218" s="136" t="str">
        <f t="shared" si="3"/>
        <v/>
      </c>
      <c r="AK218" s="136" t="str">
        <f t="shared" si="4"/>
        <v/>
      </c>
      <c r="AL218" s="136" t="str">
        <f t="shared" si="5"/>
        <v/>
      </c>
      <c r="AM218" s="136" t="str">
        <f t="shared" si="6"/>
        <v/>
      </c>
      <c r="AN218" s="136" t="str">
        <f t="shared" si="7"/>
        <v/>
      </c>
      <c r="AO218" s="136" t="str">
        <f t="shared" si="8"/>
        <v/>
      </c>
      <c r="AP218" s="136"/>
      <c r="AQ218" s="136" t="str">
        <f t="shared" si="9"/>
        <v>{"includedVoiceCall": "", "availableAmountForDataOptionRefill": "20기가 이상"}</v>
      </c>
      <c r="AR218" s="136" t="str">
        <f t="shared" si="10"/>
        <v/>
      </c>
      <c r="AS218" s="136" t="str">
        <f t="shared" si="11"/>
        <v/>
      </c>
      <c r="AT218" s="136" t="str">
        <f t="shared" si="12"/>
        <v>{"keywords": {"includedVoiceCall": "", "availableAmountForDataOptionRefill": "20기가 이상"}}</v>
      </c>
      <c r="AU218" s="136" t="s">
        <v>253</v>
      </c>
      <c r="AV218" s="233" t="str">
        <f t="shared" si="13"/>
        <v>{"name": "SEARCH_MOBILE_PLAN", "arguments": {"keywords": {"includedVoiceCall": "", "availableAmountForDataOptionRefill": "20기가 이상"}}}</v>
      </c>
      <c r="AW218" s="136" t="s">
        <v>253</v>
      </c>
      <c r="AX218" s="234">
        <v>45575</v>
      </c>
    </row>
    <row r="219" spans="1:50" ht="13.2">
      <c r="A219" s="231" t="s">
        <v>37</v>
      </c>
      <c r="B219" s="78" t="s">
        <v>1314</v>
      </c>
      <c r="C219" s="78" t="s">
        <v>39</v>
      </c>
      <c r="D219" s="381" t="s">
        <v>1315</v>
      </c>
      <c r="E219" s="232" t="s">
        <v>357</v>
      </c>
      <c r="F219" s="187" t="s">
        <v>358</v>
      </c>
      <c r="G219" s="77" t="s">
        <v>1316</v>
      </c>
      <c r="H219" s="232" t="s">
        <v>360</v>
      </c>
      <c r="I219" s="187" t="s">
        <v>344</v>
      </c>
      <c r="J219" s="77" t="s">
        <v>493</v>
      </c>
      <c r="K219" s="232"/>
      <c r="L219" s="187"/>
      <c r="M219" s="77"/>
      <c r="N219" s="232"/>
      <c r="O219" s="187"/>
      <c r="P219" s="77"/>
      <c r="Q219" s="232"/>
      <c r="R219" s="187"/>
      <c r="S219" s="77"/>
      <c r="T219" s="232"/>
      <c r="U219" s="187"/>
      <c r="V219" s="77"/>
      <c r="W219" s="232"/>
      <c r="X219" s="187"/>
      <c r="Y219" s="77"/>
      <c r="Z219" s="232"/>
      <c r="AA219" s="187"/>
      <c r="AB219" s="77"/>
      <c r="AC219" s="232"/>
      <c r="AD219" s="187"/>
      <c r="AE219" s="77"/>
      <c r="AF219" s="136"/>
      <c r="AG219" s="233" t="str">
        <f t="shared" si="0"/>
        <v>"monthlyPrice": "35,000원 이상"</v>
      </c>
      <c r="AH219" s="136" t="str">
        <f t="shared" si="1"/>
        <v>, "includedDataForSharingAndTethering": "무제한인"</v>
      </c>
      <c r="AI219" s="136" t="str">
        <f t="shared" si="2"/>
        <v/>
      </c>
      <c r="AJ219" s="136" t="str">
        <f t="shared" si="3"/>
        <v/>
      </c>
      <c r="AK219" s="136" t="str">
        <f t="shared" si="4"/>
        <v/>
      </c>
      <c r="AL219" s="136" t="str">
        <f t="shared" si="5"/>
        <v/>
      </c>
      <c r="AM219" s="136" t="str">
        <f t="shared" si="6"/>
        <v/>
      </c>
      <c r="AN219" s="136" t="str">
        <f t="shared" si="7"/>
        <v/>
      </c>
      <c r="AO219" s="136" t="str">
        <f t="shared" si="8"/>
        <v/>
      </c>
      <c r="AP219" s="136"/>
      <c r="AQ219" s="136" t="str">
        <f t="shared" si="9"/>
        <v>{"monthlyPrice": "35,000원 이상", "includedDataForSharingAndTethering": "무제한인"}</v>
      </c>
      <c r="AR219" s="136" t="str">
        <f t="shared" si="10"/>
        <v/>
      </c>
      <c r="AS219" s="136" t="str">
        <f t="shared" si="11"/>
        <v/>
      </c>
      <c r="AT219" s="136" t="str">
        <f t="shared" si="12"/>
        <v>{"keywords": {"monthlyPrice": "35,000원 이상", "includedDataForSharingAndTethering": "무제한인"}}</v>
      </c>
      <c r="AU219" s="136" t="s">
        <v>253</v>
      </c>
      <c r="AV219" s="233" t="str">
        <f t="shared" si="13"/>
        <v>{"name": "SEARCH_MOBILE_PLAN", "arguments": {"keywords": {"monthlyPrice": "35,000원 이상", "includedDataForSharingAndTethering": "무제한인"}}}</v>
      </c>
      <c r="AW219" s="136" t="s">
        <v>253</v>
      </c>
      <c r="AX219" s="234">
        <v>45575</v>
      </c>
    </row>
    <row r="220" spans="1:50" ht="13.2">
      <c r="A220" s="231" t="s">
        <v>37</v>
      </c>
      <c r="B220" s="78" t="s">
        <v>1317</v>
      </c>
      <c r="C220" s="78" t="s">
        <v>39</v>
      </c>
      <c r="D220" s="381" t="s">
        <v>1318</v>
      </c>
      <c r="E220" s="232" t="s">
        <v>357</v>
      </c>
      <c r="F220" s="187" t="s">
        <v>358</v>
      </c>
      <c r="G220" s="77" t="s">
        <v>1319</v>
      </c>
      <c r="H220" s="232" t="s">
        <v>360</v>
      </c>
      <c r="I220" s="187" t="s">
        <v>344</v>
      </c>
      <c r="J220" s="77"/>
      <c r="K220" s="232"/>
      <c r="L220" s="187"/>
      <c r="M220" s="77"/>
      <c r="N220" s="232"/>
      <c r="O220" s="187"/>
      <c r="P220" s="77"/>
      <c r="Q220" s="232"/>
      <c r="R220" s="187"/>
      <c r="S220" s="77"/>
      <c r="T220" s="232"/>
      <c r="U220" s="187"/>
      <c r="V220" s="77"/>
      <c r="W220" s="232"/>
      <c r="X220" s="187"/>
      <c r="Y220" s="77"/>
      <c r="Z220" s="232"/>
      <c r="AA220" s="187"/>
      <c r="AB220" s="77"/>
      <c r="AC220" s="232"/>
      <c r="AD220" s="187"/>
      <c r="AE220" s="77"/>
      <c r="AF220" s="136"/>
      <c r="AG220" s="233" t="str">
        <f t="shared" si="0"/>
        <v>"monthlyPrice": "7만원 미만"</v>
      </c>
      <c r="AH220" s="136" t="str">
        <f t="shared" si="1"/>
        <v>, "includedDataForSharingAndTethering": ""</v>
      </c>
      <c r="AI220" s="136" t="str">
        <f t="shared" si="2"/>
        <v/>
      </c>
      <c r="AJ220" s="136" t="str">
        <f t="shared" si="3"/>
        <v/>
      </c>
      <c r="AK220" s="136" t="str">
        <f t="shared" si="4"/>
        <v/>
      </c>
      <c r="AL220" s="136" t="str">
        <f t="shared" si="5"/>
        <v/>
      </c>
      <c r="AM220" s="136" t="str">
        <f t="shared" si="6"/>
        <v/>
      </c>
      <c r="AN220" s="136" t="str">
        <f t="shared" si="7"/>
        <v/>
      </c>
      <c r="AO220" s="136" t="str">
        <f t="shared" si="8"/>
        <v/>
      </c>
      <c r="AP220" s="136"/>
      <c r="AQ220" s="136" t="str">
        <f t="shared" si="9"/>
        <v>{"monthlyPrice": "7만원 미만", "includedDataForSharingAndTethering": ""}</v>
      </c>
      <c r="AR220" s="136" t="str">
        <f t="shared" si="10"/>
        <v/>
      </c>
      <c r="AS220" s="136" t="str">
        <f t="shared" si="11"/>
        <v/>
      </c>
      <c r="AT220" s="136" t="str">
        <f t="shared" si="12"/>
        <v>{"keywords": {"monthlyPrice": "7만원 미만", "includedDataForSharingAndTethering": ""}}</v>
      </c>
      <c r="AU220" s="136" t="s">
        <v>253</v>
      </c>
      <c r="AV220" s="233" t="str">
        <f t="shared" si="13"/>
        <v>{"name": "SEARCH_MOBILE_PLAN", "arguments": {"keywords": {"monthlyPrice": "7만원 미만", "includedDataForSharingAndTethering": ""}}}</v>
      </c>
      <c r="AW220" s="136" t="s">
        <v>253</v>
      </c>
      <c r="AX220" s="234">
        <v>45575</v>
      </c>
    </row>
    <row r="221" spans="1:50" ht="13.2">
      <c r="A221" s="231" t="s">
        <v>37</v>
      </c>
      <c r="B221" s="78" t="s">
        <v>1320</v>
      </c>
      <c r="C221" s="78" t="s">
        <v>39</v>
      </c>
      <c r="D221" s="381" t="s">
        <v>1321</v>
      </c>
      <c r="E221" s="232" t="s">
        <v>331</v>
      </c>
      <c r="F221" s="187" t="s">
        <v>332</v>
      </c>
      <c r="G221" s="77" t="s">
        <v>1322</v>
      </c>
      <c r="H221" s="232" t="s">
        <v>323</v>
      </c>
      <c r="I221" s="187" t="s">
        <v>324</v>
      </c>
      <c r="J221" s="77" t="s">
        <v>413</v>
      </c>
      <c r="K221" s="232"/>
      <c r="L221" s="187"/>
      <c r="M221" s="77"/>
      <c r="N221" s="232"/>
      <c r="O221" s="187"/>
      <c r="P221" s="77"/>
      <c r="Q221" s="232"/>
      <c r="R221" s="187"/>
      <c r="S221" s="77"/>
      <c r="T221" s="232"/>
      <c r="U221" s="187"/>
      <c r="V221" s="77"/>
      <c r="W221" s="232"/>
      <c r="X221" s="187"/>
      <c r="Y221" s="77"/>
      <c r="Z221" s="232"/>
      <c r="AA221" s="187"/>
      <c r="AB221" s="77"/>
      <c r="AC221" s="232"/>
      <c r="AD221" s="187"/>
      <c r="AE221" s="77"/>
      <c r="AF221" s="136"/>
      <c r="AG221" s="233" t="str">
        <f t="shared" si="0"/>
        <v>"maximumAmountForSharing": "10기가 이상"</v>
      </c>
      <c r="AH221" s="136" t="str">
        <f t="shared" si="1"/>
        <v>, "lineup": "0청년"</v>
      </c>
      <c r="AI221" s="136" t="str">
        <f t="shared" si="2"/>
        <v/>
      </c>
      <c r="AJ221" s="136" t="str">
        <f t="shared" si="3"/>
        <v/>
      </c>
      <c r="AK221" s="136" t="str">
        <f t="shared" si="4"/>
        <v/>
      </c>
      <c r="AL221" s="136" t="str">
        <f t="shared" si="5"/>
        <v/>
      </c>
      <c r="AM221" s="136" t="str">
        <f t="shared" si="6"/>
        <v/>
      </c>
      <c r="AN221" s="136" t="str">
        <f t="shared" si="7"/>
        <v/>
      </c>
      <c r="AO221" s="136" t="str">
        <f t="shared" si="8"/>
        <v/>
      </c>
      <c r="AP221" s="136"/>
      <c r="AQ221" s="136" t="str">
        <f t="shared" si="9"/>
        <v>{"maximumAmountForSharing": "10기가 이상", "lineup": "0청년"}</v>
      </c>
      <c r="AR221" s="136" t="str">
        <f t="shared" si="10"/>
        <v/>
      </c>
      <c r="AS221" s="136" t="str">
        <f t="shared" si="11"/>
        <v/>
      </c>
      <c r="AT221" s="136" t="str">
        <f t="shared" si="12"/>
        <v>{"keywords": {"maximumAmountForSharing": "10기가 이상", "lineup": "0청년"}}</v>
      </c>
      <c r="AU221" s="136" t="s">
        <v>253</v>
      </c>
      <c r="AV221" s="233" t="str">
        <f t="shared" si="13"/>
        <v>{"name": "SEARCH_MOBILE_PLAN", "arguments": {"keywords": {"maximumAmountForSharing": "10기가 이상", "lineup": "0청년"}}}</v>
      </c>
      <c r="AW221" s="136" t="s">
        <v>253</v>
      </c>
      <c r="AX221" s="234">
        <v>45575</v>
      </c>
    </row>
    <row r="222" spans="1:50" ht="13.2">
      <c r="A222" s="235" t="s">
        <v>37</v>
      </c>
      <c r="B222" s="80" t="s">
        <v>1323</v>
      </c>
      <c r="C222" s="80" t="s">
        <v>39</v>
      </c>
      <c r="D222" s="382" t="s">
        <v>1324</v>
      </c>
      <c r="E222" s="236" t="s">
        <v>309</v>
      </c>
      <c r="F222" s="237" t="s">
        <v>310</v>
      </c>
      <c r="G222" s="189" t="s">
        <v>342</v>
      </c>
      <c r="H222" s="236" t="s">
        <v>349</v>
      </c>
      <c r="I222" s="237" t="s">
        <v>350</v>
      </c>
      <c r="J222" s="189" t="s">
        <v>1325</v>
      </c>
      <c r="K222" s="236"/>
      <c r="L222" s="237"/>
      <c r="M222" s="189"/>
      <c r="N222" s="236"/>
      <c r="O222" s="237"/>
      <c r="P222" s="189"/>
      <c r="Q222" s="236"/>
      <c r="R222" s="237"/>
      <c r="S222" s="189"/>
      <c r="T222" s="236"/>
      <c r="U222" s="237"/>
      <c r="V222" s="189"/>
      <c r="W222" s="236"/>
      <c r="X222" s="237"/>
      <c r="Y222" s="189"/>
      <c r="Z222" s="236"/>
      <c r="AA222" s="237"/>
      <c r="AB222" s="189"/>
      <c r="AC222" s="236"/>
      <c r="AD222" s="237"/>
      <c r="AE222" s="189"/>
      <c r="AF222" s="143"/>
      <c r="AG222" s="238" t="str">
        <f t="shared" si="0"/>
        <v>"includedVoiceCall": "100분"</v>
      </c>
      <c r="AH222" s="143" t="str">
        <f t="shared" si="1"/>
        <v>, "availableAmountForDataOptionRefill": "5GB"</v>
      </c>
      <c r="AI222" s="143" t="str">
        <f t="shared" si="2"/>
        <v/>
      </c>
      <c r="AJ222" s="143" t="str">
        <f t="shared" si="3"/>
        <v/>
      </c>
      <c r="AK222" s="143" t="str">
        <f t="shared" si="4"/>
        <v/>
      </c>
      <c r="AL222" s="143" t="str">
        <f t="shared" si="5"/>
        <v/>
      </c>
      <c r="AM222" s="143" t="str">
        <f t="shared" si="6"/>
        <v/>
      </c>
      <c r="AN222" s="143" t="str">
        <f t="shared" si="7"/>
        <v/>
      </c>
      <c r="AO222" s="143" t="str">
        <f t="shared" si="8"/>
        <v/>
      </c>
      <c r="AP222" s="143"/>
      <c r="AQ222" s="143" t="str">
        <f t="shared" si="9"/>
        <v>{"includedVoiceCall": "100분", "availableAmountForDataOptionRefill": "5GB"}</v>
      </c>
      <c r="AR222" s="143" t="str">
        <f t="shared" si="10"/>
        <v/>
      </c>
      <c r="AS222" s="143" t="str">
        <f t="shared" si="11"/>
        <v/>
      </c>
      <c r="AT222" s="143" t="str">
        <f t="shared" si="12"/>
        <v>{"keywords": {"includedVoiceCall": "100분", "availableAmountForDataOptionRefill": "5GB"}}</v>
      </c>
      <c r="AU222" s="143" t="s">
        <v>253</v>
      </c>
      <c r="AV222" s="238" t="str">
        <f t="shared" si="13"/>
        <v>{"name": "SEARCH_MOBILE_PLAN", "arguments": {"keywords": {"includedVoiceCall": "100분", "availableAmountForDataOptionRefill": "5GB"}}}</v>
      </c>
      <c r="AW222" s="143" t="s">
        <v>253</v>
      </c>
      <c r="AX222" s="239">
        <v>45575</v>
      </c>
    </row>
    <row r="223" spans="1:50" ht="13.2">
      <c r="A223" s="231" t="s">
        <v>37</v>
      </c>
      <c r="B223" s="78" t="s">
        <v>1326</v>
      </c>
      <c r="C223" s="78" t="s">
        <v>39</v>
      </c>
      <c r="D223" s="381" t="s">
        <v>1327</v>
      </c>
      <c r="E223" s="232" t="s">
        <v>398</v>
      </c>
      <c r="F223" s="187" t="s">
        <v>399</v>
      </c>
      <c r="G223" s="77" t="s">
        <v>1328</v>
      </c>
      <c r="H223" s="232" t="s">
        <v>378</v>
      </c>
      <c r="I223" s="187" t="s">
        <v>344</v>
      </c>
      <c r="J223" s="77" t="s">
        <v>361</v>
      </c>
      <c r="K223" s="232" t="s">
        <v>327</v>
      </c>
      <c r="L223" s="187" t="s">
        <v>328</v>
      </c>
      <c r="M223" s="77"/>
      <c r="N223" s="232"/>
      <c r="O223" s="187"/>
      <c r="P223" s="77"/>
      <c r="Q223" s="232"/>
      <c r="R223" s="187"/>
      <c r="S223" s="77"/>
      <c r="T223" s="232"/>
      <c r="U223" s="187"/>
      <c r="V223" s="77"/>
      <c r="W223" s="232"/>
      <c r="X223" s="187"/>
      <c r="Y223" s="77"/>
      <c r="Z223" s="232"/>
      <c r="AA223" s="187"/>
      <c r="AB223" s="77"/>
      <c r="AC223" s="232"/>
      <c r="AD223" s="187"/>
      <c r="AE223" s="77"/>
      <c r="AF223" s="136"/>
      <c r="AG223" s="233" t="str">
        <f t="shared" si="0"/>
        <v>"onboardingTypeEligibility": "번호 이동"</v>
      </c>
      <c r="AH223" s="136" t="str">
        <f t="shared" si="1"/>
        <v>, "includedDataForSharingAndTethering": "조금"</v>
      </c>
      <c r="AI223" s="136" t="str">
        <f t="shared" si="2"/>
        <v>, "includedData": ""</v>
      </c>
      <c r="AJ223" s="136" t="str">
        <f t="shared" si="3"/>
        <v/>
      </c>
      <c r="AK223" s="136" t="str">
        <f t="shared" si="4"/>
        <v/>
      </c>
      <c r="AL223" s="136" t="str">
        <f t="shared" si="5"/>
        <v/>
      </c>
      <c r="AM223" s="136" t="str">
        <f t="shared" si="6"/>
        <v/>
      </c>
      <c r="AN223" s="136" t="str">
        <f t="shared" si="7"/>
        <v/>
      </c>
      <c r="AO223" s="136" t="str">
        <f t="shared" si="8"/>
        <v/>
      </c>
      <c r="AP223" s="136"/>
      <c r="AQ223" s="136" t="str">
        <f t="shared" si="9"/>
        <v>{"onboardingTypeEligibility": "번호 이동", "includedDataForSharingAndTethering": "조금", "includedData": ""}</v>
      </c>
      <c r="AR223" s="136" t="str">
        <f t="shared" si="10"/>
        <v/>
      </c>
      <c r="AS223" s="136" t="str">
        <f t="shared" si="11"/>
        <v/>
      </c>
      <c r="AT223" s="136" t="str">
        <f t="shared" si="12"/>
        <v>{"keywords": {"onboardingTypeEligibility": "번호 이동", "includedDataForSharingAndTethering": "조금", "includedData": ""}}</v>
      </c>
      <c r="AU223" s="136" t="s">
        <v>253</v>
      </c>
      <c r="AV223" s="233" t="str">
        <f t="shared" si="13"/>
        <v>{"name": "SEARCH_MOBILE_PLAN", "arguments": {"keywords": {"onboardingTypeEligibility": "번호 이동", "includedDataForSharingAndTethering": "조금", "includedData": ""}}}</v>
      </c>
      <c r="AW223" s="136" t="s">
        <v>253</v>
      </c>
      <c r="AX223" s="234">
        <v>45575</v>
      </c>
    </row>
    <row r="224" spans="1:50" ht="13.2">
      <c r="A224" s="231" t="s">
        <v>37</v>
      </c>
      <c r="B224" s="78" t="s">
        <v>1329</v>
      </c>
      <c r="C224" s="78" t="s">
        <v>39</v>
      </c>
      <c r="D224" s="381" t="s">
        <v>1330</v>
      </c>
      <c r="E224" s="232" t="s">
        <v>385</v>
      </c>
      <c r="F224" s="187" t="s">
        <v>386</v>
      </c>
      <c r="G224" s="77"/>
      <c r="H224" s="232" t="s">
        <v>323</v>
      </c>
      <c r="I224" s="187" t="s">
        <v>324</v>
      </c>
      <c r="J224" s="77" t="s">
        <v>1331</v>
      </c>
      <c r="K224" s="232" t="s">
        <v>379</v>
      </c>
      <c r="L224" s="187" t="s">
        <v>380</v>
      </c>
      <c r="M224" s="77"/>
      <c r="N224" s="232"/>
      <c r="O224" s="187"/>
      <c r="P224" s="77"/>
      <c r="Q224" s="232"/>
      <c r="R224" s="187"/>
      <c r="S224" s="77"/>
      <c r="T224" s="232"/>
      <c r="U224" s="187"/>
      <c r="V224" s="77"/>
      <c r="W224" s="232"/>
      <c r="X224" s="187"/>
      <c r="Y224" s="77"/>
      <c r="Z224" s="232"/>
      <c r="AA224" s="187"/>
      <c r="AB224" s="77"/>
      <c r="AC224" s="232"/>
      <c r="AD224" s="187"/>
      <c r="AE224" s="77"/>
      <c r="AF224" s="136"/>
      <c r="AG224" s="233" t="str">
        <f t="shared" si="0"/>
        <v>"optionData": ""</v>
      </c>
      <c r="AH224" s="136" t="str">
        <f t="shared" si="1"/>
        <v>, "lineup": "골든에이지"</v>
      </c>
      <c r="AI224" s="136" t="str">
        <f t="shared" si="2"/>
        <v>, "dataQoS": ""</v>
      </c>
      <c r="AJ224" s="136" t="str">
        <f t="shared" si="3"/>
        <v/>
      </c>
      <c r="AK224" s="136" t="str">
        <f t="shared" si="4"/>
        <v/>
      </c>
      <c r="AL224" s="136" t="str">
        <f t="shared" si="5"/>
        <v/>
      </c>
      <c r="AM224" s="136" t="str">
        <f t="shared" si="6"/>
        <v/>
      </c>
      <c r="AN224" s="136" t="str">
        <f t="shared" si="7"/>
        <v/>
      </c>
      <c r="AO224" s="136" t="str">
        <f t="shared" si="8"/>
        <v/>
      </c>
      <c r="AP224" s="136"/>
      <c r="AQ224" s="136" t="str">
        <f t="shared" si="9"/>
        <v>{"optionData": "", "lineup": "골든에이지", "dataQoS": ""}</v>
      </c>
      <c r="AR224" s="136" t="str">
        <f t="shared" si="10"/>
        <v/>
      </c>
      <c r="AS224" s="136" t="str">
        <f t="shared" si="11"/>
        <v/>
      </c>
      <c r="AT224" s="136" t="str">
        <f t="shared" si="12"/>
        <v>{"keywords": {"optionData": "", "lineup": "골든에이지", "dataQoS": ""}}</v>
      </c>
      <c r="AU224" s="136" t="s">
        <v>253</v>
      </c>
      <c r="AV224" s="233" t="str">
        <f t="shared" si="13"/>
        <v>{"name": "SEARCH_MOBILE_PLAN", "arguments": {"keywords": {"optionData": "", "lineup": "골든에이지", "dataQoS": ""}}}</v>
      </c>
      <c r="AW224" s="136" t="s">
        <v>253</v>
      </c>
      <c r="AX224" s="234">
        <v>45575</v>
      </c>
    </row>
    <row r="225" spans="1:50" ht="13.2">
      <c r="A225" s="231" t="s">
        <v>37</v>
      </c>
      <c r="B225" s="78" t="s">
        <v>1332</v>
      </c>
      <c r="C225" s="78" t="s">
        <v>39</v>
      </c>
      <c r="D225" s="381" t="s">
        <v>1333</v>
      </c>
      <c r="E225" s="232" t="s">
        <v>360</v>
      </c>
      <c r="F225" s="187" t="s">
        <v>344</v>
      </c>
      <c r="G225" s="77"/>
      <c r="H225" s="232" t="s">
        <v>340</v>
      </c>
      <c r="I225" s="187" t="s">
        <v>341</v>
      </c>
      <c r="J225" s="77" t="s">
        <v>829</v>
      </c>
      <c r="K225" s="232" t="s">
        <v>340</v>
      </c>
      <c r="L225" s="187" t="s">
        <v>341</v>
      </c>
      <c r="M225" s="77" t="s">
        <v>295</v>
      </c>
      <c r="N225" s="232"/>
      <c r="O225" s="187"/>
      <c r="P225" s="77"/>
      <c r="Q225" s="232"/>
      <c r="R225" s="187"/>
      <c r="S225" s="77"/>
      <c r="T225" s="232"/>
      <c r="U225" s="187"/>
      <c r="V225" s="77"/>
      <c r="W225" s="232"/>
      <c r="X225" s="187"/>
      <c r="Y225" s="77"/>
      <c r="Z225" s="232"/>
      <c r="AA225" s="187"/>
      <c r="AB225" s="77"/>
      <c r="AC225" s="232"/>
      <c r="AD225" s="187"/>
      <c r="AE225" s="77"/>
      <c r="AF225" s="136"/>
      <c r="AG225" s="233" t="str">
        <f t="shared" si="0"/>
        <v>"includedDataForSharingAndTethering": ""</v>
      </c>
      <c r="AH225" s="136" t="str">
        <f t="shared" si="1"/>
        <v>, "includedVideoOrValueAddedCall": "300분 이상"</v>
      </c>
      <c r="AI225" s="136" t="str">
        <f t="shared" si="2"/>
        <v>, "includedVideoOrValueAddedCall": "무제한"</v>
      </c>
      <c r="AJ225" s="136" t="str">
        <f t="shared" si="3"/>
        <v/>
      </c>
      <c r="AK225" s="136" t="str">
        <f t="shared" si="4"/>
        <v/>
      </c>
      <c r="AL225" s="136" t="str">
        <f t="shared" si="5"/>
        <v/>
      </c>
      <c r="AM225" s="136" t="str">
        <f t="shared" si="6"/>
        <v/>
      </c>
      <c r="AN225" s="136" t="str">
        <f t="shared" si="7"/>
        <v/>
      </c>
      <c r="AO225" s="136" t="str">
        <f t="shared" si="8"/>
        <v/>
      </c>
      <c r="AP225" s="136"/>
      <c r="AQ225" s="136" t="str">
        <f t="shared" si="9"/>
        <v>{"includedDataForSharingAndTethering": "", "includedVideoOrValueAddedCall": "300분 이상", "includedVideoOrValueAddedCall": "무제한"}</v>
      </c>
      <c r="AR225" s="136" t="str">
        <f t="shared" si="10"/>
        <v/>
      </c>
      <c r="AS225" s="136" t="str">
        <f t="shared" si="11"/>
        <v/>
      </c>
      <c r="AT225" s="136" t="str">
        <f t="shared" si="12"/>
        <v>{"keywords": {"includedDataForSharingAndTethering": "", "includedVideoOrValueAddedCall": "300분 이상", "includedVideoOrValueAddedCall": "무제한"}}</v>
      </c>
      <c r="AU225" s="136" t="s">
        <v>253</v>
      </c>
      <c r="AV225" s="233" t="str">
        <f t="shared" si="13"/>
        <v>{"name": "SEARCH_MOBILE_PLAN", "arguments": {"keywords": {"includedDataForSharingAndTethering": "", "includedVideoOrValueAddedCall": "300분 이상", "includedVideoOrValueAddedCall": "무제한"}}}</v>
      </c>
      <c r="AW225" s="136" t="s">
        <v>253</v>
      </c>
      <c r="AX225" s="234">
        <v>45575</v>
      </c>
    </row>
    <row r="226" spans="1:50" ht="13.2">
      <c r="A226" s="231" t="s">
        <v>37</v>
      </c>
      <c r="B226" s="78" t="s">
        <v>1334</v>
      </c>
      <c r="C226" s="78" t="s">
        <v>39</v>
      </c>
      <c r="D226" s="381" t="s">
        <v>1335</v>
      </c>
      <c r="E226" s="232" t="s">
        <v>340</v>
      </c>
      <c r="F226" s="187" t="s">
        <v>341</v>
      </c>
      <c r="G226" s="77" t="s">
        <v>1336</v>
      </c>
      <c r="H226" s="232" t="s">
        <v>357</v>
      </c>
      <c r="I226" s="187" t="s">
        <v>358</v>
      </c>
      <c r="J226" s="77" t="s">
        <v>758</v>
      </c>
      <c r="K226" s="232" t="s">
        <v>293</v>
      </c>
      <c r="L226" s="187" t="s">
        <v>294</v>
      </c>
      <c r="M226" s="77" t="s">
        <v>1337</v>
      </c>
      <c r="N226" s="232"/>
      <c r="O226" s="187"/>
      <c r="P226" s="77"/>
      <c r="Q226" s="232"/>
      <c r="R226" s="187"/>
      <c r="S226" s="77"/>
      <c r="T226" s="232"/>
      <c r="U226" s="187"/>
      <c r="V226" s="77"/>
      <c r="W226" s="232"/>
      <c r="X226" s="187"/>
      <c r="Y226" s="77"/>
      <c r="Z226" s="232"/>
      <c r="AA226" s="187"/>
      <c r="AB226" s="77"/>
      <c r="AC226" s="232"/>
      <c r="AD226" s="187"/>
      <c r="AE226" s="77"/>
      <c r="AF226" s="136"/>
      <c r="AG226" s="233" t="str">
        <f t="shared" si="0"/>
        <v>"includedVideoOrValueAddedCall": "부족함 없이"</v>
      </c>
      <c r="AH226" s="136" t="str">
        <f t="shared" si="1"/>
        <v>, "monthlyPrice": "적당히"</v>
      </c>
      <c r="AI226" s="136" t="str">
        <f t="shared" si="2"/>
        <v>, "includedText": "200개 이상"</v>
      </c>
      <c r="AJ226" s="136" t="str">
        <f t="shared" si="3"/>
        <v/>
      </c>
      <c r="AK226" s="136" t="str">
        <f t="shared" si="4"/>
        <v/>
      </c>
      <c r="AL226" s="136" t="str">
        <f t="shared" si="5"/>
        <v/>
      </c>
      <c r="AM226" s="136" t="str">
        <f t="shared" si="6"/>
        <v/>
      </c>
      <c r="AN226" s="136" t="str">
        <f t="shared" si="7"/>
        <v/>
      </c>
      <c r="AO226" s="136" t="str">
        <f t="shared" si="8"/>
        <v/>
      </c>
      <c r="AP226" s="136"/>
      <c r="AQ226" s="136" t="str">
        <f t="shared" si="9"/>
        <v>{"includedVideoOrValueAddedCall": "부족함 없이", "monthlyPrice": "적당히", "includedText": "200개 이상"}</v>
      </c>
      <c r="AR226" s="136" t="str">
        <f t="shared" si="10"/>
        <v/>
      </c>
      <c r="AS226" s="136" t="str">
        <f t="shared" si="11"/>
        <v/>
      </c>
      <c r="AT226" s="136" t="str">
        <f t="shared" si="12"/>
        <v>{"keywords": {"includedVideoOrValueAddedCall": "부족함 없이", "monthlyPrice": "적당히", "includedText": "200개 이상"}}</v>
      </c>
      <c r="AU226" s="136" t="s">
        <v>253</v>
      </c>
      <c r="AV226" s="233" t="str">
        <f t="shared" si="13"/>
        <v>{"name": "SEARCH_MOBILE_PLAN", "arguments": {"keywords": {"includedVideoOrValueAddedCall": "부족함 없이", "monthlyPrice": "적당히", "includedText": "200개 이상"}}}</v>
      </c>
      <c r="AW226" s="136" t="s">
        <v>253</v>
      </c>
      <c r="AX226" s="234">
        <v>45575</v>
      </c>
    </row>
    <row r="227" spans="1:50" ht="13.2">
      <c r="A227" s="231" t="s">
        <v>37</v>
      </c>
      <c r="B227" s="78" t="s">
        <v>1338</v>
      </c>
      <c r="C227" s="78" t="s">
        <v>39</v>
      </c>
      <c r="D227" s="381" t="s">
        <v>1339</v>
      </c>
      <c r="E227" s="232" t="s">
        <v>401</v>
      </c>
      <c r="F227" s="187" t="s">
        <v>402</v>
      </c>
      <c r="G227" s="77" t="s">
        <v>630</v>
      </c>
      <c r="H227" s="232" t="s">
        <v>340</v>
      </c>
      <c r="I227" s="187" t="s">
        <v>341</v>
      </c>
      <c r="J227" s="77" t="s">
        <v>758</v>
      </c>
      <c r="K227" s="232" t="s">
        <v>379</v>
      </c>
      <c r="L227" s="187" t="s">
        <v>380</v>
      </c>
      <c r="M227" s="77"/>
      <c r="N227" s="232"/>
      <c r="O227" s="187"/>
      <c r="P227" s="77"/>
      <c r="Q227" s="232"/>
      <c r="R227" s="187"/>
      <c r="S227" s="77"/>
      <c r="T227" s="232"/>
      <c r="U227" s="187"/>
      <c r="V227" s="77"/>
      <c r="W227" s="232"/>
      <c r="X227" s="187"/>
      <c r="Y227" s="77"/>
      <c r="Z227" s="232"/>
      <c r="AA227" s="187"/>
      <c r="AB227" s="77"/>
      <c r="AC227" s="232"/>
      <c r="AD227" s="187"/>
      <c r="AE227" s="77"/>
      <c r="AF227" s="136"/>
      <c r="AG227" s="233" t="str">
        <f t="shared" si="0"/>
        <v>"onboardingDevice": "키즈폰"</v>
      </c>
      <c r="AH227" s="136" t="str">
        <f t="shared" si="1"/>
        <v>, "includedVideoOrValueAddedCall": "적당히"</v>
      </c>
      <c r="AI227" s="136" t="str">
        <f t="shared" si="2"/>
        <v>, "dataQoS": ""</v>
      </c>
      <c r="AJ227" s="136" t="str">
        <f t="shared" si="3"/>
        <v/>
      </c>
      <c r="AK227" s="136" t="str">
        <f t="shared" si="4"/>
        <v/>
      </c>
      <c r="AL227" s="136" t="str">
        <f t="shared" si="5"/>
        <v/>
      </c>
      <c r="AM227" s="136" t="str">
        <f t="shared" si="6"/>
        <v/>
      </c>
      <c r="AN227" s="136" t="str">
        <f t="shared" si="7"/>
        <v/>
      </c>
      <c r="AO227" s="136" t="str">
        <f t="shared" si="8"/>
        <v/>
      </c>
      <c r="AP227" s="136"/>
      <c r="AQ227" s="136" t="str">
        <f t="shared" si="9"/>
        <v>{"onboardingDevice": "키즈폰", "includedVideoOrValueAddedCall": "적당히", "dataQoS": ""}</v>
      </c>
      <c r="AR227" s="136" t="str">
        <f t="shared" si="10"/>
        <v/>
      </c>
      <c r="AS227" s="136" t="str">
        <f t="shared" si="11"/>
        <v/>
      </c>
      <c r="AT227" s="136" t="str">
        <f t="shared" si="12"/>
        <v>{"keywords": {"onboardingDevice": "키즈폰", "includedVideoOrValueAddedCall": "적당히", "dataQoS": ""}}</v>
      </c>
      <c r="AU227" s="136" t="s">
        <v>253</v>
      </c>
      <c r="AV227" s="233" t="str">
        <f t="shared" si="13"/>
        <v>{"name": "SEARCH_MOBILE_PLAN", "arguments": {"keywords": {"onboardingDevice": "키즈폰", "includedVideoOrValueAddedCall": "적당히", "dataQoS": ""}}}</v>
      </c>
      <c r="AW227" s="136" t="s">
        <v>253</v>
      </c>
      <c r="AX227" s="234">
        <v>45575</v>
      </c>
    </row>
    <row r="228" spans="1:50" ht="13.2">
      <c r="A228" s="231" t="s">
        <v>37</v>
      </c>
      <c r="B228" s="78" t="s">
        <v>1340</v>
      </c>
      <c r="C228" s="78" t="s">
        <v>39</v>
      </c>
      <c r="D228" s="381" t="s">
        <v>1341</v>
      </c>
      <c r="E228" s="232" t="s">
        <v>296</v>
      </c>
      <c r="F228" s="187" t="s">
        <v>297</v>
      </c>
      <c r="G228" s="77" t="s">
        <v>733</v>
      </c>
      <c r="H228" s="232" t="s">
        <v>301</v>
      </c>
      <c r="I228" s="187" t="s">
        <v>302</v>
      </c>
      <c r="J228" s="77" t="s">
        <v>1342</v>
      </c>
      <c r="K228" s="232" t="s">
        <v>340</v>
      </c>
      <c r="L228" s="187" t="s">
        <v>341</v>
      </c>
      <c r="M228" s="77"/>
      <c r="N228" s="232"/>
      <c r="O228" s="187"/>
      <c r="P228" s="77"/>
      <c r="Q228" s="232"/>
      <c r="R228" s="187"/>
      <c r="S228" s="77"/>
      <c r="T228" s="232"/>
      <c r="U228" s="187"/>
      <c r="V228" s="77"/>
      <c r="W228" s="232"/>
      <c r="X228" s="187"/>
      <c r="Y228" s="77"/>
      <c r="Z228" s="232"/>
      <c r="AA228" s="187"/>
      <c r="AB228" s="77"/>
      <c r="AC228" s="232"/>
      <c r="AD228" s="187"/>
      <c r="AE228" s="77"/>
      <c r="AF228" s="136"/>
      <c r="AG228" s="233" t="str">
        <f t="shared" si="0"/>
        <v>"specialCustomerOnboard": "중학생"</v>
      </c>
      <c r="AH228" s="136" t="str">
        <f t="shared" si="1"/>
        <v>, "onboardingDeviceAlias": "아이폰 13"</v>
      </c>
      <c r="AI228" s="136" t="str">
        <f t="shared" si="2"/>
        <v>, "includedVideoOrValueAddedCall": ""</v>
      </c>
      <c r="AJ228" s="136" t="str">
        <f t="shared" si="3"/>
        <v/>
      </c>
      <c r="AK228" s="136" t="str">
        <f t="shared" si="4"/>
        <v/>
      </c>
      <c r="AL228" s="136" t="str">
        <f t="shared" si="5"/>
        <v/>
      </c>
      <c r="AM228" s="136" t="str">
        <f t="shared" si="6"/>
        <v/>
      </c>
      <c r="AN228" s="136" t="str">
        <f t="shared" si="7"/>
        <v/>
      </c>
      <c r="AO228" s="136" t="str">
        <f t="shared" si="8"/>
        <v/>
      </c>
      <c r="AP228" s="136"/>
      <c r="AQ228" s="136" t="str">
        <f t="shared" si="9"/>
        <v>{"specialCustomerOnboard": "중학생", "onboardingDeviceAlias": "아이폰 13", "includedVideoOrValueAddedCall": ""}</v>
      </c>
      <c r="AR228" s="136" t="str">
        <f t="shared" si="10"/>
        <v/>
      </c>
      <c r="AS228" s="136" t="str">
        <f t="shared" si="11"/>
        <v/>
      </c>
      <c r="AT228" s="136" t="str">
        <f t="shared" si="12"/>
        <v>{"keywords": {"specialCustomerOnboard": "중학생", "onboardingDeviceAlias": "아이폰 13", "includedVideoOrValueAddedCall": ""}}</v>
      </c>
      <c r="AU228" s="136" t="s">
        <v>253</v>
      </c>
      <c r="AV228" s="233" t="str">
        <f t="shared" si="13"/>
        <v>{"name": "SEARCH_MOBILE_PLAN", "arguments": {"keywords": {"specialCustomerOnboard": "중학생", "onboardingDeviceAlias": "아이폰 13", "includedVideoOrValueAddedCall": ""}}}</v>
      </c>
      <c r="AW228" s="136" t="s">
        <v>253</v>
      </c>
      <c r="AX228" s="234">
        <v>45575</v>
      </c>
    </row>
    <row r="229" spans="1:50" ht="13.2">
      <c r="A229" s="231" t="s">
        <v>37</v>
      </c>
      <c r="B229" s="78" t="s">
        <v>1343</v>
      </c>
      <c r="C229" s="78" t="s">
        <v>39</v>
      </c>
      <c r="D229" s="381" t="s">
        <v>1344</v>
      </c>
      <c r="E229" s="232" t="s">
        <v>335</v>
      </c>
      <c r="F229" s="187" t="s">
        <v>336</v>
      </c>
      <c r="G229" s="77" t="s">
        <v>418</v>
      </c>
      <c r="H229" s="232" t="s">
        <v>385</v>
      </c>
      <c r="I229" s="187" t="s">
        <v>386</v>
      </c>
      <c r="J229" s="77"/>
      <c r="K229" s="232" t="s">
        <v>331</v>
      </c>
      <c r="L229" s="187" t="s">
        <v>332</v>
      </c>
      <c r="M229" s="77" t="s">
        <v>1345</v>
      </c>
      <c r="N229" s="232"/>
      <c r="O229" s="187"/>
      <c r="P229" s="77"/>
      <c r="Q229" s="232"/>
      <c r="R229" s="187"/>
      <c r="S229" s="77"/>
      <c r="T229" s="232"/>
      <c r="U229" s="187"/>
      <c r="V229" s="77"/>
      <c r="W229" s="232"/>
      <c r="X229" s="187"/>
      <c r="Y229" s="77"/>
      <c r="Z229" s="232"/>
      <c r="AA229" s="187"/>
      <c r="AB229" s="77"/>
      <c r="AC229" s="232"/>
      <c r="AD229" s="187"/>
      <c r="AE229" s="77"/>
      <c r="AF229" s="136"/>
      <c r="AG229" s="233" t="str">
        <f t="shared" si="0"/>
        <v>"includedVoiceCallTospecifiedNumbers": "넉넉하게"</v>
      </c>
      <c r="AH229" s="136" t="str">
        <f t="shared" si="1"/>
        <v>, "optionData": ""</v>
      </c>
      <c r="AI229" s="136" t="str">
        <f t="shared" si="2"/>
        <v>, "maximumAmountForSharing": "3기가 이상"</v>
      </c>
      <c r="AJ229" s="136" t="str">
        <f t="shared" si="3"/>
        <v/>
      </c>
      <c r="AK229" s="136" t="str">
        <f t="shared" si="4"/>
        <v/>
      </c>
      <c r="AL229" s="136" t="str">
        <f t="shared" si="5"/>
        <v/>
      </c>
      <c r="AM229" s="136" t="str">
        <f t="shared" si="6"/>
        <v/>
      </c>
      <c r="AN229" s="136" t="str">
        <f t="shared" si="7"/>
        <v/>
      </c>
      <c r="AO229" s="136" t="str">
        <f t="shared" si="8"/>
        <v/>
      </c>
      <c r="AP229" s="136"/>
      <c r="AQ229" s="136" t="str">
        <f t="shared" si="9"/>
        <v>{"includedVoiceCallTospecifiedNumbers": "넉넉하게", "optionData": "", "maximumAmountForSharing": "3기가 이상"}</v>
      </c>
      <c r="AR229" s="136" t="str">
        <f t="shared" si="10"/>
        <v/>
      </c>
      <c r="AS229" s="136" t="str">
        <f t="shared" si="11"/>
        <v/>
      </c>
      <c r="AT229" s="136" t="str">
        <f t="shared" si="12"/>
        <v>{"keywords": {"includedVoiceCallTospecifiedNumbers": "넉넉하게", "optionData": "", "maximumAmountForSharing": "3기가 이상"}}</v>
      </c>
      <c r="AU229" s="136" t="s">
        <v>253</v>
      </c>
      <c r="AV229" s="233" t="str">
        <f t="shared" si="13"/>
        <v>{"name": "SEARCH_MOBILE_PLAN", "arguments": {"keywords": {"includedVoiceCallTospecifiedNumbers": "넉넉하게", "optionData": "", "maximumAmountForSharing": "3기가 이상"}}}</v>
      </c>
      <c r="AW229" s="136" t="s">
        <v>253</v>
      </c>
      <c r="AX229" s="234">
        <v>45575</v>
      </c>
    </row>
    <row r="230" spans="1:50" ht="13.2">
      <c r="A230" s="231" t="s">
        <v>37</v>
      </c>
      <c r="B230" s="78" t="s">
        <v>1346</v>
      </c>
      <c r="C230" s="78" t="s">
        <v>39</v>
      </c>
      <c r="D230" s="381" t="s">
        <v>1347</v>
      </c>
      <c r="E230" s="232" t="s">
        <v>378</v>
      </c>
      <c r="F230" s="187" t="s">
        <v>344</v>
      </c>
      <c r="G230" s="77" t="s">
        <v>1348</v>
      </c>
      <c r="H230" s="232" t="s">
        <v>331</v>
      </c>
      <c r="I230" s="187" t="s">
        <v>332</v>
      </c>
      <c r="J230" s="77"/>
      <c r="K230" s="232" t="s">
        <v>293</v>
      </c>
      <c r="L230" s="187" t="s">
        <v>294</v>
      </c>
      <c r="M230" s="77" t="s">
        <v>295</v>
      </c>
      <c r="N230" s="232"/>
      <c r="O230" s="187"/>
      <c r="P230" s="77"/>
      <c r="Q230" s="232"/>
      <c r="R230" s="187"/>
      <c r="S230" s="77"/>
      <c r="T230" s="232"/>
      <c r="U230" s="187"/>
      <c r="V230" s="77"/>
      <c r="W230" s="232"/>
      <c r="X230" s="187"/>
      <c r="Y230" s="77"/>
      <c r="Z230" s="232"/>
      <c r="AA230" s="187"/>
      <c r="AB230" s="77"/>
      <c r="AC230" s="232"/>
      <c r="AD230" s="187"/>
      <c r="AE230" s="77"/>
      <c r="AF230" s="136"/>
      <c r="AG230" s="233" t="str">
        <f t="shared" si="0"/>
        <v>"includedDataForSharingAndTethering": "널널히"</v>
      </c>
      <c r="AH230" s="136" t="str">
        <f t="shared" si="1"/>
        <v>, "maximumAmountForSharing": ""</v>
      </c>
      <c r="AI230" s="136" t="str">
        <f t="shared" si="2"/>
        <v>, "includedText": "무제한"</v>
      </c>
      <c r="AJ230" s="136" t="str">
        <f t="shared" si="3"/>
        <v/>
      </c>
      <c r="AK230" s="136" t="str">
        <f t="shared" si="4"/>
        <v/>
      </c>
      <c r="AL230" s="136" t="str">
        <f t="shared" si="5"/>
        <v/>
      </c>
      <c r="AM230" s="136" t="str">
        <f t="shared" si="6"/>
        <v/>
      </c>
      <c r="AN230" s="136" t="str">
        <f t="shared" si="7"/>
        <v/>
      </c>
      <c r="AO230" s="136" t="str">
        <f t="shared" si="8"/>
        <v/>
      </c>
      <c r="AP230" s="136"/>
      <c r="AQ230" s="136" t="str">
        <f t="shared" si="9"/>
        <v>{"includedDataForSharingAndTethering": "널널히", "maximumAmountForSharing": "", "includedText": "무제한"}</v>
      </c>
      <c r="AR230" s="136" t="str">
        <f t="shared" si="10"/>
        <v/>
      </c>
      <c r="AS230" s="136" t="str">
        <f t="shared" si="11"/>
        <v/>
      </c>
      <c r="AT230" s="136" t="str">
        <f t="shared" si="12"/>
        <v>{"keywords": {"includedDataForSharingAndTethering": "널널히", "maximumAmountForSharing": "", "includedText": "무제한"}}</v>
      </c>
      <c r="AU230" s="136" t="s">
        <v>253</v>
      </c>
      <c r="AV230" s="233" t="str">
        <f t="shared" si="13"/>
        <v>{"name": "SEARCH_MOBILE_PLAN", "arguments": {"keywords": {"includedDataForSharingAndTethering": "널널히", "maximumAmountForSharing": "", "includedText": "무제한"}}}</v>
      </c>
      <c r="AW230" s="136" t="s">
        <v>253</v>
      </c>
      <c r="AX230" s="234">
        <v>45575</v>
      </c>
    </row>
    <row r="231" spans="1:50" ht="13.2">
      <c r="A231" s="231" t="s">
        <v>37</v>
      </c>
      <c r="B231" s="78" t="s">
        <v>1349</v>
      </c>
      <c r="C231" s="78" t="s">
        <v>39</v>
      </c>
      <c r="D231" s="381" t="s">
        <v>1350</v>
      </c>
      <c r="E231" s="232" t="s">
        <v>309</v>
      </c>
      <c r="F231" s="187" t="s">
        <v>310</v>
      </c>
      <c r="G231" s="77" t="s">
        <v>1351</v>
      </c>
      <c r="H231" s="232" t="s">
        <v>378</v>
      </c>
      <c r="I231" s="187" t="s">
        <v>344</v>
      </c>
      <c r="J231" s="77"/>
      <c r="K231" s="232" t="s">
        <v>318</v>
      </c>
      <c r="L231" s="187" t="s">
        <v>319</v>
      </c>
      <c r="M231" s="77" t="s">
        <v>614</v>
      </c>
      <c r="N231" s="232"/>
      <c r="O231" s="187"/>
      <c r="P231" s="77"/>
      <c r="Q231" s="232"/>
      <c r="R231" s="187"/>
      <c r="S231" s="77"/>
      <c r="T231" s="232"/>
      <c r="U231" s="187"/>
      <c r="V231" s="77"/>
      <c r="W231" s="232"/>
      <c r="X231" s="187"/>
      <c r="Y231" s="77"/>
      <c r="Z231" s="232"/>
      <c r="AA231" s="187"/>
      <c r="AB231" s="77"/>
      <c r="AC231" s="232"/>
      <c r="AD231" s="187"/>
      <c r="AE231" s="77"/>
      <c r="AF231" s="136"/>
      <c r="AG231" s="233" t="str">
        <f t="shared" si="0"/>
        <v>"includedVoiceCall": "600분 미만"</v>
      </c>
      <c r="AH231" s="136" t="str">
        <f t="shared" si="1"/>
        <v>, "includedDataForSharingAndTethering": ""</v>
      </c>
      <c r="AI231" s="136" t="str">
        <f t="shared" si="2"/>
        <v>, "generation": "5G"</v>
      </c>
      <c r="AJ231" s="136" t="str">
        <f t="shared" si="3"/>
        <v/>
      </c>
      <c r="AK231" s="136" t="str">
        <f t="shared" si="4"/>
        <v/>
      </c>
      <c r="AL231" s="136" t="str">
        <f t="shared" si="5"/>
        <v/>
      </c>
      <c r="AM231" s="136" t="str">
        <f t="shared" si="6"/>
        <v/>
      </c>
      <c r="AN231" s="136" t="str">
        <f t="shared" si="7"/>
        <v/>
      </c>
      <c r="AO231" s="136" t="str">
        <f t="shared" si="8"/>
        <v/>
      </c>
      <c r="AP231" s="136"/>
      <c r="AQ231" s="136" t="str">
        <f t="shared" si="9"/>
        <v>{"includedVoiceCall": "600분 미만", "includedDataForSharingAndTethering": "", "generation": "5G"}</v>
      </c>
      <c r="AR231" s="136" t="str">
        <f t="shared" si="10"/>
        <v/>
      </c>
      <c r="AS231" s="136" t="str">
        <f t="shared" si="11"/>
        <v/>
      </c>
      <c r="AT231" s="136" t="str">
        <f t="shared" si="12"/>
        <v>{"keywords": {"includedVoiceCall": "600분 미만", "includedDataForSharingAndTethering": "", "generation": "5G"}}</v>
      </c>
      <c r="AU231" s="136" t="s">
        <v>253</v>
      </c>
      <c r="AV231" s="233" t="str">
        <f t="shared" si="13"/>
        <v>{"name": "SEARCH_MOBILE_PLAN", "arguments": {"keywords": {"includedVoiceCall": "600분 미만", "includedDataForSharingAndTethering": "", "generation": "5G"}}}</v>
      </c>
      <c r="AW231" s="136" t="s">
        <v>253</v>
      </c>
      <c r="AX231" s="234">
        <v>45575</v>
      </c>
    </row>
    <row r="232" spans="1:50" ht="13.2">
      <c r="A232" s="235" t="s">
        <v>37</v>
      </c>
      <c r="B232" s="80" t="s">
        <v>1352</v>
      </c>
      <c r="C232" s="80" t="s">
        <v>39</v>
      </c>
      <c r="D232" s="381" t="s">
        <v>1353</v>
      </c>
      <c r="E232" s="232" t="s">
        <v>378</v>
      </c>
      <c r="F232" s="187" t="s">
        <v>344</v>
      </c>
      <c r="G232" s="77" t="s">
        <v>1354</v>
      </c>
      <c r="H232" s="232" t="s">
        <v>357</v>
      </c>
      <c r="I232" s="187" t="s">
        <v>358</v>
      </c>
      <c r="J232" s="77" t="s">
        <v>1355</v>
      </c>
      <c r="K232" s="232" t="s">
        <v>301</v>
      </c>
      <c r="L232" s="187" t="s">
        <v>302</v>
      </c>
      <c r="M232" s="77" t="s">
        <v>403</v>
      </c>
      <c r="N232" s="232"/>
      <c r="O232" s="187"/>
      <c r="P232" s="77"/>
      <c r="Q232" s="232"/>
      <c r="R232" s="187"/>
      <c r="S232" s="77"/>
      <c r="T232" s="232"/>
      <c r="U232" s="187"/>
      <c r="V232" s="77"/>
      <c r="W232" s="232"/>
      <c r="X232" s="187"/>
      <c r="Y232" s="77"/>
      <c r="Z232" s="232"/>
      <c r="AA232" s="187"/>
      <c r="AB232" s="77"/>
      <c r="AC232" s="232"/>
      <c r="AD232" s="187"/>
      <c r="AE232" s="77"/>
      <c r="AF232" s="136"/>
      <c r="AG232" s="233" t="str">
        <f t="shared" si="0"/>
        <v>"includedDataForSharingAndTethering": "15기가"</v>
      </c>
      <c r="AH232" s="136" t="str">
        <f t="shared" si="1"/>
        <v>, "monthlyPrice": "가성비 좋은"</v>
      </c>
      <c r="AI232" s="136" t="str">
        <f t="shared" si="2"/>
        <v>, "onboardingDeviceAlias": "스마트폰"</v>
      </c>
      <c r="AJ232" s="136" t="str">
        <f t="shared" si="3"/>
        <v/>
      </c>
      <c r="AK232" s="136" t="str">
        <f t="shared" si="4"/>
        <v/>
      </c>
      <c r="AL232" s="136" t="str">
        <f t="shared" si="5"/>
        <v/>
      </c>
      <c r="AM232" s="136" t="str">
        <f t="shared" si="6"/>
        <v/>
      </c>
      <c r="AN232" s="136" t="str">
        <f t="shared" si="7"/>
        <v/>
      </c>
      <c r="AO232" s="136" t="str">
        <f t="shared" si="8"/>
        <v/>
      </c>
      <c r="AP232" s="136"/>
      <c r="AQ232" s="136" t="str">
        <f t="shared" si="9"/>
        <v>{"includedDataForSharingAndTethering": "15기가", "monthlyPrice": "가성비 좋은", "onboardingDeviceAlias": "스마트폰"}</v>
      </c>
      <c r="AR232" s="136" t="str">
        <f t="shared" si="10"/>
        <v/>
      </c>
      <c r="AS232" s="136" t="str">
        <f t="shared" si="11"/>
        <v/>
      </c>
      <c r="AT232" s="136" t="str">
        <f t="shared" si="12"/>
        <v>{"keywords": {"includedDataForSharingAndTethering": "15기가", "monthlyPrice": "가성비 좋은", "onboardingDeviceAlias": "스마트폰"}}</v>
      </c>
      <c r="AU232" s="136" t="s">
        <v>253</v>
      </c>
      <c r="AV232" s="233" t="str">
        <f t="shared" si="13"/>
        <v>{"name": "SEARCH_MOBILE_PLAN", "arguments": {"keywords": {"includedDataForSharingAndTethering": "15기가", "monthlyPrice": "가성비 좋은", "onboardingDeviceAlias": "스마트폰"}}}</v>
      </c>
      <c r="AW232" s="136" t="s">
        <v>253</v>
      </c>
      <c r="AX232" s="234">
        <v>45575</v>
      </c>
    </row>
    <row r="233" spans="1:50" ht="13.2">
      <c r="A233" s="240" t="s">
        <v>1356</v>
      </c>
      <c r="B233" s="240" t="s">
        <v>1357</v>
      </c>
      <c r="C233" s="240" t="s">
        <v>45</v>
      </c>
      <c r="D233" s="240" t="s">
        <v>1358</v>
      </c>
      <c r="E233" s="241" t="s">
        <v>249</v>
      </c>
      <c r="F233" s="242" t="s">
        <v>250</v>
      </c>
      <c r="G233" s="243" t="s">
        <v>1359</v>
      </c>
      <c r="H233" s="241"/>
      <c r="I233" s="242"/>
      <c r="J233" s="243"/>
      <c r="K233" s="241"/>
      <c r="L233" s="242"/>
      <c r="M233" s="243"/>
      <c r="N233" s="241"/>
      <c r="O233" s="242"/>
      <c r="P233" s="243"/>
      <c r="Q233" s="241"/>
      <c r="R233" s="242"/>
      <c r="S233" s="243"/>
      <c r="T233" s="241"/>
      <c r="U233" s="242"/>
      <c r="V233" s="243"/>
      <c r="W233" s="241"/>
      <c r="X233" s="242"/>
      <c r="Y233" s="243"/>
      <c r="Z233" s="241"/>
      <c r="AA233" s="242"/>
      <c r="AB233" s="243"/>
      <c r="AC233" s="241"/>
      <c r="AD233" s="242"/>
      <c r="AE233" s="243"/>
      <c r="AF233" s="240"/>
      <c r="AG233" s="244" t="str">
        <f t="shared" si="0"/>
        <v>"productName": "팅PLUS29요금"</v>
      </c>
      <c r="AH233" s="240" t="str">
        <f t="shared" si="1"/>
        <v/>
      </c>
      <c r="AI233" s="240" t="str">
        <f t="shared" si="2"/>
        <v/>
      </c>
      <c r="AJ233" s="240" t="str">
        <f t="shared" si="3"/>
        <v/>
      </c>
      <c r="AK233" s="240" t="str">
        <f t="shared" si="4"/>
        <v/>
      </c>
      <c r="AL233" s="240" t="str">
        <f t="shared" si="5"/>
        <v/>
      </c>
      <c r="AM233" s="240" t="str">
        <f t="shared" si="6"/>
        <v/>
      </c>
      <c r="AN233" s="240" t="str">
        <f t="shared" si="7"/>
        <v/>
      </c>
      <c r="AO233" s="240" t="str">
        <f t="shared" si="8"/>
        <v/>
      </c>
      <c r="AP233" s="240"/>
      <c r="AQ233" s="240" t="str">
        <f t="shared" si="9"/>
        <v>{"productName": "팅PLUS29요금"}</v>
      </c>
      <c r="AR233" s="240" t="str">
        <f t="shared" si="10"/>
        <v/>
      </c>
      <c r="AS233" s="240" t="str">
        <f t="shared" si="11"/>
        <v/>
      </c>
      <c r="AT233" s="240" t="str">
        <f t="shared" si="12"/>
        <v>{"keywords": {"productName": "팅PLUS29요금"}}</v>
      </c>
      <c r="AU233" s="240" t="s">
        <v>253</v>
      </c>
      <c r="AV233" s="244" t="str">
        <f t="shared" si="13"/>
        <v>{"name": "AVAILABLE_MOBILE_PLAN", "arguments": {"keywords": {"productName": "팅PLUS29요금"}}}</v>
      </c>
      <c r="AW233" s="240"/>
      <c r="AX233" s="245">
        <v>45580</v>
      </c>
    </row>
    <row r="234" spans="1:50" ht="13.2">
      <c r="A234" s="246" t="s">
        <v>1356</v>
      </c>
      <c r="B234" s="246" t="s">
        <v>1360</v>
      </c>
      <c r="C234" s="246" t="s">
        <v>45</v>
      </c>
      <c r="D234" s="246" t="s">
        <v>1361</v>
      </c>
      <c r="E234" s="247" t="s">
        <v>249</v>
      </c>
      <c r="F234" s="248" t="s">
        <v>250</v>
      </c>
      <c r="G234" s="249" t="s">
        <v>1362</v>
      </c>
      <c r="H234" s="247"/>
      <c r="I234" s="248"/>
      <c r="J234" s="249"/>
      <c r="K234" s="247"/>
      <c r="L234" s="248"/>
      <c r="M234" s="249"/>
      <c r="N234" s="247"/>
      <c r="O234" s="248"/>
      <c r="P234" s="249"/>
      <c r="Q234" s="247"/>
      <c r="R234" s="248"/>
      <c r="S234" s="249"/>
      <c r="T234" s="247"/>
      <c r="U234" s="248"/>
      <c r="V234" s="249"/>
      <c r="W234" s="247"/>
      <c r="X234" s="248"/>
      <c r="Y234" s="249"/>
      <c r="Z234" s="247"/>
      <c r="AA234" s="248"/>
      <c r="AB234" s="249"/>
      <c r="AC234" s="247"/>
      <c r="AD234" s="248"/>
      <c r="AE234" s="249"/>
      <c r="AF234" s="246"/>
      <c r="AG234" s="250" t="str">
        <f t="shared" si="0"/>
        <v>"productName": "표준요금제"</v>
      </c>
      <c r="AH234" s="246" t="str">
        <f t="shared" si="1"/>
        <v/>
      </c>
      <c r="AI234" s="246" t="str">
        <f t="shared" si="2"/>
        <v/>
      </c>
      <c r="AJ234" s="246" t="str">
        <f t="shared" si="3"/>
        <v/>
      </c>
      <c r="AK234" s="246" t="str">
        <f t="shared" si="4"/>
        <v/>
      </c>
      <c r="AL234" s="246" t="str">
        <f t="shared" si="5"/>
        <v/>
      </c>
      <c r="AM234" s="246" t="str">
        <f t="shared" si="6"/>
        <v/>
      </c>
      <c r="AN234" s="246" t="str">
        <f t="shared" si="7"/>
        <v/>
      </c>
      <c r="AO234" s="246" t="str">
        <f t="shared" si="8"/>
        <v/>
      </c>
      <c r="AP234" s="246"/>
      <c r="AQ234" s="246" t="str">
        <f t="shared" si="9"/>
        <v>{"productName": "표준요금제"}</v>
      </c>
      <c r="AR234" s="246" t="str">
        <f t="shared" si="10"/>
        <v/>
      </c>
      <c r="AS234" s="246" t="str">
        <f t="shared" si="11"/>
        <v/>
      </c>
      <c r="AT234" s="246" t="str">
        <f t="shared" si="12"/>
        <v>{"keywords": {"productName": "표준요금제"}}</v>
      </c>
      <c r="AU234" s="246" t="s">
        <v>253</v>
      </c>
      <c r="AV234" s="250" t="str">
        <f t="shared" si="13"/>
        <v>{"name": "AVAILABLE_MOBILE_PLAN", "arguments": {"keywords": {"productName": "표준요금제"}}}</v>
      </c>
      <c r="AW234" s="246"/>
      <c r="AX234" s="251">
        <v>45580</v>
      </c>
    </row>
    <row r="235" spans="1:50" ht="13.2">
      <c r="A235" s="246" t="s">
        <v>1356</v>
      </c>
      <c r="B235" s="246" t="s">
        <v>1363</v>
      </c>
      <c r="C235" s="246" t="s">
        <v>45</v>
      </c>
      <c r="D235" s="246" t="s">
        <v>1364</v>
      </c>
      <c r="E235" s="247" t="s">
        <v>249</v>
      </c>
      <c r="F235" s="248" t="s">
        <v>250</v>
      </c>
      <c r="G235" s="249" t="s">
        <v>389</v>
      </c>
      <c r="H235" s="247"/>
      <c r="I235" s="248"/>
      <c r="J235" s="249"/>
      <c r="K235" s="247"/>
      <c r="L235" s="248"/>
      <c r="M235" s="249"/>
      <c r="N235" s="247"/>
      <c r="O235" s="248"/>
      <c r="P235" s="249"/>
      <c r="Q235" s="247"/>
      <c r="R235" s="248"/>
      <c r="S235" s="249"/>
      <c r="T235" s="247"/>
      <c r="U235" s="248"/>
      <c r="V235" s="249"/>
      <c r="W235" s="247"/>
      <c r="X235" s="248"/>
      <c r="Y235" s="249"/>
      <c r="Z235" s="247"/>
      <c r="AA235" s="248"/>
      <c r="AB235" s="249"/>
      <c r="AC235" s="247"/>
      <c r="AD235" s="248"/>
      <c r="AE235" s="249"/>
      <c r="AF235" s="246"/>
      <c r="AG235" s="250" t="str">
        <f t="shared" si="0"/>
        <v>"productName": "다이렉트5G 52"</v>
      </c>
      <c r="AH235" s="246" t="str">
        <f t="shared" si="1"/>
        <v/>
      </c>
      <c r="AI235" s="246" t="str">
        <f t="shared" si="2"/>
        <v/>
      </c>
      <c r="AJ235" s="246" t="str">
        <f t="shared" si="3"/>
        <v/>
      </c>
      <c r="AK235" s="246" t="str">
        <f t="shared" si="4"/>
        <v/>
      </c>
      <c r="AL235" s="246" t="str">
        <f t="shared" si="5"/>
        <v/>
      </c>
      <c r="AM235" s="246" t="str">
        <f t="shared" si="6"/>
        <v/>
      </c>
      <c r="AN235" s="246" t="str">
        <f t="shared" si="7"/>
        <v/>
      </c>
      <c r="AO235" s="246" t="str">
        <f t="shared" si="8"/>
        <v/>
      </c>
      <c r="AP235" s="246"/>
      <c r="AQ235" s="246" t="str">
        <f t="shared" si="9"/>
        <v>{"productName": "다이렉트5G 52"}</v>
      </c>
      <c r="AR235" s="246" t="str">
        <f t="shared" si="10"/>
        <v/>
      </c>
      <c r="AS235" s="246" t="str">
        <f t="shared" si="11"/>
        <v/>
      </c>
      <c r="AT235" s="246" t="str">
        <f t="shared" si="12"/>
        <v>{"keywords": {"productName": "다이렉트5G 52"}}</v>
      </c>
      <c r="AU235" s="246" t="s">
        <v>253</v>
      </c>
      <c r="AV235" s="250" t="str">
        <f t="shared" si="13"/>
        <v>{"name": "AVAILABLE_MOBILE_PLAN", "arguments": {"keywords": {"productName": "다이렉트5G 52"}}}</v>
      </c>
      <c r="AW235" s="246"/>
      <c r="AX235" s="251">
        <v>45580</v>
      </c>
    </row>
    <row r="236" spans="1:50" ht="13.2">
      <c r="A236" s="246" t="s">
        <v>1356</v>
      </c>
      <c r="B236" s="246" t="s">
        <v>1365</v>
      </c>
      <c r="C236" s="246" t="s">
        <v>45</v>
      </c>
      <c r="D236" s="246" t="s">
        <v>1366</v>
      </c>
      <c r="E236" s="247" t="s">
        <v>249</v>
      </c>
      <c r="F236" s="248" t="s">
        <v>250</v>
      </c>
      <c r="G236" s="249" t="s">
        <v>258</v>
      </c>
      <c r="H236" s="247"/>
      <c r="I236" s="248"/>
      <c r="J236" s="249"/>
      <c r="K236" s="247"/>
      <c r="L236" s="248"/>
      <c r="M236" s="249"/>
      <c r="N236" s="247"/>
      <c r="O236" s="248"/>
      <c r="P236" s="249"/>
      <c r="Q236" s="247"/>
      <c r="R236" s="248"/>
      <c r="S236" s="249"/>
      <c r="T236" s="247"/>
      <c r="U236" s="248"/>
      <c r="V236" s="249"/>
      <c r="W236" s="247"/>
      <c r="X236" s="248"/>
      <c r="Y236" s="249"/>
      <c r="Z236" s="247"/>
      <c r="AA236" s="248"/>
      <c r="AB236" s="249"/>
      <c r="AC236" s="247"/>
      <c r="AD236" s="248"/>
      <c r="AE236" s="249"/>
      <c r="AF236" s="246"/>
      <c r="AG236" s="250" t="str">
        <f t="shared" si="0"/>
        <v>"productName": "다이렉트5G 38"</v>
      </c>
      <c r="AH236" s="246" t="str">
        <f t="shared" si="1"/>
        <v/>
      </c>
      <c r="AI236" s="246" t="str">
        <f t="shared" si="2"/>
        <v/>
      </c>
      <c r="AJ236" s="246" t="str">
        <f t="shared" si="3"/>
        <v/>
      </c>
      <c r="AK236" s="246" t="str">
        <f t="shared" si="4"/>
        <v/>
      </c>
      <c r="AL236" s="246" t="str">
        <f t="shared" si="5"/>
        <v/>
      </c>
      <c r="AM236" s="246" t="str">
        <f t="shared" si="6"/>
        <v/>
      </c>
      <c r="AN236" s="246" t="str">
        <f t="shared" si="7"/>
        <v/>
      </c>
      <c r="AO236" s="246" t="str">
        <f t="shared" si="8"/>
        <v/>
      </c>
      <c r="AP236" s="246"/>
      <c r="AQ236" s="246" t="str">
        <f t="shared" si="9"/>
        <v>{"productName": "다이렉트5G 38"}</v>
      </c>
      <c r="AR236" s="246" t="str">
        <f t="shared" si="10"/>
        <v/>
      </c>
      <c r="AS236" s="246" t="str">
        <f t="shared" si="11"/>
        <v/>
      </c>
      <c r="AT236" s="246" t="str">
        <f t="shared" si="12"/>
        <v>{"keywords": {"productName": "다이렉트5G 38"}}</v>
      </c>
      <c r="AU236" s="246" t="s">
        <v>253</v>
      </c>
      <c r="AV236" s="250" t="str">
        <f t="shared" si="13"/>
        <v>{"name": "AVAILABLE_MOBILE_PLAN", "arguments": {"keywords": {"productName": "다이렉트5G 38"}}}</v>
      </c>
      <c r="AW236" s="246"/>
      <c r="AX236" s="251">
        <v>45580</v>
      </c>
    </row>
    <row r="237" spans="1:50" ht="13.2">
      <c r="A237" s="246" t="s">
        <v>1356</v>
      </c>
      <c r="B237" s="246" t="s">
        <v>1367</v>
      </c>
      <c r="C237" s="246" t="s">
        <v>45</v>
      </c>
      <c r="D237" s="246" t="s">
        <v>1368</v>
      </c>
      <c r="E237" s="247" t="s">
        <v>249</v>
      </c>
      <c r="F237" s="248" t="s">
        <v>250</v>
      </c>
      <c r="G237" s="249" t="s">
        <v>553</v>
      </c>
      <c r="H237" s="247"/>
      <c r="I237" s="248"/>
      <c r="J237" s="249"/>
      <c r="K237" s="247"/>
      <c r="L237" s="248"/>
      <c r="M237" s="249"/>
      <c r="N237" s="247"/>
      <c r="O237" s="248"/>
      <c r="P237" s="249"/>
      <c r="Q237" s="247"/>
      <c r="R237" s="248"/>
      <c r="S237" s="249"/>
      <c r="T237" s="247"/>
      <c r="U237" s="248"/>
      <c r="V237" s="249"/>
      <c r="W237" s="247"/>
      <c r="X237" s="248"/>
      <c r="Y237" s="249"/>
      <c r="Z237" s="247"/>
      <c r="AA237" s="248"/>
      <c r="AB237" s="249"/>
      <c r="AC237" s="247"/>
      <c r="AD237" s="248"/>
      <c r="AE237" s="249"/>
      <c r="AF237" s="246"/>
      <c r="AG237" s="250" t="str">
        <f t="shared" si="0"/>
        <v>"productName": "다이렉트5G 27"</v>
      </c>
      <c r="AH237" s="246" t="str">
        <f t="shared" si="1"/>
        <v/>
      </c>
      <c r="AI237" s="246" t="str">
        <f t="shared" si="2"/>
        <v/>
      </c>
      <c r="AJ237" s="246" t="str">
        <f t="shared" si="3"/>
        <v/>
      </c>
      <c r="AK237" s="246" t="str">
        <f t="shared" si="4"/>
        <v/>
      </c>
      <c r="AL237" s="246" t="str">
        <f t="shared" si="5"/>
        <v/>
      </c>
      <c r="AM237" s="246" t="str">
        <f t="shared" si="6"/>
        <v/>
      </c>
      <c r="AN237" s="246" t="str">
        <f t="shared" si="7"/>
        <v/>
      </c>
      <c r="AO237" s="246" t="str">
        <f t="shared" si="8"/>
        <v/>
      </c>
      <c r="AP237" s="246"/>
      <c r="AQ237" s="246" t="str">
        <f t="shared" si="9"/>
        <v>{"productName": "다이렉트5G 27"}</v>
      </c>
      <c r="AR237" s="246" t="str">
        <f t="shared" si="10"/>
        <v/>
      </c>
      <c r="AS237" s="246" t="str">
        <f t="shared" si="11"/>
        <v/>
      </c>
      <c r="AT237" s="246" t="str">
        <f t="shared" si="12"/>
        <v>{"keywords": {"productName": "다이렉트5G 27"}}</v>
      </c>
      <c r="AU237" s="246" t="s">
        <v>253</v>
      </c>
      <c r="AV237" s="250" t="str">
        <f t="shared" si="13"/>
        <v>{"name": "AVAILABLE_MOBILE_PLAN", "arguments": {"keywords": {"productName": "다이렉트5G 27"}}}</v>
      </c>
      <c r="AW237" s="246"/>
      <c r="AX237" s="251">
        <v>45580</v>
      </c>
    </row>
    <row r="238" spans="1:50" ht="13.2">
      <c r="A238" s="246" t="s">
        <v>1356</v>
      </c>
      <c r="B238" s="246" t="s">
        <v>1369</v>
      </c>
      <c r="C238" s="246" t="s">
        <v>45</v>
      </c>
      <c r="D238" s="246" t="s">
        <v>1370</v>
      </c>
      <c r="E238" s="247" t="s">
        <v>249</v>
      </c>
      <c r="F238" s="248" t="s">
        <v>250</v>
      </c>
      <c r="G238" s="249" t="s">
        <v>1371</v>
      </c>
      <c r="H238" s="247"/>
      <c r="I238" s="248"/>
      <c r="J238" s="249"/>
      <c r="K238" s="247"/>
      <c r="L238" s="248"/>
      <c r="M238" s="249"/>
      <c r="N238" s="247"/>
      <c r="O238" s="248"/>
      <c r="P238" s="249"/>
      <c r="Q238" s="247"/>
      <c r="R238" s="248"/>
      <c r="S238" s="249"/>
      <c r="T238" s="247"/>
      <c r="U238" s="248"/>
      <c r="V238" s="249"/>
      <c r="W238" s="247"/>
      <c r="X238" s="248"/>
      <c r="Y238" s="249"/>
      <c r="Z238" s="247"/>
      <c r="AA238" s="248"/>
      <c r="AB238" s="249"/>
      <c r="AC238" s="247"/>
      <c r="AD238" s="248"/>
      <c r="AE238" s="249"/>
      <c r="AF238" s="246"/>
      <c r="AG238" s="250" t="str">
        <f t="shared" si="0"/>
        <v>"productName": "ZEM플랜 베스트"</v>
      </c>
      <c r="AH238" s="246" t="str">
        <f t="shared" si="1"/>
        <v/>
      </c>
      <c r="AI238" s="246" t="str">
        <f t="shared" si="2"/>
        <v/>
      </c>
      <c r="AJ238" s="246" t="str">
        <f t="shared" si="3"/>
        <v/>
      </c>
      <c r="AK238" s="246" t="str">
        <f t="shared" si="4"/>
        <v/>
      </c>
      <c r="AL238" s="246" t="str">
        <f t="shared" si="5"/>
        <v/>
      </c>
      <c r="AM238" s="246" t="str">
        <f t="shared" si="6"/>
        <v/>
      </c>
      <c r="AN238" s="246" t="str">
        <f t="shared" si="7"/>
        <v/>
      </c>
      <c r="AO238" s="246" t="str">
        <f t="shared" si="8"/>
        <v/>
      </c>
      <c r="AP238" s="246"/>
      <c r="AQ238" s="246" t="str">
        <f t="shared" si="9"/>
        <v>{"productName": "ZEM플랜 베스트"}</v>
      </c>
      <c r="AR238" s="246" t="str">
        <f t="shared" si="10"/>
        <v/>
      </c>
      <c r="AS238" s="246" t="str">
        <f t="shared" si="11"/>
        <v/>
      </c>
      <c r="AT238" s="246" t="str">
        <f t="shared" si="12"/>
        <v>{"keywords": {"productName": "ZEM플랜 베스트"}}</v>
      </c>
      <c r="AU238" s="246" t="s">
        <v>253</v>
      </c>
      <c r="AV238" s="250" t="str">
        <f t="shared" si="13"/>
        <v>{"name": "AVAILABLE_MOBILE_PLAN", "arguments": {"keywords": {"productName": "ZEM플랜 베스트"}}}</v>
      </c>
      <c r="AW238" s="246"/>
      <c r="AX238" s="251">
        <v>45580</v>
      </c>
    </row>
    <row r="239" spans="1:50" ht="13.2">
      <c r="A239" s="246" t="s">
        <v>1356</v>
      </c>
      <c r="B239" s="246" t="s">
        <v>1372</v>
      </c>
      <c r="C239" s="246" t="s">
        <v>45</v>
      </c>
      <c r="D239" s="246" t="s">
        <v>1373</v>
      </c>
      <c r="E239" s="247" t="s">
        <v>249</v>
      </c>
      <c r="F239" s="248" t="s">
        <v>250</v>
      </c>
      <c r="G239" s="249" t="s">
        <v>1374</v>
      </c>
      <c r="H239" s="247"/>
      <c r="I239" s="248"/>
      <c r="J239" s="249"/>
      <c r="K239" s="247"/>
      <c r="L239" s="248"/>
      <c r="M239" s="249"/>
      <c r="N239" s="247"/>
      <c r="O239" s="248"/>
      <c r="P239" s="249"/>
      <c r="Q239" s="247"/>
      <c r="R239" s="248"/>
      <c r="S239" s="249"/>
      <c r="T239" s="247"/>
      <c r="U239" s="248"/>
      <c r="V239" s="249"/>
      <c r="W239" s="247"/>
      <c r="X239" s="248"/>
      <c r="Y239" s="249"/>
      <c r="Z239" s="247"/>
      <c r="AA239" s="248"/>
      <c r="AB239" s="249"/>
      <c r="AC239" s="247"/>
      <c r="AD239" s="248"/>
      <c r="AE239" s="249"/>
      <c r="AF239" s="246"/>
      <c r="AG239" s="250" t="str">
        <f t="shared" si="0"/>
        <v>"productName": "T플랜 안심4G"</v>
      </c>
      <c r="AH239" s="246" t="str">
        <f t="shared" si="1"/>
        <v/>
      </c>
      <c r="AI239" s="246" t="str">
        <f t="shared" si="2"/>
        <v/>
      </c>
      <c r="AJ239" s="246" t="str">
        <f t="shared" si="3"/>
        <v/>
      </c>
      <c r="AK239" s="246" t="str">
        <f t="shared" si="4"/>
        <v/>
      </c>
      <c r="AL239" s="246" t="str">
        <f t="shared" si="5"/>
        <v/>
      </c>
      <c r="AM239" s="246" t="str">
        <f t="shared" si="6"/>
        <v/>
      </c>
      <c r="AN239" s="246" t="str">
        <f t="shared" si="7"/>
        <v/>
      </c>
      <c r="AO239" s="246" t="str">
        <f t="shared" si="8"/>
        <v/>
      </c>
      <c r="AP239" s="246"/>
      <c r="AQ239" s="246" t="str">
        <f t="shared" si="9"/>
        <v>{"productName": "T플랜 안심4G"}</v>
      </c>
      <c r="AR239" s="246" t="str">
        <f t="shared" si="10"/>
        <v/>
      </c>
      <c r="AS239" s="246" t="str">
        <f t="shared" si="11"/>
        <v/>
      </c>
      <c r="AT239" s="246" t="str">
        <f t="shared" si="12"/>
        <v>{"keywords": {"productName": "T플랜 안심4G"}}</v>
      </c>
      <c r="AU239" s="246" t="s">
        <v>253</v>
      </c>
      <c r="AV239" s="250" t="str">
        <f t="shared" si="13"/>
        <v>{"name": "AVAILABLE_MOBILE_PLAN", "arguments": {"keywords": {"productName": "T플랜 안심4G"}}}</v>
      </c>
      <c r="AW239" s="246"/>
      <c r="AX239" s="251">
        <v>45580</v>
      </c>
    </row>
    <row r="240" spans="1:50" ht="13.2">
      <c r="A240" s="246" t="s">
        <v>1356</v>
      </c>
      <c r="B240" s="246" t="s">
        <v>1375</v>
      </c>
      <c r="C240" s="246" t="s">
        <v>45</v>
      </c>
      <c r="D240" s="246" t="s">
        <v>1376</v>
      </c>
      <c r="E240" s="247" t="s">
        <v>249</v>
      </c>
      <c r="F240" s="248" t="s">
        <v>250</v>
      </c>
      <c r="G240" s="249" t="s">
        <v>1377</v>
      </c>
      <c r="H240" s="247"/>
      <c r="I240" s="248"/>
      <c r="J240" s="249"/>
      <c r="K240" s="247"/>
      <c r="L240" s="248"/>
      <c r="M240" s="249"/>
      <c r="N240" s="247"/>
      <c r="O240" s="248"/>
      <c r="P240" s="249"/>
      <c r="Q240" s="247"/>
      <c r="R240" s="248"/>
      <c r="S240" s="249"/>
      <c r="T240" s="247"/>
      <c r="U240" s="248"/>
      <c r="V240" s="249"/>
      <c r="W240" s="247"/>
      <c r="X240" s="248"/>
      <c r="Y240" s="249"/>
      <c r="Z240" s="247"/>
      <c r="AA240" s="248"/>
      <c r="AB240" s="249"/>
      <c r="AC240" s="247"/>
      <c r="AD240" s="248"/>
      <c r="AE240" s="249"/>
      <c r="AF240" s="246"/>
      <c r="AG240" s="250" t="str">
        <f t="shared" si="0"/>
        <v>"productName": "T플랜 시니어 안심4.5G"</v>
      </c>
      <c r="AH240" s="246" t="str">
        <f t="shared" si="1"/>
        <v/>
      </c>
      <c r="AI240" s="246" t="str">
        <f t="shared" si="2"/>
        <v/>
      </c>
      <c r="AJ240" s="246" t="str">
        <f t="shared" si="3"/>
        <v/>
      </c>
      <c r="AK240" s="246" t="str">
        <f t="shared" si="4"/>
        <v/>
      </c>
      <c r="AL240" s="246" t="str">
        <f t="shared" si="5"/>
        <v/>
      </c>
      <c r="AM240" s="246" t="str">
        <f t="shared" si="6"/>
        <v/>
      </c>
      <c r="AN240" s="246" t="str">
        <f t="shared" si="7"/>
        <v/>
      </c>
      <c r="AO240" s="246" t="str">
        <f t="shared" si="8"/>
        <v/>
      </c>
      <c r="AP240" s="246"/>
      <c r="AQ240" s="246" t="str">
        <f t="shared" si="9"/>
        <v>{"productName": "T플랜 시니어 안심4.5G"}</v>
      </c>
      <c r="AR240" s="246" t="str">
        <f t="shared" si="10"/>
        <v/>
      </c>
      <c r="AS240" s="246" t="str">
        <f t="shared" si="11"/>
        <v/>
      </c>
      <c r="AT240" s="246" t="str">
        <f t="shared" si="12"/>
        <v>{"keywords": {"productName": "T플랜 시니어 안심4.5G"}}</v>
      </c>
      <c r="AU240" s="246" t="s">
        <v>253</v>
      </c>
      <c r="AV240" s="250" t="str">
        <f t="shared" si="13"/>
        <v>{"name": "AVAILABLE_MOBILE_PLAN", "arguments": {"keywords": {"productName": "T플랜 시니어 안심4.5G"}}}</v>
      </c>
      <c r="AW240" s="246"/>
      <c r="AX240" s="251">
        <v>45580</v>
      </c>
    </row>
    <row r="241" spans="1:50" ht="13.2">
      <c r="A241" s="246" t="s">
        <v>1356</v>
      </c>
      <c r="B241" s="246" t="s">
        <v>1378</v>
      </c>
      <c r="C241" s="246" t="s">
        <v>45</v>
      </c>
      <c r="D241" s="246" t="s">
        <v>1379</v>
      </c>
      <c r="E241" s="247" t="s">
        <v>249</v>
      </c>
      <c r="F241" s="248" t="s">
        <v>250</v>
      </c>
      <c r="G241" s="249" t="s">
        <v>1380</v>
      </c>
      <c r="H241" s="247"/>
      <c r="I241" s="248"/>
      <c r="J241" s="249"/>
      <c r="K241" s="247"/>
      <c r="L241" s="248"/>
      <c r="M241" s="249"/>
      <c r="N241" s="247"/>
      <c r="O241" s="248"/>
      <c r="P241" s="249"/>
      <c r="Q241" s="247"/>
      <c r="R241" s="248"/>
      <c r="S241" s="249"/>
      <c r="T241" s="247"/>
      <c r="U241" s="248"/>
      <c r="V241" s="249"/>
      <c r="W241" s="247"/>
      <c r="X241" s="248"/>
      <c r="Y241" s="249"/>
      <c r="Z241" s="247"/>
      <c r="AA241" s="248"/>
      <c r="AB241" s="249"/>
      <c r="AC241" s="247"/>
      <c r="AD241" s="248"/>
      <c r="AE241" s="249"/>
      <c r="AF241" s="246"/>
      <c r="AG241" s="250" t="str">
        <f t="shared" si="0"/>
        <v>"productName": "T플랜 시니어 세이브"</v>
      </c>
      <c r="AH241" s="246" t="str">
        <f t="shared" si="1"/>
        <v/>
      </c>
      <c r="AI241" s="246" t="str">
        <f t="shared" si="2"/>
        <v/>
      </c>
      <c r="AJ241" s="246" t="str">
        <f t="shared" si="3"/>
        <v/>
      </c>
      <c r="AK241" s="246" t="str">
        <f t="shared" si="4"/>
        <v/>
      </c>
      <c r="AL241" s="246" t="str">
        <f t="shared" si="5"/>
        <v/>
      </c>
      <c r="AM241" s="246" t="str">
        <f t="shared" si="6"/>
        <v/>
      </c>
      <c r="AN241" s="246" t="str">
        <f t="shared" si="7"/>
        <v/>
      </c>
      <c r="AO241" s="246" t="str">
        <f t="shared" si="8"/>
        <v/>
      </c>
      <c r="AP241" s="246"/>
      <c r="AQ241" s="246" t="str">
        <f t="shared" si="9"/>
        <v>{"productName": "T플랜 시니어 세이브"}</v>
      </c>
      <c r="AR241" s="246" t="str">
        <f t="shared" si="10"/>
        <v/>
      </c>
      <c r="AS241" s="246" t="str">
        <f t="shared" si="11"/>
        <v/>
      </c>
      <c r="AT241" s="246" t="str">
        <f t="shared" si="12"/>
        <v>{"keywords": {"productName": "T플랜 시니어 세이브"}}</v>
      </c>
      <c r="AU241" s="246" t="s">
        <v>253</v>
      </c>
      <c r="AV241" s="250" t="str">
        <f t="shared" si="13"/>
        <v>{"name": "AVAILABLE_MOBILE_PLAN", "arguments": {"keywords": {"productName": "T플랜 시니어 세이브"}}}</v>
      </c>
      <c r="AW241" s="246"/>
      <c r="AX241" s="251">
        <v>45580</v>
      </c>
    </row>
    <row r="242" spans="1:50" ht="13.2">
      <c r="A242" s="246" t="s">
        <v>1356</v>
      </c>
      <c r="B242" s="246" t="s">
        <v>1381</v>
      </c>
      <c r="C242" s="246" t="s">
        <v>45</v>
      </c>
      <c r="D242" s="246" t="s">
        <v>1382</v>
      </c>
      <c r="E242" s="247" t="s">
        <v>249</v>
      </c>
      <c r="F242" s="248" t="s">
        <v>250</v>
      </c>
      <c r="G242" s="249" t="s">
        <v>1383</v>
      </c>
      <c r="H242" s="247"/>
      <c r="I242" s="248"/>
      <c r="J242" s="249"/>
      <c r="K242" s="247"/>
      <c r="L242" s="248"/>
      <c r="M242" s="249"/>
      <c r="N242" s="247"/>
      <c r="O242" s="248"/>
      <c r="P242" s="249"/>
      <c r="Q242" s="247"/>
      <c r="R242" s="248"/>
      <c r="S242" s="249"/>
      <c r="T242" s="247"/>
      <c r="U242" s="248"/>
      <c r="V242" s="249"/>
      <c r="W242" s="247"/>
      <c r="X242" s="248"/>
      <c r="Y242" s="249"/>
      <c r="Z242" s="247"/>
      <c r="AA242" s="248"/>
      <c r="AB242" s="249"/>
      <c r="AC242" s="247"/>
      <c r="AD242" s="248"/>
      <c r="AE242" s="249"/>
      <c r="AF242" s="246"/>
      <c r="AG242" s="250" t="str">
        <f t="shared" si="0"/>
        <v>"productName": "T플랜 맥스"</v>
      </c>
      <c r="AH242" s="246" t="str">
        <f t="shared" si="1"/>
        <v/>
      </c>
      <c r="AI242" s="246" t="str">
        <f t="shared" si="2"/>
        <v/>
      </c>
      <c r="AJ242" s="246" t="str">
        <f t="shared" si="3"/>
        <v/>
      </c>
      <c r="AK242" s="246" t="str">
        <f t="shared" si="4"/>
        <v/>
      </c>
      <c r="AL242" s="246" t="str">
        <f t="shared" si="5"/>
        <v/>
      </c>
      <c r="AM242" s="246" t="str">
        <f t="shared" si="6"/>
        <v/>
      </c>
      <c r="AN242" s="246" t="str">
        <f t="shared" si="7"/>
        <v/>
      </c>
      <c r="AO242" s="246" t="str">
        <f t="shared" si="8"/>
        <v/>
      </c>
      <c r="AP242" s="246"/>
      <c r="AQ242" s="246" t="str">
        <f t="shared" si="9"/>
        <v>{"productName": "T플랜 맥스"}</v>
      </c>
      <c r="AR242" s="246" t="str">
        <f t="shared" si="10"/>
        <v/>
      </c>
      <c r="AS242" s="246" t="str">
        <f t="shared" si="11"/>
        <v/>
      </c>
      <c r="AT242" s="246" t="str">
        <f t="shared" si="12"/>
        <v>{"keywords": {"productName": "T플랜 맥스"}}</v>
      </c>
      <c r="AU242" s="246" t="s">
        <v>253</v>
      </c>
      <c r="AV242" s="250" t="str">
        <f t="shared" si="13"/>
        <v>{"name": "AVAILABLE_MOBILE_PLAN", "arguments": {"keywords": {"productName": "T플랜 맥스"}}}</v>
      </c>
      <c r="AW242" s="246"/>
      <c r="AX242" s="251">
        <v>45580</v>
      </c>
    </row>
    <row r="243" spans="1:50" ht="13.2">
      <c r="A243" s="246" t="s">
        <v>1356</v>
      </c>
      <c r="B243" s="246"/>
      <c r="C243" s="246" t="s">
        <v>45</v>
      </c>
      <c r="D243" s="246" t="s">
        <v>1384</v>
      </c>
      <c r="E243" s="247" t="s">
        <v>249</v>
      </c>
      <c r="F243" s="248" t="s">
        <v>250</v>
      </c>
      <c r="G243" s="249" t="s">
        <v>1385</v>
      </c>
      <c r="H243" s="247"/>
      <c r="I243" s="248"/>
      <c r="J243" s="249"/>
      <c r="K243" s="247"/>
      <c r="L243" s="248"/>
      <c r="M243" s="249"/>
      <c r="N243" s="247"/>
      <c r="O243" s="248"/>
      <c r="P243" s="249"/>
      <c r="Q243" s="247"/>
      <c r="R243" s="248"/>
      <c r="S243" s="249"/>
      <c r="T243" s="247"/>
      <c r="U243" s="248"/>
      <c r="V243" s="249"/>
      <c r="W243" s="247"/>
      <c r="X243" s="248"/>
      <c r="Y243" s="249"/>
      <c r="Z243" s="247"/>
      <c r="AA243" s="248"/>
      <c r="AB243" s="249"/>
      <c r="AC243" s="247"/>
      <c r="AD243" s="248"/>
      <c r="AE243" s="249"/>
      <c r="AF243" s="246"/>
      <c r="AG243" s="250" t="str">
        <f t="shared" si="0"/>
        <v>"productName": "0 청년 다이렉트 69"</v>
      </c>
      <c r="AH243" s="246" t="str">
        <f t="shared" si="1"/>
        <v/>
      </c>
      <c r="AI243" s="246" t="str">
        <f t="shared" si="2"/>
        <v/>
      </c>
      <c r="AJ243" s="246" t="str">
        <f t="shared" si="3"/>
        <v/>
      </c>
      <c r="AK243" s="246" t="str">
        <f t="shared" si="4"/>
        <v/>
      </c>
      <c r="AL243" s="246" t="str">
        <f t="shared" si="5"/>
        <v/>
      </c>
      <c r="AM243" s="246" t="str">
        <f t="shared" si="6"/>
        <v/>
      </c>
      <c r="AN243" s="246" t="str">
        <f t="shared" si="7"/>
        <v/>
      </c>
      <c r="AO243" s="246" t="str">
        <f t="shared" si="8"/>
        <v/>
      </c>
      <c r="AP243" s="246"/>
      <c r="AQ243" s="246" t="str">
        <f t="shared" si="9"/>
        <v>{"productName": "0 청년 다이렉트 69"}</v>
      </c>
      <c r="AR243" s="246" t="str">
        <f t="shared" si="10"/>
        <v/>
      </c>
      <c r="AS243" s="246" t="str">
        <f t="shared" si="11"/>
        <v/>
      </c>
      <c r="AT243" s="246" t="str">
        <f t="shared" si="12"/>
        <v>{"keywords": {"productName": "0 청년 다이렉트 69"}}</v>
      </c>
      <c r="AU243" s="246" t="s">
        <v>253</v>
      </c>
      <c r="AV243" s="250" t="str">
        <f t="shared" si="13"/>
        <v>{"name": "AVAILABLE_MOBILE_PLAN", "arguments": {"keywords": {"productName": "0 청년 다이렉트 69"}}}</v>
      </c>
      <c r="AW243" s="246"/>
      <c r="AX243" s="251">
        <v>45547</v>
      </c>
    </row>
    <row r="244" spans="1:50" ht="13.2">
      <c r="A244" s="246" t="s">
        <v>1356</v>
      </c>
      <c r="B244" s="246"/>
      <c r="C244" s="246" t="s">
        <v>45</v>
      </c>
      <c r="D244" s="246" t="s">
        <v>1386</v>
      </c>
      <c r="E244" s="253" t="s">
        <v>249</v>
      </c>
      <c r="F244" s="252" t="s">
        <v>250</v>
      </c>
      <c r="G244" s="246" t="s">
        <v>1387</v>
      </c>
      <c r="H244" s="253"/>
      <c r="I244" s="252"/>
      <c r="J244" s="246"/>
      <c r="K244" s="253"/>
      <c r="L244" s="252"/>
      <c r="M244" s="246"/>
      <c r="N244" s="253"/>
      <c r="O244" s="252"/>
      <c r="P244" s="246"/>
      <c r="Q244" s="253"/>
      <c r="R244" s="252"/>
      <c r="S244" s="246"/>
      <c r="T244" s="253"/>
      <c r="U244" s="252"/>
      <c r="V244" s="246"/>
      <c r="W244" s="253"/>
      <c r="X244" s="252"/>
      <c r="Y244" s="246"/>
      <c r="Z244" s="253"/>
      <c r="AA244" s="252"/>
      <c r="AB244" s="246"/>
      <c r="AC244" s="253"/>
      <c r="AD244" s="252"/>
      <c r="AE244" s="246"/>
      <c r="AF244" s="246"/>
      <c r="AG244" s="250" t="str">
        <f t="shared" si="0"/>
        <v>"productName": "T끼리 55 요금제"</v>
      </c>
      <c r="AH244" s="246" t="str">
        <f t="shared" si="1"/>
        <v/>
      </c>
      <c r="AI244" s="246" t="str">
        <f t="shared" si="2"/>
        <v/>
      </c>
      <c r="AJ244" s="246" t="str">
        <f t="shared" si="3"/>
        <v/>
      </c>
      <c r="AK244" s="246" t="str">
        <f t="shared" si="4"/>
        <v/>
      </c>
      <c r="AL244" s="246" t="str">
        <f t="shared" si="5"/>
        <v/>
      </c>
      <c r="AM244" s="246" t="str">
        <f t="shared" si="6"/>
        <v/>
      </c>
      <c r="AN244" s="246" t="str">
        <f t="shared" si="7"/>
        <v/>
      </c>
      <c r="AO244" s="246" t="str">
        <f t="shared" si="8"/>
        <v/>
      </c>
      <c r="AP244" s="246"/>
      <c r="AQ244" s="246" t="str">
        <f t="shared" si="9"/>
        <v>{"productName": "T끼리 55 요금제"}</v>
      </c>
      <c r="AR244" s="246" t="str">
        <f t="shared" si="10"/>
        <v/>
      </c>
      <c r="AS244" s="246" t="str">
        <f t="shared" si="11"/>
        <v/>
      </c>
      <c r="AT244" s="246" t="str">
        <f t="shared" si="12"/>
        <v>{"keywords": {"productName": "T끼리 55 요금제"}}</v>
      </c>
      <c r="AU244" s="246" t="s">
        <v>253</v>
      </c>
      <c r="AV244" s="250" t="str">
        <f t="shared" si="13"/>
        <v>{"name": "AVAILABLE_MOBILE_PLAN", "arguments": {"keywords": {"productName": "T끼리 55 요금제"}}}</v>
      </c>
      <c r="AW244" s="246"/>
      <c r="AX244" s="251">
        <v>45547</v>
      </c>
    </row>
    <row r="245" spans="1:50" ht="13.2">
      <c r="A245" s="246" t="s">
        <v>1356</v>
      </c>
      <c r="B245" s="246"/>
      <c r="C245" s="246" t="s">
        <v>45</v>
      </c>
      <c r="D245" s="246" t="s">
        <v>1388</v>
      </c>
      <c r="E245" s="253" t="s">
        <v>249</v>
      </c>
      <c r="F245" s="252" t="s">
        <v>250</v>
      </c>
      <c r="G245" s="246" t="s">
        <v>277</v>
      </c>
      <c r="H245" s="253"/>
      <c r="I245" s="252"/>
      <c r="J245" s="246"/>
      <c r="K245" s="253"/>
      <c r="L245" s="252"/>
      <c r="M245" s="246"/>
      <c r="N245" s="253"/>
      <c r="O245" s="252"/>
      <c r="P245" s="246"/>
      <c r="Q245" s="253"/>
      <c r="R245" s="252"/>
      <c r="S245" s="246"/>
      <c r="T245" s="253"/>
      <c r="U245" s="252"/>
      <c r="V245" s="246"/>
      <c r="W245" s="253"/>
      <c r="X245" s="252"/>
      <c r="Y245" s="246"/>
      <c r="Z245" s="253"/>
      <c r="AA245" s="252"/>
      <c r="AB245" s="246"/>
      <c r="AC245" s="253"/>
      <c r="AD245" s="252"/>
      <c r="AE245" s="246"/>
      <c r="AF245" s="246"/>
      <c r="AG245" s="250" t="str">
        <f t="shared" si="0"/>
        <v>"productName": "0플랜 히어로"</v>
      </c>
      <c r="AH245" s="246" t="str">
        <f t="shared" si="1"/>
        <v/>
      </c>
      <c r="AI245" s="246" t="str">
        <f t="shared" si="2"/>
        <v/>
      </c>
      <c r="AJ245" s="246" t="str">
        <f t="shared" si="3"/>
        <v/>
      </c>
      <c r="AK245" s="246" t="str">
        <f t="shared" si="4"/>
        <v/>
      </c>
      <c r="AL245" s="246" t="str">
        <f t="shared" si="5"/>
        <v/>
      </c>
      <c r="AM245" s="246" t="str">
        <f t="shared" si="6"/>
        <v/>
      </c>
      <c r="AN245" s="246" t="str">
        <f t="shared" si="7"/>
        <v/>
      </c>
      <c r="AO245" s="246" t="str">
        <f t="shared" si="8"/>
        <v/>
      </c>
      <c r="AP245" s="246"/>
      <c r="AQ245" s="246" t="str">
        <f t="shared" si="9"/>
        <v>{"productName": "0플랜 히어로"}</v>
      </c>
      <c r="AR245" s="246" t="str">
        <f t="shared" si="10"/>
        <v/>
      </c>
      <c r="AS245" s="246" t="str">
        <f t="shared" si="11"/>
        <v/>
      </c>
      <c r="AT245" s="246" t="str">
        <f t="shared" si="12"/>
        <v>{"keywords": {"productName": "0플랜 히어로"}}</v>
      </c>
      <c r="AU245" s="246" t="s">
        <v>253</v>
      </c>
      <c r="AV245" s="250" t="str">
        <f t="shared" si="13"/>
        <v>{"name": "AVAILABLE_MOBILE_PLAN", "arguments": {"keywords": {"productName": "0플랜 히어로"}}}</v>
      </c>
      <c r="AW245" s="246"/>
      <c r="AX245" s="251">
        <v>45547</v>
      </c>
    </row>
    <row r="246" spans="1:50" ht="13.2">
      <c r="A246" s="246" t="s">
        <v>1356</v>
      </c>
      <c r="B246" s="246"/>
      <c r="C246" s="246" t="s">
        <v>45</v>
      </c>
      <c r="D246" s="246" t="s">
        <v>1389</v>
      </c>
      <c r="E246" s="253" t="s">
        <v>249</v>
      </c>
      <c r="F246" s="252" t="s">
        <v>250</v>
      </c>
      <c r="G246" s="246" t="s">
        <v>1390</v>
      </c>
      <c r="H246" s="253"/>
      <c r="I246" s="252"/>
      <c r="J246" s="246"/>
      <c r="K246" s="253"/>
      <c r="L246" s="252"/>
      <c r="M246" s="246"/>
      <c r="N246" s="253"/>
      <c r="O246" s="252"/>
      <c r="P246" s="246"/>
      <c r="Q246" s="253"/>
      <c r="R246" s="252"/>
      <c r="S246" s="246"/>
      <c r="T246" s="253"/>
      <c r="U246" s="252"/>
      <c r="V246" s="246"/>
      <c r="W246" s="253"/>
      <c r="X246" s="252"/>
      <c r="Y246" s="246"/>
      <c r="Z246" s="253"/>
      <c r="AA246" s="252"/>
      <c r="AB246" s="246"/>
      <c r="AC246" s="253"/>
      <c r="AD246" s="252"/>
      <c r="AE246" s="246"/>
      <c r="AF246" s="246"/>
      <c r="AG246" s="250" t="str">
        <f t="shared" si="0"/>
        <v>"productName": "5GX 플래티넘(넷플릭스)"</v>
      </c>
      <c r="AH246" s="246" t="str">
        <f t="shared" si="1"/>
        <v/>
      </c>
      <c r="AI246" s="246" t="str">
        <f t="shared" si="2"/>
        <v/>
      </c>
      <c r="AJ246" s="246" t="str">
        <f t="shared" si="3"/>
        <v/>
      </c>
      <c r="AK246" s="246" t="str">
        <f t="shared" si="4"/>
        <v/>
      </c>
      <c r="AL246" s="246" t="str">
        <f t="shared" si="5"/>
        <v/>
      </c>
      <c r="AM246" s="246" t="str">
        <f t="shared" si="6"/>
        <v/>
      </c>
      <c r="AN246" s="246" t="str">
        <f t="shared" si="7"/>
        <v/>
      </c>
      <c r="AO246" s="246" t="str">
        <f t="shared" si="8"/>
        <v/>
      </c>
      <c r="AP246" s="246"/>
      <c r="AQ246" s="246" t="str">
        <f t="shared" si="9"/>
        <v>{"productName": "5GX 플래티넘(넷플릭스)"}</v>
      </c>
      <c r="AR246" s="246" t="str">
        <f t="shared" si="10"/>
        <v/>
      </c>
      <c r="AS246" s="246" t="str">
        <f t="shared" si="11"/>
        <v/>
      </c>
      <c r="AT246" s="246" t="str">
        <f t="shared" si="12"/>
        <v>{"keywords": {"productName": "5GX 플래티넘(넷플릭스)"}}</v>
      </c>
      <c r="AU246" s="246" t="s">
        <v>253</v>
      </c>
      <c r="AV246" s="250" t="str">
        <f t="shared" si="13"/>
        <v>{"name": "AVAILABLE_MOBILE_PLAN", "arguments": {"keywords": {"productName": "5GX 플래티넘(넷플릭스)"}}}</v>
      </c>
      <c r="AW246" s="246"/>
      <c r="AX246" s="251">
        <v>45547</v>
      </c>
    </row>
    <row r="247" spans="1:50" ht="13.2">
      <c r="A247" s="246" t="s">
        <v>1356</v>
      </c>
      <c r="B247" s="246"/>
      <c r="C247" s="246" t="s">
        <v>45</v>
      </c>
      <c r="D247" s="246" t="s">
        <v>1391</v>
      </c>
      <c r="E247" s="253" t="s">
        <v>249</v>
      </c>
      <c r="F247" s="252" t="s">
        <v>250</v>
      </c>
      <c r="G247" s="246" t="s">
        <v>1392</v>
      </c>
      <c r="H247" s="253"/>
      <c r="I247" s="252"/>
      <c r="J247" s="246"/>
      <c r="K247" s="253"/>
      <c r="L247" s="252"/>
      <c r="M247" s="246"/>
      <c r="N247" s="253"/>
      <c r="O247" s="252"/>
      <c r="P247" s="246"/>
      <c r="Q247" s="253"/>
      <c r="R247" s="252"/>
      <c r="S247" s="246"/>
      <c r="T247" s="253"/>
      <c r="U247" s="252"/>
      <c r="V247" s="246"/>
      <c r="W247" s="253"/>
      <c r="X247" s="252"/>
      <c r="Y247" s="246"/>
      <c r="Z247" s="253"/>
      <c r="AA247" s="252"/>
      <c r="AB247" s="246"/>
      <c r="AC247" s="253"/>
      <c r="AD247" s="252"/>
      <c r="AE247" s="246"/>
      <c r="AF247" s="246"/>
      <c r="AG247" s="250" t="str">
        <f t="shared" si="0"/>
        <v>"productName": "5G 행복누리 슬림"</v>
      </c>
      <c r="AH247" s="246" t="str">
        <f t="shared" si="1"/>
        <v/>
      </c>
      <c r="AI247" s="246" t="str">
        <f t="shared" si="2"/>
        <v/>
      </c>
      <c r="AJ247" s="246" t="str">
        <f t="shared" si="3"/>
        <v/>
      </c>
      <c r="AK247" s="246" t="str">
        <f t="shared" si="4"/>
        <v/>
      </c>
      <c r="AL247" s="246" t="str">
        <f t="shared" si="5"/>
        <v/>
      </c>
      <c r="AM247" s="246" t="str">
        <f t="shared" si="6"/>
        <v/>
      </c>
      <c r="AN247" s="246" t="str">
        <f t="shared" si="7"/>
        <v/>
      </c>
      <c r="AO247" s="246" t="str">
        <f t="shared" si="8"/>
        <v/>
      </c>
      <c r="AP247" s="246"/>
      <c r="AQ247" s="246" t="str">
        <f t="shared" si="9"/>
        <v>{"productName": "5G 행복누리 슬림"}</v>
      </c>
      <c r="AR247" s="246" t="str">
        <f t="shared" si="10"/>
        <v/>
      </c>
      <c r="AS247" s="246" t="str">
        <f t="shared" si="11"/>
        <v/>
      </c>
      <c r="AT247" s="246" t="str">
        <f t="shared" si="12"/>
        <v>{"keywords": {"productName": "5G 행복누리 슬림"}}</v>
      </c>
      <c r="AU247" s="246" t="s">
        <v>253</v>
      </c>
      <c r="AV247" s="250" t="str">
        <f t="shared" si="13"/>
        <v>{"name": "AVAILABLE_MOBILE_PLAN", "arguments": {"keywords": {"productName": "5G 행복누리 슬림"}}}</v>
      </c>
      <c r="AW247" s="246"/>
      <c r="AX247" s="251">
        <v>45547</v>
      </c>
    </row>
    <row r="248" spans="1:50" ht="13.2">
      <c r="A248" s="246" t="s">
        <v>1356</v>
      </c>
      <c r="B248" s="246"/>
      <c r="C248" s="246" t="s">
        <v>45</v>
      </c>
      <c r="D248" s="246" t="s">
        <v>1393</v>
      </c>
      <c r="E248" s="253" t="s">
        <v>249</v>
      </c>
      <c r="F248" s="252" t="s">
        <v>250</v>
      </c>
      <c r="G248" s="246" t="s">
        <v>1394</v>
      </c>
      <c r="H248" s="253"/>
      <c r="I248" s="252"/>
      <c r="J248" s="246"/>
      <c r="K248" s="253"/>
      <c r="L248" s="252"/>
      <c r="M248" s="246"/>
      <c r="N248" s="253"/>
      <c r="O248" s="252"/>
      <c r="P248" s="246"/>
      <c r="Q248" s="253"/>
      <c r="R248" s="252"/>
      <c r="S248" s="246"/>
      <c r="T248" s="253"/>
      <c r="U248" s="252"/>
      <c r="V248" s="246"/>
      <c r="W248" s="253"/>
      <c r="X248" s="252"/>
      <c r="Y248" s="246"/>
      <c r="Z248" s="253"/>
      <c r="AA248" s="252"/>
      <c r="AB248" s="246"/>
      <c r="AC248" s="253"/>
      <c r="AD248" s="252"/>
      <c r="AE248" s="246"/>
      <c r="AF248" s="246"/>
      <c r="AG248" s="250" t="str">
        <f t="shared" si="0"/>
        <v>"productName": "올인원 64"</v>
      </c>
      <c r="AH248" s="246" t="str">
        <f t="shared" si="1"/>
        <v/>
      </c>
      <c r="AI248" s="246" t="str">
        <f t="shared" si="2"/>
        <v/>
      </c>
      <c r="AJ248" s="246" t="str">
        <f t="shared" si="3"/>
        <v/>
      </c>
      <c r="AK248" s="246" t="str">
        <f t="shared" si="4"/>
        <v/>
      </c>
      <c r="AL248" s="246" t="str">
        <f t="shared" si="5"/>
        <v/>
      </c>
      <c r="AM248" s="246" t="str">
        <f t="shared" si="6"/>
        <v/>
      </c>
      <c r="AN248" s="246" t="str">
        <f t="shared" si="7"/>
        <v/>
      </c>
      <c r="AO248" s="246" t="str">
        <f t="shared" si="8"/>
        <v/>
      </c>
      <c r="AP248" s="246"/>
      <c r="AQ248" s="246" t="str">
        <f t="shared" si="9"/>
        <v>{"productName": "올인원 64"}</v>
      </c>
      <c r="AR248" s="246" t="str">
        <f t="shared" si="10"/>
        <v/>
      </c>
      <c r="AS248" s="246" t="str">
        <f t="shared" si="11"/>
        <v/>
      </c>
      <c r="AT248" s="246" t="str">
        <f t="shared" si="12"/>
        <v>{"keywords": {"productName": "올인원 64"}}</v>
      </c>
      <c r="AU248" s="246" t="s">
        <v>253</v>
      </c>
      <c r="AV248" s="250" t="str">
        <f t="shared" si="13"/>
        <v>{"name": "AVAILABLE_MOBILE_PLAN", "arguments": {"keywords": {"productName": "올인원 64"}}}</v>
      </c>
      <c r="AW248" s="246"/>
      <c r="AX248" s="251">
        <v>45547</v>
      </c>
    </row>
    <row r="249" spans="1:50" ht="13.2">
      <c r="A249" s="246" t="s">
        <v>1356</v>
      </c>
      <c r="B249" s="246"/>
      <c r="C249" s="246" t="s">
        <v>45</v>
      </c>
      <c r="D249" s="246" t="s">
        <v>1395</v>
      </c>
      <c r="E249" s="253" t="s">
        <v>249</v>
      </c>
      <c r="F249" s="252" t="s">
        <v>250</v>
      </c>
      <c r="G249" s="246" t="s">
        <v>487</v>
      </c>
      <c r="H249" s="253"/>
      <c r="I249" s="252"/>
      <c r="J249" s="246"/>
      <c r="K249" s="253"/>
      <c r="L249" s="252"/>
      <c r="M249" s="246"/>
      <c r="N249" s="253"/>
      <c r="O249" s="252"/>
      <c r="P249" s="246"/>
      <c r="Q249" s="253"/>
      <c r="R249" s="252"/>
      <c r="S249" s="246"/>
      <c r="T249" s="253"/>
      <c r="U249" s="252"/>
      <c r="V249" s="246"/>
      <c r="W249" s="253"/>
      <c r="X249" s="252"/>
      <c r="Y249" s="246"/>
      <c r="Z249" s="253"/>
      <c r="AA249" s="252"/>
      <c r="AB249" s="246"/>
      <c r="AC249" s="253"/>
      <c r="AD249" s="252"/>
      <c r="AE249" s="246"/>
      <c r="AF249" s="246"/>
      <c r="AG249" s="250" t="str">
        <f t="shared" si="0"/>
        <v>"productName": "골든에이지15"</v>
      </c>
      <c r="AH249" s="246" t="str">
        <f t="shared" si="1"/>
        <v/>
      </c>
      <c r="AI249" s="246" t="str">
        <f t="shared" si="2"/>
        <v/>
      </c>
      <c r="AJ249" s="246" t="str">
        <f t="shared" si="3"/>
        <v/>
      </c>
      <c r="AK249" s="246" t="str">
        <f t="shared" si="4"/>
        <v/>
      </c>
      <c r="AL249" s="246" t="str">
        <f t="shared" si="5"/>
        <v/>
      </c>
      <c r="AM249" s="246" t="str">
        <f t="shared" si="6"/>
        <v/>
      </c>
      <c r="AN249" s="246" t="str">
        <f t="shared" si="7"/>
        <v/>
      </c>
      <c r="AO249" s="246" t="str">
        <f t="shared" si="8"/>
        <v/>
      </c>
      <c r="AP249" s="246"/>
      <c r="AQ249" s="246" t="str">
        <f t="shared" si="9"/>
        <v>{"productName": "골든에이지15"}</v>
      </c>
      <c r="AR249" s="246" t="str">
        <f t="shared" si="10"/>
        <v/>
      </c>
      <c r="AS249" s="246" t="str">
        <f t="shared" si="11"/>
        <v/>
      </c>
      <c r="AT249" s="246" t="str">
        <f t="shared" si="12"/>
        <v>{"keywords": {"productName": "골든에이지15"}}</v>
      </c>
      <c r="AU249" s="246" t="s">
        <v>253</v>
      </c>
      <c r="AV249" s="250" t="str">
        <f t="shared" si="13"/>
        <v>{"name": "AVAILABLE_MOBILE_PLAN", "arguments": {"keywords": {"productName": "골든에이지15"}}}</v>
      </c>
      <c r="AW249" s="246"/>
      <c r="AX249" s="251">
        <v>45547</v>
      </c>
    </row>
    <row r="250" spans="1:50" ht="13.2">
      <c r="A250" s="246" t="s">
        <v>1356</v>
      </c>
      <c r="B250" s="246"/>
      <c r="C250" s="246" t="s">
        <v>45</v>
      </c>
      <c r="D250" s="246" t="s">
        <v>1396</v>
      </c>
      <c r="E250" s="253" t="s">
        <v>249</v>
      </c>
      <c r="F250" s="252" t="s">
        <v>250</v>
      </c>
      <c r="G250" s="246" t="s">
        <v>1397</v>
      </c>
      <c r="H250" s="253"/>
      <c r="I250" s="252"/>
      <c r="J250" s="246"/>
      <c r="K250" s="253"/>
      <c r="L250" s="252"/>
      <c r="M250" s="246"/>
      <c r="N250" s="253"/>
      <c r="O250" s="252"/>
      <c r="P250" s="246"/>
      <c r="Q250" s="253"/>
      <c r="R250" s="252"/>
      <c r="S250" s="246"/>
      <c r="T250" s="253"/>
      <c r="U250" s="252"/>
      <c r="V250" s="246"/>
      <c r="W250" s="253"/>
      <c r="X250" s="252"/>
      <c r="Y250" s="246"/>
      <c r="Z250" s="253"/>
      <c r="AA250" s="252"/>
      <c r="AB250" s="246"/>
      <c r="AC250" s="253"/>
      <c r="AD250" s="252"/>
      <c r="AE250" s="246"/>
      <c r="AF250" s="246"/>
      <c r="AG250" s="250" t="str">
        <f t="shared" si="0"/>
        <v>"productName": "T시그니처 Classic"</v>
      </c>
      <c r="AH250" s="246" t="str">
        <f t="shared" si="1"/>
        <v/>
      </c>
      <c r="AI250" s="246" t="str">
        <f t="shared" si="2"/>
        <v/>
      </c>
      <c r="AJ250" s="246" t="str">
        <f t="shared" si="3"/>
        <v/>
      </c>
      <c r="AK250" s="246" t="str">
        <f t="shared" si="4"/>
        <v/>
      </c>
      <c r="AL250" s="246" t="str">
        <f t="shared" si="5"/>
        <v/>
      </c>
      <c r="AM250" s="246" t="str">
        <f t="shared" si="6"/>
        <v/>
      </c>
      <c r="AN250" s="246" t="str">
        <f t="shared" si="7"/>
        <v/>
      </c>
      <c r="AO250" s="246" t="str">
        <f t="shared" si="8"/>
        <v/>
      </c>
      <c r="AP250" s="246"/>
      <c r="AQ250" s="246" t="str">
        <f t="shared" si="9"/>
        <v>{"productName": "T시그니처 Classic"}</v>
      </c>
      <c r="AR250" s="246" t="str">
        <f t="shared" si="10"/>
        <v/>
      </c>
      <c r="AS250" s="246" t="str">
        <f t="shared" si="11"/>
        <v/>
      </c>
      <c r="AT250" s="246" t="str">
        <f t="shared" si="12"/>
        <v>{"keywords": {"productName": "T시그니처 Classic"}}</v>
      </c>
      <c r="AU250" s="246" t="s">
        <v>253</v>
      </c>
      <c r="AV250" s="250" t="str">
        <f t="shared" si="13"/>
        <v>{"name": "AVAILABLE_MOBILE_PLAN", "arguments": {"keywords": {"productName": "T시그니처 Classic"}}}</v>
      </c>
      <c r="AW250" s="246"/>
      <c r="AX250" s="251">
        <v>45547</v>
      </c>
    </row>
    <row r="251" spans="1:50" ht="13.2">
      <c r="A251" s="246" t="s">
        <v>1356</v>
      </c>
      <c r="B251" s="246"/>
      <c r="C251" s="246" t="s">
        <v>45</v>
      </c>
      <c r="D251" s="246" t="s">
        <v>1398</v>
      </c>
      <c r="E251" s="253" t="s">
        <v>249</v>
      </c>
      <c r="F251" s="252" t="s">
        <v>250</v>
      </c>
      <c r="G251" s="246" t="s">
        <v>1399</v>
      </c>
      <c r="H251" s="253"/>
      <c r="I251" s="252"/>
      <c r="J251" s="246"/>
      <c r="K251" s="253"/>
      <c r="L251" s="252"/>
      <c r="M251" s="246"/>
      <c r="N251" s="253"/>
      <c r="O251" s="252"/>
      <c r="P251" s="246"/>
      <c r="Q251" s="253"/>
      <c r="R251" s="252"/>
      <c r="S251" s="246"/>
      <c r="T251" s="253"/>
      <c r="U251" s="252"/>
      <c r="V251" s="246"/>
      <c r="W251" s="253"/>
      <c r="X251" s="252"/>
      <c r="Y251" s="246"/>
      <c r="Z251" s="253"/>
      <c r="AA251" s="252"/>
      <c r="AB251" s="246"/>
      <c r="AC251" s="253"/>
      <c r="AD251" s="252"/>
      <c r="AE251" s="246"/>
      <c r="AF251" s="246"/>
      <c r="AG251" s="250" t="str">
        <f t="shared" si="0"/>
        <v>"productName": "PPS레귤러"</v>
      </c>
      <c r="AH251" s="246" t="str">
        <f t="shared" si="1"/>
        <v/>
      </c>
      <c r="AI251" s="246" t="str">
        <f t="shared" si="2"/>
        <v/>
      </c>
      <c r="AJ251" s="246" t="str">
        <f t="shared" si="3"/>
        <v/>
      </c>
      <c r="AK251" s="246" t="str">
        <f t="shared" si="4"/>
        <v/>
      </c>
      <c r="AL251" s="246" t="str">
        <f t="shared" si="5"/>
        <v/>
      </c>
      <c r="AM251" s="246" t="str">
        <f t="shared" si="6"/>
        <v/>
      </c>
      <c r="AN251" s="246" t="str">
        <f t="shared" si="7"/>
        <v/>
      </c>
      <c r="AO251" s="246" t="str">
        <f t="shared" si="8"/>
        <v/>
      </c>
      <c r="AP251" s="246"/>
      <c r="AQ251" s="246" t="str">
        <f t="shared" si="9"/>
        <v>{"productName": "PPS레귤러"}</v>
      </c>
      <c r="AR251" s="246" t="str">
        <f t="shared" si="10"/>
        <v/>
      </c>
      <c r="AS251" s="246" t="str">
        <f t="shared" si="11"/>
        <v/>
      </c>
      <c r="AT251" s="246" t="str">
        <f t="shared" si="12"/>
        <v>{"keywords": {"productName": "PPS레귤러"}}</v>
      </c>
      <c r="AU251" s="246" t="s">
        <v>253</v>
      </c>
      <c r="AV251" s="250" t="str">
        <f t="shared" si="13"/>
        <v>{"name": "AVAILABLE_MOBILE_PLAN", "arguments": {"keywords": {"productName": "PPS레귤러"}}}</v>
      </c>
      <c r="AW251" s="246"/>
      <c r="AX251" s="251">
        <v>45547</v>
      </c>
    </row>
    <row r="252" spans="1:50" ht="13.2">
      <c r="A252" s="254" t="s">
        <v>1356</v>
      </c>
      <c r="B252" s="254"/>
      <c r="C252" s="254" t="s">
        <v>45</v>
      </c>
      <c r="D252" s="254" t="s">
        <v>1400</v>
      </c>
      <c r="E252" s="255" t="s">
        <v>249</v>
      </c>
      <c r="F252" s="256" t="s">
        <v>250</v>
      </c>
      <c r="G252" s="254" t="s">
        <v>1401</v>
      </c>
      <c r="H252" s="255"/>
      <c r="I252" s="256"/>
      <c r="J252" s="254"/>
      <c r="K252" s="255"/>
      <c r="L252" s="256"/>
      <c r="M252" s="254"/>
      <c r="N252" s="255"/>
      <c r="O252" s="256"/>
      <c r="P252" s="254"/>
      <c r="Q252" s="255"/>
      <c r="R252" s="256"/>
      <c r="S252" s="254"/>
      <c r="T252" s="255"/>
      <c r="U252" s="256"/>
      <c r="V252" s="254"/>
      <c r="W252" s="255"/>
      <c r="X252" s="256"/>
      <c r="Y252" s="254"/>
      <c r="Z252" s="255"/>
      <c r="AA252" s="256"/>
      <c r="AB252" s="254"/>
      <c r="AC252" s="255"/>
      <c r="AD252" s="256"/>
      <c r="AE252" s="254"/>
      <c r="AF252" s="254"/>
      <c r="AG252" s="257" t="str">
        <f t="shared" si="0"/>
        <v>"productName": "band 팅 3.0G"</v>
      </c>
      <c r="AH252" s="254" t="str">
        <f t="shared" si="1"/>
        <v/>
      </c>
      <c r="AI252" s="254" t="str">
        <f t="shared" si="2"/>
        <v/>
      </c>
      <c r="AJ252" s="254" t="str">
        <f t="shared" si="3"/>
        <v/>
      </c>
      <c r="AK252" s="254" t="str">
        <f t="shared" si="4"/>
        <v/>
      </c>
      <c r="AL252" s="254" t="str">
        <f t="shared" si="5"/>
        <v/>
      </c>
      <c r="AM252" s="254" t="str">
        <f t="shared" si="6"/>
        <v/>
      </c>
      <c r="AN252" s="254" t="str">
        <f t="shared" si="7"/>
        <v/>
      </c>
      <c r="AO252" s="254" t="str">
        <f t="shared" si="8"/>
        <v/>
      </c>
      <c r="AP252" s="254"/>
      <c r="AQ252" s="254" t="str">
        <f t="shared" si="9"/>
        <v>{"productName": "band 팅 3.0G"}</v>
      </c>
      <c r="AR252" s="254" t="str">
        <f t="shared" si="10"/>
        <v/>
      </c>
      <c r="AS252" s="254" t="str">
        <f t="shared" si="11"/>
        <v/>
      </c>
      <c r="AT252" s="254" t="str">
        <f t="shared" si="12"/>
        <v>{"keywords": {"productName": "band 팅 3.0G"}}</v>
      </c>
      <c r="AU252" s="254" t="s">
        <v>253</v>
      </c>
      <c r="AV252" s="257" t="str">
        <f t="shared" si="13"/>
        <v>{"name": "AVAILABLE_MOBILE_PLAN", "arguments": {"keywords": {"productName": "band 팅 3.0G"}}}</v>
      </c>
      <c r="AW252" s="254"/>
      <c r="AX252" s="258">
        <v>45547</v>
      </c>
    </row>
    <row r="253" spans="1:50" ht="13.2">
      <c r="A253" s="246" t="s">
        <v>1402</v>
      </c>
      <c r="B253" s="246" t="s">
        <v>1403</v>
      </c>
      <c r="C253" s="246" t="s">
        <v>45</v>
      </c>
      <c r="D253" s="246" t="s">
        <v>1404</v>
      </c>
      <c r="E253" s="247" t="s">
        <v>309</v>
      </c>
      <c r="F253" s="248" t="s">
        <v>310</v>
      </c>
      <c r="G253" s="249"/>
      <c r="H253" s="247"/>
      <c r="I253" s="248"/>
      <c r="J253" s="249"/>
      <c r="K253" s="247"/>
      <c r="L253" s="248"/>
      <c r="M253" s="249"/>
      <c r="N253" s="247"/>
      <c r="O253" s="248"/>
      <c r="P253" s="249"/>
      <c r="Q253" s="247"/>
      <c r="R253" s="248"/>
      <c r="S253" s="249"/>
      <c r="T253" s="247"/>
      <c r="U253" s="248"/>
      <c r="V253" s="249"/>
      <c r="W253" s="247"/>
      <c r="X253" s="248"/>
      <c r="Y253" s="249"/>
      <c r="Z253" s="247"/>
      <c r="AA253" s="248"/>
      <c r="AB253" s="249"/>
      <c r="AC253" s="247"/>
      <c r="AD253" s="248"/>
      <c r="AE253" s="249"/>
      <c r="AF253" s="246"/>
      <c r="AG253" s="250" t="str">
        <f t="shared" si="0"/>
        <v>"includedVoiceCall": ""</v>
      </c>
      <c r="AH253" s="246" t="str">
        <f t="shared" si="1"/>
        <v/>
      </c>
      <c r="AI253" s="246" t="str">
        <f t="shared" si="2"/>
        <v/>
      </c>
      <c r="AJ253" s="246" t="str">
        <f t="shared" si="3"/>
        <v/>
      </c>
      <c r="AK253" s="246" t="str">
        <f t="shared" si="4"/>
        <v/>
      </c>
      <c r="AL253" s="246" t="str">
        <f t="shared" si="5"/>
        <v/>
      </c>
      <c r="AM253" s="246" t="str">
        <f t="shared" si="6"/>
        <v/>
      </c>
      <c r="AN253" s="246" t="str">
        <f t="shared" si="7"/>
        <v/>
      </c>
      <c r="AO253" s="246" t="str">
        <f t="shared" si="8"/>
        <v/>
      </c>
      <c r="AP253" s="246"/>
      <c r="AQ253" s="246" t="str">
        <f t="shared" si="9"/>
        <v>{"includedVoiceCall": ""}</v>
      </c>
      <c r="AR253" s="246" t="str">
        <f t="shared" si="10"/>
        <v/>
      </c>
      <c r="AS253" s="246" t="str">
        <f t="shared" si="11"/>
        <v/>
      </c>
      <c r="AT253" s="246" t="str">
        <f t="shared" si="12"/>
        <v>{"keywords": {"includedVoiceCall": ""}}</v>
      </c>
      <c r="AU253" s="246" t="s">
        <v>253</v>
      </c>
      <c r="AV253" s="250" t="str">
        <f t="shared" si="13"/>
        <v>{"name": "AVAILABLE_MOBILE_PLAN", "arguments": {"keywords": {"includedVoiceCall": ""}}}</v>
      </c>
      <c r="AW253" s="246"/>
      <c r="AX253" s="251">
        <v>45580</v>
      </c>
    </row>
    <row r="254" spans="1:50" ht="13.2">
      <c r="A254" s="246" t="s">
        <v>1402</v>
      </c>
      <c r="B254" s="246" t="s">
        <v>1405</v>
      </c>
      <c r="C254" s="246" t="s">
        <v>45</v>
      </c>
      <c r="D254" s="246" t="s">
        <v>1406</v>
      </c>
      <c r="E254" s="247" t="s">
        <v>309</v>
      </c>
      <c r="F254" s="248" t="s">
        <v>310</v>
      </c>
      <c r="G254" s="249"/>
      <c r="H254" s="247"/>
      <c r="I254" s="248"/>
      <c r="J254" s="249"/>
      <c r="K254" s="247"/>
      <c r="L254" s="248"/>
      <c r="M254" s="249"/>
      <c r="N254" s="247"/>
      <c r="O254" s="248"/>
      <c r="P254" s="249"/>
      <c r="Q254" s="247"/>
      <c r="R254" s="248"/>
      <c r="S254" s="249"/>
      <c r="T254" s="247"/>
      <c r="U254" s="248"/>
      <c r="V254" s="249"/>
      <c r="W254" s="247"/>
      <c r="X254" s="248"/>
      <c r="Y254" s="249"/>
      <c r="Z254" s="247"/>
      <c r="AA254" s="248"/>
      <c r="AB254" s="249"/>
      <c r="AC254" s="247"/>
      <c r="AD254" s="248"/>
      <c r="AE254" s="249"/>
      <c r="AF254" s="246"/>
      <c r="AG254" s="250" t="str">
        <f t="shared" si="0"/>
        <v>"includedVoiceCall": ""</v>
      </c>
      <c r="AH254" s="246" t="str">
        <f t="shared" si="1"/>
        <v/>
      </c>
      <c r="AI254" s="246" t="str">
        <f t="shared" si="2"/>
        <v/>
      </c>
      <c r="AJ254" s="246" t="str">
        <f t="shared" si="3"/>
        <v/>
      </c>
      <c r="AK254" s="246" t="str">
        <f t="shared" si="4"/>
        <v/>
      </c>
      <c r="AL254" s="246" t="str">
        <f t="shared" si="5"/>
        <v/>
      </c>
      <c r="AM254" s="246" t="str">
        <f t="shared" si="6"/>
        <v/>
      </c>
      <c r="AN254" s="246" t="str">
        <f t="shared" si="7"/>
        <v/>
      </c>
      <c r="AO254" s="246" t="str">
        <f t="shared" si="8"/>
        <v/>
      </c>
      <c r="AP254" s="246"/>
      <c r="AQ254" s="246" t="str">
        <f t="shared" si="9"/>
        <v>{"includedVoiceCall": ""}</v>
      </c>
      <c r="AR254" s="246" t="str">
        <f t="shared" si="10"/>
        <v/>
      </c>
      <c r="AS254" s="246" t="str">
        <f t="shared" si="11"/>
        <v/>
      </c>
      <c r="AT254" s="246" t="str">
        <f t="shared" si="12"/>
        <v>{"keywords": {"includedVoiceCall": ""}}</v>
      </c>
      <c r="AU254" s="246" t="s">
        <v>253</v>
      </c>
      <c r="AV254" s="250" t="str">
        <f t="shared" si="13"/>
        <v>{"name": "AVAILABLE_MOBILE_PLAN", "arguments": {"keywords": {"includedVoiceCall": ""}}}</v>
      </c>
      <c r="AW254" s="246"/>
      <c r="AX254" s="251">
        <v>45580</v>
      </c>
    </row>
    <row r="255" spans="1:50" ht="13.2">
      <c r="A255" s="246" t="s">
        <v>1402</v>
      </c>
      <c r="B255" s="246" t="s">
        <v>1407</v>
      </c>
      <c r="C255" s="246" t="s">
        <v>45</v>
      </c>
      <c r="D255" s="246" t="s">
        <v>1408</v>
      </c>
      <c r="E255" s="247" t="s">
        <v>309</v>
      </c>
      <c r="F255" s="248" t="s">
        <v>310</v>
      </c>
      <c r="G255" s="249" t="s">
        <v>295</v>
      </c>
      <c r="H255" s="247"/>
      <c r="I255" s="248"/>
      <c r="J255" s="249"/>
      <c r="K255" s="247"/>
      <c r="L255" s="248"/>
      <c r="M255" s="249"/>
      <c r="N255" s="247"/>
      <c r="O255" s="248"/>
      <c r="P255" s="249"/>
      <c r="Q255" s="247"/>
      <c r="R255" s="248"/>
      <c r="S255" s="249"/>
      <c r="T255" s="247"/>
      <c r="U255" s="248"/>
      <c r="V255" s="249"/>
      <c r="W255" s="247"/>
      <c r="X255" s="248"/>
      <c r="Y255" s="249"/>
      <c r="Z255" s="247"/>
      <c r="AA255" s="248"/>
      <c r="AB255" s="249"/>
      <c r="AC255" s="247"/>
      <c r="AD255" s="248"/>
      <c r="AE255" s="249"/>
      <c r="AF255" s="246"/>
      <c r="AG255" s="250" t="str">
        <f t="shared" si="0"/>
        <v>"includedVoiceCall": "무제한"</v>
      </c>
      <c r="AH255" s="246" t="str">
        <f t="shared" si="1"/>
        <v/>
      </c>
      <c r="AI255" s="246" t="str">
        <f t="shared" si="2"/>
        <v/>
      </c>
      <c r="AJ255" s="246" t="str">
        <f t="shared" si="3"/>
        <v/>
      </c>
      <c r="AK255" s="246" t="str">
        <f t="shared" si="4"/>
        <v/>
      </c>
      <c r="AL255" s="246" t="str">
        <f t="shared" si="5"/>
        <v/>
      </c>
      <c r="AM255" s="246" t="str">
        <f t="shared" si="6"/>
        <v/>
      </c>
      <c r="AN255" s="246" t="str">
        <f t="shared" si="7"/>
        <v/>
      </c>
      <c r="AO255" s="246" t="str">
        <f t="shared" si="8"/>
        <v/>
      </c>
      <c r="AP255" s="246"/>
      <c r="AQ255" s="246" t="str">
        <f t="shared" si="9"/>
        <v>{"includedVoiceCall": "무제한"}</v>
      </c>
      <c r="AR255" s="246" t="str">
        <f t="shared" si="10"/>
        <v/>
      </c>
      <c r="AS255" s="246" t="str">
        <f t="shared" si="11"/>
        <v/>
      </c>
      <c r="AT255" s="246" t="str">
        <f t="shared" si="12"/>
        <v>{"keywords": {"includedVoiceCall": "무제한"}}</v>
      </c>
      <c r="AU255" s="246" t="s">
        <v>253</v>
      </c>
      <c r="AV255" s="250" t="str">
        <f t="shared" si="13"/>
        <v>{"name": "AVAILABLE_MOBILE_PLAN", "arguments": {"keywords": {"includedVoiceCall": "무제한"}}}</v>
      </c>
      <c r="AW255" s="246"/>
      <c r="AX255" s="251">
        <v>45580</v>
      </c>
    </row>
    <row r="256" spans="1:50" ht="13.2">
      <c r="A256" s="246" t="s">
        <v>1402</v>
      </c>
      <c r="B256" s="246" t="s">
        <v>1409</v>
      </c>
      <c r="C256" s="246" t="s">
        <v>45</v>
      </c>
      <c r="D256" s="246" t="s">
        <v>1410</v>
      </c>
      <c r="E256" s="247" t="s">
        <v>309</v>
      </c>
      <c r="F256" s="248" t="s">
        <v>310</v>
      </c>
      <c r="G256" s="249" t="s">
        <v>752</v>
      </c>
      <c r="H256" s="247"/>
      <c r="I256" s="248"/>
      <c r="J256" s="249"/>
      <c r="K256" s="247"/>
      <c r="L256" s="248"/>
      <c r="M256" s="249"/>
      <c r="N256" s="247"/>
      <c r="O256" s="248"/>
      <c r="P256" s="249"/>
      <c r="Q256" s="247"/>
      <c r="R256" s="248"/>
      <c r="S256" s="249"/>
      <c r="T256" s="247"/>
      <c r="U256" s="248"/>
      <c r="V256" s="249"/>
      <c r="W256" s="247"/>
      <c r="X256" s="248"/>
      <c r="Y256" s="249"/>
      <c r="Z256" s="247"/>
      <c r="AA256" s="248"/>
      <c r="AB256" s="249"/>
      <c r="AC256" s="247"/>
      <c r="AD256" s="248"/>
      <c r="AE256" s="249"/>
      <c r="AF256" s="246"/>
      <c r="AG256" s="250" t="str">
        <f t="shared" si="0"/>
        <v>"includedVoiceCall": "제한 없이"</v>
      </c>
      <c r="AH256" s="246" t="str">
        <f t="shared" si="1"/>
        <v/>
      </c>
      <c r="AI256" s="246" t="str">
        <f t="shared" si="2"/>
        <v/>
      </c>
      <c r="AJ256" s="246" t="str">
        <f t="shared" si="3"/>
        <v/>
      </c>
      <c r="AK256" s="246" t="str">
        <f t="shared" si="4"/>
        <v/>
      </c>
      <c r="AL256" s="246" t="str">
        <f t="shared" si="5"/>
        <v/>
      </c>
      <c r="AM256" s="246" t="str">
        <f t="shared" si="6"/>
        <v/>
      </c>
      <c r="AN256" s="246" t="str">
        <f t="shared" si="7"/>
        <v/>
      </c>
      <c r="AO256" s="246" t="str">
        <f t="shared" si="8"/>
        <v/>
      </c>
      <c r="AP256" s="246"/>
      <c r="AQ256" s="246" t="str">
        <f t="shared" si="9"/>
        <v>{"includedVoiceCall": "제한 없이"}</v>
      </c>
      <c r="AR256" s="246" t="str">
        <f t="shared" si="10"/>
        <v/>
      </c>
      <c r="AS256" s="246" t="str">
        <f t="shared" si="11"/>
        <v/>
      </c>
      <c r="AT256" s="246" t="str">
        <f t="shared" si="12"/>
        <v>{"keywords": {"includedVoiceCall": "제한 없이"}}</v>
      </c>
      <c r="AU256" s="246" t="s">
        <v>253</v>
      </c>
      <c r="AV256" s="250" t="str">
        <f t="shared" si="13"/>
        <v>{"name": "AVAILABLE_MOBILE_PLAN", "arguments": {"keywords": {"includedVoiceCall": "제한 없이"}}}</v>
      </c>
      <c r="AW256" s="246"/>
      <c r="AX256" s="251">
        <v>45580</v>
      </c>
    </row>
    <row r="257" spans="1:50" ht="13.2">
      <c r="A257" s="246" t="s">
        <v>1402</v>
      </c>
      <c r="B257" s="246" t="s">
        <v>1411</v>
      </c>
      <c r="C257" s="246" t="s">
        <v>45</v>
      </c>
      <c r="D257" s="246" t="s">
        <v>1412</v>
      </c>
      <c r="E257" s="247" t="s">
        <v>309</v>
      </c>
      <c r="F257" s="248" t="s">
        <v>310</v>
      </c>
      <c r="G257" s="249" t="s">
        <v>1413</v>
      </c>
      <c r="H257" s="247"/>
      <c r="I257" s="248"/>
      <c r="J257" s="249"/>
      <c r="K257" s="247"/>
      <c r="L257" s="248"/>
      <c r="M257" s="249"/>
      <c r="N257" s="247"/>
      <c r="O257" s="248"/>
      <c r="P257" s="249"/>
      <c r="Q257" s="247"/>
      <c r="R257" s="248"/>
      <c r="S257" s="249"/>
      <c r="T257" s="247"/>
      <c r="U257" s="248"/>
      <c r="V257" s="249"/>
      <c r="W257" s="247"/>
      <c r="X257" s="248"/>
      <c r="Y257" s="249"/>
      <c r="Z257" s="247"/>
      <c r="AA257" s="248"/>
      <c r="AB257" s="249"/>
      <c r="AC257" s="247"/>
      <c r="AD257" s="248"/>
      <c r="AE257" s="249"/>
      <c r="AF257" s="246"/>
      <c r="AG257" s="250" t="str">
        <f t="shared" si="0"/>
        <v>"includedVoiceCall": "75분 이상"</v>
      </c>
      <c r="AH257" s="246" t="str">
        <f t="shared" si="1"/>
        <v/>
      </c>
      <c r="AI257" s="246" t="str">
        <f t="shared" si="2"/>
        <v/>
      </c>
      <c r="AJ257" s="246" t="str">
        <f t="shared" si="3"/>
        <v/>
      </c>
      <c r="AK257" s="246" t="str">
        <f t="shared" si="4"/>
        <v/>
      </c>
      <c r="AL257" s="246" t="str">
        <f t="shared" si="5"/>
        <v/>
      </c>
      <c r="AM257" s="246" t="str">
        <f t="shared" si="6"/>
        <v/>
      </c>
      <c r="AN257" s="246" t="str">
        <f t="shared" si="7"/>
        <v/>
      </c>
      <c r="AO257" s="246" t="str">
        <f t="shared" si="8"/>
        <v/>
      </c>
      <c r="AP257" s="246"/>
      <c r="AQ257" s="246" t="str">
        <f t="shared" si="9"/>
        <v>{"includedVoiceCall": "75분 이상"}</v>
      </c>
      <c r="AR257" s="246" t="str">
        <f t="shared" si="10"/>
        <v/>
      </c>
      <c r="AS257" s="246" t="str">
        <f t="shared" si="11"/>
        <v/>
      </c>
      <c r="AT257" s="246" t="str">
        <f t="shared" si="12"/>
        <v>{"keywords": {"includedVoiceCall": "75분 이상"}}</v>
      </c>
      <c r="AU257" s="246" t="s">
        <v>253</v>
      </c>
      <c r="AV257" s="250" t="str">
        <f t="shared" si="13"/>
        <v>{"name": "AVAILABLE_MOBILE_PLAN", "arguments": {"keywords": {"includedVoiceCall": "75분 이상"}}}</v>
      </c>
      <c r="AW257" s="246"/>
      <c r="AX257" s="251">
        <v>45580</v>
      </c>
    </row>
    <row r="258" spans="1:50" ht="13.2">
      <c r="A258" s="246" t="s">
        <v>1402</v>
      </c>
      <c r="B258" s="246" t="s">
        <v>1414</v>
      </c>
      <c r="C258" s="246" t="s">
        <v>45</v>
      </c>
      <c r="D258" s="246" t="s">
        <v>1415</v>
      </c>
      <c r="E258" s="247" t="s">
        <v>309</v>
      </c>
      <c r="F258" s="248" t="s">
        <v>310</v>
      </c>
      <c r="G258" s="249" t="s">
        <v>1416</v>
      </c>
      <c r="H258" s="247"/>
      <c r="I258" s="248"/>
      <c r="J258" s="249"/>
      <c r="K258" s="247"/>
      <c r="L258" s="248"/>
      <c r="M258" s="249"/>
      <c r="N258" s="247"/>
      <c r="O258" s="248"/>
      <c r="P258" s="249"/>
      <c r="Q258" s="247"/>
      <c r="R258" s="248"/>
      <c r="S258" s="249"/>
      <c r="T258" s="247"/>
      <c r="U258" s="248"/>
      <c r="V258" s="249"/>
      <c r="W258" s="247"/>
      <c r="X258" s="248"/>
      <c r="Y258" s="249"/>
      <c r="Z258" s="247"/>
      <c r="AA258" s="248"/>
      <c r="AB258" s="249"/>
      <c r="AC258" s="247"/>
      <c r="AD258" s="248"/>
      <c r="AE258" s="249"/>
      <c r="AF258" s="246"/>
      <c r="AG258" s="250" t="str">
        <f t="shared" ref="AG258:AG397" si="14">IF(E258="","", SUBSTITUTE(SUBSTITUTE("""ENTITY"": ""VALUE""","ENTITY",F258),"VALUE",G258))</f>
        <v>"includedVoiceCall": "450분 보다 많이"</v>
      </c>
      <c r="AH258" s="246" t="str">
        <f t="shared" ref="AH258:AH397" si="15">IF(H258="","", SUBSTITUTE(SUBSTITUTE(", ""ENTITY"": ""VALUE""","ENTITY",I258),"VALUE",J258))</f>
        <v/>
      </c>
      <c r="AI258" s="246" t="str">
        <f t="shared" ref="AI258:AI397" si="16">IF(K258="","", SUBSTITUTE(SUBSTITUTE(", ""ENTITY"": ""VALUE""","ENTITY",L258),"VALUE",M258))</f>
        <v/>
      </c>
      <c r="AJ258" s="246" t="str">
        <f t="shared" ref="AJ258:AJ397" si="17">IF(N258="","", SUBSTITUTE(SUBSTITUTE("""ENTITY"": ""VALUE""","ENTITY",O258),"VALUE",P258))</f>
        <v/>
      </c>
      <c r="AK258" s="246" t="str">
        <f t="shared" ref="AK258:AK397" si="18">IF(Q258="","", SUBSTITUTE(SUBSTITUTE(", ""ENTITY"": ""VALUE""","ENTITY",R258),"VALUE",S258))</f>
        <v/>
      </c>
      <c r="AL258" s="246" t="str">
        <f t="shared" ref="AL258:AL397" si="19">IF(T258="","", SUBSTITUTE(SUBSTITUTE(", ""ENTITY"": ""VALUE""","ENTITY",U258),"VALUE",V258))</f>
        <v/>
      </c>
      <c r="AM258" s="246" t="str">
        <f t="shared" ref="AM258:AM397" si="20">IF(W258="","", SUBSTITUTE(SUBSTITUTE("""ENTITY"": ""VALUE""","ENTITY",X258),"VALUE",Y258))</f>
        <v/>
      </c>
      <c r="AN258" s="246" t="str">
        <f t="shared" ref="AN258:AN397" si="21">IF(Z258="","", SUBSTITUTE(SUBSTITUTE(", ""ENTITY"": ""VALUE""","ENTITY",AA258),"VALUE",AB258))</f>
        <v/>
      </c>
      <c r="AO258" s="246" t="str">
        <f t="shared" ref="AO258:AO397" si="22">IF(AC258="","", SUBSTITUTE(SUBSTITUTE(", ""ENTITY"": ""VALUE""","ENTITY",AD258),"VALUE",AE258))</f>
        <v/>
      </c>
      <c r="AP258" s="246"/>
      <c r="AQ258" s="246" t="str">
        <f t="shared" ref="AQ258:AQ512" si="23">IF(AG258="","", CONCATENATE("{",AG258,AH258,AI258,"}"))</f>
        <v>{"includedVoiceCall": "450분 보다 많이"}</v>
      </c>
      <c r="AR258" s="246" t="str">
        <f t="shared" ref="AR258:AR512" si="24">IF(AJ258="","", CONCATENATE(", {",AJ258,AK258,AL258,"}"))</f>
        <v/>
      </c>
      <c r="AS258" s="246" t="str">
        <f t="shared" ref="AS258:AS512" si="25">IF(AM258="","", CONCATENATE(", {",AM258,AN258,AO258,"}"))</f>
        <v/>
      </c>
      <c r="AT258" s="246" t="str">
        <f t="shared" ref="AT258:AT512" si="26">IF(LEN(AQ258)+LEN(AR258)+LEN(AS258)=0,"",CONCATENATE("{""keywords"": ",AQ258,AR258,AS258,"}"))</f>
        <v>{"keywords": {"includedVoiceCall": "450분 보다 많이"}}</v>
      </c>
      <c r="AU258" s="246" t="s">
        <v>253</v>
      </c>
      <c r="AV258" s="250" t="str">
        <f t="shared" ref="AV258:AV512" si="27">IF(LEN(AQ258)+LEN(AR258)+LEN(AS258)=0,"",SUBSTITUTE(SUBSTITUTE("{""name"": ""FUNCTION"", ""arguments"": ENTITY}","FUNCTION",C258),"ENTITY",AT258))</f>
        <v>{"name": "AVAILABLE_MOBILE_PLAN", "arguments": {"keywords": {"includedVoiceCall": "450분 보다 많이"}}}</v>
      </c>
      <c r="AW258" s="246"/>
      <c r="AX258" s="251">
        <v>45580</v>
      </c>
    </row>
    <row r="259" spans="1:50" ht="13.2">
      <c r="A259" s="246" t="s">
        <v>1402</v>
      </c>
      <c r="B259" s="246" t="s">
        <v>1417</v>
      </c>
      <c r="C259" s="246" t="s">
        <v>45</v>
      </c>
      <c r="D259" s="246" t="s">
        <v>1418</v>
      </c>
      <c r="E259" s="247" t="s">
        <v>309</v>
      </c>
      <c r="F259" s="248" t="s">
        <v>310</v>
      </c>
      <c r="G259" s="249" t="s">
        <v>1419</v>
      </c>
      <c r="H259" s="247"/>
      <c r="I259" s="248"/>
      <c r="J259" s="249"/>
      <c r="K259" s="247"/>
      <c r="L259" s="248"/>
      <c r="M259" s="249"/>
      <c r="N259" s="247"/>
      <c r="O259" s="248"/>
      <c r="P259" s="249"/>
      <c r="Q259" s="247"/>
      <c r="R259" s="248"/>
      <c r="S259" s="249"/>
      <c r="T259" s="247"/>
      <c r="U259" s="248"/>
      <c r="V259" s="249"/>
      <c r="W259" s="247"/>
      <c r="X259" s="248"/>
      <c r="Y259" s="249"/>
      <c r="Z259" s="247"/>
      <c r="AA259" s="248"/>
      <c r="AB259" s="249"/>
      <c r="AC259" s="247"/>
      <c r="AD259" s="248"/>
      <c r="AE259" s="249"/>
      <c r="AF259" s="246"/>
      <c r="AG259" s="250" t="str">
        <f t="shared" si="14"/>
        <v>"includedVoiceCall": "1500분 이상"</v>
      </c>
      <c r="AH259" s="246" t="str">
        <f t="shared" si="15"/>
        <v/>
      </c>
      <c r="AI259" s="246" t="str">
        <f t="shared" si="16"/>
        <v/>
      </c>
      <c r="AJ259" s="246" t="str">
        <f t="shared" si="17"/>
        <v/>
      </c>
      <c r="AK259" s="246" t="str">
        <f t="shared" si="18"/>
        <v/>
      </c>
      <c r="AL259" s="246" t="str">
        <f t="shared" si="19"/>
        <v/>
      </c>
      <c r="AM259" s="246" t="str">
        <f t="shared" si="20"/>
        <v/>
      </c>
      <c r="AN259" s="246" t="str">
        <f t="shared" si="21"/>
        <v/>
      </c>
      <c r="AO259" s="246" t="str">
        <f t="shared" si="22"/>
        <v/>
      </c>
      <c r="AP259" s="246"/>
      <c r="AQ259" s="246" t="str">
        <f t="shared" si="23"/>
        <v>{"includedVoiceCall": "1500분 이상"}</v>
      </c>
      <c r="AR259" s="246" t="str">
        <f t="shared" si="24"/>
        <v/>
      </c>
      <c r="AS259" s="246" t="str">
        <f t="shared" si="25"/>
        <v/>
      </c>
      <c r="AT259" s="246" t="str">
        <f t="shared" si="26"/>
        <v>{"keywords": {"includedVoiceCall": "1500분 이상"}}</v>
      </c>
      <c r="AU259" s="246" t="s">
        <v>253</v>
      </c>
      <c r="AV259" s="250" t="str">
        <f t="shared" si="27"/>
        <v>{"name": "AVAILABLE_MOBILE_PLAN", "arguments": {"keywords": {"includedVoiceCall": "1500분 이상"}}}</v>
      </c>
      <c r="AW259" s="246"/>
      <c r="AX259" s="251">
        <v>45580</v>
      </c>
    </row>
    <row r="260" spans="1:50" ht="13.2">
      <c r="A260" s="246" t="s">
        <v>1402</v>
      </c>
      <c r="B260" s="246" t="s">
        <v>1420</v>
      </c>
      <c r="C260" s="246" t="s">
        <v>45</v>
      </c>
      <c r="D260" s="246" t="s">
        <v>1421</v>
      </c>
      <c r="E260" s="247" t="s">
        <v>309</v>
      </c>
      <c r="F260" s="248" t="s">
        <v>310</v>
      </c>
      <c r="G260" s="249" t="s">
        <v>418</v>
      </c>
      <c r="H260" s="247"/>
      <c r="I260" s="248"/>
      <c r="J260" s="249"/>
      <c r="K260" s="247"/>
      <c r="L260" s="248"/>
      <c r="M260" s="249"/>
      <c r="N260" s="247"/>
      <c r="O260" s="248"/>
      <c r="P260" s="249"/>
      <c r="Q260" s="247"/>
      <c r="R260" s="248"/>
      <c r="S260" s="249"/>
      <c r="T260" s="247"/>
      <c r="U260" s="248"/>
      <c r="V260" s="249"/>
      <c r="W260" s="247"/>
      <c r="X260" s="248"/>
      <c r="Y260" s="249"/>
      <c r="Z260" s="247"/>
      <c r="AA260" s="248"/>
      <c r="AB260" s="249"/>
      <c r="AC260" s="247"/>
      <c r="AD260" s="248"/>
      <c r="AE260" s="249"/>
      <c r="AF260" s="246"/>
      <c r="AG260" s="250" t="str">
        <f t="shared" si="14"/>
        <v>"includedVoiceCall": "넉넉하게"</v>
      </c>
      <c r="AH260" s="246" t="str">
        <f t="shared" si="15"/>
        <v/>
      </c>
      <c r="AI260" s="246" t="str">
        <f t="shared" si="16"/>
        <v/>
      </c>
      <c r="AJ260" s="246" t="str">
        <f t="shared" si="17"/>
        <v/>
      </c>
      <c r="AK260" s="246" t="str">
        <f t="shared" si="18"/>
        <v/>
      </c>
      <c r="AL260" s="246" t="str">
        <f t="shared" si="19"/>
        <v/>
      </c>
      <c r="AM260" s="246" t="str">
        <f t="shared" si="20"/>
        <v/>
      </c>
      <c r="AN260" s="246" t="str">
        <f t="shared" si="21"/>
        <v/>
      </c>
      <c r="AO260" s="246" t="str">
        <f t="shared" si="22"/>
        <v/>
      </c>
      <c r="AP260" s="246"/>
      <c r="AQ260" s="246" t="str">
        <f t="shared" si="23"/>
        <v>{"includedVoiceCall": "넉넉하게"}</v>
      </c>
      <c r="AR260" s="246" t="str">
        <f t="shared" si="24"/>
        <v/>
      </c>
      <c r="AS260" s="246" t="str">
        <f t="shared" si="25"/>
        <v/>
      </c>
      <c r="AT260" s="246" t="str">
        <f t="shared" si="26"/>
        <v>{"keywords": {"includedVoiceCall": "넉넉하게"}}</v>
      </c>
      <c r="AU260" s="246" t="s">
        <v>253</v>
      </c>
      <c r="AV260" s="250" t="str">
        <f t="shared" si="27"/>
        <v>{"name": "AVAILABLE_MOBILE_PLAN", "arguments": {"keywords": {"includedVoiceCall": "넉넉하게"}}}</v>
      </c>
      <c r="AW260" s="246"/>
      <c r="AX260" s="251">
        <v>45580</v>
      </c>
    </row>
    <row r="261" spans="1:50" ht="13.2">
      <c r="A261" s="246" t="s">
        <v>1402</v>
      </c>
      <c r="B261" s="246" t="s">
        <v>1422</v>
      </c>
      <c r="C261" s="246" t="s">
        <v>45</v>
      </c>
      <c r="D261" s="246" t="s">
        <v>1423</v>
      </c>
      <c r="E261" s="247" t="s">
        <v>309</v>
      </c>
      <c r="F261" s="248" t="s">
        <v>310</v>
      </c>
      <c r="G261" s="249" t="s">
        <v>361</v>
      </c>
      <c r="H261" s="247"/>
      <c r="I261" s="248"/>
      <c r="J261" s="249"/>
      <c r="K261" s="247"/>
      <c r="L261" s="248"/>
      <c r="M261" s="249"/>
      <c r="N261" s="247"/>
      <c r="O261" s="248"/>
      <c r="P261" s="249"/>
      <c r="Q261" s="247"/>
      <c r="R261" s="248"/>
      <c r="S261" s="249"/>
      <c r="T261" s="247"/>
      <c r="U261" s="248"/>
      <c r="V261" s="249"/>
      <c r="W261" s="247"/>
      <c r="X261" s="248"/>
      <c r="Y261" s="249"/>
      <c r="Z261" s="247"/>
      <c r="AA261" s="248"/>
      <c r="AB261" s="249"/>
      <c r="AC261" s="247"/>
      <c r="AD261" s="248"/>
      <c r="AE261" s="249"/>
      <c r="AF261" s="246"/>
      <c r="AG261" s="250" t="str">
        <f t="shared" si="14"/>
        <v>"includedVoiceCall": "조금"</v>
      </c>
      <c r="AH261" s="246" t="str">
        <f t="shared" si="15"/>
        <v/>
      </c>
      <c r="AI261" s="246" t="str">
        <f t="shared" si="16"/>
        <v/>
      </c>
      <c r="AJ261" s="246" t="str">
        <f t="shared" si="17"/>
        <v/>
      </c>
      <c r="AK261" s="246" t="str">
        <f t="shared" si="18"/>
        <v/>
      </c>
      <c r="AL261" s="246" t="str">
        <f t="shared" si="19"/>
        <v/>
      </c>
      <c r="AM261" s="246" t="str">
        <f t="shared" si="20"/>
        <v/>
      </c>
      <c r="AN261" s="246" t="str">
        <f t="shared" si="21"/>
        <v/>
      </c>
      <c r="AO261" s="246" t="str">
        <f t="shared" si="22"/>
        <v/>
      </c>
      <c r="AP261" s="246"/>
      <c r="AQ261" s="246" t="str">
        <f t="shared" si="23"/>
        <v>{"includedVoiceCall": "조금"}</v>
      </c>
      <c r="AR261" s="246" t="str">
        <f t="shared" si="24"/>
        <v/>
      </c>
      <c r="AS261" s="246" t="str">
        <f t="shared" si="25"/>
        <v/>
      </c>
      <c r="AT261" s="246" t="str">
        <f t="shared" si="26"/>
        <v>{"keywords": {"includedVoiceCall": "조금"}}</v>
      </c>
      <c r="AU261" s="246" t="s">
        <v>253</v>
      </c>
      <c r="AV261" s="250" t="str">
        <f t="shared" si="27"/>
        <v>{"name": "AVAILABLE_MOBILE_PLAN", "arguments": {"keywords": {"includedVoiceCall": "조금"}}}</v>
      </c>
      <c r="AW261" s="246"/>
      <c r="AX261" s="251">
        <v>45580</v>
      </c>
    </row>
    <row r="262" spans="1:50" ht="13.2">
      <c r="A262" s="246" t="s">
        <v>1402</v>
      </c>
      <c r="B262" s="246" t="s">
        <v>1424</v>
      </c>
      <c r="C262" s="246" t="s">
        <v>45</v>
      </c>
      <c r="D262" s="246" t="s">
        <v>1425</v>
      </c>
      <c r="E262" s="247" t="s">
        <v>309</v>
      </c>
      <c r="F262" s="248" t="s">
        <v>310</v>
      </c>
      <c r="G262" s="249" t="s">
        <v>814</v>
      </c>
      <c r="H262" s="247"/>
      <c r="I262" s="248"/>
      <c r="J262" s="249"/>
      <c r="K262" s="247"/>
      <c r="L262" s="248"/>
      <c r="M262" s="249"/>
      <c r="N262" s="247"/>
      <c r="O262" s="248"/>
      <c r="P262" s="249"/>
      <c r="Q262" s="247"/>
      <c r="R262" s="248"/>
      <c r="S262" s="249"/>
      <c r="T262" s="247"/>
      <c r="U262" s="248"/>
      <c r="V262" s="249"/>
      <c r="W262" s="247"/>
      <c r="X262" s="248"/>
      <c r="Y262" s="249"/>
      <c r="Z262" s="247"/>
      <c r="AA262" s="248"/>
      <c r="AB262" s="249"/>
      <c r="AC262" s="247"/>
      <c r="AD262" s="248"/>
      <c r="AE262" s="249"/>
      <c r="AF262" s="246"/>
      <c r="AG262" s="250" t="str">
        <f t="shared" si="14"/>
        <v>"includedVoiceCall": "부족하지 않은"</v>
      </c>
      <c r="AH262" s="246" t="str">
        <f t="shared" si="15"/>
        <v/>
      </c>
      <c r="AI262" s="246" t="str">
        <f t="shared" si="16"/>
        <v/>
      </c>
      <c r="AJ262" s="246" t="str">
        <f t="shared" si="17"/>
        <v/>
      </c>
      <c r="AK262" s="246" t="str">
        <f t="shared" si="18"/>
        <v/>
      </c>
      <c r="AL262" s="246" t="str">
        <f t="shared" si="19"/>
        <v/>
      </c>
      <c r="AM262" s="246" t="str">
        <f t="shared" si="20"/>
        <v/>
      </c>
      <c r="AN262" s="246" t="str">
        <f t="shared" si="21"/>
        <v/>
      </c>
      <c r="AO262" s="246" t="str">
        <f t="shared" si="22"/>
        <v/>
      </c>
      <c r="AP262" s="246"/>
      <c r="AQ262" s="246" t="str">
        <f t="shared" si="23"/>
        <v>{"includedVoiceCall": "부족하지 않은"}</v>
      </c>
      <c r="AR262" s="246" t="str">
        <f t="shared" si="24"/>
        <v/>
      </c>
      <c r="AS262" s="246" t="str">
        <f t="shared" si="25"/>
        <v/>
      </c>
      <c r="AT262" s="246" t="str">
        <f t="shared" si="26"/>
        <v>{"keywords": {"includedVoiceCall": "부족하지 않은"}}</v>
      </c>
      <c r="AU262" s="246" t="s">
        <v>253</v>
      </c>
      <c r="AV262" s="250" t="str">
        <f t="shared" si="27"/>
        <v>{"name": "AVAILABLE_MOBILE_PLAN", "arguments": {"keywords": {"includedVoiceCall": "부족하지 않은"}}}</v>
      </c>
      <c r="AW262" s="246"/>
      <c r="AX262" s="251">
        <v>45580</v>
      </c>
    </row>
    <row r="263" spans="1:50" ht="13.2">
      <c r="A263" s="246" t="s">
        <v>1402</v>
      </c>
      <c r="B263" s="246"/>
      <c r="C263" s="246" t="s">
        <v>45</v>
      </c>
      <c r="D263" s="246" t="s">
        <v>1426</v>
      </c>
      <c r="E263" s="241" t="s">
        <v>309</v>
      </c>
      <c r="F263" s="242" t="s">
        <v>310</v>
      </c>
      <c r="G263" s="243"/>
      <c r="H263" s="241"/>
      <c r="I263" s="242"/>
      <c r="J263" s="243"/>
      <c r="K263" s="241"/>
      <c r="L263" s="242"/>
      <c r="M263" s="243"/>
      <c r="N263" s="241"/>
      <c r="O263" s="242"/>
      <c r="P263" s="243"/>
      <c r="Q263" s="241"/>
      <c r="R263" s="242"/>
      <c r="S263" s="243"/>
      <c r="T263" s="241"/>
      <c r="U263" s="242"/>
      <c r="V263" s="243"/>
      <c r="W263" s="241"/>
      <c r="X263" s="242"/>
      <c r="Y263" s="243"/>
      <c r="Z263" s="241"/>
      <c r="AA263" s="242"/>
      <c r="AB263" s="243"/>
      <c r="AC263" s="241"/>
      <c r="AD263" s="242"/>
      <c r="AE263" s="243"/>
      <c r="AF263" s="246"/>
      <c r="AG263" s="250" t="str">
        <f t="shared" si="14"/>
        <v>"includedVoiceCall": ""</v>
      </c>
      <c r="AH263" s="246" t="str">
        <f t="shared" si="15"/>
        <v/>
      </c>
      <c r="AI263" s="246" t="str">
        <f t="shared" si="16"/>
        <v/>
      </c>
      <c r="AJ263" s="246" t="str">
        <f t="shared" si="17"/>
        <v/>
      </c>
      <c r="AK263" s="246" t="str">
        <f t="shared" si="18"/>
        <v/>
      </c>
      <c r="AL263" s="246" t="str">
        <f t="shared" si="19"/>
        <v/>
      </c>
      <c r="AM263" s="246" t="str">
        <f t="shared" si="20"/>
        <v/>
      </c>
      <c r="AN263" s="246" t="str">
        <f t="shared" si="21"/>
        <v/>
      </c>
      <c r="AO263" s="246" t="str">
        <f t="shared" si="22"/>
        <v/>
      </c>
      <c r="AP263" s="246"/>
      <c r="AQ263" s="246" t="str">
        <f t="shared" si="23"/>
        <v>{"includedVoiceCall": ""}</v>
      </c>
      <c r="AR263" s="246" t="str">
        <f t="shared" si="24"/>
        <v/>
      </c>
      <c r="AS263" s="246" t="str">
        <f t="shared" si="25"/>
        <v/>
      </c>
      <c r="AT263" s="246" t="str">
        <f t="shared" si="26"/>
        <v>{"keywords": {"includedVoiceCall": ""}}</v>
      </c>
      <c r="AU263" s="246" t="s">
        <v>253</v>
      </c>
      <c r="AV263" s="250" t="str">
        <f t="shared" si="27"/>
        <v>{"name": "AVAILABLE_MOBILE_PLAN", "arguments": {"keywords": {"includedVoiceCall": ""}}}</v>
      </c>
      <c r="AW263" s="246"/>
      <c r="AX263" s="251">
        <v>45547</v>
      </c>
    </row>
    <row r="264" spans="1:50" ht="13.2">
      <c r="A264" s="246" t="s">
        <v>1402</v>
      </c>
      <c r="B264" s="246"/>
      <c r="C264" s="246" t="s">
        <v>45</v>
      </c>
      <c r="D264" s="246" t="s">
        <v>1427</v>
      </c>
      <c r="E264" s="253" t="s">
        <v>309</v>
      </c>
      <c r="F264" s="252" t="s">
        <v>310</v>
      </c>
      <c r="G264" s="246"/>
      <c r="H264" s="253"/>
      <c r="I264" s="252"/>
      <c r="J264" s="246"/>
      <c r="K264" s="253"/>
      <c r="L264" s="252"/>
      <c r="M264" s="246"/>
      <c r="N264" s="253"/>
      <c r="O264" s="252"/>
      <c r="P264" s="246"/>
      <c r="Q264" s="253"/>
      <c r="R264" s="252"/>
      <c r="S264" s="246"/>
      <c r="T264" s="253"/>
      <c r="U264" s="252"/>
      <c r="V264" s="246"/>
      <c r="W264" s="253"/>
      <c r="X264" s="252"/>
      <c r="Y264" s="246"/>
      <c r="Z264" s="253"/>
      <c r="AA264" s="252"/>
      <c r="AB264" s="246"/>
      <c r="AC264" s="253"/>
      <c r="AD264" s="252"/>
      <c r="AE264" s="246"/>
      <c r="AF264" s="246"/>
      <c r="AG264" s="250" t="str">
        <f t="shared" si="14"/>
        <v>"includedVoiceCall": ""</v>
      </c>
      <c r="AH264" s="246" t="str">
        <f t="shared" si="15"/>
        <v/>
      </c>
      <c r="AI264" s="246" t="str">
        <f t="shared" si="16"/>
        <v/>
      </c>
      <c r="AJ264" s="246" t="str">
        <f t="shared" si="17"/>
        <v/>
      </c>
      <c r="AK264" s="246" t="str">
        <f t="shared" si="18"/>
        <v/>
      </c>
      <c r="AL264" s="246" t="str">
        <f t="shared" si="19"/>
        <v/>
      </c>
      <c r="AM264" s="246" t="str">
        <f t="shared" si="20"/>
        <v/>
      </c>
      <c r="AN264" s="246" t="str">
        <f t="shared" si="21"/>
        <v/>
      </c>
      <c r="AO264" s="246" t="str">
        <f t="shared" si="22"/>
        <v/>
      </c>
      <c r="AP264" s="246"/>
      <c r="AQ264" s="246" t="str">
        <f t="shared" si="23"/>
        <v>{"includedVoiceCall": ""}</v>
      </c>
      <c r="AR264" s="246" t="str">
        <f t="shared" si="24"/>
        <v/>
      </c>
      <c r="AS264" s="246" t="str">
        <f t="shared" si="25"/>
        <v/>
      </c>
      <c r="AT264" s="246" t="str">
        <f t="shared" si="26"/>
        <v>{"keywords": {"includedVoiceCall": ""}}</v>
      </c>
      <c r="AU264" s="246" t="s">
        <v>253</v>
      </c>
      <c r="AV264" s="250" t="str">
        <f t="shared" si="27"/>
        <v>{"name": "AVAILABLE_MOBILE_PLAN", "arguments": {"keywords": {"includedVoiceCall": ""}}}</v>
      </c>
      <c r="AW264" s="246"/>
      <c r="AX264" s="251">
        <v>45547</v>
      </c>
    </row>
    <row r="265" spans="1:50" ht="13.2">
      <c r="A265" s="246" t="s">
        <v>1402</v>
      </c>
      <c r="B265" s="246"/>
      <c r="C265" s="246" t="s">
        <v>45</v>
      </c>
      <c r="D265" s="246" t="s">
        <v>1428</v>
      </c>
      <c r="E265" s="253" t="s">
        <v>309</v>
      </c>
      <c r="F265" s="252" t="s">
        <v>310</v>
      </c>
      <c r="G265" s="246" t="s">
        <v>295</v>
      </c>
      <c r="H265" s="253"/>
      <c r="I265" s="252"/>
      <c r="J265" s="246"/>
      <c r="K265" s="253"/>
      <c r="L265" s="252"/>
      <c r="M265" s="246"/>
      <c r="N265" s="253"/>
      <c r="O265" s="252"/>
      <c r="P265" s="246"/>
      <c r="Q265" s="253"/>
      <c r="R265" s="252"/>
      <c r="S265" s="246"/>
      <c r="T265" s="253"/>
      <c r="U265" s="252"/>
      <c r="V265" s="246"/>
      <c r="W265" s="253"/>
      <c r="X265" s="252"/>
      <c r="Y265" s="246"/>
      <c r="Z265" s="253"/>
      <c r="AA265" s="252"/>
      <c r="AB265" s="246"/>
      <c r="AC265" s="253"/>
      <c r="AD265" s="252"/>
      <c r="AE265" s="246"/>
      <c r="AF265" s="246"/>
      <c r="AG265" s="250" t="str">
        <f t="shared" si="14"/>
        <v>"includedVoiceCall": "무제한"</v>
      </c>
      <c r="AH265" s="246" t="str">
        <f t="shared" si="15"/>
        <v/>
      </c>
      <c r="AI265" s="246" t="str">
        <f t="shared" si="16"/>
        <v/>
      </c>
      <c r="AJ265" s="246" t="str">
        <f t="shared" si="17"/>
        <v/>
      </c>
      <c r="AK265" s="246" t="str">
        <f t="shared" si="18"/>
        <v/>
      </c>
      <c r="AL265" s="246" t="str">
        <f t="shared" si="19"/>
        <v/>
      </c>
      <c r="AM265" s="246" t="str">
        <f t="shared" si="20"/>
        <v/>
      </c>
      <c r="AN265" s="246" t="str">
        <f t="shared" si="21"/>
        <v/>
      </c>
      <c r="AO265" s="246" t="str">
        <f t="shared" si="22"/>
        <v/>
      </c>
      <c r="AP265" s="246"/>
      <c r="AQ265" s="246" t="str">
        <f t="shared" si="23"/>
        <v>{"includedVoiceCall": "무제한"}</v>
      </c>
      <c r="AR265" s="246" t="str">
        <f t="shared" si="24"/>
        <v/>
      </c>
      <c r="AS265" s="246" t="str">
        <f t="shared" si="25"/>
        <v/>
      </c>
      <c r="AT265" s="246" t="str">
        <f t="shared" si="26"/>
        <v>{"keywords": {"includedVoiceCall": "무제한"}}</v>
      </c>
      <c r="AU265" s="246" t="s">
        <v>253</v>
      </c>
      <c r="AV265" s="250" t="str">
        <f t="shared" si="27"/>
        <v>{"name": "AVAILABLE_MOBILE_PLAN", "arguments": {"keywords": {"includedVoiceCall": "무제한"}}}</v>
      </c>
      <c r="AW265" s="246"/>
      <c r="AX265" s="251">
        <v>45547</v>
      </c>
    </row>
    <row r="266" spans="1:50" ht="13.2">
      <c r="A266" s="246" t="s">
        <v>1402</v>
      </c>
      <c r="B266" s="246"/>
      <c r="C266" s="246" t="s">
        <v>45</v>
      </c>
      <c r="D266" s="246" t="s">
        <v>1429</v>
      </c>
      <c r="E266" s="253" t="s">
        <v>309</v>
      </c>
      <c r="F266" s="252" t="s">
        <v>310</v>
      </c>
      <c r="G266" s="246" t="s">
        <v>752</v>
      </c>
      <c r="H266" s="253"/>
      <c r="I266" s="252"/>
      <c r="J266" s="246"/>
      <c r="K266" s="253"/>
      <c r="L266" s="252"/>
      <c r="M266" s="246"/>
      <c r="N266" s="253"/>
      <c r="O266" s="252"/>
      <c r="P266" s="246"/>
      <c r="Q266" s="253"/>
      <c r="R266" s="252"/>
      <c r="S266" s="246"/>
      <c r="T266" s="253"/>
      <c r="U266" s="252"/>
      <c r="V266" s="246"/>
      <c r="W266" s="253"/>
      <c r="X266" s="252"/>
      <c r="Y266" s="246"/>
      <c r="Z266" s="253"/>
      <c r="AA266" s="252"/>
      <c r="AB266" s="246"/>
      <c r="AC266" s="253"/>
      <c r="AD266" s="252"/>
      <c r="AE266" s="246"/>
      <c r="AF266" s="246"/>
      <c r="AG266" s="250" t="str">
        <f t="shared" si="14"/>
        <v>"includedVoiceCall": "제한 없이"</v>
      </c>
      <c r="AH266" s="246" t="str">
        <f t="shared" si="15"/>
        <v/>
      </c>
      <c r="AI266" s="246" t="str">
        <f t="shared" si="16"/>
        <v/>
      </c>
      <c r="AJ266" s="246" t="str">
        <f t="shared" si="17"/>
        <v/>
      </c>
      <c r="AK266" s="246" t="str">
        <f t="shared" si="18"/>
        <v/>
      </c>
      <c r="AL266" s="246" t="str">
        <f t="shared" si="19"/>
        <v/>
      </c>
      <c r="AM266" s="246" t="str">
        <f t="shared" si="20"/>
        <v/>
      </c>
      <c r="AN266" s="246" t="str">
        <f t="shared" si="21"/>
        <v/>
      </c>
      <c r="AO266" s="246" t="str">
        <f t="shared" si="22"/>
        <v/>
      </c>
      <c r="AP266" s="246"/>
      <c r="AQ266" s="246" t="str">
        <f t="shared" si="23"/>
        <v>{"includedVoiceCall": "제한 없이"}</v>
      </c>
      <c r="AR266" s="246" t="str">
        <f t="shared" si="24"/>
        <v/>
      </c>
      <c r="AS266" s="246" t="str">
        <f t="shared" si="25"/>
        <v/>
      </c>
      <c r="AT266" s="246" t="str">
        <f t="shared" si="26"/>
        <v>{"keywords": {"includedVoiceCall": "제한 없이"}}</v>
      </c>
      <c r="AU266" s="246" t="s">
        <v>253</v>
      </c>
      <c r="AV266" s="250" t="str">
        <f t="shared" si="27"/>
        <v>{"name": "AVAILABLE_MOBILE_PLAN", "arguments": {"keywords": {"includedVoiceCall": "제한 없이"}}}</v>
      </c>
      <c r="AW266" s="246"/>
      <c r="AX266" s="251">
        <v>45547</v>
      </c>
    </row>
    <row r="267" spans="1:50" ht="13.2">
      <c r="A267" s="246" t="s">
        <v>1402</v>
      </c>
      <c r="B267" s="246"/>
      <c r="C267" s="246" t="s">
        <v>45</v>
      </c>
      <c r="D267" s="246" t="s">
        <v>1430</v>
      </c>
      <c r="E267" s="253" t="s">
        <v>309</v>
      </c>
      <c r="F267" s="252" t="s">
        <v>310</v>
      </c>
      <c r="G267" s="246" t="s">
        <v>804</v>
      </c>
      <c r="H267" s="253"/>
      <c r="I267" s="252"/>
      <c r="J267" s="246"/>
      <c r="K267" s="253"/>
      <c r="L267" s="252"/>
      <c r="M267" s="246"/>
      <c r="N267" s="253"/>
      <c r="O267" s="252"/>
      <c r="P267" s="246"/>
      <c r="Q267" s="253"/>
      <c r="R267" s="252"/>
      <c r="S267" s="246"/>
      <c r="T267" s="253"/>
      <c r="U267" s="252"/>
      <c r="V267" s="246"/>
      <c r="W267" s="253"/>
      <c r="X267" s="252"/>
      <c r="Y267" s="246"/>
      <c r="Z267" s="253"/>
      <c r="AA267" s="252"/>
      <c r="AB267" s="246"/>
      <c r="AC267" s="253"/>
      <c r="AD267" s="252"/>
      <c r="AE267" s="246"/>
      <c r="AF267" s="246"/>
      <c r="AG267" s="250" t="str">
        <f t="shared" si="14"/>
        <v>"includedVoiceCall": "75분"</v>
      </c>
      <c r="AH267" s="246" t="str">
        <f t="shared" si="15"/>
        <v/>
      </c>
      <c r="AI267" s="246" t="str">
        <f t="shared" si="16"/>
        <v/>
      </c>
      <c r="AJ267" s="246" t="str">
        <f t="shared" si="17"/>
        <v/>
      </c>
      <c r="AK267" s="246" t="str">
        <f t="shared" si="18"/>
        <v/>
      </c>
      <c r="AL267" s="246" t="str">
        <f t="shared" si="19"/>
        <v/>
      </c>
      <c r="AM267" s="246" t="str">
        <f t="shared" si="20"/>
        <v/>
      </c>
      <c r="AN267" s="246" t="str">
        <f t="shared" si="21"/>
        <v/>
      </c>
      <c r="AO267" s="246" t="str">
        <f t="shared" si="22"/>
        <v/>
      </c>
      <c r="AP267" s="246"/>
      <c r="AQ267" s="246" t="str">
        <f t="shared" si="23"/>
        <v>{"includedVoiceCall": "75분"}</v>
      </c>
      <c r="AR267" s="246" t="str">
        <f t="shared" si="24"/>
        <v/>
      </c>
      <c r="AS267" s="246" t="str">
        <f t="shared" si="25"/>
        <v/>
      </c>
      <c r="AT267" s="246" t="str">
        <f t="shared" si="26"/>
        <v>{"keywords": {"includedVoiceCall": "75분"}}</v>
      </c>
      <c r="AU267" s="246" t="s">
        <v>253</v>
      </c>
      <c r="AV267" s="250" t="str">
        <f t="shared" si="27"/>
        <v>{"name": "AVAILABLE_MOBILE_PLAN", "arguments": {"keywords": {"includedVoiceCall": "75분"}}}</v>
      </c>
      <c r="AW267" s="246"/>
      <c r="AX267" s="251">
        <v>45547</v>
      </c>
    </row>
    <row r="268" spans="1:50" ht="13.2">
      <c r="A268" s="246" t="s">
        <v>1402</v>
      </c>
      <c r="B268" s="246"/>
      <c r="C268" s="246" t="s">
        <v>45</v>
      </c>
      <c r="D268" s="246" t="s">
        <v>1431</v>
      </c>
      <c r="E268" s="253" t="s">
        <v>309</v>
      </c>
      <c r="F268" s="252" t="s">
        <v>310</v>
      </c>
      <c r="G268" s="246" t="s">
        <v>1432</v>
      </c>
      <c r="H268" s="253"/>
      <c r="I268" s="252"/>
      <c r="J268" s="246"/>
      <c r="K268" s="253"/>
      <c r="L268" s="252"/>
      <c r="M268" s="246"/>
      <c r="N268" s="253"/>
      <c r="O268" s="252"/>
      <c r="P268" s="246"/>
      <c r="Q268" s="253"/>
      <c r="R268" s="252"/>
      <c r="S268" s="246"/>
      <c r="T268" s="253"/>
      <c r="U268" s="252"/>
      <c r="V268" s="246"/>
      <c r="W268" s="253"/>
      <c r="X268" s="252"/>
      <c r="Y268" s="246"/>
      <c r="Z268" s="253"/>
      <c r="AA268" s="252"/>
      <c r="AB268" s="246"/>
      <c r="AC268" s="253"/>
      <c r="AD268" s="252"/>
      <c r="AE268" s="246"/>
      <c r="AF268" s="246"/>
      <c r="AG268" s="250" t="str">
        <f t="shared" si="14"/>
        <v>"includedVoiceCall": "450분 보다 더"</v>
      </c>
      <c r="AH268" s="246" t="str">
        <f t="shared" si="15"/>
        <v/>
      </c>
      <c r="AI268" s="246" t="str">
        <f t="shared" si="16"/>
        <v/>
      </c>
      <c r="AJ268" s="246" t="str">
        <f t="shared" si="17"/>
        <v/>
      </c>
      <c r="AK268" s="246" t="str">
        <f t="shared" si="18"/>
        <v/>
      </c>
      <c r="AL268" s="246" t="str">
        <f t="shared" si="19"/>
        <v/>
      </c>
      <c r="AM268" s="246" t="str">
        <f t="shared" si="20"/>
        <v/>
      </c>
      <c r="AN268" s="246" t="str">
        <f t="shared" si="21"/>
        <v/>
      </c>
      <c r="AO268" s="246" t="str">
        <f t="shared" si="22"/>
        <v/>
      </c>
      <c r="AP268" s="246"/>
      <c r="AQ268" s="246" t="str">
        <f t="shared" si="23"/>
        <v>{"includedVoiceCall": "450분 보다 더"}</v>
      </c>
      <c r="AR268" s="246" t="str">
        <f t="shared" si="24"/>
        <v/>
      </c>
      <c r="AS268" s="246" t="str">
        <f t="shared" si="25"/>
        <v/>
      </c>
      <c r="AT268" s="246" t="str">
        <f t="shared" si="26"/>
        <v>{"keywords": {"includedVoiceCall": "450분 보다 더"}}</v>
      </c>
      <c r="AU268" s="246" t="s">
        <v>253</v>
      </c>
      <c r="AV268" s="250" t="str">
        <f t="shared" si="27"/>
        <v>{"name": "AVAILABLE_MOBILE_PLAN", "arguments": {"keywords": {"includedVoiceCall": "450분 보다 더"}}}</v>
      </c>
      <c r="AW268" s="246"/>
      <c r="AX268" s="251">
        <v>45547</v>
      </c>
    </row>
    <row r="269" spans="1:50" ht="13.2">
      <c r="A269" s="246" t="s">
        <v>1402</v>
      </c>
      <c r="B269" s="246"/>
      <c r="C269" s="246" t="s">
        <v>45</v>
      </c>
      <c r="D269" s="246" t="s">
        <v>1433</v>
      </c>
      <c r="E269" s="253" t="s">
        <v>309</v>
      </c>
      <c r="F269" s="252" t="s">
        <v>310</v>
      </c>
      <c r="G269" s="246" t="s">
        <v>1419</v>
      </c>
      <c r="H269" s="253"/>
      <c r="I269" s="252"/>
      <c r="J269" s="246"/>
      <c r="K269" s="253"/>
      <c r="L269" s="252"/>
      <c r="M269" s="246"/>
      <c r="N269" s="253"/>
      <c r="O269" s="252"/>
      <c r="P269" s="246"/>
      <c r="Q269" s="253"/>
      <c r="R269" s="252"/>
      <c r="S269" s="246"/>
      <c r="T269" s="253"/>
      <c r="U269" s="252"/>
      <c r="V269" s="246"/>
      <c r="W269" s="253"/>
      <c r="X269" s="252"/>
      <c r="Y269" s="246"/>
      <c r="Z269" s="253"/>
      <c r="AA269" s="252"/>
      <c r="AB269" s="246"/>
      <c r="AC269" s="253"/>
      <c r="AD269" s="252"/>
      <c r="AE269" s="246"/>
      <c r="AF269" s="246"/>
      <c r="AG269" s="250" t="str">
        <f t="shared" si="14"/>
        <v>"includedVoiceCall": "1500분 이상"</v>
      </c>
      <c r="AH269" s="246" t="str">
        <f t="shared" si="15"/>
        <v/>
      </c>
      <c r="AI269" s="246" t="str">
        <f t="shared" si="16"/>
        <v/>
      </c>
      <c r="AJ269" s="246" t="str">
        <f t="shared" si="17"/>
        <v/>
      </c>
      <c r="AK269" s="246" t="str">
        <f t="shared" si="18"/>
        <v/>
      </c>
      <c r="AL269" s="246" t="str">
        <f t="shared" si="19"/>
        <v/>
      </c>
      <c r="AM269" s="246" t="str">
        <f t="shared" si="20"/>
        <v/>
      </c>
      <c r="AN269" s="246" t="str">
        <f t="shared" si="21"/>
        <v/>
      </c>
      <c r="AO269" s="246" t="str">
        <f t="shared" si="22"/>
        <v/>
      </c>
      <c r="AP269" s="246"/>
      <c r="AQ269" s="246" t="str">
        <f t="shared" si="23"/>
        <v>{"includedVoiceCall": "1500분 이상"}</v>
      </c>
      <c r="AR269" s="246" t="str">
        <f t="shared" si="24"/>
        <v/>
      </c>
      <c r="AS269" s="246" t="str">
        <f t="shared" si="25"/>
        <v/>
      </c>
      <c r="AT269" s="246" t="str">
        <f t="shared" si="26"/>
        <v>{"keywords": {"includedVoiceCall": "1500분 이상"}}</v>
      </c>
      <c r="AU269" s="246" t="s">
        <v>253</v>
      </c>
      <c r="AV269" s="250" t="str">
        <f t="shared" si="27"/>
        <v>{"name": "AVAILABLE_MOBILE_PLAN", "arguments": {"keywords": {"includedVoiceCall": "1500분 이상"}}}</v>
      </c>
      <c r="AW269" s="246"/>
      <c r="AX269" s="251">
        <v>45547</v>
      </c>
    </row>
    <row r="270" spans="1:50" ht="13.2">
      <c r="A270" s="246" t="s">
        <v>1402</v>
      </c>
      <c r="B270" s="246"/>
      <c r="C270" s="246" t="s">
        <v>45</v>
      </c>
      <c r="D270" s="246" t="s">
        <v>1434</v>
      </c>
      <c r="E270" s="253" t="s">
        <v>309</v>
      </c>
      <c r="F270" s="252" t="s">
        <v>310</v>
      </c>
      <c r="G270" s="246" t="s">
        <v>368</v>
      </c>
      <c r="H270" s="253"/>
      <c r="I270" s="252"/>
      <c r="J270" s="246"/>
      <c r="K270" s="253"/>
      <c r="L270" s="252"/>
      <c r="M270" s="246"/>
      <c r="N270" s="253"/>
      <c r="O270" s="252"/>
      <c r="P270" s="246"/>
      <c r="Q270" s="253"/>
      <c r="R270" s="252"/>
      <c r="S270" s="246"/>
      <c r="T270" s="253"/>
      <c r="U270" s="252"/>
      <c r="V270" s="246"/>
      <c r="W270" s="253"/>
      <c r="X270" s="252"/>
      <c r="Y270" s="246"/>
      <c r="Z270" s="253"/>
      <c r="AA270" s="252"/>
      <c r="AB270" s="246"/>
      <c r="AC270" s="253"/>
      <c r="AD270" s="252"/>
      <c r="AE270" s="246"/>
      <c r="AF270" s="246"/>
      <c r="AG270" s="250" t="str">
        <f t="shared" si="14"/>
        <v>"includedVoiceCall": "충분한"</v>
      </c>
      <c r="AH270" s="246" t="str">
        <f t="shared" si="15"/>
        <v/>
      </c>
      <c r="AI270" s="246" t="str">
        <f t="shared" si="16"/>
        <v/>
      </c>
      <c r="AJ270" s="246" t="str">
        <f t="shared" si="17"/>
        <v/>
      </c>
      <c r="AK270" s="246" t="str">
        <f t="shared" si="18"/>
        <v/>
      </c>
      <c r="AL270" s="246" t="str">
        <f t="shared" si="19"/>
        <v/>
      </c>
      <c r="AM270" s="246" t="str">
        <f t="shared" si="20"/>
        <v/>
      </c>
      <c r="AN270" s="246" t="str">
        <f t="shared" si="21"/>
        <v/>
      </c>
      <c r="AO270" s="246" t="str">
        <f t="shared" si="22"/>
        <v/>
      </c>
      <c r="AP270" s="246"/>
      <c r="AQ270" s="246" t="str">
        <f t="shared" si="23"/>
        <v>{"includedVoiceCall": "충분한"}</v>
      </c>
      <c r="AR270" s="246" t="str">
        <f t="shared" si="24"/>
        <v/>
      </c>
      <c r="AS270" s="246" t="str">
        <f t="shared" si="25"/>
        <v/>
      </c>
      <c r="AT270" s="246" t="str">
        <f t="shared" si="26"/>
        <v>{"keywords": {"includedVoiceCall": "충분한"}}</v>
      </c>
      <c r="AU270" s="246" t="s">
        <v>253</v>
      </c>
      <c r="AV270" s="250" t="str">
        <f t="shared" si="27"/>
        <v>{"name": "AVAILABLE_MOBILE_PLAN", "arguments": {"keywords": {"includedVoiceCall": "충분한"}}}</v>
      </c>
      <c r="AW270" s="246"/>
      <c r="AX270" s="251">
        <v>45547</v>
      </c>
    </row>
    <row r="271" spans="1:50" ht="13.2">
      <c r="A271" s="246" t="s">
        <v>1402</v>
      </c>
      <c r="B271" s="246"/>
      <c r="C271" s="246" t="s">
        <v>45</v>
      </c>
      <c r="D271" s="246" t="s">
        <v>1435</v>
      </c>
      <c r="E271" s="253" t="s">
        <v>309</v>
      </c>
      <c r="F271" s="252" t="s">
        <v>310</v>
      </c>
      <c r="G271" s="246" t="s">
        <v>496</v>
      </c>
      <c r="H271" s="253"/>
      <c r="I271" s="252"/>
      <c r="J271" s="246"/>
      <c r="K271" s="253"/>
      <c r="L271" s="252"/>
      <c r="M271" s="246"/>
      <c r="N271" s="253"/>
      <c r="O271" s="252"/>
      <c r="P271" s="246"/>
      <c r="Q271" s="253"/>
      <c r="R271" s="252"/>
      <c r="S271" s="246"/>
      <c r="T271" s="253"/>
      <c r="U271" s="252"/>
      <c r="V271" s="246"/>
      <c r="W271" s="253"/>
      <c r="X271" s="252"/>
      <c r="Y271" s="246"/>
      <c r="Z271" s="253"/>
      <c r="AA271" s="252"/>
      <c r="AB271" s="246"/>
      <c r="AC271" s="253"/>
      <c r="AD271" s="252"/>
      <c r="AE271" s="246"/>
      <c r="AF271" s="246"/>
      <c r="AG271" s="250" t="str">
        <f t="shared" si="14"/>
        <v>"includedVoiceCall": "넉넉한"</v>
      </c>
      <c r="AH271" s="246" t="str">
        <f t="shared" si="15"/>
        <v/>
      </c>
      <c r="AI271" s="246" t="str">
        <f t="shared" si="16"/>
        <v/>
      </c>
      <c r="AJ271" s="246" t="str">
        <f t="shared" si="17"/>
        <v/>
      </c>
      <c r="AK271" s="246" t="str">
        <f t="shared" si="18"/>
        <v/>
      </c>
      <c r="AL271" s="246" t="str">
        <f t="shared" si="19"/>
        <v/>
      </c>
      <c r="AM271" s="246" t="str">
        <f t="shared" si="20"/>
        <v/>
      </c>
      <c r="AN271" s="246" t="str">
        <f t="shared" si="21"/>
        <v/>
      </c>
      <c r="AO271" s="246" t="str">
        <f t="shared" si="22"/>
        <v/>
      </c>
      <c r="AP271" s="246"/>
      <c r="AQ271" s="246" t="str">
        <f t="shared" si="23"/>
        <v>{"includedVoiceCall": "넉넉한"}</v>
      </c>
      <c r="AR271" s="246" t="str">
        <f t="shared" si="24"/>
        <v/>
      </c>
      <c r="AS271" s="246" t="str">
        <f t="shared" si="25"/>
        <v/>
      </c>
      <c r="AT271" s="246" t="str">
        <f t="shared" si="26"/>
        <v>{"keywords": {"includedVoiceCall": "넉넉한"}}</v>
      </c>
      <c r="AU271" s="246" t="s">
        <v>253</v>
      </c>
      <c r="AV271" s="250" t="str">
        <f t="shared" si="27"/>
        <v>{"name": "AVAILABLE_MOBILE_PLAN", "arguments": {"keywords": {"includedVoiceCall": "넉넉한"}}}</v>
      </c>
      <c r="AW271" s="246"/>
      <c r="AX271" s="251">
        <v>45547</v>
      </c>
    </row>
    <row r="272" spans="1:50" ht="13.2">
      <c r="A272" s="254" t="s">
        <v>1402</v>
      </c>
      <c r="B272" s="254"/>
      <c r="C272" s="254" t="s">
        <v>45</v>
      </c>
      <c r="D272" s="254" t="s">
        <v>1436</v>
      </c>
      <c r="E272" s="255" t="s">
        <v>309</v>
      </c>
      <c r="F272" s="256" t="s">
        <v>310</v>
      </c>
      <c r="G272" s="254" t="s">
        <v>814</v>
      </c>
      <c r="H272" s="255"/>
      <c r="I272" s="256"/>
      <c r="J272" s="254"/>
      <c r="K272" s="255"/>
      <c r="L272" s="256"/>
      <c r="M272" s="254"/>
      <c r="N272" s="255"/>
      <c r="O272" s="256"/>
      <c r="P272" s="254"/>
      <c r="Q272" s="255"/>
      <c r="R272" s="256"/>
      <c r="S272" s="254"/>
      <c r="T272" s="255"/>
      <c r="U272" s="256"/>
      <c r="V272" s="254"/>
      <c r="W272" s="255"/>
      <c r="X272" s="256"/>
      <c r="Y272" s="254"/>
      <c r="Z272" s="255"/>
      <c r="AA272" s="256"/>
      <c r="AB272" s="254"/>
      <c r="AC272" s="255"/>
      <c r="AD272" s="256"/>
      <c r="AE272" s="254"/>
      <c r="AF272" s="254"/>
      <c r="AG272" s="257" t="str">
        <f t="shared" si="14"/>
        <v>"includedVoiceCall": "부족하지 않은"</v>
      </c>
      <c r="AH272" s="254" t="str">
        <f t="shared" si="15"/>
        <v/>
      </c>
      <c r="AI272" s="254" t="str">
        <f t="shared" si="16"/>
        <v/>
      </c>
      <c r="AJ272" s="254" t="str">
        <f t="shared" si="17"/>
        <v/>
      </c>
      <c r="AK272" s="254" t="str">
        <f t="shared" si="18"/>
        <v/>
      </c>
      <c r="AL272" s="254" t="str">
        <f t="shared" si="19"/>
        <v/>
      </c>
      <c r="AM272" s="254" t="str">
        <f t="shared" si="20"/>
        <v/>
      </c>
      <c r="AN272" s="254" t="str">
        <f t="shared" si="21"/>
        <v/>
      </c>
      <c r="AO272" s="254" t="str">
        <f t="shared" si="22"/>
        <v/>
      </c>
      <c r="AP272" s="254"/>
      <c r="AQ272" s="254" t="str">
        <f t="shared" si="23"/>
        <v>{"includedVoiceCall": "부족하지 않은"}</v>
      </c>
      <c r="AR272" s="254" t="str">
        <f t="shared" si="24"/>
        <v/>
      </c>
      <c r="AS272" s="254" t="str">
        <f t="shared" si="25"/>
        <v/>
      </c>
      <c r="AT272" s="254" t="str">
        <f t="shared" si="26"/>
        <v>{"keywords": {"includedVoiceCall": "부족하지 않은"}}</v>
      </c>
      <c r="AU272" s="254" t="s">
        <v>253</v>
      </c>
      <c r="AV272" s="257" t="str">
        <f t="shared" si="27"/>
        <v>{"name": "AVAILABLE_MOBILE_PLAN", "arguments": {"keywords": {"includedVoiceCall": "부족하지 않은"}}}</v>
      </c>
      <c r="AW272" s="254"/>
      <c r="AX272" s="258">
        <v>45547</v>
      </c>
    </row>
    <row r="273" spans="1:50" ht="13.2">
      <c r="A273" s="246" t="s">
        <v>1437</v>
      </c>
      <c r="B273" s="246" t="s">
        <v>1438</v>
      </c>
      <c r="C273" s="246" t="s">
        <v>45</v>
      </c>
      <c r="D273" s="246" t="s">
        <v>1439</v>
      </c>
      <c r="E273" s="241" t="s">
        <v>340</v>
      </c>
      <c r="F273" s="242" t="s">
        <v>341</v>
      </c>
      <c r="G273" s="243"/>
      <c r="H273" s="241"/>
      <c r="I273" s="242"/>
      <c r="J273" s="243"/>
      <c r="K273" s="241"/>
      <c r="L273" s="242"/>
      <c r="M273" s="243"/>
      <c r="N273" s="241"/>
      <c r="O273" s="242"/>
      <c r="P273" s="243"/>
      <c r="Q273" s="241"/>
      <c r="R273" s="242"/>
      <c r="S273" s="243"/>
      <c r="T273" s="241"/>
      <c r="U273" s="242"/>
      <c r="V273" s="243"/>
      <c r="W273" s="241"/>
      <c r="X273" s="242"/>
      <c r="Y273" s="243"/>
      <c r="Z273" s="241"/>
      <c r="AA273" s="242"/>
      <c r="AB273" s="243"/>
      <c r="AC273" s="241"/>
      <c r="AD273" s="242"/>
      <c r="AE273" s="243"/>
      <c r="AF273" s="246"/>
      <c r="AG273" s="250" t="str">
        <f t="shared" si="14"/>
        <v>"includedVideoOrValueAddedCall": ""</v>
      </c>
      <c r="AH273" s="246" t="str">
        <f t="shared" si="15"/>
        <v/>
      </c>
      <c r="AI273" s="246" t="str">
        <f t="shared" si="16"/>
        <v/>
      </c>
      <c r="AJ273" s="246" t="str">
        <f t="shared" si="17"/>
        <v/>
      </c>
      <c r="AK273" s="246" t="str">
        <f t="shared" si="18"/>
        <v/>
      </c>
      <c r="AL273" s="246" t="str">
        <f t="shared" si="19"/>
        <v/>
      </c>
      <c r="AM273" s="246" t="str">
        <f t="shared" si="20"/>
        <v/>
      </c>
      <c r="AN273" s="246" t="str">
        <f t="shared" si="21"/>
        <v/>
      </c>
      <c r="AO273" s="246" t="str">
        <f t="shared" si="22"/>
        <v/>
      </c>
      <c r="AP273" s="246"/>
      <c r="AQ273" s="246" t="str">
        <f t="shared" si="23"/>
        <v>{"includedVideoOrValueAddedCall": ""}</v>
      </c>
      <c r="AR273" s="246" t="str">
        <f t="shared" si="24"/>
        <v/>
      </c>
      <c r="AS273" s="246" t="str">
        <f t="shared" si="25"/>
        <v/>
      </c>
      <c r="AT273" s="246" t="str">
        <f t="shared" si="26"/>
        <v>{"keywords": {"includedVideoOrValueAddedCall": ""}}</v>
      </c>
      <c r="AU273" s="246" t="s">
        <v>253</v>
      </c>
      <c r="AV273" s="250" t="str">
        <f t="shared" si="27"/>
        <v>{"name": "AVAILABLE_MOBILE_PLAN", "arguments": {"keywords": {"includedVideoOrValueAddedCall": ""}}}</v>
      </c>
      <c r="AW273" s="246"/>
      <c r="AX273" s="251">
        <v>45580</v>
      </c>
    </row>
    <row r="274" spans="1:50" ht="13.2">
      <c r="A274" s="246" t="s">
        <v>1437</v>
      </c>
      <c r="B274" s="246" t="s">
        <v>1440</v>
      </c>
      <c r="C274" s="246" t="s">
        <v>45</v>
      </c>
      <c r="D274" s="246" t="s">
        <v>1441</v>
      </c>
      <c r="E274" s="253" t="s">
        <v>340</v>
      </c>
      <c r="F274" s="252" t="s">
        <v>341</v>
      </c>
      <c r="G274" s="246"/>
      <c r="H274" s="253"/>
      <c r="I274" s="252"/>
      <c r="J274" s="246"/>
      <c r="K274" s="253"/>
      <c r="L274" s="252"/>
      <c r="M274" s="246"/>
      <c r="N274" s="253"/>
      <c r="O274" s="252"/>
      <c r="P274" s="246"/>
      <c r="Q274" s="253"/>
      <c r="R274" s="252"/>
      <c r="S274" s="246"/>
      <c r="T274" s="253"/>
      <c r="U274" s="252"/>
      <c r="V274" s="246"/>
      <c r="W274" s="253"/>
      <c r="X274" s="252"/>
      <c r="Y274" s="246"/>
      <c r="Z274" s="253"/>
      <c r="AA274" s="252"/>
      <c r="AB274" s="246"/>
      <c r="AC274" s="253"/>
      <c r="AD274" s="252"/>
      <c r="AE274" s="246"/>
      <c r="AF274" s="246"/>
      <c r="AG274" s="250" t="str">
        <f t="shared" si="14"/>
        <v>"includedVideoOrValueAddedCall": ""</v>
      </c>
      <c r="AH274" s="246" t="str">
        <f t="shared" si="15"/>
        <v/>
      </c>
      <c r="AI274" s="246" t="str">
        <f t="shared" si="16"/>
        <v/>
      </c>
      <c r="AJ274" s="246" t="str">
        <f t="shared" si="17"/>
        <v/>
      </c>
      <c r="AK274" s="246" t="str">
        <f t="shared" si="18"/>
        <v/>
      </c>
      <c r="AL274" s="246" t="str">
        <f t="shared" si="19"/>
        <v/>
      </c>
      <c r="AM274" s="246" t="str">
        <f t="shared" si="20"/>
        <v/>
      </c>
      <c r="AN274" s="246" t="str">
        <f t="shared" si="21"/>
        <v/>
      </c>
      <c r="AO274" s="246" t="str">
        <f t="shared" si="22"/>
        <v/>
      </c>
      <c r="AP274" s="246"/>
      <c r="AQ274" s="246" t="str">
        <f t="shared" si="23"/>
        <v>{"includedVideoOrValueAddedCall": ""}</v>
      </c>
      <c r="AR274" s="246" t="str">
        <f t="shared" si="24"/>
        <v/>
      </c>
      <c r="AS274" s="246" t="str">
        <f t="shared" si="25"/>
        <v/>
      </c>
      <c r="AT274" s="246" t="str">
        <f t="shared" si="26"/>
        <v>{"keywords": {"includedVideoOrValueAddedCall": ""}}</v>
      </c>
      <c r="AU274" s="246" t="s">
        <v>253</v>
      </c>
      <c r="AV274" s="250" t="str">
        <f t="shared" si="27"/>
        <v>{"name": "AVAILABLE_MOBILE_PLAN", "arguments": {"keywords": {"includedVideoOrValueAddedCall": ""}}}</v>
      </c>
      <c r="AW274" s="246"/>
      <c r="AX274" s="251">
        <v>45580</v>
      </c>
    </row>
    <row r="275" spans="1:50" ht="13.2">
      <c r="A275" s="246" t="s">
        <v>1437</v>
      </c>
      <c r="B275" s="246" t="s">
        <v>1442</v>
      </c>
      <c r="C275" s="246" t="s">
        <v>45</v>
      </c>
      <c r="D275" s="246" t="s">
        <v>1443</v>
      </c>
      <c r="E275" s="253" t="s">
        <v>340</v>
      </c>
      <c r="F275" s="252" t="s">
        <v>341</v>
      </c>
      <c r="G275" s="246" t="s">
        <v>872</v>
      </c>
      <c r="H275" s="253"/>
      <c r="I275" s="252"/>
      <c r="J275" s="246"/>
      <c r="K275" s="253"/>
      <c r="L275" s="252"/>
      <c r="M275" s="246"/>
      <c r="N275" s="253"/>
      <c r="O275" s="252"/>
      <c r="P275" s="246"/>
      <c r="Q275" s="253"/>
      <c r="R275" s="252"/>
      <c r="S275" s="246"/>
      <c r="T275" s="253"/>
      <c r="U275" s="252"/>
      <c r="V275" s="246"/>
      <c r="W275" s="253"/>
      <c r="X275" s="252"/>
      <c r="Y275" s="246"/>
      <c r="Z275" s="253"/>
      <c r="AA275" s="252"/>
      <c r="AB275" s="246"/>
      <c r="AC275" s="253"/>
      <c r="AD275" s="252"/>
      <c r="AE275" s="246"/>
      <c r="AF275" s="246"/>
      <c r="AG275" s="250" t="str">
        <f t="shared" si="14"/>
        <v>"includedVideoOrValueAddedCall": "제한없는"</v>
      </c>
      <c r="AH275" s="246" t="str">
        <f t="shared" si="15"/>
        <v/>
      </c>
      <c r="AI275" s="246" t="str">
        <f t="shared" si="16"/>
        <v/>
      </c>
      <c r="AJ275" s="246" t="str">
        <f t="shared" si="17"/>
        <v/>
      </c>
      <c r="AK275" s="246" t="str">
        <f t="shared" si="18"/>
        <v/>
      </c>
      <c r="AL275" s="246" t="str">
        <f t="shared" si="19"/>
        <v/>
      </c>
      <c r="AM275" s="246" t="str">
        <f t="shared" si="20"/>
        <v/>
      </c>
      <c r="AN275" s="246" t="str">
        <f t="shared" si="21"/>
        <v/>
      </c>
      <c r="AO275" s="246" t="str">
        <f t="shared" si="22"/>
        <v/>
      </c>
      <c r="AP275" s="246"/>
      <c r="AQ275" s="246" t="str">
        <f t="shared" si="23"/>
        <v>{"includedVideoOrValueAddedCall": "제한없는"}</v>
      </c>
      <c r="AR275" s="246" t="str">
        <f t="shared" si="24"/>
        <v/>
      </c>
      <c r="AS275" s="246" t="str">
        <f t="shared" si="25"/>
        <v/>
      </c>
      <c r="AT275" s="246" t="str">
        <f t="shared" si="26"/>
        <v>{"keywords": {"includedVideoOrValueAddedCall": "제한없는"}}</v>
      </c>
      <c r="AU275" s="246" t="s">
        <v>253</v>
      </c>
      <c r="AV275" s="250" t="str">
        <f t="shared" si="27"/>
        <v>{"name": "AVAILABLE_MOBILE_PLAN", "arguments": {"keywords": {"includedVideoOrValueAddedCall": "제한없는"}}}</v>
      </c>
      <c r="AW275" s="246"/>
      <c r="AX275" s="251">
        <v>45580</v>
      </c>
    </row>
    <row r="276" spans="1:50" ht="13.2">
      <c r="A276" s="246" t="s">
        <v>1437</v>
      </c>
      <c r="B276" s="246" t="s">
        <v>1444</v>
      </c>
      <c r="C276" s="246" t="s">
        <v>45</v>
      </c>
      <c r="D276" s="246" t="s">
        <v>1445</v>
      </c>
      <c r="E276" s="253" t="s">
        <v>340</v>
      </c>
      <c r="F276" s="252" t="s">
        <v>341</v>
      </c>
      <c r="G276" s="246" t="s">
        <v>1446</v>
      </c>
      <c r="H276" s="253"/>
      <c r="I276" s="252"/>
      <c r="J276" s="246"/>
      <c r="K276" s="253"/>
      <c r="L276" s="252"/>
      <c r="M276" s="246"/>
      <c r="N276" s="253"/>
      <c r="O276" s="252"/>
      <c r="P276" s="246"/>
      <c r="Q276" s="253"/>
      <c r="R276" s="252"/>
      <c r="S276" s="246"/>
      <c r="T276" s="253"/>
      <c r="U276" s="252"/>
      <c r="V276" s="246"/>
      <c r="W276" s="253"/>
      <c r="X276" s="252"/>
      <c r="Y276" s="246"/>
      <c r="Z276" s="253"/>
      <c r="AA276" s="252"/>
      <c r="AB276" s="246"/>
      <c r="AC276" s="253"/>
      <c r="AD276" s="252"/>
      <c r="AE276" s="246"/>
      <c r="AF276" s="246"/>
      <c r="AG276" s="250" t="str">
        <f t="shared" si="14"/>
        <v>"includedVideoOrValueAddedCall": "한도없는"</v>
      </c>
      <c r="AH276" s="246" t="str">
        <f t="shared" si="15"/>
        <v/>
      </c>
      <c r="AI276" s="246" t="str">
        <f t="shared" si="16"/>
        <v/>
      </c>
      <c r="AJ276" s="246" t="str">
        <f t="shared" si="17"/>
        <v/>
      </c>
      <c r="AK276" s="246" t="str">
        <f t="shared" si="18"/>
        <v/>
      </c>
      <c r="AL276" s="246" t="str">
        <f t="shared" si="19"/>
        <v/>
      </c>
      <c r="AM276" s="246" t="str">
        <f t="shared" si="20"/>
        <v/>
      </c>
      <c r="AN276" s="246" t="str">
        <f t="shared" si="21"/>
        <v/>
      </c>
      <c r="AO276" s="246" t="str">
        <f t="shared" si="22"/>
        <v/>
      </c>
      <c r="AP276" s="246"/>
      <c r="AQ276" s="246" t="str">
        <f t="shared" si="23"/>
        <v>{"includedVideoOrValueAddedCall": "한도없는"}</v>
      </c>
      <c r="AR276" s="246" t="str">
        <f t="shared" si="24"/>
        <v/>
      </c>
      <c r="AS276" s="246" t="str">
        <f t="shared" si="25"/>
        <v/>
      </c>
      <c r="AT276" s="246" t="str">
        <f t="shared" si="26"/>
        <v>{"keywords": {"includedVideoOrValueAddedCall": "한도없는"}}</v>
      </c>
      <c r="AU276" s="246" t="s">
        <v>253</v>
      </c>
      <c r="AV276" s="250" t="str">
        <f t="shared" si="27"/>
        <v>{"name": "AVAILABLE_MOBILE_PLAN", "arguments": {"keywords": {"includedVideoOrValueAddedCall": "한도없는"}}}</v>
      </c>
      <c r="AW276" s="246"/>
      <c r="AX276" s="251">
        <v>45580</v>
      </c>
    </row>
    <row r="277" spans="1:50" ht="13.2">
      <c r="A277" s="246" t="s">
        <v>1437</v>
      </c>
      <c r="B277" s="246" t="s">
        <v>1447</v>
      </c>
      <c r="C277" s="246" t="s">
        <v>45</v>
      </c>
      <c r="D277" s="246" t="s">
        <v>1448</v>
      </c>
      <c r="E277" s="253" t="s">
        <v>340</v>
      </c>
      <c r="F277" s="252" t="s">
        <v>341</v>
      </c>
      <c r="G277" s="246" t="s">
        <v>829</v>
      </c>
      <c r="H277" s="253"/>
      <c r="I277" s="252"/>
      <c r="J277" s="246"/>
      <c r="K277" s="253"/>
      <c r="L277" s="252"/>
      <c r="M277" s="246"/>
      <c r="N277" s="253"/>
      <c r="O277" s="252"/>
      <c r="P277" s="246"/>
      <c r="Q277" s="253"/>
      <c r="R277" s="252"/>
      <c r="S277" s="246"/>
      <c r="T277" s="253"/>
      <c r="U277" s="252"/>
      <c r="V277" s="246"/>
      <c r="W277" s="253"/>
      <c r="X277" s="252"/>
      <c r="Y277" s="246"/>
      <c r="Z277" s="253"/>
      <c r="AA277" s="252"/>
      <c r="AB277" s="246"/>
      <c r="AC277" s="253"/>
      <c r="AD277" s="252"/>
      <c r="AE277" s="246"/>
      <c r="AF277" s="246"/>
      <c r="AG277" s="250" t="str">
        <f t="shared" si="14"/>
        <v>"includedVideoOrValueAddedCall": "300분 이상"</v>
      </c>
      <c r="AH277" s="246" t="str">
        <f t="shared" si="15"/>
        <v/>
      </c>
      <c r="AI277" s="246" t="str">
        <f t="shared" si="16"/>
        <v/>
      </c>
      <c r="AJ277" s="246" t="str">
        <f t="shared" si="17"/>
        <v/>
      </c>
      <c r="AK277" s="246" t="str">
        <f t="shared" si="18"/>
        <v/>
      </c>
      <c r="AL277" s="246" t="str">
        <f t="shared" si="19"/>
        <v/>
      </c>
      <c r="AM277" s="246" t="str">
        <f t="shared" si="20"/>
        <v/>
      </c>
      <c r="AN277" s="246" t="str">
        <f t="shared" si="21"/>
        <v/>
      </c>
      <c r="AO277" s="246" t="str">
        <f t="shared" si="22"/>
        <v/>
      </c>
      <c r="AP277" s="246"/>
      <c r="AQ277" s="246" t="str">
        <f t="shared" si="23"/>
        <v>{"includedVideoOrValueAddedCall": "300분 이상"}</v>
      </c>
      <c r="AR277" s="246" t="str">
        <f t="shared" si="24"/>
        <v/>
      </c>
      <c r="AS277" s="246" t="str">
        <f t="shared" si="25"/>
        <v/>
      </c>
      <c r="AT277" s="246" t="str">
        <f t="shared" si="26"/>
        <v>{"keywords": {"includedVideoOrValueAddedCall": "300분 이상"}}</v>
      </c>
      <c r="AU277" s="246" t="s">
        <v>253</v>
      </c>
      <c r="AV277" s="250" t="str">
        <f t="shared" si="27"/>
        <v>{"name": "AVAILABLE_MOBILE_PLAN", "arguments": {"keywords": {"includedVideoOrValueAddedCall": "300분 이상"}}}</v>
      </c>
      <c r="AW277" s="246"/>
      <c r="AX277" s="251">
        <v>45580</v>
      </c>
    </row>
    <row r="278" spans="1:50" ht="13.2">
      <c r="A278" s="246" t="s">
        <v>1437</v>
      </c>
      <c r="B278" s="246" t="s">
        <v>1449</v>
      </c>
      <c r="C278" s="246" t="s">
        <v>45</v>
      </c>
      <c r="D278" s="246" t="s">
        <v>1450</v>
      </c>
      <c r="E278" s="253" t="s">
        <v>340</v>
      </c>
      <c r="F278" s="252" t="s">
        <v>341</v>
      </c>
      <c r="G278" s="246" t="s">
        <v>1451</v>
      </c>
      <c r="H278" s="253"/>
      <c r="I278" s="252"/>
      <c r="J278" s="246"/>
      <c r="K278" s="253"/>
      <c r="L278" s="252"/>
      <c r="M278" s="246"/>
      <c r="N278" s="253"/>
      <c r="O278" s="252"/>
      <c r="P278" s="246"/>
      <c r="Q278" s="253"/>
      <c r="R278" s="252"/>
      <c r="S278" s="246"/>
      <c r="T278" s="253"/>
      <c r="U278" s="252"/>
      <c r="V278" s="246"/>
      <c r="W278" s="253"/>
      <c r="X278" s="252"/>
      <c r="Y278" s="246"/>
      <c r="Z278" s="253"/>
      <c r="AA278" s="252"/>
      <c r="AB278" s="246"/>
      <c r="AC278" s="253"/>
      <c r="AD278" s="252"/>
      <c r="AE278" s="246"/>
      <c r="AF278" s="246"/>
      <c r="AG278" s="250" t="str">
        <f t="shared" si="14"/>
        <v>"includedVideoOrValueAddedCall": "400분 이상"</v>
      </c>
      <c r="AH278" s="246" t="str">
        <f t="shared" si="15"/>
        <v/>
      </c>
      <c r="AI278" s="246" t="str">
        <f t="shared" si="16"/>
        <v/>
      </c>
      <c r="AJ278" s="246" t="str">
        <f t="shared" si="17"/>
        <v/>
      </c>
      <c r="AK278" s="246" t="str">
        <f t="shared" si="18"/>
        <v/>
      </c>
      <c r="AL278" s="246" t="str">
        <f t="shared" si="19"/>
        <v/>
      </c>
      <c r="AM278" s="246" t="str">
        <f t="shared" si="20"/>
        <v/>
      </c>
      <c r="AN278" s="246" t="str">
        <f t="shared" si="21"/>
        <v/>
      </c>
      <c r="AO278" s="246" t="str">
        <f t="shared" si="22"/>
        <v/>
      </c>
      <c r="AP278" s="246"/>
      <c r="AQ278" s="246" t="str">
        <f t="shared" si="23"/>
        <v>{"includedVideoOrValueAddedCall": "400분 이상"}</v>
      </c>
      <c r="AR278" s="246" t="str">
        <f t="shared" si="24"/>
        <v/>
      </c>
      <c r="AS278" s="246" t="str">
        <f t="shared" si="25"/>
        <v/>
      </c>
      <c r="AT278" s="246" t="str">
        <f t="shared" si="26"/>
        <v>{"keywords": {"includedVideoOrValueAddedCall": "400분 이상"}}</v>
      </c>
      <c r="AU278" s="246" t="s">
        <v>253</v>
      </c>
      <c r="AV278" s="250" t="str">
        <f t="shared" si="27"/>
        <v>{"name": "AVAILABLE_MOBILE_PLAN", "arguments": {"keywords": {"includedVideoOrValueAddedCall": "400분 이상"}}}</v>
      </c>
      <c r="AW278" s="246"/>
      <c r="AX278" s="251">
        <v>45580</v>
      </c>
    </row>
    <row r="279" spans="1:50" ht="13.2">
      <c r="A279" s="246" t="s">
        <v>1437</v>
      </c>
      <c r="B279" s="246" t="s">
        <v>1452</v>
      </c>
      <c r="C279" s="246" t="s">
        <v>45</v>
      </c>
      <c r="D279" s="246" t="s">
        <v>1453</v>
      </c>
      <c r="E279" s="253" t="s">
        <v>340</v>
      </c>
      <c r="F279" s="252" t="s">
        <v>341</v>
      </c>
      <c r="G279" s="246" t="s">
        <v>814</v>
      </c>
      <c r="H279" s="253"/>
      <c r="I279" s="252"/>
      <c r="J279" s="246"/>
      <c r="K279" s="253"/>
      <c r="L279" s="252"/>
      <c r="M279" s="246"/>
      <c r="N279" s="253"/>
      <c r="O279" s="252"/>
      <c r="P279" s="246"/>
      <c r="Q279" s="253"/>
      <c r="R279" s="252"/>
      <c r="S279" s="246"/>
      <c r="T279" s="253"/>
      <c r="U279" s="252"/>
      <c r="V279" s="246"/>
      <c r="W279" s="253"/>
      <c r="X279" s="252"/>
      <c r="Y279" s="246"/>
      <c r="Z279" s="253"/>
      <c r="AA279" s="252"/>
      <c r="AB279" s="246"/>
      <c r="AC279" s="253"/>
      <c r="AD279" s="252"/>
      <c r="AE279" s="246"/>
      <c r="AF279" s="246"/>
      <c r="AG279" s="250" t="str">
        <f t="shared" si="14"/>
        <v>"includedVideoOrValueAddedCall": "부족하지 않은"</v>
      </c>
      <c r="AH279" s="246" t="str">
        <f t="shared" si="15"/>
        <v/>
      </c>
      <c r="AI279" s="246" t="str">
        <f t="shared" si="16"/>
        <v/>
      </c>
      <c r="AJ279" s="246" t="str">
        <f t="shared" si="17"/>
        <v/>
      </c>
      <c r="AK279" s="246" t="str">
        <f t="shared" si="18"/>
        <v/>
      </c>
      <c r="AL279" s="246" t="str">
        <f t="shared" si="19"/>
        <v/>
      </c>
      <c r="AM279" s="246" t="str">
        <f t="shared" si="20"/>
        <v/>
      </c>
      <c r="AN279" s="246" t="str">
        <f t="shared" si="21"/>
        <v/>
      </c>
      <c r="AO279" s="246" t="str">
        <f t="shared" si="22"/>
        <v/>
      </c>
      <c r="AP279" s="246"/>
      <c r="AQ279" s="246" t="str">
        <f t="shared" si="23"/>
        <v>{"includedVideoOrValueAddedCall": "부족하지 않은"}</v>
      </c>
      <c r="AR279" s="246" t="str">
        <f t="shared" si="24"/>
        <v/>
      </c>
      <c r="AS279" s="246" t="str">
        <f t="shared" si="25"/>
        <v/>
      </c>
      <c r="AT279" s="246" t="str">
        <f t="shared" si="26"/>
        <v>{"keywords": {"includedVideoOrValueAddedCall": "부족하지 않은"}}</v>
      </c>
      <c r="AU279" s="246" t="s">
        <v>253</v>
      </c>
      <c r="AV279" s="250" t="str">
        <f t="shared" si="27"/>
        <v>{"name": "AVAILABLE_MOBILE_PLAN", "arguments": {"keywords": {"includedVideoOrValueAddedCall": "부족하지 않은"}}}</v>
      </c>
      <c r="AW279" s="246"/>
      <c r="AX279" s="251">
        <v>45580</v>
      </c>
    </row>
    <row r="280" spans="1:50" ht="13.2">
      <c r="A280" s="246" t="s">
        <v>1437</v>
      </c>
      <c r="B280" s="246" t="s">
        <v>1454</v>
      </c>
      <c r="C280" s="246" t="s">
        <v>45</v>
      </c>
      <c r="D280" s="246" t="s">
        <v>1455</v>
      </c>
      <c r="E280" s="253" t="s">
        <v>340</v>
      </c>
      <c r="F280" s="252" t="s">
        <v>341</v>
      </c>
      <c r="G280" s="246" t="s">
        <v>1456</v>
      </c>
      <c r="H280" s="253"/>
      <c r="I280" s="252"/>
      <c r="J280" s="246"/>
      <c r="K280" s="253"/>
      <c r="L280" s="252"/>
      <c r="M280" s="246"/>
      <c r="N280" s="253"/>
      <c r="O280" s="252"/>
      <c r="P280" s="246"/>
      <c r="Q280" s="253"/>
      <c r="R280" s="252"/>
      <c r="S280" s="246"/>
      <c r="T280" s="253"/>
      <c r="U280" s="252"/>
      <c r="V280" s="246"/>
      <c r="W280" s="253"/>
      <c r="X280" s="252"/>
      <c r="Y280" s="246"/>
      <c r="Z280" s="253"/>
      <c r="AA280" s="252"/>
      <c r="AB280" s="246"/>
      <c r="AC280" s="253"/>
      <c r="AD280" s="252"/>
      <c r="AE280" s="246"/>
      <c r="AF280" s="246"/>
      <c r="AG280" s="250" t="str">
        <f t="shared" si="14"/>
        <v>"includedVideoOrValueAddedCall": "어느정도"</v>
      </c>
      <c r="AH280" s="246" t="str">
        <f t="shared" si="15"/>
        <v/>
      </c>
      <c r="AI280" s="246" t="str">
        <f t="shared" si="16"/>
        <v/>
      </c>
      <c r="AJ280" s="246" t="str">
        <f t="shared" si="17"/>
        <v/>
      </c>
      <c r="AK280" s="246" t="str">
        <f t="shared" si="18"/>
        <v/>
      </c>
      <c r="AL280" s="246" t="str">
        <f t="shared" si="19"/>
        <v/>
      </c>
      <c r="AM280" s="246" t="str">
        <f t="shared" si="20"/>
        <v/>
      </c>
      <c r="AN280" s="246" t="str">
        <f t="shared" si="21"/>
        <v/>
      </c>
      <c r="AO280" s="246" t="str">
        <f t="shared" si="22"/>
        <v/>
      </c>
      <c r="AP280" s="246"/>
      <c r="AQ280" s="246" t="str">
        <f t="shared" si="23"/>
        <v>{"includedVideoOrValueAddedCall": "어느정도"}</v>
      </c>
      <c r="AR280" s="246" t="str">
        <f t="shared" si="24"/>
        <v/>
      </c>
      <c r="AS280" s="246" t="str">
        <f t="shared" si="25"/>
        <v/>
      </c>
      <c r="AT280" s="246" t="str">
        <f t="shared" si="26"/>
        <v>{"keywords": {"includedVideoOrValueAddedCall": "어느정도"}}</v>
      </c>
      <c r="AU280" s="246" t="s">
        <v>253</v>
      </c>
      <c r="AV280" s="250" t="str">
        <f t="shared" si="27"/>
        <v>{"name": "AVAILABLE_MOBILE_PLAN", "arguments": {"keywords": {"includedVideoOrValueAddedCall": "어느정도"}}}</v>
      </c>
      <c r="AW280" s="246"/>
      <c r="AX280" s="251">
        <v>45580</v>
      </c>
    </row>
    <row r="281" spans="1:50" ht="13.2">
      <c r="A281" s="246" t="s">
        <v>1437</v>
      </c>
      <c r="B281" s="246" t="s">
        <v>1457</v>
      </c>
      <c r="C281" s="246" t="s">
        <v>45</v>
      </c>
      <c r="D281" s="246" t="s">
        <v>1458</v>
      </c>
      <c r="E281" s="253" t="s">
        <v>340</v>
      </c>
      <c r="F281" s="252" t="s">
        <v>341</v>
      </c>
      <c r="G281" s="246" t="s">
        <v>1459</v>
      </c>
      <c r="H281" s="253"/>
      <c r="I281" s="252"/>
      <c r="J281" s="246"/>
      <c r="K281" s="253"/>
      <c r="L281" s="252"/>
      <c r="M281" s="246"/>
      <c r="N281" s="253"/>
      <c r="O281" s="252"/>
      <c r="P281" s="246"/>
      <c r="Q281" s="253"/>
      <c r="R281" s="252"/>
      <c r="S281" s="246"/>
      <c r="T281" s="253"/>
      <c r="U281" s="252"/>
      <c r="V281" s="246"/>
      <c r="W281" s="253"/>
      <c r="X281" s="252"/>
      <c r="Y281" s="246"/>
      <c r="Z281" s="253"/>
      <c r="AA281" s="252"/>
      <c r="AB281" s="246"/>
      <c r="AC281" s="253"/>
      <c r="AD281" s="252"/>
      <c r="AE281" s="246"/>
      <c r="AF281" s="246"/>
      <c r="AG281" s="250" t="str">
        <f t="shared" si="14"/>
        <v>"includedVideoOrValueAddedCall": "모자르지 않은"</v>
      </c>
      <c r="AH281" s="246" t="str">
        <f t="shared" si="15"/>
        <v/>
      </c>
      <c r="AI281" s="246" t="str">
        <f t="shared" si="16"/>
        <v/>
      </c>
      <c r="AJ281" s="246" t="str">
        <f t="shared" si="17"/>
        <v/>
      </c>
      <c r="AK281" s="246" t="str">
        <f t="shared" si="18"/>
        <v/>
      </c>
      <c r="AL281" s="246" t="str">
        <f t="shared" si="19"/>
        <v/>
      </c>
      <c r="AM281" s="246" t="str">
        <f t="shared" si="20"/>
        <v/>
      </c>
      <c r="AN281" s="246" t="str">
        <f t="shared" si="21"/>
        <v/>
      </c>
      <c r="AO281" s="246" t="str">
        <f t="shared" si="22"/>
        <v/>
      </c>
      <c r="AP281" s="246"/>
      <c r="AQ281" s="246" t="str">
        <f t="shared" si="23"/>
        <v>{"includedVideoOrValueAddedCall": "모자르지 않은"}</v>
      </c>
      <c r="AR281" s="246" t="str">
        <f t="shared" si="24"/>
        <v/>
      </c>
      <c r="AS281" s="246" t="str">
        <f t="shared" si="25"/>
        <v/>
      </c>
      <c r="AT281" s="246" t="str">
        <f t="shared" si="26"/>
        <v>{"keywords": {"includedVideoOrValueAddedCall": "모자르지 않은"}}</v>
      </c>
      <c r="AU281" s="246" t="s">
        <v>253</v>
      </c>
      <c r="AV281" s="250" t="str">
        <f t="shared" si="27"/>
        <v>{"name": "AVAILABLE_MOBILE_PLAN", "arguments": {"keywords": {"includedVideoOrValueAddedCall": "모자르지 않은"}}}</v>
      </c>
      <c r="AW281" s="246"/>
      <c r="AX281" s="251">
        <v>45580</v>
      </c>
    </row>
    <row r="282" spans="1:50" ht="13.2">
      <c r="A282" s="246" t="s">
        <v>1437</v>
      </c>
      <c r="B282" s="246" t="s">
        <v>1460</v>
      </c>
      <c r="C282" s="246" t="s">
        <v>45</v>
      </c>
      <c r="D282" s="246" t="s">
        <v>1461</v>
      </c>
      <c r="E282" s="253" t="s">
        <v>340</v>
      </c>
      <c r="F282" s="252" t="s">
        <v>341</v>
      </c>
      <c r="G282" s="246" t="s">
        <v>311</v>
      </c>
      <c r="H282" s="253"/>
      <c r="I282" s="252"/>
      <c r="J282" s="246"/>
      <c r="K282" s="253"/>
      <c r="L282" s="252"/>
      <c r="M282" s="246"/>
      <c r="N282" s="253"/>
      <c r="O282" s="252"/>
      <c r="P282" s="246"/>
      <c r="Q282" s="253"/>
      <c r="R282" s="252"/>
      <c r="S282" s="246"/>
      <c r="T282" s="253"/>
      <c r="U282" s="252"/>
      <c r="V282" s="246"/>
      <c r="W282" s="253"/>
      <c r="X282" s="252"/>
      <c r="Y282" s="246"/>
      <c r="Z282" s="253"/>
      <c r="AA282" s="252"/>
      <c r="AB282" s="246"/>
      <c r="AC282" s="253"/>
      <c r="AD282" s="252"/>
      <c r="AE282" s="246"/>
      <c r="AF282" s="246"/>
      <c r="AG282" s="250" t="str">
        <f t="shared" si="14"/>
        <v>"includedVideoOrValueAddedCall": "많이"</v>
      </c>
      <c r="AH282" s="246" t="str">
        <f t="shared" si="15"/>
        <v/>
      </c>
      <c r="AI282" s="246" t="str">
        <f t="shared" si="16"/>
        <v/>
      </c>
      <c r="AJ282" s="246" t="str">
        <f t="shared" si="17"/>
        <v/>
      </c>
      <c r="AK282" s="246" t="str">
        <f t="shared" si="18"/>
        <v/>
      </c>
      <c r="AL282" s="246" t="str">
        <f t="shared" si="19"/>
        <v/>
      </c>
      <c r="AM282" s="246" t="str">
        <f t="shared" si="20"/>
        <v/>
      </c>
      <c r="AN282" s="246" t="str">
        <f t="shared" si="21"/>
        <v/>
      </c>
      <c r="AO282" s="246" t="str">
        <f t="shared" si="22"/>
        <v/>
      </c>
      <c r="AP282" s="246"/>
      <c r="AQ282" s="246" t="str">
        <f t="shared" si="23"/>
        <v>{"includedVideoOrValueAddedCall": "많이"}</v>
      </c>
      <c r="AR282" s="246" t="str">
        <f t="shared" si="24"/>
        <v/>
      </c>
      <c r="AS282" s="246" t="str">
        <f t="shared" si="25"/>
        <v/>
      </c>
      <c r="AT282" s="246" t="str">
        <f t="shared" si="26"/>
        <v>{"keywords": {"includedVideoOrValueAddedCall": "많이"}}</v>
      </c>
      <c r="AU282" s="246" t="s">
        <v>253</v>
      </c>
      <c r="AV282" s="250" t="str">
        <f t="shared" si="27"/>
        <v>{"name": "AVAILABLE_MOBILE_PLAN", "arguments": {"keywords": {"includedVideoOrValueAddedCall": "많이"}}}</v>
      </c>
      <c r="AW282" s="246"/>
      <c r="AX282" s="251">
        <v>45580</v>
      </c>
    </row>
    <row r="283" spans="1:50" ht="13.2">
      <c r="A283" s="246" t="s">
        <v>1437</v>
      </c>
      <c r="B283" s="246"/>
      <c r="C283" s="246" t="s">
        <v>45</v>
      </c>
      <c r="D283" s="246" t="s">
        <v>1462</v>
      </c>
      <c r="E283" s="253" t="s">
        <v>340</v>
      </c>
      <c r="F283" s="252" t="s">
        <v>341</v>
      </c>
      <c r="G283" s="246"/>
      <c r="H283" s="253"/>
      <c r="I283" s="252"/>
      <c r="J283" s="246"/>
      <c r="K283" s="253"/>
      <c r="L283" s="252"/>
      <c r="M283" s="246"/>
      <c r="N283" s="253"/>
      <c r="O283" s="252"/>
      <c r="P283" s="246"/>
      <c r="Q283" s="253"/>
      <c r="R283" s="252"/>
      <c r="S283" s="246"/>
      <c r="T283" s="253"/>
      <c r="U283" s="252"/>
      <c r="V283" s="246"/>
      <c r="W283" s="253"/>
      <c r="X283" s="252"/>
      <c r="Y283" s="246"/>
      <c r="Z283" s="253"/>
      <c r="AA283" s="252"/>
      <c r="AB283" s="246"/>
      <c r="AC283" s="253"/>
      <c r="AD283" s="252"/>
      <c r="AE283" s="246"/>
      <c r="AF283" s="246"/>
      <c r="AG283" s="250" t="str">
        <f t="shared" si="14"/>
        <v>"includedVideoOrValueAddedCall": ""</v>
      </c>
      <c r="AH283" s="246" t="str">
        <f t="shared" si="15"/>
        <v/>
      </c>
      <c r="AI283" s="246" t="str">
        <f t="shared" si="16"/>
        <v/>
      </c>
      <c r="AJ283" s="246" t="str">
        <f t="shared" si="17"/>
        <v/>
      </c>
      <c r="AK283" s="246" t="str">
        <f t="shared" si="18"/>
        <v/>
      </c>
      <c r="AL283" s="246" t="str">
        <f t="shared" si="19"/>
        <v/>
      </c>
      <c r="AM283" s="246" t="str">
        <f t="shared" si="20"/>
        <v/>
      </c>
      <c r="AN283" s="246" t="str">
        <f t="shared" si="21"/>
        <v/>
      </c>
      <c r="AO283" s="246" t="str">
        <f t="shared" si="22"/>
        <v/>
      </c>
      <c r="AP283" s="246"/>
      <c r="AQ283" s="246" t="str">
        <f t="shared" si="23"/>
        <v>{"includedVideoOrValueAddedCall": ""}</v>
      </c>
      <c r="AR283" s="246" t="str">
        <f t="shared" si="24"/>
        <v/>
      </c>
      <c r="AS283" s="246" t="str">
        <f t="shared" si="25"/>
        <v/>
      </c>
      <c r="AT283" s="246" t="str">
        <f t="shared" si="26"/>
        <v>{"keywords": {"includedVideoOrValueAddedCall": ""}}</v>
      </c>
      <c r="AU283" s="246" t="s">
        <v>253</v>
      </c>
      <c r="AV283" s="250" t="str">
        <f t="shared" si="27"/>
        <v>{"name": "AVAILABLE_MOBILE_PLAN", "arguments": {"keywords": {"includedVideoOrValueAddedCall": ""}}}</v>
      </c>
      <c r="AW283" s="246"/>
      <c r="AX283" s="251">
        <v>45547</v>
      </c>
    </row>
    <row r="284" spans="1:50" ht="13.2">
      <c r="A284" s="246" t="s">
        <v>1437</v>
      </c>
      <c r="B284" s="246"/>
      <c r="C284" s="246" t="s">
        <v>45</v>
      </c>
      <c r="D284" s="246" t="s">
        <v>1463</v>
      </c>
      <c r="E284" s="253" t="s">
        <v>340</v>
      </c>
      <c r="F284" s="252" t="s">
        <v>341</v>
      </c>
      <c r="G284" s="246" t="s">
        <v>1464</v>
      </c>
      <c r="H284" s="253"/>
      <c r="I284" s="252"/>
      <c r="J284" s="246"/>
      <c r="K284" s="253"/>
      <c r="L284" s="252"/>
      <c r="M284" s="246"/>
      <c r="N284" s="253"/>
      <c r="O284" s="252"/>
      <c r="P284" s="246"/>
      <c r="Q284" s="253"/>
      <c r="R284" s="252"/>
      <c r="S284" s="246"/>
      <c r="T284" s="253"/>
      <c r="U284" s="252"/>
      <c r="V284" s="246"/>
      <c r="W284" s="253"/>
      <c r="X284" s="252"/>
      <c r="Y284" s="246"/>
      <c r="Z284" s="253"/>
      <c r="AA284" s="252"/>
      <c r="AB284" s="246"/>
      <c r="AC284" s="253"/>
      <c r="AD284" s="252"/>
      <c r="AE284" s="246"/>
      <c r="AF284" s="246"/>
      <c r="AG284" s="250" t="str">
        <f t="shared" si="14"/>
        <v>"includedVideoOrValueAddedCall": "400분 넘게"</v>
      </c>
      <c r="AH284" s="246" t="str">
        <f t="shared" si="15"/>
        <v/>
      </c>
      <c r="AI284" s="246" t="str">
        <f t="shared" si="16"/>
        <v/>
      </c>
      <c r="AJ284" s="246" t="str">
        <f t="shared" si="17"/>
        <v/>
      </c>
      <c r="AK284" s="246" t="str">
        <f t="shared" si="18"/>
        <v/>
      </c>
      <c r="AL284" s="246" t="str">
        <f t="shared" si="19"/>
        <v/>
      </c>
      <c r="AM284" s="246" t="str">
        <f t="shared" si="20"/>
        <v/>
      </c>
      <c r="AN284" s="246" t="str">
        <f t="shared" si="21"/>
        <v/>
      </c>
      <c r="AO284" s="246" t="str">
        <f t="shared" si="22"/>
        <v/>
      </c>
      <c r="AP284" s="246"/>
      <c r="AQ284" s="246" t="str">
        <f t="shared" si="23"/>
        <v>{"includedVideoOrValueAddedCall": "400분 넘게"}</v>
      </c>
      <c r="AR284" s="246" t="str">
        <f t="shared" si="24"/>
        <v/>
      </c>
      <c r="AS284" s="246" t="str">
        <f t="shared" si="25"/>
        <v/>
      </c>
      <c r="AT284" s="246" t="str">
        <f t="shared" si="26"/>
        <v>{"keywords": {"includedVideoOrValueAddedCall": "400분 넘게"}}</v>
      </c>
      <c r="AU284" s="246" t="s">
        <v>253</v>
      </c>
      <c r="AV284" s="250" t="str">
        <f t="shared" si="27"/>
        <v>{"name": "AVAILABLE_MOBILE_PLAN", "arguments": {"keywords": {"includedVideoOrValueAddedCall": "400분 넘게"}}}</v>
      </c>
      <c r="AW284" s="246"/>
      <c r="AX284" s="251">
        <v>45547</v>
      </c>
    </row>
    <row r="285" spans="1:50" ht="13.2">
      <c r="A285" s="246" t="s">
        <v>1437</v>
      </c>
      <c r="B285" s="246"/>
      <c r="C285" s="246" t="s">
        <v>45</v>
      </c>
      <c r="D285" s="246" t="s">
        <v>1465</v>
      </c>
      <c r="E285" s="253" t="s">
        <v>340</v>
      </c>
      <c r="F285" s="252" t="s">
        <v>341</v>
      </c>
      <c r="G285" s="246" t="s">
        <v>1466</v>
      </c>
      <c r="H285" s="253"/>
      <c r="I285" s="252"/>
      <c r="J285" s="246"/>
      <c r="K285" s="253"/>
      <c r="L285" s="252"/>
      <c r="M285" s="246"/>
      <c r="N285" s="253"/>
      <c r="O285" s="252"/>
      <c r="P285" s="246"/>
      <c r="Q285" s="253"/>
      <c r="R285" s="252"/>
      <c r="S285" s="246"/>
      <c r="T285" s="253"/>
      <c r="U285" s="252"/>
      <c r="V285" s="246"/>
      <c r="W285" s="253"/>
      <c r="X285" s="252"/>
      <c r="Y285" s="246"/>
      <c r="Z285" s="253"/>
      <c r="AA285" s="252"/>
      <c r="AB285" s="246"/>
      <c r="AC285" s="253"/>
      <c r="AD285" s="252"/>
      <c r="AE285" s="246"/>
      <c r="AF285" s="246"/>
      <c r="AG285" s="250" t="str">
        <f t="shared" si="14"/>
        <v>"includedVideoOrValueAddedCall": "500분 보다 많이"</v>
      </c>
      <c r="AH285" s="246" t="str">
        <f t="shared" si="15"/>
        <v/>
      </c>
      <c r="AI285" s="246" t="str">
        <f t="shared" si="16"/>
        <v/>
      </c>
      <c r="AJ285" s="246" t="str">
        <f t="shared" si="17"/>
        <v/>
      </c>
      <c r="AK285" s="246" t="str">
        <f t="shared" si="18"/>
        <v/>
      </c>
      <c r="AL285" s="246" t="str">
        <f t="shared" si="19"/>
        <v/>
      </c>
      <c r="AM285" s="246" t="str">
        <f t="shared" si="20"/>
        <v/>
      </c>
      <c r="AN285" s="246" t="str">
        <f t="shared" si="21"/>
        <v/>
      </c>
      <c r="AO285" s="246" t="str">
        <f t="shared" si="22"/>
        <v/>
      </c>
      <c r="AP285" s="246"/>
      <c r="AQ285" s="246" t="str">
        <f t="shared" si="23"/>
        <v>{"includedVideoOrValueAddedCall": "500분 보다 많이"}</v>
      </c>
      <c r="AR285" s="246" t="str">
        <f t="shared" si="24"/>
        <v/>
      </c>
      <c r="AS285" s="246" t="str">
        <f t="shared" si="25"/>
        <v/>
      </c>
      <c r="AT285" s="246" t="str">
        <f t="shared" si="26"/>
        <v>{"keywords": {"includedVideoOrValueAddedCall": "500분 보다 많이"}}</v>
      </c>
      <c r="AU285" s="246" t="s">
        <v>253</v>
      </c>
      <c r="AV285" s="250" t="str">
        <f t="shared" si="27"/>
        <v>{"name": "AVAILABLE_MOBILE_PLAN", "arguments": {"keywords": {"includedVideoOrValueAddedCall": "500분 보다 많이"}}}</v>
      </c>
      <c r="AW285" s="246"/>
      <c r="AX285" s="251">
        <v>45547</v>
      </c>
    </row>
    <row r="286" spans="1:50" ht="13.2">
      <c r="A286" s="246" t="s">
        <v>1437</v>
      </c>
      <c r="B286" s="246"/>
      <c r="C286" s="246" t="s">
        <v>45</v>
      </c>
      <c r="D286" s="246" t="s">
        <v>1467</v>
      </c>
      <c r="E286" s="253" t="s">
        <v>340</v>
      </c>
      <c r="F286" s="252" t="s">
        <v>341</v>
      </c>
      <c r="G286" s="246" t="s">
        <v>522</v>
      </c>
      <c r="H286" s="253"/>
      <c r="I286" s="252"/>
      <c r="J286" s="246"/>
      <c r="K286" s="253"/>
      <c r="L286" s="252"/>
      <c r="M286" s="246"/>
      <c r="N286" s="253"/>
      <c r="O286" s="252"/>
      <c r="P286" s="246"/>
      <c r="Q286" s="253"/>
      <c r="R286" s="252"/>
      <c r="S286" s="246"/>
      <c r="T286" s="253"/>
      <c r="U286" s="252"/>
      <c r="V286" s="246"/>
      <c r="W286" s="253"/>
      <c r="X286" s="252"/>
      <c r="Y286" s="246"/>
      <c r="Z286" s="253"/>
      <c r="AA286" s="252"/>
      <c r="AB286" s="246"/>
      <c r="AC286" s="253"/>
      <c r="AD286" s="252"/>
      <c r="AE286" s="246"/>
      <c r="AF286" s="246"/>
      <c r="AG286" s="250" t="str">
        <f t="shared" si="14"/>
        <v>"includedVideoOrValueAddedCall": "부족하지 않게"</v>
      </c>
      <c r="AH286" s="246" t="str">
        <f t="shared" si="15"/>
        <v/>
      </c>
      <c r="AI286" s="246" t="str">
        <f t="shared" si="16"/>
        <v/>
      </c>
      <c r="AJ286" s="246" t="str">
        <f t="shared" si="17"/>
        <v/>
      </c>
      <c r="AK286" s="246" t="str">
        <f t="shared" si="18"/>
        <v/>
      </c>
      <c r="AL286" s="246" t="str">
        <f t="shared" si="19"/>
        <v/>
      </c>
      <c r="AM286" s="246" t="str">
        <f t="shared" si="20"/>
        <v/>
      </c>
      <c r="AN286" s="246" t="str">
        <f t="shared" si="21"/>
        <v/>
      </c>
      <c r="AO286" s="246" t="str">
        <f t="shared" si="22"/>
        <v/>
      </c>
      <c r="AP286" s="246"/>
      <c r="AQ286" s="246" t="str">
        <f t="shared" si="23"/>
        <v>{"includedVideoOrValueAddedCall": "부족하지 않게"}</v>
      </c>
      <c r="AR286" s="246" t="str">
        <f t="shared" si="24"/>
        <v/>
      </c>
      <c r="AS286" s="246" t="str">
        <f t="shared" si="25"/>
        <v/>
      </c>
      <c r="AT286" s="246" t="str">
        <f t="shared" si="26"/>
        <v>{"keywords": {"includedVideoOrValueAddedCall": "부족하지 않게"}}</v>
      </c>
      <c r="AU286" s="246" t="s">
        <v>253</v>
      </c>
      <c r="AV286" s="250" t="str">
        <f t="shared" si="27"/>
        <v>{"name": "AVAILABLE_MOBILE_PLAN", "arguments": {"keywords": {"includedVideoOrValueAddedCall": "부족하지 않게"}}}</v>
      </c>
      <c r="AW286" s="246"/>
      <c r="AX286" s="251">
        <v>45547</v>
      </c>
    </row>
    <row r="287" spans="1:50" ht="13.2">
      <c r="A287" s="246" t="s">
        <v>1437</v>
      </c>
      <c r="B287" s="246"/>
      <c r="C287" s="246" t="s">
        <v>45</v>
      </c>
      <c r="D287" s="246" t="s">
        <v>1468</v>
      </c>
      <c r="E287" s="253" t="s">
        <v>340</v>
      </c>
      <c r="F287" s="252" t="s">
        <v>341</v>
      </c>
      <c r="G287" s="246" t="s">
        <v>1469</v>
      </c>
      <c r="H287" s="253"/>
      <c r="I287" s="252"/>
      <c r="J287" s="246"/>
      <c r="K287" s="253"/>
      <c r="L287" s="252"/>
      <c r="M287" s="246"/>
      <c r="N287" s="253"/>
      <c r="O287" s="252"/>
      <c r="P287" s="246"/>
      <c r="Q287" s="253"/>
      <c r="R287" s="252"/>
      <c r="S287" s="246"/>
      <c r="T287" s="253"/>
      <c r="U287" s="252"/>
      <c r="V287" s="246"/>
      <c r="W287" s="253"/>
      <c r="X287" s="252"/>
      <c r="Y287" s="246"/>
      <c r="Z287" s="253"/>
      <c r="AA287" s="252"/>
      <c r="AB287" s="246"/>
      <c r="AC287" s="253"/>
      <c r="AD287" s="252"/>
      <c r="AE287" s="246"/>
      <c r="AF287" s="246"/>
      <c r="AG287" s="250" t="str">
        <f t="shared" si="14"/>
        <v>"includedVideoOrValueAddedCall": "충분히"</v>
      </c>
      <c r="AH287" s="246" t="str">
        <f t="shared" si="15"/>
        <v/>
      </c>
      <c r="AI287" s="246" t="str">
        <f t="shared" si="16"/>
        <v/>
      </c>
      <c r="AJ287" s="246" t="str">
        <f t="shared" si="17"/>
        <v/>
      </c>
      <c r="AK287" s="246" t="str">
        <f t="shared" si="18"/>
        <v/>
      </c>
      <c r="AL287" s="246" t="str">
        <f t="shared" si="19"/>
        <v/>
      </c>
      <c r="AM287" s="246" t="str">
        <f t="shared" si="20"/>
        <v/>
      </c>
      <c r="AN287" s="246" t="str">
        <f t="shared" si="21"/>
        <v/>
      </c>
      <c r="AO287" s="246" t="str">
        <f t="shared" si="22"/>
        <v/>
      </c>
      <c r="AP287" s="246"/>
      <c r="AQ287" s="246" t="str">
        <f t="shared" si="23"/>
        <v>{"includedVideoOrValueAddedCall": "충분히"}</v>
      </c>
      <c r="AR287" s="246" t="str">
        <f t="shared" si="24"/>
        <v/>
      </c>
      <c r="AS287" s="246" t="str">
        <f t="shared" si="25"/>
        <v/>
      </c>
      <c r="AT287" s="246" t="str">
        <f t="shared" si="26"/>
        <v>{"keywords": {"includedVideoOrValueAddedCall": "충분히"}}</v>
      </c>
      <c r="AU287" s="246" t="s">
        <v>253</v>
      </c>
      <c r="AV287" s="250" t="str">
        <f t="shared" si="27"/>
        <v>{"name": "AVAILABLE_MOBILE_PLAN", "arguments": {"keywords": {"includedVideoOrValueAddedCall": "충분히"}}}</v>
      </c>
      <c r="AW287" s="246"/>
      <c r="AX287" s="251">
        <v>45547</v>
      </c>
    </row>
    <row r="288" spans="1:50" ht="13.2">
      <c r="A288" s="246" t="s">
        <v>1437</v>
      </c>
      <c r="B288" s="246"/>
      <c r="C288" s="246" t="s">
        <v>45</v>
      </c>
      <c r="D288" s="246" t="s">
        <v>1470</v>
      </c>
      <c r="E288" s="253" t="s">
        <v>340</v>
      </c>
      <c r="F288" s="252" t="s">
        <v>341</v>
      </c>
      <c r="G288" s="246" t="s">
        <v>1471</v>
      </c>
      <c r="H288" s="253"/>
      <c r="I288" s="252"/>
      <c r="J288" s="246"/>
      <c r="K288" s="253"/>
      <c r="L288" s="252"/>
      <c r="M288" s="246"/>
      <c r="N288" s="253"/>
      <c r="O288" s="252"/>
      <c r="P288" s="246"/>
      <c r="Q288" s="253"/>
      <c r="R288" s="252"/>
      <c r="S288" s="246"/>
      <c r="T288" s="253"/>
      <c r="U288" s="252"/>
      <c r="V288" s="246"/>
      <c r="W288" s="253"/>
      <c r="X288" s="252"/>
      <c r="Y288" s="246"/>
      <c r="Z288" s="253"/>
      <c r="AA288" s="252"/>
      <c r="AB288" s="246"/>
      <c r="AC288" s="253"/>
      <c r="AD288" s="252"/>
      <c r="AE288" s="246"/>
      <c r="AF288" s="246"/>
      <c r="AG288" s="250" t="str">
        <f t="shared" si="14"/>
        <v>"includedVideoOrValueAddedCall": "꽤"</v>
      </c>
      <c r="AH288" s="246" t="str">
        <f t="shared" si="15"/>
        <v/>
      </c>
      <c r="AI288" s="246" t="str">
        <f t="shared" si="16"/>
        <v/>
      </c>
      <c r="AJ288" s="246" t="str">
        <f t="shared" si="17"/>
        <v/>
      </c>
      <c r="AK288" s="246" t="str">
        <f t="shared" si="18"/>
        <v/>
      </c>
      <c r="AL288" s="246" t="str">
        <f t="shared" si="19"/>
        <v/>
      </c>
      <c r="AM288" s="246" t="str">
        <f t="shared" si="20"/>
        <v/>
      </c>
      <c r="AN288" s="246" t="str">
        <f t="shared" si="21"/>
        <v/>
      </c>
      <c r="AO288" s="246" t="str">
        <f t="shared" si="22"/>
        <v/>
      </c>
      <c r="AP288" s="246"/>
      <c r="AQ288" s="246" t="str">
        <f t="shared" si="23"/>
        <v>{"includedVideoOrValueAddedCall": "꽤"}</v>
      </c>
      <c r="AR288" s="246" t="str">
        <f t="shared" si="24"/>
        <v/>
      </c>
      <c r="AS288" s="246" t="str">
        <f t="shared" si="25"/>
        <v/>
      </c>
      <c r="AT288" s="246" t="str">
        <f t="shared" si="26"/>
        <v>{"keywords": {"includedVideoOrValueAddedCall": "꽤"}}</v>
      </c>
      <c r="AU288" s="246" t="s">
        <v>253</v>
      </c>
      <c r="AV288" s="250" t="str">
        <f t="shared" si="27"/>
        <v>{"name": "AVAILABLE_MOBILE_PLAN", "arguments": {"keywords": {"includedVideoOrValueAddedCall": "꽤"}}}</v>
      </c>
      <c r="AW288" s="246"/>
      <c r="AX288" s="251">
        <v>45547</v>
      </c>
    </row>
    <row r="289" spans="1:50" ht="13.2">
      <c r="A289" s="254" t="s">
        <v>1437</v>
      </c>
      <c r="B289" s="254"/>
      <c r="C289" s="254" t="s">
        <v>45</v>
      </c>
      <c r="D289" s="254" t="s">
        <v>1472</v>
      </c>
      <c r="E289" s="255" t="s">
        <v>340</v>
      </c>
      <c r="F289" s="256" t="s">
        <v>341</v>
      </c>
      <c r="G289" s="254" t="s">
        <v>354</v>
      </c>
      <c r="H289" s="255"/>
      <c r="I289" s="256"/>
      <c r="J289" s="254"/>
      <c r="K289" s="255"/>
      <c r="L289" s="256"/>
      <c r="M289" s="254"/>
      <c r="N289" s="255"/>
      <c r="O289" s="256"/>
      <c r="P289" s="254"/>
      <c r="Q289" s="255"/>
      <c r="R289" s="256"/>
      <c r="S289" s="254"/>
      <c r="T289" s="255"/>
      <c r="U289" s="256"/>
      <c r="V289" s="254"/>
      <c r="W289" s="255"/>
      <c r="X289" s="256"/>
      <c r="Y289" s="254"/>
      <c r="Z289" s="255"/>
      <c r="AA289" s="256"/>
      <c r="AB289" s="254"/>
      <c r="AC289" s="255"/>
      <c r="AD289" s="256"/>
      <c r="AE289" s="254"/>
      <c r="AF289" s="254"/>
      <c r="AG289" s="257" t="str">
        <f t="shared" si="14"/>
        <v>"includedVideoOrValueAddedCall": "많은"</v>
      </c>
      <c r="AH289" s="254" t="str">
        <f t="shared" si="15"/>
        <v/>
      </c>
      <c r="AI289" s="254" t="str">
        <f t="shared" si="16"/>
        <v/>
      </c>
      <c r="AJ289" s="254" t="str">
        <f t="shared" si="17"/>
        <v/>
      </c>
      <c r="AK289" s="254" t="str">
        <f t="shared" si="18"/>
        <v/>
      </c>
      <c r="AL289" s="254" t="str">
        <f t="shared" si="19"/>
        <v/>
      </c>
      <c r="AM289" s="254" t="str">
        <f t="shared" si="20"/>
        <v/>
      </c>
      <c r="AN289" s="254" t="str">
        <f t="shared" si="21"/>
        <v/>
      </c>
      <c r="AO289" s="254" t="str">
        <f t="shared" si="22"/>
        <v/>
      </c>
      <c r="AP289" s="254"/>
      <c r="AQ289" s="254" t="str">
        <f t="shared" si="23"/>
        <v>{"includedVideoOrValueAddedCall": "많은"}</v>
      </c>
      <c r="AR289" s="254" t="str">
        <f t="shared" si="24"/>
        <v/>
      </c>
      <c r="AS289" s="254" t="str">
        <f t="shared" si="25"/>
        <v/>
      </c>
      <c r="AT289" s="254" t="str">
        <f t="shared" si="26"/>
        <v>{"keywords": {"includedVideoOrValueAddedCall": "많은"}}</v>
      </c>
      <c r="AU289" s="254" t="s">
        <v>253</v>
      </c>
      <c r="AV289" s="257" t="str">
        <f t="shared" si="27"/>
        <v>{"name": "AVAILABLE_MOBILE_PLAN", "arguments": {"keywords": {"includedVideoOrValueAddedCall": "많은"}}}</v>
      </c>
      <c r="AW289" s="254"/>
      <c r="AX289" s="258">
        <v>45547</v>
      </c>
    </row>
    <row r="290" spans="1:50" ht="13.2">
      <c r="A290" s="246" t="s">
        <v>1473</v>
      </c>
      <c r="B290" s="246" t="s">
        <v>1474</v>
      </c>
      <c r="C290" s="246" t="s">
        <v>45</v>
      </c>
      <c r="D290" s="246" t="s">
        <v>1475</v>
      </c>
      <c r="E290" s="247" t="s">
        <v>335</v>
      </c>
      <c r="F290" s="248" t="s">
        <v>336</v>
      </c>
      <c r="G290" s="249"/>
      <c r="H290" s="247"/>
      <c r="I290" s="248"/>
      <c r="J290" s="249"/>
      <c r="K290" s="247"/>
      <c r="L290" s="248"/>
      <c r="M290" s="249"/>
      <c r="N290" s="247"/>
      <c r="O290" s="248"/>
      <c r="P290" s="249"/>
      <c r="Q290" s="247"/>
      <c r="R290" s="248"/>
      <c r="S290" s="249"/>
      <c r="T290" s="247"/>
      <c r="U290" s="248"/>
      <c r="V290" s="249"/>
      <c r="W290" s="247"/>
      <c r="X290" s="248"/>
      <c r="Y290" s="249"/>
      <c r="Z290" s="247"/>
      <c r="AA290" s="248"/>
      <c r="AB290" s="249"/>
      <c r="AC290" s="247"/>
      <c r="AD290" s="248"/>
      <c r="AE290" s="249"/>
      <c r="AF290" s="246"/>
      <c r="AG290" s="250" t="str">
        <f t="shared" si="14"/>
        <v>"includedVoiceCallTospecifiedNumbers": ""</v>
      </c>
      <c r="AH290" s="246" t="str">
        <f t="shared" si="15"/>
        <v/>
      </c>
      <c r="AI290" s="246" t="str">
        <f t="shared" si="16"/>
        <v/>
      </c>
      <c r="AJ290" s="246" t="str">
        <f t="shared" si="17"/>
        <v/>
      </c>
      <c r="AK290" s="246" t="str">
        <f t="shared" si="18"/>
        <v/>
      </c>
      <c r="AL290" s="246" t="str">
        <f t="shared" si="19"/>
        <v/>
      </c>
      <c r="AM290" s="246" t="str">
        <f t="shared" si="20"/>
        <v/>
      </c>
      <c r="AN290" s="246" t="str">
        <f t="shared" si="21"/>
        <v/>
      </c>
      <c r="AO290" s="246" t="str">
        <f t="shared" si="22"/>
        <v/>
      </c>
      <c r="AP290" s="246"/>
      <c r="AQ290" s="246" t="str">
        <f t="shared" si="23"/>
        <v>{"includedVoiceCallTospecifiedNumbers": ""}</v>
      </c>
      <c r="AR290" s="246" t="str">
        <f t="shared" si="24"/>
        <v/>
      </c>
      <c r="AS290" s="246" t="str">
        <f t="shared" si="25"/>
        <v/>
      </c>
      <c r="AT290" s="246" t="str">
        <f t="shared" si="26"/>
        <v>{"keywords": {"includedVoiceCallTospecifiedNumbers": ""}}</v>
      </c>
      <c r="AU290" s="246" t="s">
        <v>253</v>
      </c>
      <c r="AV290" s="250" t="str">
        <f t="shared" si="27"/>
        <v>{"name": "AVAILABLE_MOBILE_PLAN", "arguments": {"keywords": {"includedVoiceCallTospecifiedNumbers": ""}}}</v>
      </c>
      <c r="AW290" s="246"/>
      <c r="AX290" s="251">
        <v>45580</v>
      </c>
    </row>
    <row r="291" spans="1:50" ht="13.2">
      <c r="A291" s="246" t="s">
        <v>1473</v>
      </c>
      <c r="B291" s="246" t="s">
        <v>1476</v>
      </c>
      <c r="C291" s="246" t="s">
        <v>45</v>
      </c>
      <c r="D291" s="246" t="s">
        <v>1477</v>
      </c>
      <c r="E291" s="247" t="s">
        <v>335</v>
      </c>
      <c r="F291" s="248" t="s">
        <v>336</v>
      </c>
      <c r="G291" s="249"/>
      <c r="H291" s="247"/>
      <c r="I291" s="248"/>
      <c r="J291" s="249"/>
      <c r="K291" s="247"/>
      <c r="L291" s="248"/>
      <c r="M291" s="249"/>
      <c r="N291" s="247"/>
      <c r="O291" s="248"/>
      <c r="P291" s="249"/>
      <c r="Q291" s="247"/>
      <c r="R291" s="248"/>
      <c r="S291" s="249"/>
      <c r="T291" s="247"/>
      <c r="U291" s="248"/>
      <c r="V291" s="249"/>
      <c r="W291" s="247"/>
      <c r="X291" s="248"/>
      <c r="Y291" s="249"/>
      <c r="Z291" s="247"/>
      <c r="AA291" s="248"/>
      <c r="AB291" s="249"/>
      <c r="AC291" s="247"/>
      <c r="AD291" s="248"/>
      <c r="AE291" s="249"/>
      <c r="AF291" s="246"/>
      <c r="AG291" s="250" t="str">
        <f t="shared" si="14"/>
        <v>"includedVoiceCallTospecifiedNumbers": ""</v>
      </c>
      <c r="AH291" s="246" t="str">
        <f t="shared" si="15"/>
        <v/>
      </c>
      <c r="AI291" s="246" t="str">
        <f t="shared" si="16"/>
        <v/>
      </c>
      <c r="AJ291" s="246" t="str">
        <f t="shared" si="17"/>
        <v/>
      </c>
      <c r="AK291" s="246" t="str">
        <f t="shared" si="18"/>
        <v/>
      </c>
      <c r="AL291" s="246" t="str">
        <f t="shared" si="19"/>
        <v/>
      </c>
      <c r="AM291" s="246" t="str">
        <f t="shared" si="20"/>
        <v/>
      </c>
      <c r="AN291" s="246" t="str">
        <f t="shared" si="21"/>
        <v/>
      </c>
      <c r="AO291" s="246" t="str">
        <f t="shared" si="22"/>
        <v/>
      </c>
      <c r="AP291" s="246"/>
      <c r="AQ291" s="246" t="str">
        <f t="shared" si="23"/>
        <v>{"includedVoiceCallTospecifiedNumbers": ""}</v>
      </c>
      <c r="AR291" s="246" t="str">
        <f t="shared" si="24"/>
        <v/>
      </c>
      <c r="AS291" s="246" t="str">
        <f t="shared" si="25"/>
        <v/>
      </c>
      <c r="AT291" s="246" t="str">
        <f t="shared" si="26"/>
        <v>{"keywords": {"includedVoiceCallTospecifiedNumbers": ""}}</v>
      </c>
      <c r="AU291" s="246" t="s">
        <v>253</v>
      </c>
      <c r="AV291" s="250" t="str">
        <f t="shared" si="27"/>
        <v>{"name": "AVAILABLE_MOBILE_PLAN", "arguments": {"keywords": {"includedVoiceCallTospecifiedNumbers": ""}}}</v>
      </c>
      <c r="AW291" s="246"/>
      <c r="AX291" s="251">
        <v>45580</v>
      </c>
    </row>
    <row r="292" spans="1:50" ht="13.2">
      <c r="A292" s="246" t="s">
        <v>1473</v>
      </c>
      <c r="B292" s="246" t="s">
        <v>1478</v>
      </c>
      <c r="C292" s="246" t="s">
        <v>45</v>
      </c>
      <c r="D292" s="246" t="s">
        <v>1479</v>
      </c>
      <c r="E292" s="247" t="s">
        <v>335</v>
      </c>
      <c r="F292" s="248" t="s">
        <v>336</v>
      </c>
      <c r="G292" s="249" t="s">
        <v>853</v>
      </c>
      <c r="H292" s="247"/>
      <c r="I292" s="248"/>
      <c r="J292" s="249"/>
      <c r="K292" s="247"/>
      <c r="L292" s="248"/>
      <c r="M292" s="249"/>
      <c r="N292" s="247"/>
      <c r="O292" s="248"/>
      <c r="P292" s="249"/>
      <c r="Q292" s="247"/>
      <c r="R292" s="248"/>
      <c r="S292" s="249"/>
      <c r="T292" s="247"/>
      <c r="U292" s="248"/>
      <c r="V292" s="249"/>
      <c r="W292" s="247"/>
      <c r="X292" s="248"/>
      <c r="Y292" s="249"/>
      <c r="Z292" s="247"/>
      <c r="AA292" s="248"/>
      <c r="AB292" s="249"/>
      <c r="AC292" s="247"/>
      <c r="AD292" s="248"/>
      <c r="AE292" s="249"/>
      <c r="AF292" s="246"/>
      <c r="AG292" s="250" t="str">
        <f t="shared" si="14"/>
        <v>"includedVoiceCallTospecifiedNumbers": "200분 이상"</v>
      </c>
      <c r="AH292" s="246" t="str">
        <f t="shared" si="15"/>
        <v/>
      </c>
      <c r="AI292" s="246" t="str">
        <f t="shared" si="16"/>
        <v/>
      </c>
      <c r="AJ292" s="246" t="str">
        <f t="shared" si="17"/>
        <v/>
      </c>
      <c r="AK292" s="246" t="str">
        <f t="shared" si="18"/>
        <v/>
      </c>
      <c r="AL292" s="246" t="str">
        <f t="shared" si="19"/>
        <v/>
      </c>
      <c r="AM292" s="246" t="str">
        <f t="shared" si="20"/>
        <v/>
      </c>
      <c r="AN292" s="246" t="str">
        <f t="shared" si="21"/>
        <v/>
      </c>
      <c r="AO292" s="246" t="str">
        <f t="shared" si="22"/>
        <v/>
      </c>
      <c r="AP292" s="246"/>
      <c r="AQ292" s="246" t="str">
        <f t="shared" si="23"/>
        <v>{"includedVoiceCallTospecifiedNumbers": "200분 이상"}</v>
      </c>
      <c r="AR292" s="246" t="str">
        <f t="shared" si="24"/>
        <v/>
      </c>
      <c r="AS292" s="246" t="str">
        <f t="shared" si="25"/>
        <v/>
      </c>
      <c r="AT292" s="246" t="str">
        <f t="shared" si="26"/>
        <v>{"keywords": {"includedVoiceCallTospecifiedNumbers": "200분 이상"}}</v>
      </c>
      <c r="AU292" s="246" t="s">
        <v>253</v>
      </c>
      <c r="AV292" s="250" t="str">
        <f t="shared" si="27"/>
        <v>{"name": "AVAILABLE_MOBILE_PLAN", "arguments": {"keywords": {"includedVoiceCallTospecifiedNumbers": "200분 이상"}}}</v>
      </c>
      <c r="AW292" s="246"/>
      <c r="AX292" s="251">
        <v>45580</v>
      </c>
    </row>
    <row r="293" spans="1:50" ht="13.2">
      <c r="A293" s="246" t="s">
        <v>1473</v>
      </c>
      <c r="B293" s="246" t="s">
        <v>1480</v>
      </c>
      <c r="C293" s="246" t="s">
        <v>45</v>
      </c>
      <c r="D293" s="246" t="s">
        <v>1481</v>
      </c>
      <c r="E293" s="247" t="s">
        <v>335</v>
      </c>
      <c r="F293" s="248" t="s">
        <v>336</v>
      </c>
      <c r="G293" s="249" t="s">
        <v>1482</v>
      </c>
      <c r="H293" s="247"/>
      <c r="I293" s="248"/>
      <c r="J293" s="249"/>
      <c r="K293" s="247"/>
      <c r="L293" s="248"/>
      <c r="M293" s="249"/>
      <c r="N293" s="247"/>
      <c r="O293" s="248"/>
      <c r="P293" s="249"/>
      <c r="Q293" s="247"/>
      <c r="R293" s="248"/>
      <c r="S293" s="249"/>
      <c r="T293" s="247"/>
      <c r="U293" s="248"/>
      <c r="V293" s="249"/>
      <c r="W293" s="247"/>
      <c r="X293" s="248"/>
      <c r="Y293" s="249"/>
      <c r="Z293" s="247"/>
      <c r="AA293" s="248"/>
      <c r="AB293" s="249"/>
      <c r="AC293" s="247"/>
      <c r="AD293" s="248"/>
      <c r="AE293" s="249"/>
      <c r="AF293" s="246"/>
      <c r="AG293" s="250" t="str">
        <f t="shared" si="14"/>
        <v>"includedVoiceCallTospecifiedNumbers": "2시간 많이 넘게"</v>
      </c>
      <c r="AH293" s="246" t="str">
        <f t="shared" si="15"/>
        <v/>
      </c>
      <c r="AI293" s="246" t="str">
        <f t="shared" si="16"/>
        <v/>
      </c>
      <c r="AJ293" s="246" t="str">
        <f t="shared" si="17"/>
        <v/>
      </c>
      <c r="AK293" s="246" t="str">
        <f t="shared" si="18"/>
        <v/>
      </c>
      <c r="AL293" s="246" t="str">
        <f t="shared" si="19"/>
        <v/>
      </c>
      <c r="AM293" s="246" t="str">
        <f t="shared" si="20"/>
        <v/>
      </c>
      <c r="AN293" s="246" t="str">
        <f t="shared" si="21"/>
        <v/>
      </c>
      <c r="AO293" s="246" t="str">
        <f t="shared" si="22"/>
        <v/>
      </c>
      <c r="AP293" s="246"/>
      <c r="AQ293" s="246" t="str">
        <f t="shared" si="23"/>
        <v>{"includedVoiceCallTospecifiedNumbers": "2시간 많이 넘게"}</v>
      </c>
      <c r="AR293" s="246" t="str">
        <f t="shared" si="24"/>
        <v/>
      </c>
      <c r="AS293" s="246" t="str">
        <f t="shared" si="25"/>
        <v/>
      </c>
      <c r="AT293" s="246" t="str">
        <f t="shared" si="26"/>
        <v>{"keywords": {"includedVoiceCallTospecifiedNumbers": "2시간 많이 넘게"}}</v>
      </c>
      <c r="AU293" s="246" t="s">
        <v>253</v>
      </c>
      <c r="AV293" s="250" t="str">
        <f t="shared" si="27"/>
        <v>{"name": "AVAILABLE_MOBILE_PLAN", "arguments": {"keywords": {"includedVoiceCallTospecifiedNumbers": "2시간 많이 넘게"}}}</v>
      </c>
      <c r="AW293" s="246"/>
      <c r="AX293" s="251">
        <v>45580</v>
      </c>
    </row>
    <row r="294" spans="1:50" ht="13.2">
      <c r="A294" s="246" t="s">
        <v>1473</v>
      </c>
      <c r="B294" s="246" t="s">
        <v>1483</v>
      </c>
      <c r="C294" s="246" t="s">
        <v>45</v>
      </c>
      <c r="D294" s="246" t="s">
        <v>1484</v>
      </c>
      <c r="E294" s="247" t="s">
        <v>335</v>
      </c>
      <c r="F294" s="248" t="s">
        <v>336</v>
      </c>
      <c r="G294" s="249" t="s">
        <v>1485</v>
      </c>
      <c r="H294" s="247"/>
      <c r="I294" s="248"/>
      <c r="J294" s="249"/>
      <c r="K294" s="247"/>
      <c r="L294" s="248"/>
      <c r="M294" s="249"/>
      <c r="N294" s="247"/>
      <c r="O294" s="248"/>
      <c r="P294" s="249"/>
      <c r="Q294" s="247"/>
      <c r="R294" s="248"/>
      <c r="S294" s="249"/>
      <c r="T294" s="247"/>
      <c r="U294" s="248"/>
      <c r="V294" s="249"/>
      <c r="W294" s="247"/>
      <c r="X294" s="248"/>
      <c r="Y294" s="249"/>
      <c r="Z294" s="247"/>
      <c r="AA294" s="248"/>
      <c r="AB294" s="249"/>
      <c r="AC294" s="247"/>
      <c r="AD294" s="248"/>
      <c r="AE294" s="249"/>
      <c r="AF294" s="246"/>
      <c r="AG294" s="250" t="str">
        <f t="shared" si="14"/>
        <v>"includedVoiceCallTospecifiedNumbers": "100분 가량"</v>
      </c>
      <c r="AH294" s="246" t="str">
        <f t="shared" si="15"/>
        <v/>
      </c>
      <c r="AI294" s="246" t="str">
        <f t="shared" si="16"/>
        <v/>
      </c>
      <c r="AJ294" s="246" t="str">
        <f t="shared" si="17"/>
        <v/>
      </c>
      <c r="AK294" s="246" t="str">
        <f t="shared" si="18"/>
        <v/>
      </c>
      <c r="AL294" s="246" t="str">
        <f t="shared" si="19"/>
        <v/>
      </c>
      <c r="AM294" s="246" t="str">
        <f t="shared" si="20"/>
        <v/>
      </c>
      <c r="AN294" s="246" t="str">
        <f t="shared" si="21"/>
        <v/>
      </c>
      <c r="AO294" s="246" t="str">
        <f t="shared" si="22"/>
        <v/>
      </c>
      <c r="AP294" s="246"/>
      <c r="AQ294" s="246" t="str">
        <f t="shared" si="23"/>
        <v>{"includedVoiceCallTospecifiedNumbers": "100분 가량"}</v>
      </c>
      <c r="AR294" s="246" t="str">
        <f t="shared" si="24"/>
        <v/>
      </c>
      <c r="AS294" s="246" t="str">
        <f t="shared" si="25"/>
        <v/>
      </c>
      <c r="AT294" s="246" t="str">
        <f t="shared" si="26"/>
        <v>{"keywords": {"includedVoiceCallTospecifiedNumbers": "100분 가량"}}</v>
      </c>
      <c r="AU294" s="246" t="s">
        <v>253</v>
      </c>
      <c r="AV294" s="250" t="str">
        <f t="shared" si="27"/>
        <v>{"name": "AVAILABLE_MOBILE_PLAN", "arguments": {"keywords": {"includedVoiceCallTospecifiedNumbers": "100분 가량"}}}</v>
      </c>
      <c r="AW294" s="246"/>
      <c r="AX294" s="251">
        <v>45580</v>
      </c>
    </row>
    <row r="295" spans="1:50" ht="13.2">
      <c r="A295" s="246" t="s">
        <v>1473</v>
      </c>
      <c r="B295" s="246" t="s">
        <v>1486</v>
      </c>
      <c r="C295" s="246" t="s">
        <v>45</v>
      </c>
      <c r="D295" s="246" t="s">
        <v>1487</v>
      </c>
      <c r="E295" s="247" t="s">
        <v>335</v>
      </c>
      <c r="F295" s="248" t="s">
        <v>336</v>
      </c>
      <c r="G295" s="249" t="s">
        <v>418</v>
      </c>
      <c r="H295" s="247"/>
      <c r="I295" s="248"/>
      <c r="J295" s="249"/>
      <c r="K295" s="247"/>
      <c r="L295" s="248"/>
      <c r="M295" s="249"/>
      <c r="N295" s="247"/>
      <c r="O295" s="248"/>
      <c r="P295" s="249"/>
      <c r="Q295" s="247"/>
      <c r="R295" s="248"/>
      <c r="S295" s="249"/>
      <c r="T295" s="247"/>
      <c r="U295" s="248"/>
      <c r="V295" s="249"/>
      <c r="W295" s="247"/>
      <c r="X295" s="248"/>
      <c r="Y295" s="249"/>
      <c r="Z295" s="247"/>
      <c r="AA295" s="248"/>
      <c r="AB295" s="249"/>
      <c r="AC295" s="247"/>
      <c r="AD295" s="248"/>
      <c r="AE295" s="249"/>
      <c r="AF295" s="246"/>
      <c r="AG295" s="250" t="str">
        <f t="shared" si="14"/>
        <v>"includedVoiceCallTospecifiedNumbers": "넉넉하게"</v>
      </c>
      <c r="AH295" s="246" t="str">
        <f t="shared" si="15"/>
        <v/>
      </c>
      <c r="AI295" s="246" t="str">
        <f t="shared" si="16"/>
        <v/>
      </c>
      <c r="AJ295" s="246" t="str">
        <f t="shared" si="17"/>
        <v/>
      </c>
      <c r="AK295" s="246" t="str">
        <f t="shared" si="18"/>
        <v/>
      </c>
      <c r="AL295" s="246" t="str">
        <f t="shared" si="19"/>
        <v/>
      </c>
      <c r="AM295" s="246" t="str">
        <f t="shared" si="20"/>
        <v/>
      </c>
      <c r="AN295" s="246" t="str">
        <f t="shared" si="21"/>
        <v/>
      </c>
      <c r="AO295" s="246" t="str">
        <f t="shared" si="22"/>
        <v/>
      </c>
      <c r="AP295" s="246"/>
      <c r="AQ295" s="246" t="str">
        <f t="shared" si="23"/>
        <v>{"includedVoiceCallTospecifiedNumbers": "넉넉하게"}</v>
      </c>
      <c r="AR295" s="246" t="str">
        <f t="shared" si="24"/>
        <v/>
      </c>
      <c r="AS295" s="246" t="str">
        <f t="shared" si="25"/>
        <v/>
      </c>
      <c r="AT295" s="246" t="str">
        <f t="shared" si="26"/>
        <v>{"keywords": {"includedVoiceCallTospecifiedNumbers": "넉넉하게"}}</v>
      </c>
      <c r="AU295" s="246" t="s">
        <v>253</v>
      </c>
      <c r="AV295" s="250" t="str">
        <f t="shared" si="27"/>
        <v>{"name": "AVAILABLE_MOBILE_PLAN", "arguments": {"keywords": {"includedVoiceCallTospecifiedNumbers": "넉넉하게"}}}</v>
      </c>
      <c r="AW295" s="246"/>
      <c r="AX295" s="251">
        <v>45580</v>
      </c>
    </row>
    <row r="296" spans="1:50" ht="13.2">
      <c r="A296" s="246" t="s">
        <v>1473</v>
      </c>
      <c r="B296" s="246" t="s">
        <v>1488</v>
      </c>
      <c r="C296" s="246" t="s">
        <v>45</v>
      </c>
      <c r="D296" s="246" t="s">
        <v>1489</v>
      </c>
      <c r="E296" s="247" t="s">
        <v>335</v>
      </c>
      <c r="F296" s="248" t="s">
        <v>336</v>
      </c>
      <c r="G296" s="249" t="s">
        <v>514</v>
      </c>
      <c r="H296" s="247"/>
      <c r="I296" s="248"/>
      <c r="J296" s="249"/>
      <c r="K296" s="247"/>
      <c r="L296" s="248"/>
      <c r="M296" s="249"/>
      <c r="N296" s="247"/>
      <c r="O296" s="248"/>
      <c r="P296" s="249"/>
      <c r="Q296" s="247"/>
      <c r="R296" s="248"/>
      <c r="S296" s="249"/>
      <c r="T296" s="247"/>
      <c r="U296" s="248"/>
      <c r="V296" s="249"/>
      <c r="W296" s="247"/>
      <c r="X296" s="248"/>
      <c r="Y296" s="249"/>
      <c r="Z296" s="247"/>
      <c r="AA296" s="248"/>
      <c r="AB296" s="249"/>
      <c r="AC296" s="247"/>
      <c r="AD296" s="248"/>
      <c r="AE296" s="249"/>
      <c r="AF296" s="246"/>
      <c r="AG296" s="250" t="str">
        <f t="shared" si="14"/>
        <v>"includedVoiceCallTospecifiedNumbers": "여유롭게"</v>
      </c>
      <c r="AH296" s="246" t="str">
        <f t="shared" si="15"/>
        <v/>
      </c>
      <c r="AI296" s="246" t="str">
        <f t="shared" si="16"/>
        <v/>
      </c>
      <c r="AJ296" s="246" t="str">
        <f t="shared" si="17"/>
        <v/>
      </c>
      <c r="AK296" s="246" t="str">
        <f t="shared" si="18"/>
        <v/>
      </c>
      <c r="AL296" s="246" t="str">
        <f t="shared" si="19"/>
        <v/>
      </c>
      <c r="AM296" s="246" t="str">
        <f t="shared" si="20"/>
        <v/>
      </c>
      <c r="AN296" s="246" t="str">
        <f t="shared" si="21"/>
        <v/>
      </c>
      <c r="AO296" s="246" t="str">
        <f t="shared" si="22"/>
        <v/>
      </c>
      <c r="AP296" s="246"/>
      <c r="AQ296" s="246" t="str">
        <f t="shared" si="23"/>
        <v>{"includedVoiceCallTospecifiedNumbers": "여유롭게"}</v>
      </c>
      <c r="AR296" s="246" t="str">
        <f t="shared" si="24"/>
        <v/>
      </c>
      <c r="AS296" s="246" t="str">
        <f t="shared" si="25"/>
        <v/>
      </c>
      <c r="AT296" s="246" t="str">
        <f t="shared" si="26"/>
        <v>{"keywords": {"includedVoiceCallTospecifiedNumbers": "여유롭게"}}</v>
      </c>
      <c r="AU296" s="246" t="s">
        <v>253</v>
      </c>
      <c r="AV296" s="250" t="str">
        <f t="shared" si="27"/>
        <v>{"name": "AVAILABLE_MOBILE_PLAN", "arguments": {"keywords": {"includedVoiceCallTospecifiedNumbers": "여유롭게"}}}</v>
      </c>
      <c r="AW296" s="246"/>
      <c r="AX296" s="251">
        <v>45580</v>
      </c>
    </row>
    <row r="297" spans="1:50" ht="13.2">
      <c r="A297" s="246" t="s">
        <v>1473</v>
      </c>
      <c r="B297" s="246" t="s">
        <v>1490</v>
      </c>
      <c r="C297" s="246" t="s">
        <v>45</v>
      </c>
      <c r="D297" s="246" t="s">
        <v>1491</v>
      </c>
      <c r="E297" s="247" t="s">
        <v>335</v>
      </c>
      <c r="F297" s="248" t="s">
        <v>336</v>
      </c>
      <c r="G297" s="249" t="s">
        <v>1469</v>
      </c>
      <c r="H297" s="247"/>
      <c r="I297" s="248"/>
      <c r="J297" s="249"/>
      <c r="K297" s="247"/>
      <c r="L297" s="248"/>
      <c r="M297" s="249"/>
      <c r="N297" s="247"/>
      <c r="O297" s="248"/>
      <c r="P297" s="249"/>
      <c r="Q297" s="247"/>
      <c r="R297" s="248"/>
      <c r="S297" s="249"/>
      <c r="T297" s="247"/>
      <c r="U297" s="248"/>
      <c r="V297" s="249"/>
      <c r="W297" s="247"/>
      <c r="X297" s="248"/>
      <c r="Y297" s="249"/>
      <c r="Z297" s="247"/>
      <c r="AA297" s="248"/>
      <c r="AB297" s="249"/>
      <c r="AC297" s="247"/>
      <c r="AD297" s="248"/>
      <c r="AE297" s="249"/>
      <c r="AF297" s="246"/>
      <c r="AG297" s="250" t="str">
        <f t="shared" si="14"/>
        <v>"includedVoiceCallTospecifiedNumbers": "충분히"</v>
      </c>
      <c r="AH297" s="246" t="str">
        <f t="shared" si="15"/>
        <v/>
      </c>
      <c r="AI297" s="246" t="str">
        <f t="shared" si="16"/>
        <v/>
      </c>
      <c r="AJ297" s="246" t="str">
        <f t="shared" si="17"/>
        <v/>
      </c>
      <c r="AK297" s="246" t="str">
        <f t="shared" si="18"/>
        <v/>
      </c>
      <c r="AL297" s="246" t="str">
        <f t="shared" si="19"/>
        <v/>
      </c>
      <c r="AM297" s="246" t="str">
        <f t="shared" si="20"/>
        <v/>
      </c>
      <c r="AN297" s="246" t="str">
        <f t="shared" si="21"/>
        <v/>
      </c>
      <c r="AO297" s="246" t="str">
        <f t="shared" si="22"/>
        <v/>
      </c>
      <c r="AP297" s="246"/>
      <c r="AQ297" s="246" t="str">
        <f t="shared" si="23"/>
        <v>{"includedVoiceCallTospecifiedNumbers": "충분히"}</v>
      </c>
      <c r="AR297" s="246" t="str">
        <f t="shared" si="24"/>
        <v/>
      </c>
      <c r="AS297" s="246" t="str">
        <f t="shared" si="25"/>
        <v/>
      </c>
      <c r="AT297" s="246" t="str">
        <f t="shared" si="26"/>
        <v>{"keywords": {"includedVoiceCallTospecifiedNumbers": "충분히"}}</v>
      </c>
      <c r="AU297" s="246" t="s">
        <v>253</v>
      </c>
      <c r="AV297" s="250" t="str">
        <f t="shared" si="27"/>
        <v>{"name": "AVAILABLE_MOBILE_PLAN", "arguments": {"keywords": {"includedVoiceCallTospecifiedNumbers": "충분히"}}}</v>
      </c>
      <c r="AW297" s="246"/>
      <c r="AX297" s="251">
        <v>45580</v>
      </c>
    </row>
    <row r="298" spans="1:50" ht="13.2">
      <c r="A298" s="246" t="s">
        <v>1473</v>
      </c>
      <c r="B298" s="246" t="s">
        <v>1492</v>
      </c>
      <c r="C298" s="246" t="s">
        <v>45</v>
      </c>
      <c r="D298" s="246" t="s">
        <v>1493</v>
      </c>
      <c r="E298" s="247" t="s">
        <v>335</v>
      </c>
      <c r="F298" s="248" t="s">
        <v>336</v>
      </c>
      <c r="G298" s="249" t="s">
        <v>1494</v>
      </c>
      <c r="H298" s="247"/>
      <c r="I298" s="248"/>
      <c r="J298" s="249"/>
      <c r="K298" s="247"/>
      <c r="L298" s="248"/>
      <c r="M298" s="249"/>
      <c r="N298" s="247"/>
      <c r="O298" s="248"/>
      <c r="P298" s="249"/>
      <c r="Q298" s="247"/>
      <c r="R298" s="248"/>
      <c r="S298" s="249"/>
      <c r="T298" s="247"/>
      <c r="U298" s="248"/>
      <c r="V298" s="249"/>
      <c r="W298" s="247"/>
      <c r="X298" s="248"/>
      <c r="Y298" s="249"/>
      <c r="Z298" s="247"/>
      <c r="AA298" s="248"/>
      <c r="AB298" s="249"/>
      <c r="AC298" s="247"/>
      <c r="AD298" s="248"/>
      <c r="AE298" s="249"/>
      <c r="AF298" s="246"/>
      <c r="AG298" s="250" t="str">
        <f t="shared" si="14"/>
        <v>"includedVoiceCallTospecifiedNumbers": "안부족하게"</v>
      </c>
      <c r="AH298" s="246" t="str">
        <f t="shared" si="15"/>
        <v/>
      </c>
      <c r="AI298" s="246" t="str">
        <f t="shared" si="16"/>
        <v/>
      </c>
      <c r="AJ298" s="246" t="str">
        <f t="shared" si="17"/>
        <v/>
      </c>
      <c r="AK298" s="246" t="str">
        <f t="shared" si="18"/>
        <v/>
      </c>
      <c r="AL298" s="246" t="str">
        <f t="shared" si="19"/>
        <v/>
      </c>
      <c r="AM298" s="246" t="str">
        <f t="shared" si="20"/>
        <v/>
      </c>
      <c r="AN298" s="246" t="str">
        <f t="shared" si="21"/>
        <v/>
      </c>
      <c r="AO298" s="246" t="str">
        <f t="shared" si="22"/>
        <v/>
      </c>
      <c r="AP298" s="246"/>
      <c r="AQ298" s="246" t="str">
        <f t="shared" si="23"/>
        <v>{"includedVoiceCallTospecifiedNumbers": "안부족하게"}</v>
      </c>
      <c r="AR298" s="246" t="str">
        <f t="shared" si="24"/>
        <v/>
      </c>
      <c r="AS298" s="246" t="str">
        <f t="shared" si="25"/>
        <v/>
      </c>
      <c r="AT298" s="246" t="str">
        <f t="shared" si="26"/>
        <v>{"keywords": {"includedVoiceCallTospecifiedNumbers": "안부족하게"}}</v>
      </c>
      <c r="AU298" s="246" t="s">
        <v>253</v>
      </c>
      <c r="AV298" s="250" t="str">
        <f t="shared" si="27"/>
        <v>{"name": "AVAILABLE_MOBILE_PLAN", "arguments": {"keywords": {"includedVoiceCallTospecifiedNumbers": "안부족하게"}}}</v>
      </c>
      <c r="AW298" s="246"/>
      <c r="AX298" s="251">
        <v>45580</v>
      </c>
    </row>
    <row r="299" spans="1:50" ht="13.2">
      <c r="A299" s="246" t="s">
        <v>1473</v>
      </c>
      <c r="B299" s="246" t="s">
        <v>1495</v>
      </c>
      <c r="C299" s="246" t="s">
        <v>45</v>
      </c>
      <c r="D299" s="246" t="s">
        <v>1496</v>
      </c>
      <c r="E299" s="247" t="s">
        <v>335</v>
      </c>
      <c r="F299" s="248" t="s">
        <v>336</v>
      </c>
      <c r="G299" s="249" t="s">
        <v>1497</v>
      </c>
      <c r="H299" s="247"/>
      <c r="I299" s="248"/>
      <c r="J299" s="249"/>
      <c r="K299" s="247"/>
      <c r="L299" s="248"/>
      <c r="M299" s="249"/>
      <c r="N299" s="247"/>
      <c r="O299" s="248"/>
      <c r="P299" s="249"/>
      <c r="Q299" s="247"/>
      <c r="R299" s="248"/>
      <c r="S299" s="249"/>
      <c r="T299" s="247"/>
      <c r="U299" s="248"/>
      <c r="V299" s="249"/>
      <c r="W299" s="247"/>
      <c r="X299" s="248"/>
      <c r="Y299" s="249"/>
      <c r="Z299" s="247"/>
      <c r="AA299" s="248"/>
      <c r="AB299" s="249"/>
      <c r="AC299" s="247"/>
      <c r="AD299" s="248"/>
      <c r="AE299" s="249"/>
      <c r="AF299" s="246"/>
      <c r="AG299" s="250" t="str">
        <f t="shared" si="14"/>
        <v>"includedVoiceCallTospecifiedNumbers": "오랫동안"</v>
      </c>
      <c r="AH299" s="246" t="str">
        <f t="shared" si="15"/>
        <v/>
      </c>
      <c r="AI299" s="246" t="str">
        <f t="shared" si="16"/>
        <v/>
      </c>
      <c r="AJ299" s="246" t="str">
        <f t="shared" si="17"/>
        <v/>
      </c>
      <c r="AK299" s="246" t="str">
        <f t="shared" si="18"/>
        <v/>
      </c>
      <c r="AL299" s="246" t="str">
        <f t="shared" si="19"/>
        <v/>
      </c>
      <c r="AM299" s="246" t="str">
        <f t="shared" si="20"/>
        <v/>
      </c>
      <c r="AN299" s="246" t="str">
        <f t="shared" si="21"/>
        <v/>
      </c>
      <c r="AO299" s="246" t="str">
        <f t="shared" si="22"/>
        <v/>
      </c>
      <c r="AP299" s="246"/>
      <c r="AQ299" s="246" t="str">
        <f t="shared" si="23"/>
        <v>{"includedVoiceCallTospecifiedNumbers": "오랫동안"}</v>
      </c>
      <c r="AR299" s="246" t="str">
        <f t="shared" si="24"/>
        <v/>
      </c>
      <c r="AS299" s="246" t="str">
        <f t="shared" si="25"/>
        <v/>
      </c>
      <c r="AT299" s="246" t="str">
        <f t="shared" si="26"/>
        <v>{"keywords": {"includedVoiceCallTospecifiedNumbers": "오랫동안"}}</v>
      </c>
      <c r="AU299" s="246" t="s">
        <v>253</v>
      </c>
      <c r="AV299" s="250" t="str">
        <f t="shared" si="27"/>
        <v>{"name": "AVAILABLE_MOBILE_PLAN", "arguments": {"keywords": {"includedVoiceCallTospecifiedNumbers": "오랫동안"}}}</v>
      </c>
      <c r="AW299" s="246"/>
      <c r="AX299" s="251">
        <v>45580</v>
      </c>
    </row>
    <row r="300" spans="1:50" ht="13.2">
      <c r="A300" s="246" t="s">
        <v>1473</v>
      </c>
      <c r="B300" s="246"/>
      <c r="C300" s="246" t="s">
        <v>45</v>
      </c>
      <c r="D300" s="246" t="s">
        <v>1498</v>
      </c>
      <c r="E300" s="247" t="s">
        <v>335</v>
      </c>
      <c r="F300" s="248" t="s">
        <v>336</v>
      </c>
      <c r="G300" s="249"/>
      <c r="H300" s="247"/>
      <c r="I300" s="248"/>
      <c r="J300" s="249"/>
      <c r="K300" s="247"/>
      <c r="L300" s="248"/>
      <c r="M300" s="249"/>
      <c r="N300" s="247"/>
      <c r="O300" s="248"/>
      <c r="P300" s="249"/>
      <c r="Q300" s="247"/>
      <c r="R300" s="248"/>
      <c r="S300" s="249"/>
      <c r="T300" s="247"/>
      <c r="U300" s="248"/>
      <c r="V300" s="249"/>
      <c r="W300" s="247"/>
      <c r="X300" s="248"/>
      <c r="Y300" s="249"/>
      <c r="Z300" s="247"/>
      <c r="AA300" s="248"/>
      <c r="AB300" s="249"/>
      <c r="AC300" s="247"/>
      <c r="AD300" s="248"/>
      <c r="AE300" s="249"/>
      <c r="AF300" s="246"/>
      <c r="AG300" s="250" t="str">
        <f t="shared" si="14"/>
        <v>"includedVoiceCallTospecifiedNumbers": ""</v>
      </c>
      <c r="AH300" s="246" t="str">
        <f t="shared" si="15"/>
        <v/>
      </c>
      <c r="AI300" s="246" t="str">
        <f t="shared" si="16"/>
        <v/>
      </c>
      <c r="AJ300" s="246" t="str">
        <f t="shared" si="17"/>
        <v/>
      </c>
      <c r="AK300" s="246" t="str">
        <f t="shared" si="18"/>
        <v/>
      </c>
      <c r="AL300" s="246" t="str">
        <f t="shared" si="19"/>
        <v/>
      </c>
      <c r="AM300" s="246" t="str">
        <f t="shared" si="20"/>
        <v/>
      </c>
      <c r="AN300" s="246" t="str">
        <f t="shared" si="21"/>
        <v/>
      </c>
      <c r="AO300" s="246" t="str">
        <f t="shared" si="22"/>
        <v/>
      </c>
      <c r="AP300" s="246"/>
      <c r="AQ300" s="246" t="str">
        <f t="shared" si="23"/>
        <v>{"includedVoiceCallTospecifiedNumbers": ""}</v>
      </c>
      <c r="AR300" s="246" t="str">
        <f t="shared" si="24"/>
        <v/>
      </c>
      <c r="AS300" s="246" t="str">
        <f t="shared" si="25"/>
        <v/>
      </c>
      <c r="AT300" s="246" t="str">
        <f t="shared" si="26"/>
        <v>{"keywords": {"includedVoiceCallTospecifiedNumbers": ""}}</v>
      </c>
      <c r="AU300" s="246" t="s">
        <v>253</v>
      </c>
      <c r="AV300" s="250" t="str">
        <f t="shared" si="27"/>
        <v>{"name": "AVAILABLE_MOBILE_PLAN", "arguments": {"keywords": {"includedVoiceCallTospecifiedNumbers": ""}}}</v>
      </c>
      <c r="AW300" s="246"/>
      <c r="AX300" s="251">
        <v>45547</v>
      </c>
    </row>
    <row r="301" spans="1:50" ht="13.2">
      <c r="A301" s="246" t="s">
        <v>1473</v>
      </c>
      <c r="B301" s="246"/>
      <c r="C301" s="246" t="s">
        <v>45</v>
      </c>
      <c r="D301" s="246" t="s">
        <v>1499</v>
      </c>
      <c r="E301" s="253" t="s">
        <v>335</v>
      </c>
      <c r="F301" s="252" t="s">
        <v>336</v>
      </c>
      <c r="G301" s="246"/>
      <c r="H301" s="253"/>
      <c r="I301" s="252"/>
      <c r="J301" s="246"/>
      <c r="K301" s="253"/>
      <c r="L301" s="252"/>
      <c r="M301" s="246"/>
      <c r="N301" s="253"/>
      <c r="O301" s="252"/>
      <c r="P301" s="246"/>
      <c r="Q301" s="253"/>
      <c r="R301" s="252"/>
      <c r="S301" s="246"/>
      <c r="T301" s="253"/>
      <c r="U301" s="252"/>
      <c r="V301" s="246"/>
      <c r="W301" s="253"/>
      <c r="X301" s="252"/>
      <c r="Y301" s="246"/>
      <c r="Z301" s="253"/>
      <c r="AA301" s="252"/>
      <c r="AB301" s="246"/>
      <c r="AC301" s="253"/>
      <c r="AD301" s="252"/>
      <c r="AE301" s="246"/>
      <c r="AF301" s="246"/>
      <c r="AG301" s="250" t="str">
        <f t="shared" si="14"/>
        <v>"includedVoiceCallTospecifiedNumbers": ""</v>
      </c>
      <c r="AH301" s="246" t="str">
        <f t="shared" si="15"/>
        <v/>
      </c>
      <c r="AI301" s="246" t="str">
        <f t="shared" si="16"/>
        <v/>
      </c>
      <c r="AJ301" s="246" t="str">
        <f t="shared" si="17"/>
        <v/>
      </c>
      <c r="AK301" s="246" t="str">
        <f t="shared" si="18"/>
        <v/>
      </c>
      <c r="AL301" s="246" t="str">
        <f t="shared" si="19"/>
        <v/>
      </c>
      <c r="AM301" s="246" t="str">
        <f t="shared" si="20"/>
        <v/>
      </c>
      <c r="AN301" s="246" t="str">
        <f t="shared" si="21"/>
        <v/>
      </c>
      <c r="AO301" s="246" t="str">
        <f t="shared" si="22"/>
        <v/>
      </c>
      <c r="AP301" s="246"/>
      <c r="AQ301" s="246" t="str">
        <f t="shared" si="23"/>
        <v>{"includedVoiceCallTospecifiedNumbers": ""}</v>
      </c>
      <c r="AR301" s="246" t="str">
        <f t="shared" si="24"/>
        <v/>
      </c>
      <c r="AS301" s="246" t="str">
        <f t="shared" si="25"/>
        <v/>
      </c>
      <c r="AT301" s="246" t="str">
        <f t="shared" si="26"/>
        <v>{"keywords": {"includedVoiceCallTospecifiedNumbers": ""}}</v>
      </c>
      <c r="AU301" s="246" t="s">
        <v>253</v>
      </c>
      <c r="AV301" s="250" t="str">
        <f t="shared" si="27"/>
        <v>{"name": "AVAILABLE_MOBILE_PLAN", "arguments": {"keywords": {"includedVoiceCallTospecifiedNumbers": ""}}}</v>
      </c>
      <c r="AW301" s="246"/>
      <c r="AX301" s="251">
        <v>45547</v>
      </c>
    </row>
    <row r="302" spans="1:50" ht="13.2">
      <c r="A302" s="246" t="s">
        <v>1473</v>
      </c>
      <c r="B302" s="246"/>
      <c r="C302" s="246" t="s">
        <v>45</v>
      </c>
      <c r="D302" s="246" t="s">
        <v>1500</v>
      </c>
      <c r="E302" s="253" t="s">
        <v>335</v>
      </c>
      <c r="F302" s="252" t="s">
        <v>336</v>
      </c>
      <c r="G302" s="246" t="s">
        <v>853</v>
      </c>
      <c r="H302" s="253"/>
      <c r="I302" s="252"/>
      <c r="J302" s="246"/>
      <c r="K302" s="253"/>
      <c r="L302" s="252"/>
      <c r="M302" s="246"/>
      <c r="N302" s="253"/>
      <c r="O302" s="252"/>
      <c r="P302" s="246"/>
      <c r="Q302" s="253"/>
      <c r="R302" s="252"/>
      <c r="S302" s="246"/>
      <c r="T302" s="253"/>
      <c r="U302" s="252"/>
      <c r="V302" s="246"/>
      <c r="W302" s="253"/>
      <c r="X302" s="252"/>
      <c r="Y302" s="246"/>
      <c r="Z302" s="253"/>
      <c r="AA302" s="252"/>
      <c r="AB302" s="246"/>
      <c r="AC302" s="253"/>
      <c r="AD302" s="252"/>
      <c r="AE302" s="246"/>
      <c r="AF302" s="246"/>
      <c r="AG302" s="250" t="str">
        <f t="shared" si="14"/>
        <v>"includedVoiceCallTospecifiedNumbers": "200분 이상"</v>
      </c>
      <c r="AH302" s="246" t="str">
        <f t="shared" si="15"/>
        <v/>
      </c>
      <c r="AI302" s="246" t="str">
        <f t="shared" si="16"/>
        <v/>
      </c>
      <c r="AJ302" s="246" t="str">
        <f t="shared" si="17"/>
        <v/>
      </c>
      <c r="AK302" s="246" t="str">
        <f t="shared" si="18"/>
        <v/>
      </c>
      <c r="AL302" s="246" t="str">
        <f t="shared" si="19"/>
        <v/>
      </c>
      <c r="AM302" s="246" t="str">
        <f t="shared" si="20"/>
        <v/>
      </c>
      <c r="AN302" s="246" t="str">
        <f t="shared" si="21"/>
        <v/>
      </c>
      <c r="AO302" s="246" t="str">
        <f t="shared" si="22"/>
        <v/>
      </c>
      <c r="AP302" s="246"/>
      <c r="AQ302" s="246" t="str">
        <f t="shared" si="23"/>
        <v>{"includedVoiceCallTospecifiedNumbers": "200분 이상"}</v>
      </c>
      <c r="AR302" s="246" t="str">
        <f t="shared" si="24"/>
        <v/>
      </c>
      <c r="AS302" s="246" t="str">
        <f t="shared" si="25"/>
        <v/>
      </c>
      <c r="AT302" s="246" t="str">
        <f t="shared" si="26"/>
        <v>{"keywords": {"includedVoiceCallTospecifiedNumbers": "200분 이상"}}</v>
      </c>
      <c r="AU302" s="246" t="s">
        <v>253</v>
      </c>
      <c r="AV302" s="250" t="str">
        <f t="shared" si="27"/>
        <v>{"name": "AVAILABLE_MOBILE_PLAN", "arguments": {"keywords": {"includedVoiceCallTospecifiedNumbers": "200분 이상"}}}</v>
      </c>
      <c r="AW302" s="246"/>
      <c r="AX302" s="251">
        <v>45547</v>
      </c>
    </row>
    <row r="303" spans="1:50" ht="13.2">
      <c r="A303" s="246" t="s">
        <v>1473</v>
      </c>
      <c r="B303" s="246"/>
      <c r="C303" s="246" t="s">
        <v>45</v>
      </c>
      <c r="D303" s="246" t="s">
        <v>1501</v>
      </c>
      <c r="E303" s="253" t="s">
        <v>335</v>
      </c>
      <c r="F303" s="252" t="s">
        <v>336</v>
      </c>
      <c r="G303" s="246" t="s">
        <v>1482</v>
      </c>
      <c r="H303" s="253"/>
      <c r="I303" s="252"/>
      <c r="J303" s="246"/>
      <c r="K303" s="253"/>
      <c r="L303" s="252"/>
      <c r="M303" s="246"/>
      <c r="N303" s="253"/>
      <c r="O303" s="252"/>
      <c r="P303" s="246"/>
      <c r="Q303" s="253"/>
      <c r="R303" s="252"/>
      <c r="S303" s="246"/>
      <c r="T303" s="253"/>
      <c r="U303" s="252"/>
      <c r="V303" s="246"/>
      <c r="W303" s="253"/>
      <c r="X303" s="252"/>
      <c r="Y303" s="246"/>
      <c r="Z303" s="253"/>
      <c r="AA303" s="252"/>
      <c r="AB303" s="246"/>
      <c r="AC303" s="253"/>
      <c r="AD303" s="252"/>
      <c r="AE303" s="246"/>
      <c r="AF303" s="246"/>
      <c r="AG303" s="250" t="str">
        <f t="shared" si="14"/>
        <v>"includedVoiceCallTospecifiedNumbers": "2시간 많이 넘게"</v>
      </c>
      <c r="AH303" s="246" t="str">
        <f t="shared" si="15"/>
        <v/>
      </c>
      <c r="AI303" s="246" t="str">
        <f t="shared" si="16"/>
        <v/>
      </c>
      <c r="AJ303" s="246" t="str">
        <f t="shared" si="17"/>
        <v/>
      </c>
      <c r="AK303" s="246" t="str">
        <f t="shared" si="18"/>
        <v/>
      </c>
      <c r="AL303" s="246" t="str">
        <f t="shared" si="19"/>
        <v/>
      </c>
      <c r="AM303" s="246" t="str">
        <f t="shared" si="20"/>
        <v/>
      </c>
      <c r="AN303" s="246" t="str">
        <f t="shared" si="21"/>
        <v/>
      </c>
      <c r="AO303" s="246" t="str">
        <f t="shared" si="22"/>
        <v/>
      </c>
      <c r="AP303" s="246"/>
      <c r="AQ303" s="246" t="str">
        <f t="shared" si="23"/>
        <v>{"includedVoiceCallTospecifiedNumbers": "2시간 많이 넘게"}</v>
      </c>
      <c r="AR303" s="246" t="str">
        <f t="shared" si="24"/>
        <v/>
      </c>
      <c r="AS303" s="246" t="str">
        <f t="shared" si="25"/>
        <v/>
      </c>
      <c r="AT303" s="246" t="str">
        <f t="shared" si="26"/>
        <v>{"keywords": {"includedVoiceCallTospecifiedNumbers": "2시간 많이 넘게"}}</v>
      </c>
      <c r="AU303" s="246" t="s">
        <v>253</v>
      </c>
      <c r="AV303" s="250" t="str">
        <f t="shared" si="27"/>
        <v>{"name": "AVAILABLE_MOBILE_PLAN", "arguments": {"keywords": {"includedVoiceCallTospecifiedNumbers": "2시간 많이 넘게"}}}</v>
      </c>
      <c r="AW303" s="246"/>
      <c r="AX303" s="251">
        <v>45547</v>
      </c>
    </row>
    <row r="304" spans="1:50" ht="13.2">
      <c r="A304" s="246" t="s">
        <v>1473</v>
      </c>
      <c r="B304" s="246"/>
      <c r="C304" s="246" t="s">
        <v>45</v>
      </c>
      <c r="D304" s="246" t="s">
        <v>1502</v>
      </c>
      <c r="E304" s="253" t="s">
        <v>335</v>
      </c>
      <c r="F304" s="252" t="s">
        <v>336</v>
      </c>
      <c r="G304" s="246" t="s">
        <v>1485</v>
      </c>
      <c r="H304" s="253"/>
      <c r="I304" s="252"/>
      <c r="J304" s="246"/>
      <c r="K304" s="253"/>
      <c r="L304" s="252"/>
      <c r="M304" s="246"/>
      <c r="N304" s="253"/>
      <c r="O304" s="252"/>
      <c r="P304" s="246"/>
      <c r="Q304" s="253"/>
      <c r="R304" s="252"/>
      <c r="S304" s="246"/>
      <c r="T304" s="253"/>
      <c r="U304" s="252"/>
      <c r="V304" s="246"/>
      <c r="W304" s="253"/>
      <c r="X304" s="252"/>
      <c r="Y304" s="246"/>
      <c r="Z304" s="253"/>
      <c r="AA304" s="252"/>
      <c r="AB304" s="246"/>
      <c r="AC304" s="253"/>
      <c r="AD304" s="252"/>
      <c r="AE304" s="246"/>
      <c r="AF304" s="246"/>
      <c r="AG304" s="250" t="str">
        <f t="shared" si="14"/>
        <v>"includedVoiceCallTospecifiedNumbers": "100분 가량"</v>
      </c>
      <c r="AH304" s="246" t="str">
        <f t="shared" si="15"/>
        <v/>
      </c>
      <c r="AI304" s="246" t="str">
        <f t="shared" si="16"/>
        <v/>
      </c>
      <c r="AJ304" s="246" t="str">
        <f t="shared" si="17"/>
        <v/>
      </c>
      <c r="AK304" s="246" t="str">
        <f t="shared" si="18"/>
        <v/>
      </c>
      <c r="AL304" s="246" t="str">
        <f t="shared" si="19"/>
        <v/>
      </c>
      <c r="AM304" s="246" t="str">
        <f t="shared" si="20"/>
        <v/>
      </c>
      <c r="AN304" s="246" t="str">
        <f t="shared" si="21"/>
        <v/>
      </c>
      <c r="AO304" s="246" t="str">
        <f t="shared" si="22"/>
        <v/>
      </c>
      <c r="AP304" s="246"/>
      <c r="AQ304" s="246" t="str">
        <f t="shared" si="23"/>
        <v>{"includedVoiceCallTospecifiedNumbers": "100분 가량"}</v>
      </c>
      <c r="AR304" s="246" t="str">
        <f t="shared" si="24"/>
        <v/>
      </c>
      <c r="AS304" s="246" t="str">
        <f t="shared" si="25"/>
        <v/>
      </c>
      <c r="AT304" s="246" t="str">
        <f t="shared" si="26"/>
        <v>{"keywords": {"includedVoiceCallTospecifiedNumbers": "100분 가량"}}</v>
      </c>
      <c r="AU304" s="246" t="s">
        <v>253</v>
      </c>
      <c r="AV304" s="250" t="str">
        <f t="shared" si="27"/>
        <v>{"name": "AVAILABLE_MOBILE_PLAN", "arguments": {"keywords": {"includedVoiceCallTospecifiedNumbers": "100분 가량"}}}</v>
      </c>
      <c r="AW304" s="246"/>
      <c r="AX304" s="251">
        <v>45547</v>
      </c>
    </row>
    <row r="305" spans="1:50" ht="13.2">
      <c r="A305" s="246" t="s">
        <v>1473</v>
      </c>
      <c r="B305" s="246"/>
      <c r="C305" s="246" t="s">
        <v>45</v>
      </c>
      <c r="D305" s="246" t="s">
        <v>1503</v>
      </c>
      <c r="E305" s="253" t="s">
        <v>335</v>
      </c>
      <c r="F305" s="252" t="s">
        <v>336</v>
      </c>
      <c r="G305" s="246" t="s">
        <v>418</v>
      </c>
      <c r="H305" s="253"/>
      <c r="I305" s="252"/>
      <c r="J305" s="246"/>
      <c r="K305" s="253"/>
      <c r="L305" s="252"/>
      <c r="M305" s="246"/>
      <c r="N305" s="253"/>
      <c r="O305" s="252"/>
      <c r="P305" s="246"/>
      <c r="Q305" s="253"/>
      <c r="R305" s="252"/>
      <c r="S305" s="246"/>
      <c r="T305" s="253"/>
      <c r="U305" s="252"/>
      <c r="V305" s="246"/>
      <c r="W305" s="253"/>
      <c r="X305" s="252"/>
      <c r="Y305" s="246"/>
      <c r="Z305" s="253"/>
      <c r="AA305" s="252"/>
      <c r="AB305" s="246"/>
      <c r="AC305" s="253"/>
      <c r="AD305" s="252"/>
      <c r="AE305" s="246"/>
      <c r="AF305" s="246"/>
      <c r="AG305" s="250" t="str">
        <f t="shared" si="14"/>
        <v>"includedVoiceCallTospecifiedNumbers": "넉넉하게"</v>
      </c>
      <c r="AH305" s="246" t="str">
        <f t="shared" si="15"/>
        <v/>
      </c>
      <c r="AI305" s="246" t="str">
        <f t="shared" si="16"/>
        <v/>
      </c>
      <c r="AJ305" s="246" t="str">
        <f t="shared" si="17"/>
        <v/>
      </c>
      <c r="AK305" s="246" t="str">
        <f t="shared" si="18"/>
        <v/>
      </c>
      <c r="AL305" s="246" t="str">
        <f t="shared" si="19"/>
        <v/>
      </c>
      <c r="AM305" s="246" t="str">
        <f t="shared" si="20"/>
        <v/>
      </c>
      <c r="AN305" s="246" t="str">
        <f t="shared" si="21"/>
        <v/>
      </c>
      <c r="AO305" s="246" t="str">
        <f t="shared" si="22"/>
        <v/>
      </c>
      <c r="AP305" s="246"/>
      <c r="AQ305" s="246" t="str">
        <f t="shared" si="23"/>
        <v>{"includedVoiceCallTospecifiedNumbers": "넉넉하게"}</v>
      </c>
      <c r="AR305" s="246" t="str">
        <f t="shared" si="24"/>
        <v/>
      </c>
      <c r="AS305" s="246" t="str">
        <f t="shared" si="25"/>
        <v/>
      </c>
      <c r="AT305" s="246" t="str">
        <f t="shared" si="26"/>
        <v>{"keywords": {"includedVoiceCallTospecifiedNumbers": "넉넉하게"}}</v>
      </c>
      <c r="AU305" s="246" t="s">
        <v>253</v>
      </c>
      <c r="AV305" s="250" t="str">
        <f t="shared" si="27"/>
        <v>{"name": "AVAILABLE_MOBILE_PLAN", "arguments": {"keywords": {"includedVoiceCallTospecifiedNumbers": "넉넉하게"}}}</v>
      </c>
      <c r="AW305" s="246"/>
      <c r="AX305" s="251">
        <v>45547</v>
      </c>
    </row>
    <row r="306" spans="1:50" ht="13.2">
      <c r="A306" s="246" t="s">
        <v>1473</v>
      </c>
      <c r="B306" s="246"/>
      <c r="C306" s="246" t="s">
        <v>45</v>
      </c>
      <c r="D306" s="246" t="s">
        <v>1504</v>
      </c>
      <c r="E306" s="253" t="s">
        <v>335</v>
      </c>
      <c r="F306" s="252" t="s">
        <v>336</v>
      </c>
      <c r="G306" s="246" t="s">
        <v>514</v>
      </c>
      <c r="H306" s="253"/>
      <c r="I306" s="252"/>
      <c r="J306" s="246"/>
      <c r="K306" s="253"/>
      <c r="L306" s="252"/>
      <c r="M306" s="246"/>
      <c r="N306" s="253"/>
      <c r="O306" s="252"/>
      <c r="P306" s="246"/>
      <c r="Q306" s="253"/>
      <c r="R306" s="252"/>
      <c r="S306" s="246"/>
      <c r="T306" s="253"/>
      <c r="U306" s="252"/>
      <c r="V306" s="246"/>
      <c r="W306" s="253"/>
      <c r="X306" s="252"/>
      <c r="Y306" s="246"/>
      <c r="Z306" s="253"/>
      <c r="AA306" s="252"/>
      <c r="AB306" s="246"/>
      <c r="AC306" s="253"/>
      <c r="AD306" s="252"/>
      <c r="AE306" s="246"/>
      <c r="AF306" s="246"/>
      <c r="AG306" s="250" t="str">
        <f t="shared" si="14"/>
        <v>"includedVoiceCallTospecifiedNumbers": "여유롭게"</v>
      </c>
      <c r="AH306" s="246" t="str">
        <f t="shared" si="15"/>
        <v/>
      </c>
      <c r="AI306" s="246" t="str">
        <f t="shared" si="16"/>
        <v/>
      </c>
      <c r="AJ306" s="246" t="str">
        <f t="shared" si="17"/>
        <v/>
      </c>
      <c r="AK306" s="246" t="str">
        <f t="shared" si="18"/>
        <v/>
      </c>
      <c r="AL306" s="246" t="str">
        <f t="shared" si="19"/>
        <v/>
      </c>
      <c r="AM306" s="246" t="str">
        <f t="shared" si="20"/>
        <v/>
      </c>
      <c r="AN306" s="246" t="str">
        <f t="shared" si="21"/>
        <v/>
      </c>
      <c r="AO306" s="246" t="str">
        <f t="shared" si="22"/>
        <v/>
      </c>
      <c r="AP306" s="246"/>
      <c r="AQ306" s="246" t="str">
        <f t="shared" si="23"/>
        <v>{"includedVoiceCallTospecifiedNumbers": "여유롭게"}</v>
      </c>
      <c r="AR306" s="246" t="str">
        <f t="shared" si="24"/>
        <v/>
      </c>
      <c r="AS306" s="246" t="str">
        <f t="shared" si="25"/>
        <v/>
      </c>
      <c r="AT306" s="246" t="str">
        <f t="shared" si="26"/>
        <v>{"keywords": {"includedVoiceCallTospecifiedNumbers": "여유롭게"}}</v>
      </c>
      <c r="AU306" s="246" t="s">
        <v>253</v>
      </c>
      <c r="AV306" s="250" t="str">
        <f t="shared" si="27"/>
        <v>{"name": "AVAILABLE_MOBILE_PLAN", "arguments": {"keywords": {"includedVoiceCallTospecifiedNumbers": "여유롭게"}}}</v>
      </c>
      <c r="AW306" s="246"/>
      <c r="AX306" s="251">
        <v>45547</v>
      </c>
    </row>
    <row r="307" spans="1:50" ht="13.2">
      <c r="A307" s="246" t="s">
        <v>1473</v>
      </c>
      <c r="B307" s="246"/>
      <c r="C307" s="246" t="s">
        <v>45</v>
      </c>
      <c r="D307" s="246" t="s">
        <v>1505</v>
      </c>
      <c r="E307" s="253" t="s">
        <v>335</v>
      </c>
      <c r="F307" s="252" t="s">
        <v>336</v>
      </c>
      <c r="G307" s="246" t="s">
        <v>1469</v>
      </c>
      <c r="H307" s="253"/>
      <c r="I307" s="252"/>
      <c r="J307" s="246"/>
      <c r="K307" s="253"/>
      <c r="L307" s="252"/>
      <c r="M307" s="246"/>
      <c r="N307" s="253"/>
      <c r="O307" s="252"/>
      <c r="P307" s="246"/>
      <c r="Q307" s="253"/>
      <c r="R307" s="252"/>
      <c r="S307" s="246"/>
      <c r="T307" s="253"/>
      <c r="U307" s="252"/>
      <c r="V307" s="246"/>
      <c r="W307" s="253"/>
      <c r="X307" s="252"/>
      <c r="Y307" s="246"/>
      <c r="Z307" s="253"/>
      <c r="AA307" s="252"/>
      <c r="AB307" s="246"/>
      <c r="AC307" s="253"/>
      <c r="AD307" s="252"/>
      <c r="AE307" s="246"/>
      <c r="AF307" s="246"/>
      <c r="AG307" s="250" t="str">
        <f t="shared" si="14"/>
        <v>"includedVoiceCallTospecifiedNumbers": "충분히"</v>
      </c>
      <c r="AH307" s="246" t="str">
        <f t="shared" si="15"/>
        <v/>
      </c>
      <c r="AI307" s="246" t="str">
        <f t="shared" si="16"/>
        <v/>
      </c>
      <c r="AJ307" s="246" t="str">
        <f t="shared" si="17"/>
        <v/>
      </c>
      <c r="AK307" s="246" t="str">
        <f t="shared" si="18"/>
        <v/>
      </c>
      <c r="AL307" s="246" t="str">
        <f t="shared" si="19"/>
        <v/>
      </c>
      <c r="AM307" s="246" t="str">
        <f t="shared" si="20"/>
        <v/>
      </c>
      <c r="AN307" s="246" t="str">
        <f t="shared" si="21"/>
        <v/>
      </c>
      <c r="AO307" s="246" t="str">
        <f t="shared" si="22"/>
        <v/>
      </c>
      <c r="AP307" s="246"/>
      <c r="AQ307" s="246" t="str">
        <f t="shared" si="23"/>
        <v>{"includedVoiceCallTospecifiedNumbers": "충분히"}</v>
      </c>
      <c r="AR307" s="246" t="str">
        <f t="shared" si="24"/>
        <v/>
      </c>
      <c r="AS307" s="246" t="str">
        <f t="shared" si="25"/>
        <v/>
      </c>
      <c r="AT307" s="246" t="str">
        <f t="shared" si="26"/>
        <v>{"keywords": {"includedVoiceCallTospecifiedNumbers": "충분히"}}</v>
      </c>
      <c r="AU307" s="246" t="s">
        <v>253</v>
      </c>
      <c r="AV307" s="250" t="str">
        <f t="shared" si="27"/>
        <v>{"name": "AVAILABLE_MOBILE_PLAN", "arguments": {"keywords": {"includedVoiceCallTospecifiedNumbers": "충분히"}}}</v>
      </c>
      <c r="AW307" s="246"/>
      <c r="AX307" s="251">
        <v>45547</v>
      </c>
    </row>
    <row r="308" spans="1:50" ht="13.2">
      <c r="A308" s="246" t="s">
        <v>1473</v>
      </c>
      <c r="B308" s="246"/>
      <c r="C308" s="246" t="s">
        <v>45</v>
      </c>
      <c r="D308" s="246" t="s">
        <v>1506</v>
      </c>
      <c r="E308" s="253" t="s">
        <v>335</v>
      </c>
      <c r="F308" s="252" t="s">
        <v>336</v>
      </c>
      <c r="G308" s="246" t="s">
        <v>1494</v>
      </c>
      <c r="H308" s="253"/>
      <c r="I308" s="252"/>
      <c r="J308" s="246"/>
      <c r="K308" s="253"/>
      <c r="L308" s="252"/>
      <c r="M308" s="246"/>
      <c r="N308" s="253"/>
      <c r="O308" s="252"/>
      <c r="P308" s="246"/>
      <c r="Q308" s="253"/>
      <c r="R308" s="252"/>
      <c r="S308" s="246"/>
      <c r="T308" s="253"/>
      <c r="U308" s="252"/>
      <c r="V308" s="246"/>
      <c r="W308" s="253"/>
      <c r="X308" s="252"/>
      <c r="Y308" s="246"/>
      <c r="Z308" s="253"/>
      <c r="AA308" s="252"/>
      <c r="AB308" s="246"/>
      <c r="AC308" s="253"/>
      <c r="AD308" s="252"/>
      <c r="AE308" s="246"/>
      <c r="AF308" s="246"/>
      <c r="AG308" s="250" t="str">
        <f t="shared" si="14"/>
        <v>"includedVoiceCallTospecifiedNumbers": "안부족하게"</v>
      </c>
      <c r="AH308" s="246" t="str">
        <f t="shared" si="15"/>
        <v/>
      </c>
      <c r="AI308" s="246" t="str">
        <f t="shared" si="16"/>
        <v/>
      </c>
      <c r="AJ308" s="246" t="str">
        <f t="shared" si="17"/>
        <v/>
      </c>
      <c r="AK308" s="246" t="str">
        <f t="shared" si="18"/>
        <v/>
      </c>
      <c r="AL308" s="246" t="str">
        <f t="shared" si="19"/>
        <v/>
      </c>
      <c r="AM308" s="246" t="str">
        <f t="shared" si="20"/>
        <v/>
      </c>
      <c r="AN308" s="246" t="str">
        <f t="shared" si="21"/>
        <v/>
      </c>
      <c r="AO308" s="246" t="str">
        <f t="shared" si="22"/>
        <v/>
      </c>
      <c r="AP308" s="246"/>
      <c r="AQ308" s="246" t="str">
        <f t="shared" si="23"/>
        <v>{"includedVoiceCallTospecifiedNumbers": "안부족하게"}</v>
      </c>
      <c r="AR308" s="246" t="str">
        <f t="shared" si="24"/>
        <v/>
      </c>
      <c r="AS308" s="246" t="str">
        <f t="shared" si="25"/>
        <v/>
      </c>
      <c r="AT308" s="246" t="str">
        <f t="shared" si="26"/>
        <v>{"keywords": {"includedVoiceCallTospecifiedNumbers": "안부족하게"}}</v>
      </c>
      <c r="AU308" s="246" t="s">
        <v>253</v>
      </c>
      <c r="AV308" s="250" t="str">
        <f t="shared" si="27"/>
        <v>{"name": "AVAILABLE_MOBILE_PLAN", "arguments": {"keywords": {"includedVoiceCallTospecifiedNumbers": "안부족하게"}}}</v>
      </c>
      <c r="AW308" s="246"/>
      <c r="AX308" s="251">
        <v>45547</v>
      </c>
    </row>
    <row r="309" spans="1:50" ht="13.2">
      <c r="A309" s="254" t="s">
        <v>1473</v>
      </c>
      <c r="B309" s="254"/>
      <c r="C309" s="254" t="s">
        <v>45</v>
      </c>
      <c r="D309" s="254" t="s">
        <v>1507</v>
      </c>
      <c r="E309" s="255" t="s">
        <v>335</v>
      </c>
      <c r="F309" s="256" t="s">
        <v>336</v>
      </c>
      <c r="G309" s="254" t="s">
        <v>1497</v>
      </c>
      <c r="H309" s="255"/>
      <c r="I309" s="256"/>
      <c r="J309" s="254"/>
      <c r="K309" s="255"/>
      <c r="L309" s="256"/>
      <c r="M309" s="254"/>
      <c r="N309" s="255"/>
      <c r="O309" s="256"/>
      <c r="P309" s="254"/>
      <c r="Q309" s="255"/>
      <c r="R309" s="256"/>
      <c r="S309" s="254"/>
      <c r="T309" s="255"/>
      <c r="U309" s="256"/>
      <c r="V309" s="254"/>
      <c r="W309" s="255"/>
      <c r="X309" s="256"/>
      <c r="Y309" s="254"/>
      <c r="Z309" s="255"/>
      <c r="AA309" s="256"/>
      <c r="AB309" s="254"/>
      <c r="AC309" s="255"/>
      <c r="AD309" s="256"/>
      <c r="AE309" s="254"/>
      <c r="AF309" s="254"/>
      <c r="AG309" s="257" t="str">
        <f t="shared" si="14"/>
        <v>"includedVoiceCallTospecifiedNumbers": "오랫동안"</v>
      </c>
      <c r="AH309" s="254" t="str">
        <f t="shared" si="15"/>
        <v/>
      </c>
      <c r="AI309" s="254" t="str">
        <f t="shared" si="16"/>
        <v/>
      </c>
      <c r="AJ309" s="254" t="str">
        <f t="shared" si="17"/>
        <v/>
      </c>
      <c r="AK309" s="254" t="str">
        <f t="shared" si="18"/>
        <v/>
      </c>
      <c r="AL309" s="254" t="str">
        <f t="shared" si="19"/>
        <v/>
      </c>
      <c r="AM309" s="254" t="str">
        <f t="shared" si="20"/>
        <v/>
      </c>
      <c r="AN309" s="254" t="str">
        <f t="shared" si="21"/>
        <v/>
      </c>
      <c r="AO309" s="254" t="str">
        <f t="shared" si="22"/>
        <v/>
      </c>
      <c r="AP309" s="254"/>
      <c r="AQ309" s="254" t="str">
        <f t="shared" si="23"/>
        <v>{"includedVoiceCallTospecifiedNumbers": "오랫동안"}</v>
      </c>
      <c r="AR309" s="254" t="str">
        <f t="shared" si="24"/>
        <v/>
      </c>
      <c r="AS309" s="254" t="str">
        <f t="shared" si="25"/>
        <v/>
      </c>
      <c r="AT309" s="254" t="str">
        <f t="shared" si="26"/>
        <v>{"keywords": {"includedVoiceCallTospecifiedNumbers": "오랫동안"}}</v>
      </c>
      <c r="AU309" s="254" t="s">
        <v>253</v>
      </c>
      <c r="AV309" s="257" t="str">
        <f t="shared" si="27"/>
        <v>{"name": "AVAILABLE_MOBILE_PLAN", "arguments": {"keywords": {"includedVoiceCallTospecifiedNumbers": "오랫동안"}}}</v>
      </c>
      <c r="AW309" s="254"/>
      <c r="AX309" s="258">
        <v>45547</v>
      </c>
    </row>
    <row r="310" spans="1:50" ht="13.2">
      <c r="A310" s="246" t="s">
        <v>1508</v>
      </c>
      <c r="B310" s="246" t="s">
        <v>1509</v>
      </c>
      <c r="C310" s="246" t="s">
        <v>45</v>
      </c>
      <c r="D310" s="246" t="s">
        <v>1510</v>
      </c>
      <c r="E310" s="253" t="s">
        <v>378</v>
      </c>
      <c r="F310" s="252" t="s">
        <v>344</v>
      </c>
      <c r="G310" s="246" t="s">
        <v>295</v>
      </c>
      <c r="H310" s="253"/>
      <c r="I310" s="252"/>
      <c r="J310" s="246"/>
      <c r="K310" s="253"/>
      <c r="L310" s="252"/>
      <c r="M310" s="246"/>
      <c r="N310" s="253"/>
      <c r="O310" s="252"/>
      <c r="P310" s="246"/>
      <c r="Q310" s="253"/>
      <c r="R310" s="252"/>
      <c r="S310" s="246"/>
      <c r="T310" s="253"/>
      <c r="U310" s="252"/>
      <c r="V310" s="246"/>
      <c r="W310" s="253"/>
      <c r="X310" s="252"/>
      <c r="Y310" s="246"/>
      <c r="Z310" s="253"/>
      <c r="AA310" s="252"/>
      <c r="AB310" s="246"/>
      <c r="AC310" s="253"/>
      <c r="AD310" s="252"/>
      <c r="AE310" s="246"/>
      <c r="AF310" s="246"/>
      <c r="AG310" s="250" t="str">
        <f t="shared" si="14"/>
        <v>"includedDataForSharingAndTethering": "무제한"</v>
      </c>
      <c r="AH310" s="246" t="str">
        <f t="shared" si="15"/>
        <v/>
      </c>
      <c r="AI310" s="246" t="str">
        <f t="shared" si="16"/>
        <v/>
      </c>
      <c r="AJ310" s="246" t="str">
        <f t="shared" si="17"/>
        <v/>
      </c>
      <c r="AK310" s="246" t="str">
        <f t="shared" si="18"/>
        <v/>
      </c>
      <c r="AL310" s="246" t="str">
        <f t="shared" si="19"/>
        <v/>
      </c>
      <c r="AM310" s="246" t="str">
        <f t="shared" si="20"/>
        <v/>
      </c>
      <c r="AN310" s="246" t="str">
        <f t="shared" si="21"/>
        <v/>
      </c>
      <c r="AO310" s="246" t="str">
        <f t="shared" si="22"/>
        <v/>
      </c>
      <c r="AP310" s="246"/>
      <c r="AQ310" s="246" t="str">
        <f t="shared" si="23"/>
        <v>{"includedDataForSharingAndTethering": "무제한"}</v>
      </c>
      <c r="AR310" s="246" t="str">
        <f t="shared" si="24"/>
        <v/>
      </c>
      <c r="AS310" s="246" t="str">
        <f t="shared" si="25"/>
        <v/>
      </c>
      <c r="AT310" s="246" t="str">
        <f t="shared" si="26"/>
        <v>{"keywords": {"includedDataForSharingAndTethering": "무제한"}}</v>
      </c>
      <c r="AU310" s="246" t="s">
        <v>253</v>
      </c>
      <c r="AV310" s="250" t="str">
        <f t="shared" si="27"/>
        <v>{"name": "AVAILABLE_MOBILE_PLAN", "arguments": {"keywords": {"includedDataForSharingAndTethering": "무제한"}}}</v>
      </c>
      <c r="AW310" s="246"/>
      <c r="AX310" s="251">
        <v>45580</v>
      </c>
    </row>
    <row r="311" spans="1:50" ht="13.2">
      <c r="A311" s="246" t="s">
        <v>1508</v>
      </c>
      <c r="B311" s="246" t="s">
        <v>1511</v>
      </c>
      <c r="C311" s="246" t="s">
        <v>45</v>
      </c>
      <c r="D311" s="246" t="s">
        <v>1512</v>
      </c>
      <c r="E311" s="247" t="s">
        <v>378</v>
      </c>
      <c r="F311" s="248" t="s">
        <v>344</v>
      </c>
      <c r="G311" s="249" t="s">
        <v>872</v>
      </c>
      <c r="H311" s="247"/>
      <c r="I311" s="248"/>
      <c r="J311" s="249"/>
      <c r="K311" s="247"/>
      <c r="L311" s="248"/>
      <c r="M311" s="249"/>
      <c r="N311" s="247"/>
      <c r="O311" s="248"/>
      <c r="P311" s="249"/>
      <c r="Q311" s="247"/>
      <c r="R311" s="248"/>
      <c r="S311" s="249"/>
      <c r="T311" s="247"/>
      <c r="U311" s="248"/>
      <c r="V311" s="249"/>
      <c r="W311" s="247"/>
      <c r="X311" s="248"/>
      <c r="Y311" s="249"/>
      <c r="Z311" s="247"/>
      <c r="AA311" s="248"/>
      <c r="AB311" s="249"/>
      <c r="AC311" s="247"/>
      <c r="AD311" s="248"/>
      <c r="AE311" s="249"/>
      <c r="AF311" s="246"/>
      <c r="AG311" s="250" t="str">
        <f t="shared" si="14"/>
        <v>"includedDataForSharingAndTethering": "제한없는"</v>
      </c>
      <c r="AH311" s="246" t="str">
        <f t="shared" si="15"/>
        <v/>
      </c>
      <c r="AI311" s="246" t="str">
        <f t="shared" si="16"/>
        <v/>
      </c>
      <c r="AJ311" s="246" t="str">
        <f t="shared" si="17"/>
        <v/>
      </c>
      <c r="AK311" s="246" t="str">
        <f t="shared" si="18"/>
        <v/>
      </c>
      <c r="AL311" s="246" t="str">
        <f t="shared" si="19"/>
        <v/>
      </c>
      <c r="AM311" s="246" t="str">
        <f t="shared" si="20"/>
        <v/>
      </c>
      <c r="AN311" s="246" t="str">
        <f t="shared" si="21"/>
        <v/>
      </c>
      <c r="AO311" s="246" t="str">
        <f t="shared" si="22"/>
        <v/>
      </c>
      <c r="AP311" s="246"/>
      <c r="AQ311" s="246" t="str">
        <f t="shared" si="23"/>
        <v>{"includedDataForSharingAndTethering": "제한없는"}</v>
      </c>
      <c r="AR311" s="246" t="str">
        <f t="shared" si="24"/>
        <v/>
      </c>
      <c r="AS311" s="246" t="str">
        <f t="shared" si="25"/>
        <v/>
      </c>
      <c r="AT311" s="246" t="str">
        <f t="shared" si="26"/>
        <v>{"keywords": {"includedDataForSharingAndTethering": "제한없는"}}</v>
      </c>
      <c r="AU311" s="246" t="s">
        <v>253</v>
      </c>
      <c r="AV311" s="250" t="str">
        <f t="shared" si="27"/>
        <v>{"name": "AVAILABLE_MOBILE_PLAN", "arguments": {"keywords": {"includedDataForSharingAndTethering": "제한없는"}}}</v>
      </c>
      <c r="AW311" s="246"/>
      <c r="AX311" s="251">
        <v>45580</v>
      </c>
    </row>
    <row r="312" spans="1:50" ht="13.2">
      <c r="A312" s="246" t="s">
        <v>1508</v>
      </c>
      <c r="B312" s="246" t="s">
        <v>1513</v>
      </c>
      <c r="C312" s="246" t="s">
        <v>45</v>
      </c>
      <c r="D312" s="246" t="s">
        <v>1514</v>
      </c>
      <c r="E312" s="247" t="s">
        <v>378</v>
      </c>
      <c r="F312" s="248" t="s">
        <v>344</v>
      </c>
      <c r="G312" s="249" t="s">
        <v>875</v>
      </c>
      <c r="H312" s="247"/>
      <c r="I312" s="248"/>
      <c r="J312" s="249"/>
      <c r="K312" s="247"/>
      <c r="L312" s="248"/>
      <c r="M312" s="249"/>
      <c r="N312" s="247"/>
      <c r="O312" s="248"/>
      <c r="P312" s="249"/>
      <c r="Q312" s="247"/>
      <c r="R312" s="248"/>
      <c r="S312" s="249"/>
      <c r="T312" s="247"/>
      <c r="U312" s="248"/>
      <c r="V312" s="249"/>
      <c r="W312" s="247"/>
      <c r="X312" s="248"/>
      <c r="Y312" s="249"/>
      <c r="Z312" s="247"/>
      <c r="AA312" s="248"/>
      <c r="AB312" s="249"/>
      <c r="AC312" s="247"/>
      <c r="AD312" s="248"/>
      <c r="AE312" s="249"/>
      <c r="AF312" s="246"/>
      <c r="AG312" s="250" t="str">
        <f t="shared" si="14"/>
        <v>"includedDataForSharingAndTethering": "100기가 이상"</v>
      </c>
      <c r="AH312" s="246" t="str">
        <f t="shared" si="15"/>
        <v/>
      </c>
      <c r="AI312" s="246" t="str">
        <f t="shared" si="16"/>
        <v/>
      </c>
      <c r="AJ312" s="246" t="str">
        <f t="shared" si="17"/>
        <v/>
      </c>
      <c r="AK312" s="246" t="str">
        <f t="shared" si="18"/>
        <v/>
      </c>
      <c r="AL312" s="246" t="str">
        <f t="shared" si="19"/>
        <v/>
      </c>
      <c r="AM312" s="246" t="str">
        <f t="shared" si="20"/>
        <v/>
      </c>
      <c r="AN312" s="246" t="str">
        <f t="shared" si="21"/>
        <v/>
      </c>
      <c r="AO312" s="246" t="str">
        <f t="shared" si="22"/>
        <v/>
      </c>
      <c r="AP312" s="246"/>
      <c r="AQ312" s="246" t="str">
        <f t="shared" si="23"/>
        <v>{"includedDataForSharingAndTethering": "100기가 이상"}</v>
      </c>
      <c r="AR312" s="246" t="str">
        <f t="shared" si="24"/>
        <v/>
      </c>
      <c r="AS312" s="246" t="str">
        <f t="shared" si="25"/>
        <v/>
      </c>
      <c r="AT312" s="246" t="str">
        <f t="shared" si="26"/>
        <v>{"keywords": {"includedDataForSharingAndTethering": "100기가 이상"}}</v>
      </c>
      <c r="AU312" s="246" t="s">
        <v>253</v>
      </c>
      <c r="AV312" s="250" t="str">
        <f t="shared" si="27"/>
        <v>{"name": "AVAILABLE_MOBILE_PLAN", "arguments": {"keywords": {"includedDataForSharingAndTethering": "100기가 이상"}}}</v>
      </c>
      <c r="AW312" s="246"/>
      <c r="AX312" s="251">
        <v>45580</v>
      </c>
    </row>
    <row r="313" spans="1:50" ht="13.2">
      <c r="A313" s="246" t="s">
        <v>1508</v>
      </c>
      <c r="B313" s="246" t="s">
        <v>1515</v>
      </c>
      <c r="C313" s="246" t="s">
        <v>45</v>
      </c>
      <c r="D313" s="246" t="s">
        <v>1516</v>
      </c>
      <c r="E313" s="247" t="s">
        <v>378</v>
      </c>
      <c r="F313" s="248" t="s">
        <v>344</v>
      </c>
      <c r="G313" s="249" t="s">
        <v>1517</v>
      </c>
      <c r="H313" s="247"/>
      <c r="I313" s="248"/>
      <c r="J313" s="249"/>
      <c r="K313" s="247"/>
      <c r="L313" s="248"/>
      <c r="M313" s="249"/>
      <c r="N313" s="247"/>
      <c r="O313" s="248"/>
      <c r="P313" s="249"/>
      <c r="Q313" s="247"/>
      <c r="R313" s="248"/>
      <c r="S313" s="249"/>
      <c r="T313" s="247"/>
      <c r="U313" s="248"/>
      <c r="V313" s="249"/>
      <c r="W313" s="247"/>
      <c r="X313" s="248"/>
      <c r="Y313" s="249"/>
      <c r="Z313" s="247"/>
      <c r="AA313" s="248"/>
      <c r="AB313" s="249"/>
      <c r="AC313" s="247"/>
      <c r="AD313" s="248"/>
      <c r="AE313" s="249"/>
      <c r="AF313" s="246"/>
      <c r="AG313" s="250" t="str">
        <f t="shared" si="14"/>
        <v>"includedDataForSharingAndTethering": "70GB를 초과하는"</v>
      </c>
      <c r="AH313" s="246" t="str">
        <f t="shared" si="15"/>
        <v/>
      </c>
      <c r="AI313" s="246" t="str">
        <f t="shared" si="16"/>
        <v/>
      </c>
      <c r="AJ313" s="246" t="str">
        <f t="shared" si="17"/>
        <v/>
      </c>
      <c r="AK313" s="246" t="str">
        <f t="shared" si="18"/>
        <v/>
      </c>
      <c r="AL313" s="246" t="str">
        <f t="shared" si="19"/>
        <v/>
      </c>
      <c r="AM313" s="246" t="str">
        <f t="shared" si="20"/>
        <v/>
      </c>
      <c r="AN313" s="246" t="str">
        <f t="shared" si="21"/>
        <v/>
      </c>
      <c r="AO313" s="246" t="str">
        <f t="shared" si="22"/>
        <v/>
      </c>
      <c r="AP313" s="246"/>
      <c r="AQ313" s="246" t="str">
        <f t="shared" si="23"/>
        <v>{"includedDataForSharingAndTethering": "70GB를 초과하는"}</v>
      </c>
      <c r="AR313" s="246" t="str">
        <f t="shared" si="24"/>
        <v/>
      </c>
      <c r="AS313" s="246" t="str">
        <f t="shared" si="25"/>
        <v/>
      </c>
      <c r="AT313" s="246" t="str">
        <f t="shared" si="26"/>
        <v>{"keywords": {"includedDataForSharingAndTethering": "70GB를 초과하는"}}</v>
      </c>
      <c r="AU313" s="246" t="s">
        <v>253</v>
      </c>
      <c r="AV313" s="250" t="str">
        <f t="shared" si="27"/>
        <v>{"name": "AVAILABLE_MOBILE_PLAN", "arguments": {"keywords": {"includedDataForSharingAndTethering": "70GB를 초과하는"}}}</v>
      </c>
      <c r="AW313" s="246"/>
      <c r="AX313" s="251">
        <v>45580</v>
      </c>
    </row>
    <row r="314" spans="1:50" ht="13.2">
      <c r="A314" s="246" t="s">
        <v>1508</v>
      </c>
      <c r="B314" s="246" t="s">
        <v>1518</v>
      </c>
      <c r="C314" s="246" t="s">
        <v>45</v>
      </c>
      <c r="D314" s="246" t="s">
        <v>1519</v>
      </c>
      <c r="E314" s="247" t="s">
        <v>378</v>
      </c>
      <c r="F314" s="248" t="s">
        <v>344</v>
      </c>
      <c r="G314" s="249" t="s">
        <v>687</v>
      </c>
      <c r="H314" s="247"/>
      <c r="I314" s="248"/>
      <c r="J314" s="249"/>
      <c r="K314" s="247"/>
      <c r="L314" s="248"/>
      <c r="M314" s="249"/>
      <c r="N314" s="247"/>
      <c r="O314" s="248"/>
      <c r="P314" s="249"/>
      <c r="Q314" s="247"/>
      <c r="R314" s="248"/>
      <c r="S314" s="249"/>
      <c r="T314" s="247"/>
      <c r="U314" s="248"/>
      <c r="V314" s="249"/>
      <c r="W314" s="247"/>
      <c r="X314" s="248"/>
      <c r="Y314" s="249"/>
      <c r="Z314" s="247"/>
      <c r="AA314" s="248"/>
      <c r="AB314" s="249"/>
      <c r="AC314" s="247"/>
      <c r="AD314" s="248"/>
      <c r="AE314" s="249"/>
      <c r="AF314" s="246"/>
      <c r="AG314" s="250" t="str">
        <f t="shared" si="14"/>
        <v>"includedDataForSharingAndTethering": "10GB 이상"</v>
      </c>
      <c r="AH314" s="246" t="str">
        <f t="shared" si="15"/>
        <v/>
      </c>
      <c r="AI314" s="246" t="str">
        <f t="shared" si="16"/>
        <v/>
      </c>
      <c r="AJ314" s="246" t="str">
        <f t="shared" si="17"/>
        <v/>
      </c>
      <c r="AK314" s="246" t="str">
        <f t="shared" si="18"/>
        <v/>
      </c>
      <c r="AL314" s="246" t="str">
        <f t="shared" si="19"/>
        <v/>
      </c>
      <c r="AM314" s="246" t="str">
        <f t="shared" si="20"/>
        <v/>
      </c>
      <c r="AN314" s="246" t="str">
        <f t="shared" si="21"/>
        <v/>
      </c>
      <c r="AO314" s="246" t="str">
        <f t="shared" si="22"/>
        <v/>
      </c>
      <c r="AP314" s="246"/>
      <c r="AQ314" s="246" t="str">
        <f t="shared" si="23"/>
        <v>{"includedDataForSharingAndTethering": "10GB 이상"}</v>
      </c>
      <c r="AR314" s="246" t="str">
        <f t="shared" si="24"/>
        <v/>
      </c>
      <c r="AS314" s="246" t="str">
        <f t="shared" si="25"/>
        <v/>
      </c>
      <c r="AT314" s="246" t="str">
        <f t="shared" si="26"/>
        <v>{"keywords": {"includedDataForSharingAndTethering": "10GB 이상"}}</v>
      </c>
      <c r="AU314" s="246" t="s">
        <v>253</v>
      </c>
      <c r="AV314" s="250" t="str">
        <f t="shared" si="27"/>
        <v>{"name": "AVAILABLE_MOBILE_PLAN", "arguments": {"keywords": {"includedDataForSharingAndTethering": "10GB 이상"}}}</v>
      </c>
      <c r="AW314" s="246"/>
      <c r="AX314" s="251">
        <v>45580</v>
      </c>
    </row>
    <row r="315" spans="1:50" ht="13.2">
      <c r="A315" s="246" t="s">
        <v>1508</v>
      </c>
      <c r="B315" s="246" t="s">
        <v>1520</v>
      </c>
      <c r="C315" s="246" t="s">
        <v>45</v>
      </c>
      <c r="D315" s="246" t="s">
        <v>1521</v>
      </c>
      <c r="E315" s="247" t="s">
        <v>378</v>
      </c>
      <c r="F315" s="248" t="s">
        <v>344</v>
      </c>
      <c r="G315" s="249" t="s">
        <v>931</v>
      </c>
      <c r="H315" s="247"/>
      <c r="I315" s="248"/>
      <c r="J315" s="249"/>
      <c r="K315" s="247"/>
      <c r="L315" s="248"/>
      <c r="M315" s="249"/>
      <c r="N315" s="247"/>
      <c r="O315" s="248"/>
      <c r="P315" s="249"/>
      <c r="Q315" s="247"/>
      <c r="R315" s="248"/>
      <c r="S315" s="249"/>
      <c r="T315" s="247"/>
      <c r="U315" s="248"/>
      <c r="V315" s="249"/>
      <c r="W315" s="247"/>
      <c r="X315" s="248"/>
      <c r="Y315" s="249"/>
      <c r="Z315" s="247"/>
      <c r="AA315" s="248"/>
      <c r="AB315" s="249"/>
      <c r="AC315" s="247"/>
      <c r="AD315" s="248"/>
      <c r="AE315" s="249"/>
      <c r="AF315" s="246"/>
      <c r="AG315" s="250" t="str">
        <f t="shared" si="14"/>
        <v>"includedDataForSharingAndTethering": "100GB 넘게"</v>
      </c>
      <c r="AH315" s="246" t="str">
        <f t="shared" si="15"/>
        <v/>
      </c>
      <c r="AI315" s="246" t="str">
        <f t="shared" si="16"/>
        <v/>
      </c>
      <c r="AJ315" s="246" t="str">
        <f t="shared" si="17"/>
        <v/>
      </c>
      <c r="AK315" s="246" t="str">
        <f t="shared" si="18"/>
        <v/>
      </c>
      <c r="AL315" s="246" t="str">
        <f t="shared" si="19"/>
        <v/>
      </c>
      <c r="AM315" s="246" t="str">
        <f t="shared" si="20"/>
        <v/>
      </c>
      <c r="AN315" s="246" t="str">
        <f t="shared" si="21"/>
        <v/>
      </c>
      <c r="AO315" s="246" t="str">
        <f t="shared" si="22"/>
        <v/>
      </c>
      <c r="AP315" s="246"/>
      <c r="AQ315" s="246" t="str">
        <f t="shared" si="23"/>
        <v>{"includedDataForSharingAndTethering": "100GB 넘게"}</v>
      </c>
      <c r="AR315" s="246" t="str">
        <f t="shared" si="24"/>
        <v/>
      </c>
      <c r="AS315" s="246" t="str">
        <f t="shared" si="25"/>
        <v/>
      </c>
      <c r="AT315" s="246" t="str">
        <f t="shared" si="26"/>
        <v>{"keywords": {"includedDataForSharingAndTethering": "100GB 넘게"}}</v>
      </c>
      <c r="AU315" s="246" t="s">
        <v>253</v>
      </c>
      <c r="AV315" s="250" t="str">
        <f t="shared" si="27"/>
        <v>{"name": "AVAILABLE_MOBILE_PLAN", "arguments": {"keywords": {"includedDataForSharingAndTethering": "100GB 넘게"}}}</v>
      </c>
      <c r="AW315" s="246"/>
      <c r="AX315" s="251">
        <v>45580</v>
      </c>
    </row>
    <row r="316" spans="1:50" ht="13.2">
      <c r="A316" s="246" t="s">
        <v>1508</v>
      </c>
      <c r="B316" s="246" t="s">
        <v>1522</v>
      </c>
      <c r="C316" s="246" t="s">
        <v>45</v>
      </c>
      <c r="D316" s="246" t="s">
        <v>1523</v>
      </c>
      <c r="E316" s="247" t="s">
        <v>378</v>
      </c>
      <c r="F316" s="248" t="s">
        <v>344</v>
      </c>
      <c r="G316" s="249" t="s">
        <v>418</v>
      </c>
      <c r="H316" s="247"/>
      <c r="I316" s="248"/>
      <c r="J316" s="249"/>
      <c r="K316" s="247"/>
      <c r="L316" s="248"/>
      <c r="M316" s="249"/>
      <c r="N316" s="247"/>
      <c r="O316" s="248"/>
      <c r="P316" s="249"/>
      <c r="Q316" s="247"/>
      <c r="R316" s="248"/>
      <c r="S316" s="249"/>
      <c r="T316" s="247"/>
      <c r="U316" s="248"/>
      <c r="V316" s="249"/>
      <c r="W316" s="247"/>
      <c r="X316" s="248"/>
      <c r="Y316" s="249"/>
      <c r="Z316" s="247"/>
      <c r="AA316" s="248"/>
      <c r="AB316" s="249"/>
      <c r="AC316" s="247"/>
      <c r="AD316" s="248"/>
      <c r="AE316" s="249"/>
      <c r="AF316" s="246"/>
      <c r="AG316" s="250" t="str">
        <f t="shared" si="14"/>
        <v>"includedDataForSharingAndTethering": "넉넉하게"</v>
      </c>
      <c r="AH316" s="246" t="str">
        <f t="shared" si="15"/>
        <v/>
      </c>
      <c r="AI316" s="246" t="str">
        <f t="shared" si="16"/>
        <v/>
      </c>
      <c r="AJ316" s="246" t="str">
        <f t="shared" si="17"/>
        <v/>
      </c>
      <c r="AK316" s="246" t="str">
        <f t="shared" si="18"/>
        <v/>
      </c>
      <c r="AL316" s="246" t="str">
        <f t="shared" si="19"/>
        <v/>
      </c>
      <c r="AM316" s="246" t="str">
        <f t="shared" si="20"/>
        <v/>
      </c>
      <c r="AN316" s="246" t="str">
        <f t="shared" si="21"/>
        <v/>
      </c>
      <c r="AO316" s="246" t="str">
        <f t="shared" si="22"/>
        <v/>
      </c>
      <c r="AP316" s="246"/>
      <c r="AQ316" s="246" t="str">
        <f t="shared" si="23"/>
        <v>{"includedDataForSharingAndTethering": "넉넉하게"}</v>
      </c>
      <c r="AR316" s="246" t="str">
        <f t="shared" si="24"/>
        <v/>
      </c>
      <c r="AS316" s="246" t="str">
        <f t="shared" si="25"/>
        <v/>
      </c>
      <c r="AT316" s="246" t="str">
        <f t="shared" si="26"/>
        <v>{"keywords": {"includedDataForSharingAndTethering": "넉넉하게"}}</v>
      </c>
      <c r="AU316" s="246" t="s">
        <v>253</v>
      </c>
      <c r="AV316" s="250" t="str">
        <f t="shared" si="27"/>
        <v>{"name": "AVAILABLE_MOBILE_PLAN", "arguments": {"keywords": {"includedDataForSharingAndTethering": "넉넉하게"}}}</v>
      </c>
      <c r="AW316" s="246"/>
      <c r="AX316" s="251">
        <v>45580</v>
      </c>
    </row>
    <row r="317" spans="1:50" ht="13.2">
      <c r="A317" s="246" t="s">
        <v>1508</v>
      </c>
      <c r="B317" s="246" t="s">
        <v>1524</v>
      </c>
      <c r="C317" s="246" t="s">
        <v>45</v>
      </c>
      <c r="D317" s="246" t="s">
        <v>1525</v>
      </c>
      <c r="E317" s="247" t="s">
        <v>378</v>
      </c>
      <c r="F317" s="248" t="s">
        <v>344</v>
      </c>
      <c r="G317" s="249" t="s">
        <v>1526</v>
      </c>
      <c r="H317" s="247"/>
      <c r="I317" s="248"/>
      <c r="J317" s="249"/>
      <c r="K317" s="247"/>
      <c r="L317" s="248"/>
      <c r="M317" s="249"/>
      <c r="N317" s="247"/>
      <c r="O317" s="248"/>
      <c r="P317" s="249"/>
      <c r="Q317" s="247"/>
      <c r="R317" s="248"/>
      <c r="S317" s="249"/>
      <c r="T317" s="247"/>
      <c r="U317" s="248"/>
      <c r="V317" s="249"/>
      <c r="W317" s="247"/>
      <c r="X317" s="248"/>
      <c r="Y317" s="249"/>
      <c r="Z317" s="247"/>
      <c r="AA317" s="248"/>
      <c r="AB317" s="249"/>
      <c r="AC317" s="247"/>
      <c r="AD317" s="248"/>
      <c r="AE317" s="249"/>
      <c r="AF317" s="246"/>
      <c r="AG317" s="250" t="str">
        <f t="shared" si="14"/>
        <v>"includedDataForSharingAndTethering": "여유있게"</v>
      </c>
      <c r="AH317" s="246" t="str">
        <f t="shared" si="15"/>
        <v/>
      </c>
      <c r="AI317" s="246" t="str">
        <f t="shared" si="16"/>
        <v/>
      </c>
      <c r="AJ317" s="246" t="str">
        <f t="shared" si="17"/>
        <v/>
      </c>
      <c r="AK317" s="246" t="str">
        <f t="shared" si="18"/>
        <v/>
      </c>
      <c r="AL317" s="246" t="str">
        <f t="shared" si="19"/>
        <v/>
      </c>
      <c r="AM317" s="246" t="str">
        <f t="shared" si="20"/>
        <v/>
      </c>
      <c r="AN317" s="246" t="str">
        <f t="shared" si="21"/>
        <v/>
      </c>
      <c r="AO317" s="246" t="str">
        <f t="shared" si="22"/>
        <v/>
      </c>
      <c r="AP317" s="246"/>
      <c r="AQ317" s="246" t="str">
        <f t="shared" si="23"/>
        <v>{"includedDataForSharingAndTethering": "여유있게"}</v>
      </c>
      <c r="AR317" s="246" t="str">
        <f t="shared" si="24"/>
        <v/>
      </c>
      <c r="AS317" s="246" t="str">
        <f t="shared" si="25"/>
        <v/>
      </c>
      <c r="AT317" s="246" t="str">
        <f t="shared" si="26"/>
        <v>{"keywords": {"includedDataForSharingAndTethering": "여유있게"}}</v>
      </c>
      <c r="AU317" s="246" t="s">
        <v>253</v>
      </c>
      <c r="AV317" s="250" t="str">
        <f t="shared" si="27"/>
        <v>{"name": "AVAILABLE_MOBILE_PLAN", "arguments": {"keywords": {"includedDataForSharingAndTethering": "여유있게"}}}</v>
      </c>
      <c r="AW317" s="246"/>
      <c r="AX317" s="251">
        <v>45580</v>
      </c>
    </row>
    <row r="318" spans="1:50" ht="13.2">
      <c r="A318" s="246" t="s">
        <v>1508</v>
      </c>
      <c r="B318" s="246" t="s">
        <v>1527</v>
      </c>
      <c r="C318" s="246" t="s">
        <v>45</v>
      </c>
      <c r="D318" s="246" t="s">
        <v>1528</v>
      </c>
      <c r="E318" s="253" t="s">
        <v>378</v>
      </c>
      <c r="F318" s="252" t="s">
        <v>344</v>
      </c>
      <c r="G318" s="246" t="s">
        <v>354</v>
      </c>
      <c r="H318" s="253"/>
      <c r="I318" s="252"/>
      <c r="J318" s="246"/>
      <c r="K318" s="253"/>
      <c r="L318" s="252"/>
      <c r="M318" s="246"/>
      <c r="N318" s="253"/>
      <c r="O318" s="252"/>
      <c r="P318" s="246"/>
      <c r="Q318" s="253"/>
      <c r="R318" s="252"/>
      <c r="S318" s="246"/>
      <c r="T318" s="253"/>
      <c r="U318" s="252"/>
      <c r="V318" s="246"/>
      <c r="W318" s="253"/>
      <c r="X318" s="252"/>
      <c r="Y318" s="246"/>
      <c r="Z318" s="253"/>
      <c r="AA318" s="252"/>
      <c r="AB318" s="246"/>
      <c r="AC318" s="253"/>
      <c r="AD318" s="252"/>
      <c r="AE318" s="246"/>
      <c r="AF318" s="246"/>
      <c r="AG318" s="250" t="str">
        <f t="shared" si="14"/>
        <v>"includedDataForSharingAndTethering": "많은"</v>
      </c>
      <c r="AH318" s="246" t="str">
        <f t="shared" si="15"/>
        <v/>
      </c>
      <c r="AI318" s="246" t="str">
        <f t="shared" si="16"/>
        <v/>
      </c>
      <c r="AJ318" s="246" t="str">
        <f t="shared" si="17"/>
        <v/>
      </c>
      <c r="AK318" s="246" t="str">
        <f t="shared" si="18"/>
        <v/>
      </c>
      <c r="AL318" s="246" t="str">
        <f t="shared" si="19"/>
        <v/>
      </c>
      <c r="AM318" s="246" t="str">
        <f t="shared" si="20"/>
        <v/>
      </c>
      <c r="AN318" s="246" t="str">
        <f t="shared" si="21"/>
        <v/>
      </c>
      <c r="AO318" s="246" t="str">
        <f t="shared" si="22"/>
        <v/>
      </c>
      <c r="AP318" s="246"/>
      <c r="AQ318" s="246" t="str">
        <f t="shared" si="23"/>
        <v>{"includedDataForSharingAndTethering": "많은"}</v>
      </c>
      <c r="AR318" s="246" t="str">
        <f t="shared" si="24"/>
        <v/>
      </c>
      <c r="AS318" s="246" t="str">
        <f t="shared" si="25"/>
        <v/>
      </c>
      <c r="AT318" s="246" t="str">
        <f t="shared" si="26"/>
        <v>{"keywords": {"includedDataForSharingAndTethering": "많은"}}</v>
      </c>
      <c r="AU318" s="246" t="s">
        <v>253</v>
      </c>
      <c r="AV318" s="250" t="str">
        <f t="shared" si="27"/>
        <v>{"name": "AVAILABLE_MOBILE_PLAN", "arguments": {"keywords": {"includedDataForSharingAndTethering": "많은"}}}</v>
      </c>
      <c r="AW318" s="246"/>
      <c r="AX318" s="251">
        <v>45580</v>
      </c>
    </row>
    <row r="319" spans="1:50" ht="13.2">
      <c r="A319" s="246" t="s">
        <v>1508</v>
      </c>
      <c r="B319" s="246" t="s">
        <v>1529</v>
      </c>
      <c r="C319" s="246" t="s">
        <v>45</v>
      </c>
      <c r="D319" s="246" t="s">
        <v>1530</v>
      </c>
      <c r="E319" s="247" t="s">
        <v>378</v>
      </c>
      <c r="F319" s="248" t="s">
        <v>344</v>
      </c>
      <c r="G319" s="249" t="s">
        <v>1531</v>
      </c>
      <c r="H319" s="247"/>
      <c r="I319" s="248"/>
      <c r="J319" s="249"/>
      <c r="K319" s="247"/>
      <c r="L319" s="248"/>
      <c r="M319" s="249"/>
      <c r="N319" s="247"/>
      <c r="O319" s="248"/>
      <c r="P319" s="249"/>
      <c r="Q319" s="247"/>
      <c r="R319" s="248"/>
      <c r="S319" s="249"/>
      <c r="T319" s="247"/>
      <c r="U319" s="248"/>
      <c r="V319" s="249"/>
      <c r="W319" s="247"/>
      <c r="X319" s="248"/>
      <c r="Y319" s="249"/>
      <c r="Z319" s="247"/>
      <c r="AA319" s="248"/>
      <c r="AB319" s="249"/>
      <c r="AC319" s="247"/>
      <c r="AD319" s="248"/>
      <c r="AE319" s="249"/>
      <c r="AF319" s="246"/>
      <c r="AG319" s="250" t="str">
        <f t="shared" si="14"/>
        <v>"includedDataForSharingAndTethering": "부족함없는"</v>
      </c>
      <c r="AH319" s="246" t="str">
        <f t="shared" si="15"/>
        <v/>
      </c>
      <c r="AI319" s="246" t="str">
        <f t="shared" si="16"/>
        <v/>
      </c>
      <c r="AJ319" s="246" t="str">
        <f t="shared" si="17"/>
        <v/>
      </c>
      <c r="AK319" s="246" t="str">
        <f t="shared" si="18"/>
        <v/>
      </c>
      <c r="AL319" s="246" t="str">
        <f t="shared" si="19"/>
        <v/>
      </c>
      <c r="AM319" s="246" t="str">
        <f t="shared" si="20"/>
        <v/>
      </c>
      <c r="AN319" s="246" t="str">
        <f t="shared" si="21"/>
        <v/>
      </c>
      <c r="AO319" s="246" t="str">
        <f t="shared" si="22"/>
        <v/>
      </c>
      <c r="AP319" s="246"/>
      <c r="AQ319" s="246" t="str">
        <f t="shared" si="23"/>
        <v>{"includedDataForSharingAndTethering": "부족함없는"}</v>
      </c>
      <c r="AR319" s="246" t="str">
        <f t="shared" si="24"/>
        <v/>
      </c>
      <c r="AS319" s="246" t="str">
        <f t="shared" si="25"/>
        <v/>
      </c>
      <c r="AT319" s="246" t="str">
        <f t="shared" si="26"/>
        <v>{"keywords": {"includedDataForSharingAndTethering": "부족함없는"}}</v>
      </c>
      <c r="AU319" s="246" t="s">
        <v>253</v>
      </c>
      <c r="AV319" s="250" t="str">
        <f t="shared" si="27"/>
        <v>{"name": "AVAILABLE_MOBILE_PLAN", "arguments": {"keywords": {"includedDataForSharingAndTethering": "부족함없는"}}}</v>
      </c>
      <c r="AW319" s="246"/>
      <c r="AX319" s="251">
        <v>45580</v>
      </c>
    </row>
    <row r="320" spans="1:50" ht="13.2">
      <c r="A320" s="246" t="s">
        <v>1508</v>
      </c>
      <c r="B320" s="246"/>
      <c r="C320" s="246" t="s">
        <v>45</v>
      </c>
      <c r="D320" s="246" t="s">
        <v>1532</v>
      </c>
      <c r="E320" s="253" t="s">
        <v>378</v>
      </c>
      <c r="F320" s="252" t="s">
        <v>344</v>
      </c>
      <c r="G320" s="246" t="s">
        <v>872</v>
      </c>
      <c r="H320" s="253"/>
      <c r="I320" s="252"/>
      <c r="J320" s="246"/>
      <c r="K320" s="253"/>
      <c r="L320" s="252"/>
      <c r="M320" s="246"/>
      <c r="N320" s="253"/>
      <c r="O320" s="252"/>
      <c r="P320" s="246"/>
      <c r="Q320" s="253"/>
      <c r="R320" s="252"/>
      <c r="S320" s="246"/>
      <c r="T320" s="253"/>
      <c r="U320" s="252"/>
      <c r="V320" s="246"/>
      <c r="W320" s="253"/>
      <c r="X320" s="252"/>
      <c r="Y320" s="246"/>
      <c r="Z320" s="253"/>
      <c r="AA320" s="252"/>
      <c r="AB320" s="246"/>
      <c r="AC320" s="253"/>
      <c r="AD320" s="252"/>
      <c r="AE320" s="246"/>
      <c r="AF320" s="246"/>
      <c r="AG320" s="250" t="str">
        <f t="shared" si="14"/>
        <v>"includedDataForSharingAndTethering": "제한없는"</v>
      </c>
      <c r="AH320" s="246" t="str">
        <f t="shared" si="15"/>
        <v/>
      </c>
      <c r="AI320" s="246" t="str">
        <f t="shared" si="16"/>
        <v/>
      </c>
      <c r="AJ320" s="246" t="str">
        <f t="shared" si="17"/>
        <v/>
      </c>
      <c r="AK320" s="246" t="str">
        <f t="shared" si="18"/>
        <v/>
      </c>
      <c r="AL320" s="246" t="str">
        <f t="shared" si="19"/>
        <v/>
      </c>
      <c r="AM320" s="246" t="str">
        <f t="shared" si="20"/>
        <v/>
      </c>
      <c r="AN320" s="246" t="str">
        <f t="shared" si="21"/>
        <v/>
      </c>
      <c r="AO320" s="246" t="str">
        <f t="shared" si="22"/>
        <v/>
      </c>
      <c r="AP320" s="246"/>
      <c r="AQ320" s="246" t="str">
        <f t="shared" si="23"/>
        <v>{"includedDataForSharingAndTethering": "제한없는"}</v>
      </c>
      <c r="AR320" s="246" t="str">
        <f t="shared" si="24"/>
        <v/>
      </c>
      <c r="AS320" s="246" t="str">
        <f t="shared" si="25"/>
        <v/>
      </c>
      <c r="AT320" s="246" t="str">
        <f t="shared" si="26"/>
        <v>{"keywords": {"includedDataForSharingAndTethering": "제한없는"}}</v>
      </c>
      <c r="AU320" s="246" t="s">
        <v>253</v>
      </c>
      <c r="AV320" s="250" t="str">
        <f t="shared" si="27"/>
        <v>{"name": "AVAILABLE_MOBILE_PLAN", "arguments": {"keywords": {"includedDataForSharingAndTethering": "제한없는"}}}</v>
      </c>
      <c r="AW320" s="246"/>
      <c r="AX320" s="251">
        <v>45547</v>
      </c>
    </row>
    <row r="321" spans="1:50" ht="13.2">
      <c r="A321" s="246" t="s">
        <v>1508</v>
      </c>
      <c r="B321" s="246"/>
      <c r="C321" s="246" t="s">
        <v>45</v>
      </c>
      <c r="D321" s="246" t="s">
        <v>1533</v>
      </c>
      <c r="E321" s="253" t="s">
        <v>378</v>
      </c>
      <c r="F321" s="252" t="s">
        <v>344</v>
      </c>
      <c r="G321" s="246" t="s">
        <v>875</v>
      </c>
      <c r="H321" s="253"/>
      <c r="I321" s="252"/>
      <c r="J321" s="246"/>
      <c r="K321" s="253"/>
      <c r="L321" s="252"/>
      <c r="M321" s="246"/>
      <c r="N321" s="253"/>
      <c r="O321" s="252"/>
      <c r="P321" s="246"/>
      <c r="Q321" s="253"/>
      <c r="R321" s="252"/>
      <c r="S321" s="246"/>
      <c r="T321" s="253"/>
      <c r="U321" s="252"/>
      <c r="V321" s="246"/>
      <c r="W321" s="253"/>
      <c r="X321" s="252"/>
      <c r="Y321" s="246"/>
      <c r="Z321" s="253"/>
      <c r="AA321" s="252"/>
      <c r="AB321" s="246"/>
      <c r="AC321" s="253"/>
      <c r="AD321" s="252"/>
      <c r="AE321" s="246"/>
      <c r="AF321" s="246"/>
      <c r="AG321" s="250" t="str">
        <f t="shared" si="14"/>
        <v>"includedDataForSharingAndTethering": "100기가 이상"</v>
      </c>
      <c r="AH321" s="246" t="str">
        <f t="shared" si="15"/>
        <v/>
      </c>
      <c r="AI321" s="246" t="str">
        <f t="shared" si="16"/>
        <v/>
      </c>
      <c r="AJ321" s="246" t="str">
        <f t="shared" si="17"/>
        <v/>
      </c>
      <c r="AK321" s="246" t="str">
        <f t="shared" si="18"/>
        <v/>
      </c>
      <c r="AL321" s="246" t="str">
        <f t="shared" si="19"/>
        <v/>
      </c>
      <c r="AM321" s="246" t="str">
        <f t="shared" si="20"/>
        <v/>
      </c>
      <c r="AN321" s="246" t="str">
        <f t="shared" si="21"/>
        <v/>
      </c>
      <c r="AO321" s="246" t="str">
        <f t="shared" si="22"/>
        <v/>
      </c>
      <c r="AP321" s="246"/>
      <c r="AQ321" s="246" t="str">
        <f t="shared" si="23"/>
        <v>{"includedDataForSharingAndTethering": "100기가 이상"}</v>
      </c>
      <c r="AR321" s="246" t="str">
        <f t="shared" si="24"/>
        <v/>
      </c>
      <c r="AS321" s="246" t="str">
        <f t="shared" si="25"/>
        <v/>
      </c>
      <c r="AT321" s="246" t="str">
        <f t="shared" si="26"/>
        <v>{"keywords": {"includedDataForSharingAndTethering": "100기가 이상"}}</v>
      </c>
      <c r="AU321" s="246" t="s">
        <v>253</v>
      </c>
      <c r="AV321" s="250" t="str">
        <f t="shared" si="27"/>
        <v>{"name": "AVAILABLE_MOBILE_PLAN", "arguments": {"keywords": {"includedDataForSharingAndTethering": "100기가 이상"}}}</v>
      </c>
      <c r="AW321" s="246"/>
      <c r="AX321" s="251">
        <v>45547</v>
      </c>
    </row>
    <row r="322" spans="1:50" ht="13.2">
      <c r="A322" s="246" t="s">
        <v>1508</v>
      </c>
      <c r="B322" s="246"/>
      <c r="C322" s="246" t="s">
        <v>45</v>
      </c>
      <c r="D322" s="246" t="s">
        <v>1534</v>
      </c>
      <c r="E322" s="253" t="s">
        <v>378</v>
      </c>
      <c r="F322" s="252" t="s">
        <v>344</v>
      </c>
      <c r="G322" s="246" t="s">
        <v>1535</v>
      </c>
      <c r="H322" s="253"/>
      <c r="I322" s="252"/>
      <c r="J322" s="246"/>
      <c r="K322" s="253"/>
      <c r="L322" s="252"/>
      <c r="M322" s="246"/>
      <c r="N322" s="253"/>
      <c r="O322" s="252"/>
      <c r="P322" s="246"/>
      <c r="Q322" s="253"/>
      <c r="R322" s="252"/>
      <c r="S322" s="246"/>
      <c r="T322" s="253"/>
      <c r="U322" s="252"/>
      <c r="V322" s="246"/>
      <c r="W322" s="253"/>
      <c r="X322" s="252"/>
      <c r="Y322" s="246"/>
      <c r="Z322" s="253"/>
      <c r="AA322" s="252"/>
      <c r="AB322" s="246"/>
      <c r="AC322" s="253"/>
      <c r="AD322" s="252"/>
      <c r="AE322" s="246"/>
      <c r="AF322" s="246"/>
      <c r="AG322" s="250" t="str">
        <f t="shared" si="14"/>
        <v>"includedDataForSharingAndTethering": "100GB를 초과하는"</v>
      </c>
      <c r="AH322" s="246" t="str">
        <f t="shared" si="15"/>
        <v/>
      </c>
      <c r="AI322" s="246" t="str">
        <f t="shared" si="16"/>
        <v/>
      </c>
      <c r="AJ322" s="246" t="str">
        <f t="shared" si="17"/>
        <v/>
      </c>
      <c r="AK322" s="246" t="str">
        <f t="shared" si="18"/>
        <v/>
      </c>
      <c r="AL322" s="246" t="str">
        <f t="shared" si="19"/>
        <v/>
      </c>
      <c r="AM322" s="246" t="str">
        <f t="shared" si="20"/>
        <v/>
      </c>
      <c r="AN322" s="246" t="str">
        <f t="shared" si="21"/>
        <v/>
      </c>
      <c r="AO322" s="246" t="str">
        <f t="shared" si="22"/>
        <v/>
      </c>
      <c r="AP322" s="246"/>
      <c r="AQ322" s="246" t="str">
        <f t="shared" si="23"/>
        <v>{"includedDataForSharingAndTethering": "100GB를 초과하는"}</v>
      </c>
      <c r="AR322" s="246" t="str">
        <f t="shared" si="24"/>
        <v/>
      </c>
      <c r="AS322" s="246" t="str">
        <f t="shared" si="25"/>
        <v/>
      </c>
      <c r="AT322" s="246" t="str">
        <f t="shared" si="26"/>
        <v>{"keywords": {"includedDataForSharingAndTethering": "100GB를 초과하는"}}</v>
      </c>
      <c r="AU322" s="246" t="s">
        <v>253</v>
      </c>
      <c r="AV322" s="250" t="str">
        <f t="shared" si="27"/>
        <v>{"name": "AVAILABLE_MOBILE_PLAN", "arguments": {"keywords": {"includedDataForSharingAndTethering": "100GB를 초과하는"}}}</v>
      </c>
      <c r="AW322" s="246"/>
      <c r="AX322" s="251">
        <v>45547</v>
      </c>
    </row>
    <row r="323" spans="1:50" ht="13.2">
      <c r="A323" s="246" t="s">
        <v>1508</v>
      </c>
      <c r="B323" s="246"/>
      <c r="C323" s="246" t="s">
        <v>45</v>
      </c>
      <c r="D323" s="246" t="s">
        <v>1536</v>
      </c>
      <c r="E323" s="253" t="s">
        <v>378</v>
      </c>
      <c r="F323" s="252" t="s">
        <v>344</v>
      </c>
      <c r="G323" s="246" t="s">
        <v>687</v>
      </c>
      <c r="H323" s="253"/>
      <c r="I323" s="252"/>
      <c r="J323" s="246"/>
      <c r="K323" s="253"/>
      <c r="L323" s="252"/>
      <c r="M323" s="246"/>
      <c r="N323" s="253"/>
      <c r="O323" s="252"/>
      <c r="P323" s="246"/>
      <c r="Q323" s="253"/>
      <c r="R323" s="252"/>
      <c r="S323" s="246"/>
      <c r="T323" s="253"/>
      <c r="U323" s="252"/>
      <c r="V323" s="246"/>
      <c r="W323" s="253"/>
      <c r="X323" s="252"/>
      <c r="Y323" s="246"/>
      <c r="Z323" s="253"/>
      <c r="AA323" s="252"/>
      <c r="AB323" s="246"/>
      <c r="AC323" s="253"/>
      <c r="AD323" s="252"/>
      <c r="AE323" s="246"/>
      <c r="AF323" s="246"/>
      <c r="AG323" s="250" t="str">
        <f t="shared" si="14"/>
        <v>"includedDataForSharingAndTethering": "10GB 이상"</v>
      </c>
      <c r="AH323" s="246" t="str">
        <f t="shared" si="15"/>
        <v/>
      </c>
      <c r="AI323" s="246" t="str">
        <f t="shared" si="16"/>
        <v/>
      </c>
      <c r="AJ323" s="246" t="str">
        <f t="shared" si="17"/>
        <v/>
      </c>
      <c r="AK323" s="246" t="str">
        <f t="shared" si="18"/>
        <v/>
      </c>
      <c r="AL323" s="246" t="str">
        <f t="shared" si="19"/>
        <v/>
      </c>
      <c r="AM323" s="246" t="str">
        <f t="shared" si="20"/>
        <v/>
      </c>
      <c r="AN323" s="246" t="str">
        <f t="shared" si="21"/>
        <v/>
      </c>
      <c r="AO323" s="246" t="str">
        <f t="shared" si="22"/>
        <v/>
      </c>
      <c r="AP323" s="246"/>
      <c r="AQ323" s="246" t="str">
        <f t="shared" si="23"/>
        <v>{"includedDataForSharingAndTethering": "10GB 이상"}</v>
      </c>
      <c r="AR323" s="246" t="str">
        <f t="shared" si="24"/>
        <v/>
      </c>
      <c r="AS323" s="246" t="str">
        <f t="shared" si="25"/>
        <v/>
      </c>
      <c r="AT323" s="246" t="str">
        <f t="shared" si="26"/>
        <v>{"keywords": {"includedDataForSharingAndTethering": "10GB 이상"}}</v>
      </c>
      <c r="AU323" s="246" t="s">
        <v>253</v>
      </c>
      <c r="AV323" s="250" t="str">
        <f t="shared" si="27"/>
        <v>{"name": "AVAILABLE_MOBILE_PLAN", "arguments": {"keywords": {"includedDataForSharingAndTethering": "10GB 이상"}}}</v>
      </c>
      <c r="AW323" s="246"/>
      <c r="AX323" s="251">
        <v>45547</v>
      </c>
    </row>
    <row r="324" spans="1:50" ht="13.2">
      <c r="A324" s="246" t="s">
        <v>1508</v>
      </c>
      <c r="B324" s="246"/>
      <c r="C324" s="246" t="s">
        <v>45</v>
      </c>
      <c r="D324" s="246" t="s">
        <v>1537</v>
      </c>
      <c r="E324" s="253" t="s">
        <v>378</v>
      </c>
      <c r="F324" s="252" t="s">
        <v>344</v>
      </c>
      <c r="G324" s="246" t="s">
        <v>931</v>
      </c>
      <c r="H324" s="253"/>
      <c r="I324" s="252"/>
      <c r="J324" s="246"/>
      <c r="K324" s="253"/>
      <c r="L324" s="252"/>
      <c r="M324" s="246"/>
      <c r="N324" s="253"/>
      <c r="O324" s="252"/>
      <c r="P324" s="246"/>
      <c r="Q324" s="253"/>
      <c r="R324" s="252"/>
      <c r="S324" s="246"/>
      <c r="T324" s="253"/>
      <c r="U324" s="252"/>
      <c r="V324" s="246"/>
      <c r="W324" s="253"/>
      <c r="X324" s="252"/>
      <c r="Y324" s="246"/>
      <c r="Z324" s="253"/>
      <c r="AA324" s="252"/>
      <c r="AB324" s="246"/>
      <c r="AC324" s="253"/>
      <c r="AD324" s="252"/>
      <c r="AE324" s="246"/>
      <c r="AF324" s="246"/>
      <c r="AG324" s="250" t="str">
        <f t="shared" si="14"/>
        <v>"includedDataForSharingAndTethering": "100GB 넘게"</v>
      </c>
      <c r="AH324" s="246" t="str">
        <f t="shared" si="15"/>
        <v/>
      </c>
      <c r="AI324" s="246" t="str">
        <f t="shared" si="16"/>
        <v/>
      </c>
      <c r="AJ324" s="246" t="str">
        <f t="shared" si="17"/>
        <v/>
      </c>
      <c r="AK324" s="246" t="str">
        <f t="shared" si="18"/>
        <v/>
      </c>
      <c r="AL324" s="246" t="str">
        <f t="shared" si="19"/>
        <v/>
      </c>
      <c r="AM324" s="246" t="str">
        <f t="shared" si="20"/>
        <v/>
      </c>
      <c r="AN324" s="246" t="str">
        <f t="shared" si="21"/>
        <v/>
      </c>
      <c r="AO324" s="246" t="str">
        <f t="shared" si="22"/>
        <v/>
      </c>
      <c r="AP324" s="246"/>
      <c r="AQ324" s="246" t="str">
        <f t="shared" si="23"/>
        <v>{"includedDataForSharingAndTethering": "100GB 넘게"}</v>
      </c>
      <c r="AR324" s="246" t="str">
        <f t="shared" si="24"/>
        <v/>
      </c>
      <c r="AS324" s="246" t="str">
        <f t="shared" si="25"/>
        <v/>
      </c>
      <c r="AT324" s="246" t="str">
        <f t="shared" si="26"/>
        <v>{"keywords": {"includedDataForSharingAndTethering": "100GB 넘게"}}</v>
      </c>
      <c r="AU324" s="246" t="s">
        <v>253</v>
      </c>
      <c r="AV324" s="250" t="str">
        <f t="shared" si="27"/>
        <v>{"name": "AVAILABLE_MOBILE_PLAN", "arguments": {"keywords": {"includedDataForSharingAndTethering": "100GB 넘게"}}}</v>
      </c>
      <c r="AW324" s="246"/>
      <c r="AX324" s="251">
        <v>45547</v>
      </c>
    </row>
    <row r="325" spans="1:50" ht="13.2">
      <c r="A325" s="246" t="s">
        <v>1508</v>
      </c>
      <c r="B325" s="246"/>
      <c r="C325" s="246" t="s">
        <v>45</v>
      </c>
      <c r="D325" s="246" t="s">
        <v>1538</v>
      </c>
      <c r="E325" s="253" t="s">
        <v>378</v>
      </c>
      <c r="F325" s="252" t="s">
        <v>344</v>
      </c>
      <c r="G325" s="246" t="s">
        <v>418</v>
      </c>
      <c r="H325" s="253"/>
      <c r="I325" s="252"/>
      <c r="J325" s="246"/>
      <c r="K325" s="253"/>
      <c r="L325" s="252"/>
      <c r="M325" s="246"/>
      <c r="N325" s="253"/>
      <c r="O325" s="252"/>
      <c r="P325" s="246"/>
      <c r="Q325" s="253"/>
      <c r="R325" s="252"/>
      <c r="S325" s="246"/>
      <c r="T325" s="253"/>
      <c r="U325" s="252"/>
      <c r="V325" s="246"/>
      <c r="W325" s="253"/>
      <c r="X325" s="252"/>
      <c r="Y325" s="246"/>
      <c r="Z325" s="253"/>
      <c r="AA325" s="252"/>
      <c r="AB325" s="246"/>
      <c r="AC325" s="253"/>
      <c r="AD325" s="252"/>
      <c r="AE325" s="246"/>
      <c r="AF325" s="246"/>
      <c r="AG325" s="250" t="str">
        <f t="shared" si="14"/>
        <v>"includedDataForSharingAndTethering": "넉넉하게"</v>
      </c>
      <c r="AH325" s="246" t="str">
        <f t="shared" si="15"/>
        <v/>
      </c>
      <c r="AI325" s="246" t="str">
        <f t="shared" si="16"/>
        <v/>
      </c>
      <c r="AJ325" s="246" t="str">
        <f t="shared" si="17"/>
        <v/>
      </c>
      <c r="AK325" s="246" t="str">
        <f t="shared" si="18"/>
        <v/>
      </c>
      <c r="AL325" s="246" t="str">
        <f t="shared" si="19"/>
        <v/>
      </c>
      <c r="AM325" s="246" t="str">
        <f t="shared" si="20"/>
        <v/>
      </c>
      <c r="AN325" s="246" t="str">
        <f t="shared" si="21"/>
        <v/>
      </c>
      <c r="AO325" s="246" t="str">
        <f t="shared" si="22"/>
        <v/>
      </c>
      <c r="AP325" s="246"/>
      <c r="AQ325" s="246" t="str">
        <f t="shared" si="23"/>
        <v>{"includedDataForSharingAndTethering": "넉넉하게"}</v>
      </c>
      <c r="AR325" s="246" t="str">
        <f t="shared" si="24"/>
        <v/>
      </c>
      <c r="AS325" s="246" t="str">
        <f t="shared" si="25"/>
        <v/>
      </c>
      <c r="AT325" s="246" t="str">
        <f t="shared" si="26"/>
        <v>{"keywords": {"includedDataForSharingAndTethering": "넉넉하게"}}</v>
      </c>
      <c r="AU325" s="246" t="s">
        <v>253</v>
      </c>
      <c r="AV325" s="250" t="str">
        <f t="shared" si="27"/>
        <v>{"name": "AVAILABLE_MOBILE_PLAN", "arguments": {"keywords": {"includedDataForSharingAndTethering": "넉넉하게"}}}</v>
      </c>
      <c r="AW325" s="246"/>
      <c r="AX325" s="251">
        <v>45547</v>
      </c>
    </row>
    <row r="326" spans="1:50" ht="13.2">
      <c r="A326" s="246" t="s">
        <v>1508</v>
      </c>
      <c r="B326" s="246"/>
      <c r="C326" s="246" t="s">
        <v>45</v>
      </c>
      <c r="D326" s="246" t="s">
        <v>1525</v>
      </c>
      <c r="E326" s="253" t="s">
        <v>378</v>
      </c>
      <c r="F326" s="252" t="s">
        <v>344</v>
      </c>
      <c r="G326" s="246" t="s">
        <v>1526</v>
      </c>
      <c r="H326" s="253"/>
      <c r="I326" s="252"/>
      <c r="J326" s="246"/>
      <c r="K326" s="253"/>
      <c r="L326" s="252"/>
      <c r="M326" s="246"/>
      <c r="N326" s="253"/>
      <c r="O326" s="252"/>
      <c r="P326" s="246"/>
      <c r="Q326" s="253"/>
      <c r="R326" s="252"/>
      <c r="S326" s="246"/>
      <c r="T326" s="253"/>
      <c r="U326" s="252"/>
      <c r="V326" s="246"/>
      <c r="W326" s="253"/>
      <c r="X326" s="252"/>
      <c r="Y326" s="246"/>
      <c r="Z326" s="253"/>
      <c r="AA326" s="252"/>
      <c r="AB326" s="246"/>
      <c r="AC326" s="253"/>
      <c r="AD326" s="252"/>
      <c r="AE326" s="246"/>
      <c r="AF326" s="246"/>
      <c r="AG326" s="250" t="str">
        <f t="shared" si="14"/>
        <v>"includedDataForSharingAndTethering": "여유있게"</v>
      </c>
      <c r="AH326" s="246" t="str">
        <f t="shared" si="15"/>
        <v/>
      </c>
      <c r="AI326" s="246" t="str">
        <f t="shared" si="16"/>
        <v/>
      </c>
      <c r="AJ326" s="246" t="str">
        <f t="shared" si="17"/>
        <v/>
      </c>
      <c r="AK326" s="246" t="str">
        <f t="shared" si="18"/>
        <v/>
      </c>
      <c r="AL326" s="246" t="str">
        <f t="shared" si="19"/>
        <v/>
      </c>
      <c r="AM326" s="246" t="str">
        <f t="shared" si="20"/>
        <v/>
      </c>
      <c r="AN326" s="246" t="str">
        <f t="shared" si="21"/>
        <v/>
      </c>
      <c r="AO326" s="246" t="str">
        <f t="shared" si="22"/>
        <v/>
      </c>
      <c r="AP326" s="246"/>
      <c r="AQ326" s="246" t="str">
        <f t="shared" si="23"/>
        <v>{"includedDataForSharingAndTethering": "여유있게"}</v>
      </c>
      <c r="AR326" s="246" t="str">
        <f t="shared" si="24"/>
        <v/>
      </c>
      <c r="AS326" s="246" t="str">
        <f t="shared" si="25"/>
        <v/>
      </c>
      <c r="AT326" s="246" t="str">
        <f t="shared" si="26"/>
        <v>{"keywords": {"includedDataForSharingAndTethering": "여유있게"}}</v>
      </c>
      <c r="AU326" s="246" t="s">
        <v>253</v>
      </c>
      <c r="AV326" s="250" t="str">
        <f t="shared" si="27"/>
        <v>{"name": "AVAILABLE_MOBILE_PLAN", "arguments": {"keywords": {"includedDataForSharingAndTethering": "여유있게"}}}</v>
      </c>
      <c r="AW326" s="246"/>
      <c r="AX326" s="251">
        <v>45547</v>
      </c>
    </row>
    <row r="327" spans="1:50" ht="13.2">
      <c r="A327" s="246" t="s">
        <v>1508</v>
      </c>
      <c r="B327" s="246"/>
      <c r="C327" s="246" t="s">
        <v>45</v>
      </c>
      <c r="D327" s="246" t="s">
        <v>1539</v>
      </c>
      <c r="E327" s="253" t="s">
        <v>378</v>
      </c>
      <c r="F327" s="252" t="s">
        <v>344</v>
      </c>
      <c r="G327" s="246" t="s">
        <v>354</v>
      </c>
      <c r="H327" s="253"/>
      <c r="I327" s="252"/>
      <c r="J327" s="246"/>
      <c r="K327" s="253"/>
      <c r="L327" s="252"/>
      <c r="M327" s="246"/>
      <c r="N327" s="253"/>
      <c r="O327" s="252"/>
      <c r="P327" s="246"/>
      <c r="Q327" s="253"/>
      <c r="R327" s="252"/>
      <c r="S327" s="246"/>
      <c r="T327" s="253"/>
      <c r="U327" s="252"/>
      <c r="V327" s="246"/>
      <c r="W327" s="253"/>
      <c r="X327" s="252"/>
      <c r="Y327" s="246"/>
      <c r="Z327" s="253"/>
      <c r="AA327" s="252"/>
      <c r="AB327" s="246"/>
      <c r="AC327" s="253"/>
      <c r="AD327" s="252"/>
      <c r="AE327" s="246"/>
      <c r="AF327" s="246"/>
      <c r="AG327" s="250" t="str">
        <f t="shared" si="14"/>
        <v>"includedDataForSharingAndTethering": "많은"</v>
      </c>
      <c r="AH327" s="246" t="str">
        <f t="shared" si="15"/>
        <v/>
      </c>
      <c r="AI327" s="246" t="str">
        <f t="shared" si="16"/>
        <v/>
      </c>
      <c r="AJ327" s="246" t="str">
        <f t="shared" si="17"/>
        <v/>
      </c>
      <c r="AK327" s="246" t="str">
        <f t="shared" si="18"/>
        <v/>
      </c>
      <c r="AL327" s="246" t="str">
        <f t="shared" si="19"/>
        <v/>
      </c>
      <c r="AM327" s="246" t="str">
        <f t="shared" si="20"/>
        <v/>
      </c>
      <c r="AN327" s="246" t="str">
        <f t="shared" si="21"/>
        <v/>
      </c>
      <c r="AO327" s="246" t="str">
        <f t="shared" si="22"/>
        <v/>
      </c>
      <c r="AP327" s="246"/>
      <c r="AQ327" s="246" t="str">
        <f t="shared" si="23"/>
        <v>{"includedDataForSharingAndTethering": "많은"}</v>
      </c>
      <c r="AR327" s="246" t="str">
        <f t="shared" si="24"/>
        <v/>
      </c>
      <c r="AS327" s="246" t="str">
        <f t="shared" si="25"/>
        <v/>
      </c>
      <c r="AT327" s="246" t="str">
        <f t="shared" si="26"/>
        <v>{"keywords": {"includedDataForSharingAndTethering": "많은"}}</v>
      </c>
      <c r="AU327" s="246" t="s">
        <v>253</v>
      </c>
      <c r="AV327" s="250" t="str">
        <f t="shared" si="27"/>
        <v>{"name": "AVAILABLE_MOBILE_PLAN", "arguments": {"keywords": {"includedDataForSharingAndTethering": "많은"}}}</v>
      </c>
      <c r="AW327" s="246"/>
      <c r="AX327" s="251">
        <v>45547</v>
      </c>
    </row>
    <row r="328" spans="1:50" ht="13.2">
      <c r="A328" s="254" t="s">
        <v>1508</v>
      </c>
      <c r="B328" s="254"/>
      <c r="C328" s="254" t="s">
        <v>45</v>
      </c>
      <c r="D328" s="254" t="s">
        <v>1540</v>
      </c>
      <c r="E328" s="255" t="s">
        <v>378</v>
      </c>
      <c r="F328" s="256" t="s">
        <v>344</v>
      </c>
      <c r="G328" s="254" t="s">
        <v>1531</v>
      </c>
      <c r="H328" s="255"/>
      <c r="I328" s="256"/>
      <c r="J328" s="254"/>
      <c r="K328" s="255"/>
      <c r="L328" s="256"/>
      <c r="M328" s="254"/>
      <c r="N328" s="255"/>
      <c r="O328" s="256"/>
      <c r="P328" s="254"/>
      <c r="Q328" s="255"/>
      <c r="R328" s="256"/>
      <c r="S328" s="254"/>
      <c r="T328" s="255"/>
      <c r="U328" s="256"/>
      <c r="V328" s="254"/>
      <c r="W328" s="255"/>
      <c r="X328" s="256"/>
      <c r="Y328" s="254"/>
      <c r="Z328" s="255"/>
      <c r="AA328" s="256"/>
      <c r="AB328" s="254"/>
      <c r="AC328" s="255"/>
      <c r="AD328" s="256"/>
      <c r="AE328" s="254"/>
      <c r="AF328" s="254"/>
      <c r="AG328" s="257" t="str">
        <f t="shared" si="14"/>
        <v>"includedDataForSharingAndTethering": "부족함없는"</v>
      </c>
      <c r="AH328" s="254" t="str">
        <f t="shared" si="15"/>
        <v/>
      </c>
      <c r="AI328" s="254" t="str">
        <f t="shared" si="16"/>
        <v/>
      </c>
      <c r="AJ328" s="254" t="str">
        <f t="shared" si="17"/>
        <v/>
      </c>
      <c r="AK328" s="254" t="str">
        <f t="shared" si="18"/>
        <v/>
      </c>
      <c r="AL328" s="254" t="str">
        <f t="shared" si="19"/>
        <v/>
      </c>
      <c r="AM328" s="254" t="str">
        <f t="shared" si="20"/>
        <v/>
      </c>
      <c r="AN328" s="254" t="str">
        <f t="shared" si="21"/>
        <v/>
      </c>
      <c r="AO328" s="254" t="str">
        <f t="shared" si="22"/>
        <v/>
      </c>
      <c r="AP328" s="254"/>
      <c r="AQ328" s="254" t="str">
        <f t="shared" si="23"/>
        <v>{"includedDataForSharingAndTethering": "부족함없는"}</v>
      </c>
      <c r="AR328" s="254" t="str">
        <f t="shared" si="24"/>
        <v/>
      </c>
      <c r="AS328" s="254" t="str">
        <f t="shared" si="25"/>
        <v/>
      </c>
      <c r="AT328" s="254" t="str">
        <f t="shared" si="26"/>
        <v>{"keywords": {"includedDataForSharingAndTethering": "부족함없는"}}</v>
      </c>
      <c r="AU328" s="254" t="s">
        <v>253</v>
      </c>
      <c r="AV328" s="257" t="str">
        <f t="shared" si="27"/>
        <v>{"name": "AVAILABLE_MOBILE_PLAN", "arguments": {"keywords": {"includedDataForSharingAndTethering": "부족함없는"}}}</v>
      </c>
      <c r="AW328" s="254"/>
      <c r="AX328" s="258">
        <v>45547</v>
      </c>
    </row>
    <row r="329" spans="1:50" ht="13.2">
      <c r="A329" s="246" t="s">
        <v>1541</v>
      </c>
      <c r="B329" s="246" t="s">
        <v>1542</v>
      </c>
      <c r="C329" s="246" t="s">
        <v>45</v>
      </c>
      <c r="D329" s="246" t="s">
        <v>1543</v>
      </c>
      <c r="E329" s="247" t="s">
        <v>360</v>
      </c>
      <c r="F329" s="248" t="s">
        <v>344</v>
      </c>
      <c r="G329" s="249"/>
      <c r="H329" s="247"/>
      <c r="I329" s="248"/>
      <c r="J329" s="249"/>
      <c r="K329" s="247"/>
      <c r="L329" s="248"/>
      <c r="M329" s="249"/>
      <c r="N329" s="247"/>
      <c r="O329" s="248"/>
      <c r="P329" s="249"/>
      <c r="Q329" s="247"/>
      <c r="R329" s="248"/>
      <c r="S329" s="249"/>
      <c r="T329" s="247"/>
      <c r="U329" s="248"/>
      <c r="V329" s="249"/>
      <c r="W329" s="247"/>
      <c r="X329" s="248"/>
      <c r="Y329" s="249"/>
      <c r="Z329" s="247"/>
      <c r="AA329" s="248"/>
      <c r="AB329" s="249"/>
      <c r="AC329" s="247"/>
      <c r="AD329" s="248"/>
      <c r="AE329" s="249"/>
      <c r="AF329" s="246"/>
      <c r="AG329" s="250" t="str">
        <f t="shared" si="14"/>
        <v>"includedDataForSharingAndTethering": ""</v>
      </c>
      <c r="AH329" s="246" t="str">
        <f t="shared" si="15"/>
        <v/>
      </c>
      <c r="AI329" s="246" t="str">
        <f t="shared" si="16"/>
        <v/>
      </c>
      <c r="AJ329" s="246" t="str">
        <f t="shared" si="17"/>
        <v/>
      </c>
      <c r="AK329" s="246" t="str">
        <f t="shared" si="18"/>
        <v/>
      </c>
      <c r="AL329" s="246" t="str">
        <f t="shared" si="19"/>
        <v/>
      </c>
      <c r="AM329" s="246" t="str">
        <f t="shared" si="20"/>
        <v/>
      </c>
      <c r="AN329" s="246" t="str">
        <f t="shared" si="21"/>
        <v/>
      </c>
      <c r="AO329" s="246" t="str">
        <f t="shared" si="22"/>
        <v/>
      </c>
      <c r="AP329" s="246"/>
      <c r="AQ329" s="246" t="str">
        <f t="shared" si="23"/>
        <v>{"includedDataForSharingAndTethering": ""}</v>
      </c>
      <c r="AR329" s="246" t="str">
        <f t="shared" si="24"/>
        <v/>
      </c>
      <c r="AS329" s="246" t="str">
        <f t="shared" si="25"/>
        <v/>
      </c>
      <c r="AT329" s="246" t="str">
        <f t="shared" si="26"/>
        <v>{"keywords": {"includedDataForSharingAndTethering": ""}}</v>
      </c>
      <c r="AU329" s="246" t="s">
        <v>253</v>
      </c>
      <c r="AV329" s="250" t="str">
        <f t="shared" si="27"/>
        <v>{"name": "AVAILABLE_MOBILE_PLAN", "arguments": {"keywords": {"includedDataForSharingAndTethering": ""}}}</v>
      </c>
      <c r="AW329" s="246"/>
      <c r="AX329" s="251">
        <v>45580</v>
      </c>
    </row>
    <row r="330" spans="1:50" ht="13.2">
      <c r="A330" s="246" t="s">
        <v>1541</v>
      </c>
      <c r="B330" s="246" t="s">
        <v>1544</v>
      </c>
      <c r="C330" s="246" t="s">
        <v>45</v>
      </c>
      <c r="D330" s="246" t="s">
        <v>1545</v>
      </c>
      <c r="E330" s="247" t="s">
        <v>360</v>
      </c>
      <c r="F330" s="248" t="s">
        <v>344</v>
      </c>
      <c r="G330" s="249"/>
      <c r="H330" s="247"/>
      <c r="I330" s="248"/>
      <c r="J330" s="249"/>
      <c r="K330" s="247"/>
      <c r="L330" s="248"/>
      <c r="M330" s="249"/>
      <c r="N330" s="247"/>
      <c r="O330" s="248"/>
      <c r="P330" s="249"/>
      <c r="Q330" s="247"/>
      <c r="R330" s="248"/>
      <c r="S330" s="249"/>
      <c r="T330" s="247"/>
      <c r="U330" s="248"/>
      <c r="V330" s="249"/>
      <c r="W330" s="247"/>
      <c r="X330" s="248"/>
      <c r="Y330" s="249"/>
      <c r="Z330" s="247"/>
      <c r="AA330" s="248"/>
      <c r="AB330" s="249"/>
      <c r="AC330" s="247"/>
      <c r="AD330" s="248"/>
      <c r="AE330" s="249"/>
      <c r="AF330" s="246"/>
      <c r="AG330" s="250" t="str">
        <f t="shared" si="14"/>
        <v>"includedDataForSharingAndTethering": ""</v>
      </c>
      <c r="AH330" s="246" t="str">
        <f t="shared" si="15"/>
        <v/>
      </c>
      <c r="AI330" s="246" t="str">
        <f t="shared" si="16"/>
        <v/>
      </c>
      <c r="AJ330" s="246" t="str">
        <f t="shared" si="17"/>
        <v/>
      </c>
      <c r="AK330" s="246" t="str">
        <f t="shared" si="18"/>
        <v/>
      </c>
      <c r="AL330" s="246" t="str">
        <f t="shared" si="19"/>
        <v/>
      </c>
      <c r="AM330" s="246" t="str">
        <f t="shared" si="20"/>
        <v/>
      </c>
      <c r="AN330" s="246" t="str">
        <f t="shared" si="21"/>
        <v/>
      </c>
      <c r="AO330" s="246" t="str">
        <f t="shared" si="22"/>
        <v/>
      </c>
      <c r="AP330" s="246"/>
      <c r="AQ330" s="246" t="str">
        <f t="shared" si="23"/>
        <v>{"includedDataForSharingAndTethering": ""}</v>
      </c>
      <c r="AR330" s="246" t="str">
        <f t="shared" si="24"/>
        <v/>
      </c>
      <c r="AS330" s="246" t="str">
        <f t="shared" si="25"/>
        <v/>
      </c>
      <c r="AT330" s="246" t="str">
        <f t="shared" si="26"/>
        <v>{"keywords": {"includedDataForSharingAndTethering": ""}}</v>
      </c>
      <c r="AU330" s="246" t="s">
        <v>253</v>
      </c>
      <c r="AV330" s="250" t="str">
        <f t="shared" si="27"/>
        <v>{"name": "AVAILABLE_MOBILE_PLAN", "arguments": {"keywords": {"includedDataForSharingAndTethering": ""}}}</v>
      </c>
      <c r="AW330" s="246"/>
      <c r="AX330" s="251">
        <v>45580</v>
      </c>
    </row>
    <row r="331" spans="1:50" ht="13.2">
      <c r="A331" s="246" t="s">
        <v>1541</v>
      </c>
      <c r="B331" s="246" t="s">
        <v>1546</v>
      </c>
      <c r="C331" s="246" t="s">
        <v>45</v>
      </c>
      <c r="D331" s="246" t="s">
        <v>1547</v>
      </c>
      <c r="E331" s="247" t="s">
        <v>360</v>
      </c>
      <c r="F331" s="248" t="s">
        <v>344</v>
      </c>
      <c r="G331" s="249"/>
      <c r="H331" s="247"/>
      <c r="I331" s="248"/>
      <c r="J331" s="249"/>
      <c r="K331" s="247"/>
      <c r="L331" s="248"/>
      <c r="M331" s="249"/>
      <c r="N331" s="247"/>
      <c r="O331" s="248"/>
      <c r="P331" s="249"/>
      <c r="Q331" s="247"/>
      <c r="R331" s="248"/>
      <c r="S331" s="249"/>
      <c r="T331" s="247"/>
      <c r="U331" s="248"/>
      <c r="V331" s="249"/>
      <c r="W331" s="247"/>
      <c r="X331" s="248"/>
      <c r="Y331" s="249"/>
      <c r="Z331" s="247"/>
      <c r="AA331" s="248"/>
      <c r="AB331" s="249"/>
      <c r="AC331" s="247"/>
      <c r="AD331" s="248"/>
      <c r="AE331" s="249"/>
      <c r="AF331" s="246"/>
      <c r="AG331" s="250" t="str">
        <f t="shared" si="14"/>
        <v>"includedDataForSharingAndTethering": ""</v>
      </c>
      <c r="AH331" s="246" t="str">
        <f t="shared" si="15"/>
        <v/>
      </c>
      <c r="AI331" s="246" t="str">
        <f t="shared" si="16"/>
        <v/>
      </c>
      <c r="AJ331" s="246" t="str">
        <f t="shared" si="17"/>
        <v/>
      </c>
      <c r="AK331" s="246" t="str">
        <f t="shared" si="18"/>
        <v/>
      </c>
      <c r="AL331" s="246" t="str">
        <f t="shared" si="19"/>
        <v/>
      </c>
      <c r="AM331" s="246" t="str">
        <f t="shared" si="20"/>
        <v/>
      </c>
      <c r="AN331" s="246" t="str">
        <f t="shared" si="21"/>
        <v/>
      </c>
      <c r="AO331" s="246" t="str">
        <f t="shared" si="22"/>
        <v/>
      </c>
      <c r="AP331" s="246"/>
      <c r="AQ331" s="246" t="str">
        <f t="shared" si="23"/>
        <v>{"includedDataForSharingAndTethering": ""}</v>
      </c>
      <c r="AR331" s="246" t="str">
        <f t="shared" si="24"/>
        <v/>
      </c>
      <c r="AS331" s="246" t="str">
        <f t="shared" si="25"/>
        <v/>
      </c>
      <c r="AT331" s="246" t="str">
        <f t="shared" si="26"/>
        <v>{"keywords": {"includedDataForSharingAndTethering": ""}}</v>
      </c>
      <c r="AU331" s="246" t="s">
        <v>253</v>
      </c>
      <c r="AV331" s="250" t="str">
        <f t="shared" si="27"/>
        <v>{"name": "AVAILABLE_MOBILE_PLAN", "arguments": {"keywords": {"includedDataForSharingAndTethering": ""}}}</v>
      </c>
      <c r="AW331" s="246"/>
      <c r="AX331" s="251">
        <v>45580</v>
      </c>
    </row>
    <row r="332" spans="1:50" ht="13.2">
      <c r="A332" s="246" t="s">
        <v>1541</v>
      </c>
      <c r="B332" s="246" t="s">
        <v>1548</v>
      </c>
      <c r="C332" s="246" t="s">
        <v>45</v>
      </c>
      <c r="D332" s="246" t="s">
        <v>1549</v>
      </c>
      <c r="E332" s="247" t="s">
        <v>360</v>
      </c>
      <c r="F332" s="248" t="s">
        <v>344</v>
      </c>
      <c r="G332" s="249"/>
      <c r="H332" s="247"/>
      <c r="I332" s="248"/>
      <c r="J332" s="249"/>
      <c r="K332" s="247"/>
      <c r="L332" s="248"/>
      <c r="M332" s="249"/>
      <c r="N332" s="247"/>
      <c r="O332" s="248"/>
      <c r="P332" s="249"/>
      <c r="Q332" s="247"/>
      <c r="R332" s="248"/>
      <c r="S332" s="249"/>
      <c r="T332" s="247"/>
      <c r="U332" s="248"/>
      <c r="V332" s="249"/>
      <c r="W332" s="247"/>
      <c r="X332" s="248"/>
      <c r="Y332" s="249"/>
      <c r="Z332" s="247"/>
      <c r="AA332" s="248"/>
      <c r="AB332" s="249"/>
      <c r="AC332" s="247"/>
      <c r="AD332" s="248"/>
      <c r="AE332" s="249"/>
      <c r="AF332" s="246"/>
      <c r="AG332" s="250" t="str">
        <f t="shared" si="14"/>
        <v>"includedDataForSharingAndTethering": ""</v>
      </c>
      <c r="AH332" s="246" t="str">
        <f t="shared" si="15"/>
        <v/>
      </c>
      <c r="AI332" s="246" t="str">
        <f t="shared" si="16"/>
        <v/>
      </c>
      <c r="AJ332" s="246" t="str">
        <f t="shared" si="17"/>
        <v/>
      </c>
      <c r="AK332" s="246" t="str">
        <f t="shared" si="18"/>
        <v/>
      </c>
      <c r="AL332" s="246" t="str">
        <f t="shared" si="19"/>
        <v/>
      </c>
      <c r="AM332" s="246" t="str">
        <f t="shared" si="20"/>
        <v/>
      </c>
      <c r="AN332" s="246" t="str">
        <f t="shared" si="21"/>
        <v/>
      </c>
      <c r="AO332" s="246" t="str">
        <f t="shared" si="22"/>
        <v/>
      </c>
      <c r="AP332" s="246"/>
      <c r="AQ332" s="246" t="str">
        <f t="shared" si="23"/>
        <v>{"includedDataForSharingAndTethering": ""}</v>
      </c>
      <c r="AR332" s="246" t="str">
        <f t="shared" si="24"/>
        <v/>
      </c>
      <c r="AS332" s="246" t="str">
        <f t="shared" si="25"/>
        <v/>
      </c>
      <c r="AT332" s="246" t="str">
        <f t="shared" si="26"/>
        <v>{"keywords": {"includedDataForSharingAndTethering": ""}}</v>
      </c>
      <c r="AU332" s="246" t="s">
        <v>253</v>
      </c>
      <c r="AV332" s="250" t="str">
        <f t="shared" si="27"/>
        <v>{"name": "AVAILABLE_MOBILE_PLAN", "arguments": {"keywords": {"includedDataForSharingAndTethering": ""}}}</v>
      </c>
      <c r="AW332" s="246"/>
      <c r="AX332" s="251">
        <v>45580</v>
      </c>
    </row>
    <row r="333" spans="1:50" ht="13.2">
      <c r="A333" s="246" t="s">
        <v>1541</v>
      </c>
      <c r="B333" s="246" t="s">
        <v>1550</v>
      </c>
      <c r="C333" s="246" t="s">
        <v>45</v>
      </c>
      <c r="D333" s="246" t="s">
        <v>1551</v>
      </c>
      <c r="E333" s="247" t="s">
        <v>360</v>
      </c>
      <c r="F333" s="248" t="s">
        <v>344</v>
      </c>
      <c r="G333" s="249" t="s">
        <v>687</v>
      </c>
      <c r="H333" s="247"/>
      <c r="I333" s="248"/>
      <c r="J333" s="249"/>
      <c r="K333" s="247"/>
      <c r="L333" s="248"/>
      <c r="M333" s="249"/>
      <c r="N333" s="247"/>
      <c r="O333" s="248"/>
      <c r="P333" s="249"/>
      <c r="Q333" s="247"/>
      <c r="R333" s="248"/>
      <c r="S333" s="249"/>
      <c r="T333" s="247"/>
      <c r="U333" s="248"/>
      <c r="V333" s="249"/>
      <c r="W333" s="247"/>
      <c r="X333" s="248"/>
      <c r="Y333" s="249"/>
      <c r="Z333" s="247"/>
      <c r="AA333" s="248"/>
      <c r="AB333" s="249"/>
      <c r="AC333" s="247"/>
      <c r="AD333" s="248"/>
      <c r="AE333" s="249"/>
      <c r="AF333" s="246"/>
      <c r="AG333" s="250" t="str">
        <f t="shared" si="14"/>
        <v>"includedDataForSharingAndTethering": "10GB 이상"</v>
      </c>
      <c r="AH333" s="246" t="str">
        <f t="shared" si="15"/>
        <v/>
      </c>
      <c r="AI333" s="246" t="str">
        <f t="shared" si="16"/>
        <v/>
      </c>
      <c r="AJ333" s="246" t="str">
        <f t="shared" si="17"/>
        <v/>
      </c>
      <c r="AK333" s="246" t="str">
        <f t="shared" si="18"/>
        <v/>
      </c>
      <c r="AL333" s="246" t="str">
        <f t="shared" si="19"/>
        <v/>
      </c>
      <c r="AM333" s="246" t="str">
        <f t="shared" si="20"/>
        <v/>
      </c>
      <c r="AN333" s="246" t="str">
        <f t="shared" si="21"/>
        <v/>
      </c>
      <c r="AO333" s="246" t="str">
        <f t="shared" si="22"/>
        <v/>
      </c>
      <c r="AP333" s="246"/>
      <c r="AQ333" s="246" t="str">
        <f t="shared" si="23"/>
        <v>{"includedDataForSharingAndTethering": "10GB 이상"}</v>
      </c>
      <c r="AR333" s="246" t="str">
        <f t="shared" si="24"/>
        <v/>
      </c>
      <c r="AS333" s="246" t="str">
        <f t="shared" si="25"/>
        <v/>
      </c>
      <c r="AT333" s="246" t="str">
        <f t="shared" si="26"/>
        <v>{"keywords": {"includedDataForSharingAndTethering": "10GB 이상"}}</v>
      </c>
      <c r="AU333" s="246" t="s">
        <v>253</v>
      </c>
      <c r="AV333" s="250" t="str">
        <f t="shared" si="27"/>
        <v>{"name": "AVAILABLE_MOBILE_PLAN", "arguments": {"keywords": {"includedDataForSharingAndTethering": "10GB 이상"}}}</v>
      </c>
      <c r="AW333" s="246"/>
      <c r="AX333" s="251">
        <v>45580</v>
      </c>
    </row>
    <row r="334" spans="1:50" ht="13.2">
      <c r="A334" s="246" t="s">
        <v>1541</v>
      </c>
      <c r="B334" s="246" t="s">
        <v>1552</v>
      </c>
      <c r="C334" s="246" t="s">
        <v>45</v>
      </c>
      <c r="D334" s="246" t="s">
        <v>1553</v>
      </c>
      <c r="E334" s="247" t="s">
        <v>360</v>
      </c>
      <c r="F334" s="248" t="s">
        <v>344</v>
      </c>
      <c r="G334" s="249" t="s">
        <v>905</v>
      </c>
      <c r="H334" s="247"/>
      <c r="I334" s="248"/>
      <c r="J334" s="249"/>
      <c r="K334" s="247"/>
      <c r="L334" s="248"/>
      <c r="M334" s="249"/>
      <c r="N334" s="247"/>
      <c r="O334" s="248"/>
      <c r="P334" s="249"/>
      <c r="Q334" s="247"/>
      <c r="R334" s="248"/>
      <c r="S334" s="249"/>
      <c r="T334" s="247"/>
      <c r="U334" s="248"/>
      <c r="V334" s="249"/>
      <c r="W334" s="247"/>
      <c r="X334" s="248"/>
      <c r="Y334" s="249"/>
      <c r="Z334" s="247"/>
      <c r="AA334" s="248"/>
      <c r="AB334" s="249"/>
      <c r="AC334" s="247"/>
      <c r="AD334" s="248"/>
      <c r="AE334" s="249"/>
      <c r="AF334" s="246"/>
      <c r="AG334" s="250" t="str">
        <f t="shared" si="14"/>
        <v>"includedDataForSharingAndTethering": "30기가 초과"</v>
      </c>
      <c r="AH334" s="246" t="str">
        <f t="shared" si="15"/>
        <v/>
      </c>
      <c r="AI334" s="246" t="str">
        <f t="shared" si="16"/>
        <v/>
      </c>
      <c r="AJ334" s="246" t="str">
        <f t="shared" si="17"/>
        <v/>
      </c>
      <c r="AK334" s="246" t="str">
        <f t="shared" si="18"/>
        <v/>
      </c>
      <c r="AL334" s="246" t="str">
        <f t="shared" si="19"/>
        <v/>
      </c>
      <c r="AM334" s="246" t="str">
        <f t="shared" si="20"/>
        <v/>
      </c>
      <c r="AN334" s="246" t="str">
        <f t="shared" si="21"/>
        <v/>
      </c>
      <c r="AO334" s="246" t="str">
        <f t="shared" si="22"/>
        <v/>
      </c>
      <c r="AP334" s="246"/>
      <c r="AQ334" s="246" t="str">
        <f t="shared" si="23"/>
        <v>{"includedDataForSharingAndTethering": "30기가 초과"}</v>
      </c>
      <c r="AR334" s="246" t="str">
        <f t="shared" si="24"/>
        <v/>
      </c>
      <c r="AS334" s="246" t="str">
        <f t="shared" si="25"/>
        <v/>
      </c>
      <c r="AT334" s="246" t="str">
        <f t="shared" si="26"/>
        <v>{"keywords": {"includedDataForSharingAndTethering": "30기가 초과"}}</v>
      </c>
      <c r="AU334" s="246" t="s">
        <v>253</v>
      </c>
      <c r="AV334" s="250" t="str">
        <f t="shared" si="27"/>
        <v>{"name": "AVAILABLE_MOBILE_PLAN", "arguments": {"keywords": {"includedDataForSharingAndTethering": "30기가 초과"}}}</v>
      </c>
      <c r="AW334" s="246"/>
      <c r="AX334" s="251">
        <v>45580</v>
      </c>
    </row>
    <row r="335" spans="1:50" ht="13.2">
      <c r="A335" s="246" t="s">
        <v>1541</v>
      </c>
      <c r="B335" s="246" t="s">
        <v>1554</v>
      </c>
      <c r="C335" s="246" t="s">
        <v>45</v>
      </c>
      <c r="D335" s="246" t="s">
        <v>1555</v>
      </c>
      <c r="E335" s="247" t="s">
        <v>360</v>
      </c>
      <c r="F335" s="248" t="s">
        <v>344</v>
      </c>
      <c r="G335" s="249" t="s">
        <v>295</v>
      </c>
      <c r="H335" s="247"/>
      <c r="I335" s="248"/>
      <c r="J335" s="249"/>
      <c r="K335" s="247"/>
      <c r="L335" s="248"/>
      <c r="M335" s="249"/>
      <c r="N335" s="247"/>
      <c r="O335" s="248"/>
      <c r="P335" s="249"/>
      <c r="Q335" s="247"/>
      <c r="R335" s="248"/>
      <c r="S335" s="249"/>
      <c r="T335" s="247"/>
      <c r="U335" s="248"/>
      <c r="V335" s="249"/>
      <c r="W335" s="247"/>
      <c r="X335" s="248"/>
      <c r="Y335" s="249"/>
      <c r="Z335" s="247"/>
      <c r="AA335" s="248"/>
      <c r="AB335" s="249"/>
      <c r="AC335" s="247"/>
      <c r="AD335" s="248"/>
      <c r="AE335" s="249"/>
      <c r="AF335" s="246"/>
      <c r="AG335" s="250" t="str">
        <f t="shared" si="14"/>
        <v>"includedDataForSharingAndTethering": "무제한"</v>
      </c>
      <c r="AH335" s="246" t="str">
        <f t="shared" si="15"/>
        <v/>
      </c>
      <c r="AI335" s="246" t="str">
        <f t="shared" si="16"/>
        <v/>
      </c>
      <c r="AJ335" s="246" t="str">
        <f t="shared" si="17"/>
        <v/>
      </c>
      <c r="AK335" s="246" t="str">
        <f t="shared" si="18"/>
        <v/>
      </c>
      <c r="AL335" s="246" t="str">
        <f t="shared" si="19"/>
        <v/>
      </c>
      <c r="AM335" s="246" t="str">
        <f t="shared" si="20"/>
        <v/>
      </c>
      <c r="AN335" s="246" t="str">
        <f t="shared" si="21"/>
        <v/>
      </c>
      <c r="AO335" s="246" t="str">
        <f t="shared" si="22"/>
        <v/>
      </c>
      <c r="AP335" s="246"/>
      <c r="AQ335" s="246" t="str">
        <f t="shared" si="23"/>
        <v>{"includedDataForSharingAndTethering": "무제한"}</v>
      </c>
      <c r="AR335" s="246" t="str">
        <f t="shared" si="24"/>
        <v/>
      </c>
      <c r="AS335" s="246" t="str">
        <f t="shared" si="25"/>
        <v/>
      </c>
      <c r="AT335" s="246" t="str">
        <f t="shared" si="26"/>
        <v>{"keywords": {"includedDataForSharingAndTethering": "무제한"}}</v>
      </c>
      <c r="AU335" s="246" t="s">
        <v>253</v>
      </c>
      <c r="AV335" s="250" t="str">
        <f t="shared" si="27"/>
        <v>{"name": "AVAILABLE_MOBILE_PLAN", "arguments": {"keywords": {"includedDataForSharingAndTethering": "무제한"}}}</v>
      </c>
      <c r="AW335" s="246"/>
      <c r="AX335" s="251">
        <v>45580</v>
      </c>
    </row>
    <row r="336" spans="1:50" ht="13.2">
      <c r="A336" s="246" t="s">
        <v>1541</v>
      </c>
      <c r="B336" s="246" t="s">
        <v>1556</v>
      </c>
      <c r="C336" s="246" t="s">
        <v>45</v>
      </c>
      <c r="D336" s="246" t="s">
        <v>1557</v>
      </c>
      <c r="E336" s="247" t="s">
        <v>360</v>
      </c>
      <c r="F336" s="248" t="s">
        <v>344</v>
      </c>
      <c r="G336" s="249" t="s">
        <v>752</v>
      </c>
      <c r="H336" s="247"/>
      <c r="I336" s="248"/>
      <c r="J336" s="249"/>
      <c r="K336" s="247"/>
      <c r="L336" s="248"/>
      <c r="M336" s="249"/>
      <c r="N336" s="247"/>
      <c r="O336" s="248"/>
      <c r="P336" s="249"/>
      <c r="Q336" s="247"/>
      <c r="R336" s="248"/>
      <c r="S336" s="249"/>
      <c r="T336" s="247"/>
      <c r="U336" s="248"/>
      <c r="V336" s="249"/>
      <c r="W336" s="247"/>
      <c r="X336" s="248"/>
      <c r="Y336" s="249"/>
      <c r="Z336" s="247"/>
      <c r="AA336" s="248"/>
      <c r="AB336" s="249"/>
      <c r="AC336" s="247"/>
      <c r="AD336" s="248"/>
      <c r="AE336" s="249"/>
      <c r="AF336" s="246"/>
      <c r="AG336" s="250" t="str">
        <f t="shared" si="14"/>
        <v>"includedDataForSharingAndTethering": "제한 없이"</v>
      </c>
      <c r="AH336" s="246" t="str">
        <f t="shared" si="15"/>
        <v/>
      </c>
      <c r="AI336" s="246" t="str">
        <f t="shared" si="16"/>
        <v/>
      </c>
      <c r="AJ336" s="246" t="str">
        <f t="shared" si="17"/>
        <v/>
      </c>
      <c r="AK336" s="246" t="str">
        <f t="shared" si="18"/>
        <v/>
      </c>
      <c r="AL336" s="246" t="str">
        <f t="shared" si="19"/>
        <v/>
      </c>
      <c r="AM336" s="246" t="str">
        <f t="shared" si="20"/>
        <v/>
      </c>
      <c r="AN336" s="246" t="str">
        <f t="shared" si="21"/>
        <v/>
      </c>
      <c r="AO336" s="246" t="str">
        <f t="shared" si="22"/>
        <v/>
      </c>
      <c r="AP336" s="246"/>
      <c r="AQ336" s="246" t="str">
        <f t="shared" si="23"/>
        <v>{"includedDataForSharingAndTethering": "제한 없이"}</v>
      </c>
      <c r="AR336" s="246" t="str">
        <f t="shared" si="24"/>
        <v/>
      </c>
      <c r="AS336" s="246" t="str">
        <f t="shared" si="25"/>
        <v/>
      </c>
      <c r="AT336" s="246" t="str">
        <f t="shared" si="26"/>
        <v>{"keywords": {"includedDataForSharingAndTethering": "제한 없이"}}</v>
      </c>
      <c r="AU336" s="246" t="s">
        <v>253</v>
      </c>
      <c r="AV336" s="250" t="str">
        <f t="shared" si="27"/>
        <v>{"name": "AVAILABLE_MOBILE_PLAN", "arguments": {"keywords": {"includedDataForSharingAndTethering": "제한 없이"}}}</v>
      </c>
      <c r="AW336" s="246"/>
      <c r="AX336" s="251">
        <v>45580</v>
      </c>
    </row>
    <row r="337" spans="1:50" ht="13.2">
      <c r="A337" s="246" t="s">
        <v>1541</v>
      </c>
      <c r="B337" s="246" t="s">
        <v>1558</v>
      </c>
      <c r="C337" s="246" t="s">
        <v>45</v>
      </c>
      <c r="D337" s="246" t="s">
        <v>1559</v>
      </c>
      <c r="E337" s="247" t="s">
        <v>360</v>
      </c>
      <c r="F337" s="248" t="s">
        <v>344</v>
      </c>
      <c r="G337" s="249" t="s">
        <v>354</v>
      </c>
      <c r="H337" s="247"/>
      <c r="I337" s="248"/>
      <c r="J337" s="249"/>
      <c r="K337" s="247"/>
      <c r="L337" s="248"/>
      <c r="M337" s="249"/>
      <c r="N337" s="247"/>
      <c r="O337" s="248"/>
      <c r="P337" s="249"/>
      <c r="Q337" s="247"/>
      <c r="R337" s="248"/>
      <c r="S337" s="249"/>
      <c r="T337" s="247"/>
      <c r="U337" s="248"/>
      <c r="V337" s="249"/>
      <c r="W337" s="247"/>
      <c r="X337" s="248"/>
      <c r="Y337" s="249"/>
      <c r="Z337" s="247"/>
      <c r="AA337" s="248"/>
      <c r="AB337" s="249"/>
      <c r="AC337" s="247"/>
      <c r="AD337" s="248"/>
      <c r="AE337" s="249"/>
      <c r="AF337" s="246"/>
      <c r="AG337" s="250" t="str">
        <f t="shared" si="14"/>
        <v>"includedDataForSharingAndTethering": "많은"</v>
      </c>
      <c r="AH337" s="246" t="str">
        <f t="shared" si="15"/>
        <v/>
      </c>
      <c r="AI337" s="246" t="str">
        <f t="shared" si="16"/>
        <v/>
      </c>
      <c r="AJ337" s="246" t="str">
        <f t="shared" si="17"/>
        <v/>
      </c>
      <c r="AK337" s="246" t="str">
        <f t="shared" si="18"/>
        <v/>
      </c>
      <c r="AL337" s="246" t="str">
        <f t="shared" si="19"/>
        <v/>
      </c>
      <c r="AM337" s="246" t="str">
        <f t="shared" si="20"/>
        <v/>
      </c>
      <c r="AN337" s="246" t="str">
        <f t="shared" si="21"/>
        <v/>
      </c>
      <c r="AO337" s="246" t="str">
        <f t="shared" si="22"/>
        <v/>
      </c>
      <c r="AP337" s="246"/>
      <c r="AQ337" s="246" t="str">
        <f t="shared" si="23"/>
        <v>{"includedDataForSharingAndTethering": "많은"}</v>
      </c>
      <c r="AR337" s="246" t="str">
        <f t="shared" si="24"/>
        <v/>
      </c>
      <c r="AS337" s="246" t="str">
        <f t="shared" si="25"/>
        <v/>
      </c>
      <c r="AT337" s="246" t="str">
        <f t="shared" si="26"/>
        <v>{"keywords": {"includedDataForSharingAndTethering": "많은"}}</v>
      </c>
      <c r="AU337" s="246" t="s">
        <v>253</v>
      </c>
      <c r="AV337" s="250" t="str">
        <f t="shared" si="27"/>
        <v>{"name": "AVAILABLE_MOBILE_PLAN", "arguments": {"keywords": {"includedDataForSharingAndTethering": "많은"}}}</v>
      </c>
      <c r="AW337" s="246"/>
      <c r="AX337" s="251">
        <v>45580</v>
      </c>
    </row>
    <row r="338" spans="1:50" ht="13.2">
      <c r="A338" s="246" t="s">
        <v>1541</v>
      </c>
      <c r="B338" s="246" t="s">
        <v>1560</v>
      </c>
      <c r="C338" s="246" t="s">
        <v>45</v>
      </c>
      <c r="D338" s="246" t="s">
        <v>1561</v>
      </c>
      <c r="E338" s="247" t="s">
        <v>360</v>
      </c>
      <c r="F338" s="248" t="s">
        <v>344</v>
      </c>
      <c r="G338" s="249" t="s">
        <v>496</v>
      </c>
      <c r="H338" s="247"/>
      <c r="I338" s="248"/>
      <c r="J338" s="249"/>
      <c r="K338" s="247"/>
      <c r="L338" s="248"/>
      <c r="M338" s="249"/>
      <c r="N338" s="247"/>
      <c r="O338" s="248"/>
      <c r="P338" s="249"/>
      <c r="Q338" s="247"/>
      <c r="R338" s="248"/>
      <c r="S338" s="249"/>
      <c r="T338" s="247"/>
      <c r="U338" s="248"/>
      <c r="V338" s="249"/>
      <c r="W338" s="247"/>
      <c r="X338" s="248"/>
      <c r="Y338" s="249"/>
      <c r="Z338" s="247"/>
      <c r="AA338" s="248"/>
      <c r="AB338" s="249"/>
      <c r="AC338" s="247"/>
      <c r="AD338" s="248"/>
      <c r="AE338" s="249"/>
      <c r="AF338" s="246"/>
      <c r="AG338" s="250" t="str">
        <f t="shared" si="14"/>
        <v>"includedDataForSharingAndTethering": "넉넉한"</v>
      </c>
      <c r="AH338" s="246" t="str">
        <f t="shared" si="15"/>
        <v/>
      </c>
      <c r="AI338" s="246" t="str">
        <f t="shared" si="16"/>
        <v/>
      </c>
      <c r="AJ338" s="246" t="str">
        <f t="shared" si="17"/>
        <v/>
      </c>
      <c r="AK338" s="246" t="str">
        <f t="shared" si="18"/>
        <v/>
      </c>
      <c r="AL338" s="246" t="str">
        <f t="shared" si="19"/>
        <v/>
      </c>
      <c r="AM338" s="246" t="str">
        <f t="shared" si="20"/>
        <v/>
      </c>
      <c r="AN338" s="246" t="str">
        <f t="shared" si="21"/>
        <v/>
      </c>
      <c r="AO338" s="246" t="str">
        <f t="shared" si="22"/>
        <v/>
      </c>
      <c r="AP338" s="246"/>
      <c r="AQ338" s="246" t="str">
        <f t="shared" si="23"/>
        <v>{"includedDataForSharingAndTethering": "넉넉한"}</v>
      </c>
      <c r="AR338" s="246" t="str">
        <f t="shared" si="24"/>
        <v/>
      </c>
      <c r="AS338" s="246" t="str">
        <f t="shared" si="25"/>
        <v/>
      </c>
      <c r="AT338" s="246" t="str">
        <f t="shared" si="26"/>
        <v>{"keywords": {"includedDataForSharingAndTethering": "넉넉한"}}</v>
      </c>
      <c r="AU338" s="246" t="s">
        <v>253</v>
      </c>
      <c r="AV338" s="250" t="str">
        <f t="shared" si="27"/>
        <v>{"name": "AVAILABLE_MOBILE_PLAN", "arguments": {"keywords": {"includedDataForSharingAndTethering": "넉넉한"}}}</v>
      </c>
      <c r="AW338" s="246"/>
      <c r="AX338" s="251">
        <v>45580</v>
      </c>
    </row>
    <row r="339" spans="1:50" ht="13.2">
      <c r="A339" s="246" t="s">
        <v>1541</v>
      </c>
      <c r="B339" s="246"/>
      <c r="C339" s="246" t="s">
        <v>45</v>
      </c>
      <c r="D339" s="246" t="s">
        <v>1562</v>
      </c>
      <c r="E339" s="247" t="s">
        <v>360</v>
      </c>
      <c r="F339" s="248" t="s">
        <v>344</v>
      </c>
      <c r="G339" s="249"/>
      <c r="H339" s="247"/>
      <c r="I339" s="248"/>
      <c r="J339" s="249"/>
      <c r="K339" s="247"/>
      <c r="L339" s="248"/>
      <c r="M339" s="249"/>
      <c r="N339" s="247"/>
      <c r="O339" s="248"/>
      <c r="P339" s="249"/>
      <c r="Q339" s="247"/>
      <c r="R339" s="248"/>
      <c r="S339" s="249"/>
      <c r="T339" s="247"/>
      <c r="U339" s="248"/>
      <c r="V339" s="249"/>
      <c r="W339" s="247"/>
      <c r="X339" s="248"/>
      <c r="Y339" s="249"/>
      <c r="Z339" s="247"/>
      <c r="AA339" s="248"/>
      <c r="AB339" s="249"/>
      <c r="AC339" s="247"/>
      <c r="AD339" s="248"/>
      <c r="AE339" s="249"/>
      <c r="AF339" s="246"/>
      <c r="AG339" s="250" t="str">
        <f t="shared" si="14"/>
        <v>"includedDataForSharingAndTethering": ""</v>
      </c>
      <c r="AH339" s="246" t="str">
        <f t="shared" si="15"/>
        <v/>
      </c>
      <c r="AI339" s="246" t="str">
        <f t="shared" si="16"/>
        <v/>
      </c>
      <c r="AJ339" s="246" t="str">
        <f t="shared" si="17"/>
        <v/>
      </c>
      <c r="AK339" s="246" t="str">
        <f t="shared" si="18"/>
        <v/>
      </c>
      <c r="AL339" s="246" t="str">
        <f t="shared" si="19"/>
        <v/>
      </c>
      <c r="AM339" s="246" t="str">
        <f t="shared" si="20"/>
        <v/>
      </c>
      <c r="AN339" s="246" t="str">
        <f t="shared" si="21"/>
        <v/>
      </c>
      <c r="AO339" s="246" t="str">
        <f t="shared" si="22"/>
        <v/>
      </c>
      <c r="AP339" s="246"/>
      <c r="AQ339" s="246" t="str">
        <f t="shared" si="23"/>
        <v>{"includedDataForSharingAndTethering": ""}</v>
      </c>
      <c r="AR339" s="246" t="str">
        <f t="shared" si="24"/>
        <v/>
      </c>
      <c r="AS339" s="246" t="str">
        <f t="shared" si="25"/>
        <v/>
      </c>
      <c r="AT339" s="246" t="str">
        <f t="shared" si="26"/>
        <v>{"keywords": {"includedDataForSharingAndTethering": ""}}</v>
      </c>
      <c r="AU339" s="246" t="s">
        <v>253</v>
      </c>
      <c r="AV339" s="250" t="str">
        <f t="shared" si="27"/>
        <v>{"name": "AVAILABLE_MOBILE_PLAN", "arguments": {"keywords": {"includedDataForSharingAndTethering": ""}}}</v>
      </c>
      <c r="AW339" s="246"/>
      <c r="AX339" s="251">
        <v>45547</v>
      </c>
    </row>
    <row r="340" spans="1:50" ht="13.2">
      <c r="A340" s="246" t="s">
        <v>1541</v>
      </c>
      <c r="B340" s="246"/>
      <c r="C340" s="246" t="s">
        <v>45</v>
      </c>
      <c r="D340" s="246" t="s">
        <v>1563</v>
      </c>
      <c r="E340" s="253" t="s">
        <v>360</v>
      </c>
      <c r="F340" s="252" t="s">
        <v>344</v>
      </c>
      <c r="G340" s="246"/>
      <c r="H340" s="253"/>
      <c r="I340" s="252"/>
      <c r="J340" s="246"/>
      <c r="K340" s="253"/>
      <c r="L340" s="252"/>
      <c r="M340" s="246"/>
      <c r="N340" s="253"/>
      <c r="O340" s="252"/>
      <c r="P340" s="246"/>
      <c r="Q340" s="253"/>
      <c r="R340" s="252"/>
      <c r="S340" s="246"/>
      <c r="T340" s="253"/>
      <c r="U340" s="252"/>
      <c r="V340" s="246"/>
      <c r="W340" s="253"/>
      <c r="X340" s="252"/>
      <c r="Y340" s="246"/>
      <c r="Z340" s="253"/>
      <c r="AA340" s="252"/>
      <c r="AB340" s="246"/>
      <c r="AC340" s="253"/>
      <c r="AD340" s="252"/>
      <c r="AE340" s="246"/>
      <c r="AF340" s="246"/>
      <c r="AG340" s="250" t="str">
        <f t="shared" si="14"/>
        <v>"includedDataForSharingAndTethering": ""</v>
      </c>
      <c r="AH340" s="246" t="str">
        <f t="shared" si="15"/>
        <v/>
      </c>
      <c r="AI340" s="246" t="str">
        <f t="shared" si="16"/>
        <v/>
      </c>
      <c r="AJ340" s="246" t="str">
        <f t="shared" si="17"/>
        <v/>
      </c>
      <c r="AK340" s="246" t="str">
        <f t="shared" si="18"/>
        <v/>
      </c>
      <c r="AL340" s="246" t="str">
        <f t="shared" si="19"/>
        <v/>
      </c>
      <c r="AM340" s="246" t="str">
        <f t="shared" si="20"/>
        <v/>
      </c>
      <c r="AN340" s="246" t="str">
        <f t="shared" si="21"/>
        <v/>
      </c>
      <c r="AO340" s="246" t="str">
        <f t="shared" si="22"/>
        <v/>
      </c>
      <c r="AP340" s="246"/>
      <c r="AQ340" s="246" t="str">
        <f t="shared" si="23"/>
        <v>{"includedDataForSharingAndTethering": ""}</v>
      </c>
      <c r="AR340" s="246" t="str">
        <f t="shared" si="24"/>
        <v/>
      </c>
      <c r="AS340" s="246" t="str">
        <f t="shared" si="25"/>
        <v/>
      </c>
      <c r="AT340" s="246" t="str">
        <f t="shared" si="26"/>
        <v>{"keywords": {"includedDataForSharingAndTethering": ""}}</v>
      </c>
      <c r="AU340" s="246" t="s">
        <v>253</v>
      </c>
      <c r="AV340" s="250" t="str">
        <f t="shared" si="27"/>
        <v>{"name": "AVAILABLE_MOBILE_PLAN", "arguments": {"keywords": {"includedDataForSharingAndTethering": ""}}}</v>
      </c>
      <c r="AW340" s="246"/>
      <c r="AX340" s="251">
        <v>45547</v>
      </c>
    </row>
    <row r="341" spans="1:50" ht="13.2">
      <c r="A341" s="246" t="s">
        <v>1541</v>
      </c>
      <c r="B341" s="246"/>
      <c r="C341" s="246" t="s">
        <v>45</v>
      </c>
      <c r="D341" s="246" t="s">
        <v>1564</v>
      </c>
      <c r="E341" s="253" t="s">
        <v>360</v>
      </c>
      <c r="F341" s="252" t="s">
        <v>344</v>
      </c>
      <c r="G341" s="246"/>
      <c r="H341" s="253"/>
      <c r="I341" s="252"/>
      <c r="J341" s="246"/>
      <c r="K341" s="253"/>
      <c r="L341" s="252"/>
      <c r="M341" s="246"/>
      <c r="N341" s="253"/>
      <c r="O341" s="252"/>
      <c r="P341" s="246"/>
      <c r="Q341" s="253"/>
      <c r="R341" s="252"/>
      <c r="S341" s="246"/>
      <c r="T341" s="253"/>
      <c r="U341" s="252"/>
      <c r="V341" s="246"/>
      <c r="W341" s="253"/>
      <c r="X341" s="252"/>
      <c r="Y341" s="246"/>
      <c r="Z341" s="253"/>
      <c r="AA341" s="252"/>
      <c r="AB341" s="246"/>
      <c r="AC341" s="253"/>
      <c r="AD341" s="252"/>
      <c r="AE341" s="246"/>
      <c r="AF341" s="246"/>
      <c r="AG341" s="250" t="str">
        <f t="shared" si="14"/>
        <v>"includedDataForSharingAndTethering": ""</v>
      </c>
      <c r="AH341" s="246" t="str">
        <f t="shared" si="15"/>
        <v/>
      </c>
      <c r="AI341" s="246" t="str">
        <f t="shared" si="16"/>
        <v/>
      </c>
      <c r="AJ341" s="246" t="str">
        <f t="shared" si="17"/>
        <v/>
      </c>
      <c r="AK341" s="246" t="str">
        <f t="shared" si="18"/>
        <v/>
      </c>
      <c r="AL341" s="246" t="str">
        <f t="shared" si="19"/>
        <v/>
      </c>
      <c r="AM341" s="246" t="str">
        <f t="shared" si="20"/>
        <v/>
      </c>
      <c r="AN341" s="246" t="str">
        <f t="shared" si="21"/>
        <v/>
      </c>
      <c r="AO341" s="246" t="str">
        <f t="shared" si="22"/>
        <v/>
      </c>
      <c r="AP341" s="246"/>
      <c r="AQ341" s="246" t="str">
        <f t="shared" si="23"/>
        <v>{"includedDataForSharingAndTethering": ""}</v>
      </c>
      <c r="AR341" s="246" t="str">
        <f t="shared" si="24"/>
        <v/>
      </c>
      <c r="AS341" s="246" t="str">
        <f t="shared" si="25"/>
        <v/>
      </c>
      <c r="AT341" s="246" t="str">
        <f t="shared" si="26"/>
        <v>{"keywords": {"includedDataForSharingAndTethering": ""}}</v>
      </c>
      <c r="AU341" s="246" t="s">
        <v>253</v>
      </c>
      <c r="AV341" s="250" t="str">
        <f t="shared" si="27"/>
        <v>{"name": "AVAILABLE_MOBILE_PLAN", "arguments": {"keywords": {"includedDataForSharingAndTethering": ""}}}</v>
      </c>
      <c r="AW341" s="246"/>
      <c r="AX341" s="251">
        <v>45547</v>
      </c>
    </row>
    <row r="342" spans="1:50" ht="13.2">
      <c r="A342" s="246" t="s">
        <v>1541</v>
      </c>
      <c r="B342" s="246"/>
      <c r="C342" s="246" t="s">
        <v>45</v>
      </c>
      <c r="D342" s="246" t="s">
        <v>1565</v>
      </c>
      <c r="E342" s="253" t="s">
        <v>360</v>
      </c>
      <c r="F342" s="252" t="s">
        <v>344</v>
      </c>
      <c r="G342" s="246"/>
      <c r="H342" s="253"/>
      <c r="I342" s="252"/>
      <c r="J342" s="246"/>
      <c r="K342" s="253"/>
      <c r="L342" s="252"/>
      <c r="M342" s="246"/>
      <c r="N342" s="253"/>
      <c r="O342" s="252"/>
      <c r="P342" s="246"/>
      <c r="Q342" s="253"/>
      <c r="R342" s="252"/>
      <c r="S342" s="246"/>
      <c r="T342" s="253"/>
      <c r="U342" s="252"/>
      <c r="V342" s="246"/>
      <c r="W342" s="253"/>
      <c r="X342" s="252"/>
      <c r="Y342" s="246"/>
      <c r="Z342" s="253"/>
      <c r="AA342" s="252"/>
      <c r="AB342" s="246"/>
      <c r="AC342" s="253"/>
      <c r="AD342" s="252"/>
      <c r="AE342" s="246"/>
      <c r="AF342" s="246"/>
      <c r="AG342" s="250" t="str">
        <f t="shared" si="14"/>
        <v>"includedDataForSharingAndTethering": ""</v>
      </c>
      <c r="AH342" s="246" t="str">
        <f t="shared" si="15"/>
        <v/>
      </c>
      <c r="AI342" s="246" t="str">
        <f t="shared" si="16"/>
        <v/>
      </c>
      <c r="AJ342" s="246" t="str">
        <f t="shared" si="17"/>
        <v/>
      </c>
      <c r="AK342" s="246" t="str">
        <f t="shared" si="18"/>
        <v/>
      </c>
      <c r="AL342" s="246" t="str">
        <f t="shared" si="19"/>
        <v/>
      </c>
      <c r="AM342" s="246" t="str">
        <f t="shared" si="20"/>
        <v/>
      </c>
      <c r="AN342" s="246" t="str">
        <f t="shared" si="21"/>
        <v/>
      </c>
      <c r="AO342" s="246" t="str">
        <f t="shared" si="22"/>
        <v/>
      </c>
      <c r="AP342" s="246"/>
      <c r="AQ342" s="246" t="str">
        <f t="shared" si="23"/>
        <v>{"includedDataForSharingAndTethering": ""}</v>
      </c>
      <c r="AR342" s="246" t="str">
        <f t="shared" si="24"/>
        <v/>
      </c>
      <c r="AS342" s="246" t="str">
        <f t="shared" si="25"/>
        <v/>
      </c>
      <c r="AT342" s="246" t="str">
        <f t="shared" si="26"/>
        <v>{"keywords": {"includedDataForSharingAndTethering": ""}}</v>
      </c>
      <c r="AU342" s="246" t="s">
        <v>253</v>
      </c>
      <c r="AV342" s="250" t="str">
        <f t="shared" si="27"/>
        <v>{"name": "AVAILABLE_MOBILE_PLAN", "arguments": {"keywords": {"includedDataForSharingAndTethering": ""}}}</v>
      </c>
      <c r="AW342" s="246"/>
      <c r="AX342" s="251">
        <v>45547</v>
      </c>
    </row>
    <row r="343" spans="1:50" ht="13.2">
      <c r="A343" s="246" t="s">
        <v>1541</v>
      </c>
      <c r="B343" s="246"/>
      <c r="C343" s="246" t="s">
        <v>45</v>
      </c>
      <c r="D343" s="246" t="s">
        <v>1566</v>
      </c>
      <c r="E343" s="253" t="s">
        <v>360</v>
      </c>
      <c r="F343" s="252" t="s">
        <v>344</v>
      </c>
      <c r="G343" s="246" t="s">
        <v>687</v>
      </c>
      <c r="H343" s="253"/>
      <c r="I343" s="252"/>
      <c r="J343" s="246"/>
      <c r="K343" s="253"/>
      <c r="L343" s="252"/>
      <c r="M343" s="246"/>
      <c r="N343" s="253"/>
      <c r="O343" s="252"/>
      <c r="P343" s="246"/>
      <c r="Q343" s="253"/>
      <c r="R343" s="252"/>
      <c r="S343" s="246"/>
      <c r="T343" s="253"/>
      <c r="U343" s="252"/>
      <c r="V343" s="246"/>
      <c r="W343" s="253"/>
      <c r="X343" s="252"/>
      <c r="Y343" s="246"/>
      <c r="Z343" s="253"/>
      <c r="AA343" s="252"/>
      <c r="AB343" s="246"/>
      <c r="AC343" s="253"/>
      <c r="AD343" s="252"/>
      <c r="AE343" s="246"/>
      <c r="AF343" s="246"/>
      <c r="AG343" s="250" t="str">
        <f t="shared" si="14"/>
        <v>"includedDataForSharingAndTethering": "10GB 이상"</v>
      </c>
      <c r="AH343" s="246" t="str">
        <f t="shared" si="15"/>
        <v/>
      </c>
      <c r="AI343" s="246" t="str">
        <f t="shared" si="16"/>
        <v/>
      </c>
      <c r="AJ343" s="246" t="str">
        <f t="shared" si="17"/>
        <v/>
      </c>
      <c r="AK343" s="246" t="str">
        <f t="shared" si="18"/>
        <v/>
      </c>
      <c r="AL343" s="246" t="str">
        <f t="shared" si="19"/>
        <v/>
      </c>
      <c r="AM343" s="246" t="str">
        <f t="shared" si="20"/>
        <v/>
      </c>
      <c r="AN343" s="246" t="str">
        <f t="shared" si="21"/>
        <v/>
      </c>
      <c r="AO343" s="246" t="str">
        <f t="shared" si="22"/>
        <v/>
      </c>
      <c r="AP343" s="246"/>
      <c r="AQ343" s="246" t="str">
        <f t="shared" si="23"/>
        <v>{"includedDataForSharingAndTethering": "10GB 이상"}</v>
      </c>
      <c r="AR343" s="246" t="str">
        <f t="shared" si="24"/>
        <v/>
      </c>
      <c r="AS343" s="246" t="str">
        <f t="shared" si="25"/>
        <v/>
      </c>
      <c r="AT343" s="246" t="str">
        <f t="shared" si="26"/>
        <v>{"keywords": {"includedDataForSharingAndTethering": "10GB 이상"}}</v>
      </c>
      <c r="AU343" s="246" t="s">
        <v>253</v>
      </c>
      <c r="AV343" s="250" t="str">
        <f t="shared" si="27"/>
        <v>{"name": "AVAILABLE_MOBILE_PLAN", "arguments": {"keywords": {"includedDataForSharingAndTethering": "10GB 이상"}}}</v>
      </c>
      <c r="AW343" s="246"/>
      <c r="AX343" s="251">
        <v>45547</v>
      </c>
    </row>
    <row r="344" spans="1:50" ht="13.2">
      <c r="A344" s="246" t="s">
        <v>1541</v>
      </c>
      <c r="B344" s="246"/>
      <c r="C344" s="246" t="s">
        <v>45</v>
      </c>
      <c r="D344" s="246" t="s">
        <v>1567</v>
      </c>
      <c r="E344" s="253" t="s">
        <v>360</v>
      </c>
      <c r="F344" s="252" t="s">
        <v>344</v>
      </c>
      <c r="G344" s="246" t="s">
        <v>905</v>
      </c>
      <c r="H344" s="253"/>
      <c r="I344" s="252"/>
      <c r="J344" s="246"/>
      <c r="K344" s="253"/>
      <c r="L344" s="252"/>
      <c r="M344" s="246"/>
      <c r="N344" s="253"/>
      <c r="O344" s="252"/>
      <c r="P344" s="246"/>
      <c r="Q344" s="253"/>
      <c r="R344" s="252"/>
      <c r="S344" s="246"/>
      <c r="T344" s="253"/>
      <c r="U344" s="252"/>
      <c r="V344" s="246"/>
      <c r="W344" s="253"/>
      <c r="X344" s="252"/>
      <c r="Y344" s="246"/>
      <c r="Z344" s="253"/>
      <c r="AA344" s="252"/>
      <c r="AB344" s="246"/>
      <c r="AC344" s="253"/>
      <c r="AD344" s="252"/>
      <c r="AE344" s="246"/>
      <c r="AF344" s="246"/>
      <c r="AG344" s="250" t="str">
        <f t="shared" si="14"/>
        <v>"includedDataForSharingAndTethering": "30기가 초과"</v>
      </c>
      <c r="AH344" s="246" t="str">
        <f t="shared" si="15"/>
        <v/>
      </c>
      <c r="AI344" s="246" t="str">
        <f t="shared" si="16"/>
        <v/>
      </c>
      <c r="AJ344" s="246" t="str">
        <f t="shared" si="17"/>
        <v/>
      </c>
      <c r="AK344" s="246" t="str">
        <f t="shared" si="18"/>
        <v/>
      </c>
      <c r="AL344" s="246" t="str">
        <f t="shared" si="19"/>
        <v/>
      </c>
      <c r="AM344" s="246" t="str">
        <f t="shared" si="20"/>
        <v/>
      </c>
      <c r="AN344" s="246" t="str">
        <f t="shared" si="21"/>
        <v/>
      </c>
      <c r="AO344" s="246" t="str">
        <f t="shared" si="22"/>
        <v/>
      </c>
      <c r="AP344" s="246"/>
      <c r="AQ344" s="246" t="str">
        <f t="shared" si="23"/>
        <v>{"includedDataForSharingAndTethering": "30기가 초과"}</v>
      </c>
      <c r="AR344" s="246" t="str">
        <f t="shared" si="24"/>
        <v/>
      </c>
      <c r="AS344" s="246" t="str">
        <f t="shared" si="25"/>
        <v/>
      </c>
      <c r="AT344" s="246" t="str">
        <f t="shared" si="26"/>
        <v>{"keywords": {"includedDataForSharingAndTethering": "30기가 초과"}}</v>
      </c>
      <c r="AU344" s="246" t="s">
        <v>253</v>
      </c>
      <c r="AV344" s="250" t="str">
        <f t="shared" si="27"/>
        <v>{"name": "AVAILABLE_MOBILE_PLAN", "arguments": {"keywords": {"includedDataForSharingAndTethering": "30기가 초과"}}}</v>
      </c>
      <c r="AW344" s="246"/>
      <c r="AX344" s="251">
        <v>45547</v>
      </c>
    </row>
    <row r="345" spans="1:50" ht="13.2">
      <c r="A345" s="246" t="s">
        <v>1541</v>
      </c>
      <c r="B345" s="246"/>
      <c r="C345" s="246" t="s">
        <v>45</v>
      </c>
      <c r="D345" s="246" t="s">
        <v>1568</v>
      </c>
      <c r="E345" s="253" t="s">
        <v>360</v>
      </c>
      <c r="F345" s="252" t="s">
        <v>344</v>
      </c>
      <c r="G345" s="246" t="s">
        <v>295</v>
      </c>
      <c r="H345" s="253"/>
      <c r="I345" s="252"/>
      <c r="J345" s="246"/>
      <c r="K345" s="253"/>
      <c r="L345" s="252"/>
      <c r="M345" s="246"/>
      <c r="N345" s="253"/>
      <c r="O345" s="252"/>
      <c r="P345" s="246"/>
      <c r="Q345" s="253"/>
      <c r="R345" s="252"/>
      <c r="S345" s="246"/>
      <c r="T345" s="253"/>
      <c r="U345" s="252"/>
      <c r="V345" s="246"/>
      <c r="W345" s="253"/>
      <c r="X345" s="252"/>
      <c r="Y345" s="246"/>
      <c r="Z345" s="253"/>
      <c r="AA345" s="252"/>
      <c r="AB345" s="246"/>
      <c r="AC345" s="253"/>
      <c r="AD345" s="252"/>
      <c r="AE345" s="246"/>
      <c r="AF345" s="246"/>
      <c r="AG345" s="250" t="str">
        <f t="shared" si="14"/>
        <v>"includedDataForSharingAndTethering": "무제한"</v>
      </c>
      <c r="AH345" s="246" t="str">
        <f t="shared" si="15"/>
        <v/>
      </c>
      <c r="AI345" s="246" t="str">
        <f t="shared" si="16"/>
        <v/>
      </c>
      <c r="AJ345" s="246" t="str">
        <f t="shared" si="17"/>
        <v/>
      </c>
      <c r="AK345" s="246" t="str">
        <f t="shared" si="18"/>
        <v/>
      </c>
      <c r="AL345" s="246" t="str">
        <f t="shared" si="19"/>
        <v/>
      </c>
      <c r="AM345" s="246" t="str">
        <f t="shared" si="20"/>
        <v/>
      </c>
      <c r="AN345" s="246" t="str">
        <f t="shared" si="21"/>
        <v/>
      </c>
      <c r="AO345" s="246" t="str">
        <f t="shared" si="22"/>
        <v/>
      </c>
      <c r="AP345" s="246"/>
      <c r="AQ345" s="246" t="str">
        <f t="shared" si="23"/>
        <v>{"includedDataForSharingAndTethering": "무제한"}</v>
      </c>
      <c r="AR345" s="246" t="str">
        <f t="shared" si="24"/>
        <v/>
      </c>
      <c r="AS345" s="246" t="str">
        <f t="shared" si="25"/>
        <v/>
      </c>
      <c r="AT345" s="246" t="str">
        <f t="shared" si="26"/>
        <v>{"keywords": {"includedDataForSharingAndTethering": "무제한"}}</v>
      </c>
      <c r="AU345" s="246" t="s">
        <v>253</v>
      </c>
      <c r="AV345" s="250" t="str">
        <f t="shared" si="27"/>
        <v>{"name": "AVAILABLE_MOBILE_PLAN", "arguments": {"keywords": {"includedDataForSharingAndTethering": "무제한"}}}</v>
      </c>
      <c r="AW345" s="246"/>
      <c r="AX345" s="251">
        <v>45547</v>
      </c>
    </row>
    <row r="346" spans="1:50" ht="13.2">
      <c r="A346" s="246" t="s">
        <v>1541</v>
      </c>
      <c r="B346" s="246"/>
      <c r="C346" s="246" t="s">
        <v>45</v>
      </c>
      <c r="D346" s="246" t="s">
        <v>1569</v>
      </c>
      <c r="E346" s="253" t="s">
        <v>360</v>
      </c>
      <c r="F346" s="252" t="s">
        <v>344</v>
      </c>
      <c r="G346" s="246" t="s">
        <v>752</v>
      </c>
      <c r="H346" s="253"/>
      <c r="I346" s="252"/>
      <c r="J346" s="246"/>
      <c r="K346" s="253"/>
      <c r="L346" s="252"/>
      <c r="M346" s="246"/>
      <c r="N346" s="253"/>
      <c r="O346" s="252"/>
      <c r="P346" s="246"/>
      <c r="Q346" s="253"/>
      <c r="R346" s="252"/>
      <c r="S346" s="246"/>
      <c r="T346" s="253"/>
      <c r="U346" s="252"/>
      <c r="V346" s="246"/>
      <c r="W346" s="253"/>
      <c r="X346" s="252"/>
      <c r="Y346" s="246"/>
      <c r="Z346" s="253"/>
      <c r="AA346" s="252"/>
      <c r="AB346" s="246"/>
      <c r="AC346" s="253"/>
      <c r="AD346" s="252"/>
      <c r="AE346" s="246"/>
      <c r="AF346" s="246"/>
      <c r="AG346" s="250" t="str">
        <f t="shared" si="14"/>
        <v>"includedDataForSharingAndTethering": "제한 없이"</v>
      </c>
      <c r="AH346" s="246" t="str">
        <f t="shared" si="15"/>
        <v/>
      </c>
      <c r="AI346" s="246" t="str">
        <f t="shared" si="16"/>
        <v/>
      </c>
      <c r="AJ346" s="246" t="str">
        <f t="shared" si="17"/>
        <v/>
      </c>
      <c r="AK346" s="246" t="str">
        <f t="shared" si="18"/>
        <v/>
      </c>
      <c r="AL346" s="246" t="str">
        <f t="shared" si="19"/>
        <v/>
      </c>
      <c r="AM346" s="246" t="str">
        <f t="shared" si="20"/>
        <v/>
      </c>
      <c r="AN346" s="246" t="str">
        <f t="shared" si="21"/>
        <v/>
      </c>
      <c r="AO346" s="246" t="str">
        <f t="shared" si="22"/>
        <v/>
      </c>
      <c r="AP346" s="246"/>
      <c r="AQ346" s="246" t="str">
        <f t="shared" si="23"/>
        <v>{"includedDataForSharingAndTethering": "제한 없이"}</v>
      </c>
      <c r="AR346" s="246" t="str">
        <f t="shared" si="24"/>
        <v/>
      </c>
      <c r="AS346" s="246" t="str">
        <f t="shared" si="25"/>
        <v/>
      </c>
      <c r="AT346" s="246" t="str">
        <f t="shared" si="26"/>
        <v>{"keywords": {"includedDataForSharingAndTethering": "제한 없이"}}</v>
      </c>
      <c r="AU346" s="246" t="s">
        <v>253</v>
      </c>
      <c r="AV346" s="250" t="str">
        <f t="shared" si="27"/>
        <v>{"name": "AVAILABLE_MOBILE_PLAN", "arguments": {"keywords": {"includedDataForSharingAndTethering": "제한 없이"}}}</v>
      </c>
      <c r="AW346" s="246"/>
      <c r="AX346" s="251">
        <v>45547</v>
      </c>
    </row>
    <row r="347" spans="1:50" ht="13.2">
      <c r="A347" s="246" t="s">
        <v>1541</v>
      </c>
      <c r="B347" s="246"/>
      <c r="C347" s="246" t="s">
        <v>45</v>
      </c>
      <c r="D347" s="246" t="s">
        <v>1570</v>
      </c>
      <c r="E347" s="253" t="s">
        <v>360</v>
      </c>
      <c r="F347" s="252" t="s">
        <v>344</v>
      </c>
      <c r="G347" s="246" t="s">
        <v>354</v>
      </c>
      <c r="H347" s="253"/>
      <c r="I347" s="252"/>
      <c r="J347" s="246"/>
      <c r="K347" s="253"/>
      <c r="L347" s="252"/>
      <c r="M347" s="246"/>
      <c r="N347" s="253"/>
      <c r="O347" s="252"/>
      <c r="P347" s="246"/>
      <c r="Q347" s="253"/>
      <c r="R347" s="252"/>
      <c r="S347" s="246"/>
      <c r="T347" s="253"/>
      <c r="U347" s="252"/>
      <c r="V347" s="246"/>
      <c r="W347" s="253"/>
      <c r="X347" s="252"/>
      <c r="Y347" s="246"/>
      <c r="Z347" s="253"/>
      <c r="AA347" s="252"/>
      <c r="AB347" s="246"/>
      <c r="AC347" s="253"/>
      <c r="AD347" s="252"/>
      <c r="AE347" s="246"/>
      <c r="AF347" s="246"/>
      <c r="AG347" s="250" t="str">
        <f t="shared" si="14"/>
        <v>"includedDataForSharingAndTethering": "많은"</v>
      </c>
      <c r="AH347" s="246" t="str">
        <f t="shared" si="15"/>
        <v/>
      </c>
      <c r="AI347" s="246" t="str">
        <f t="shared" si="16"/>
        <v/>
      </c>
      <c r="AJ347" s="246" t="str">
        <f t="shared" si="17"/>
        <v/>
      </c>
      <c r="AK347" s="246" t="str">
        <f t="shared" si="18"/>
        <v/>
      </c>
      <c r="AL347" s="246" t="str">
        <f t="shared" si="19"/>
        <v/>
      </c>
      <c r="AM347" s="246" t="str">
        <f t="shared" si="20"/>
        <v/>
      </c>
      <c r="AN347" s="246" t="str">
        <f t="shared" si="21"/>
        <v/>
      </c>
      <c r="AO347" s="246" t="str">
        <f t="shared" si="22"/>
        <v/>
      </c>
      <c r="AP347" s="246"/>
      <c r="AQ347" s="246" t="str">
        <f t="shared" si="23"/>
        <v>{"includedDataForSharingAndTethering": "많은"}</v>
      </c>
      <c r="AR347" s="246" t="str">
        <f t="shared" si="24"/>
        <v/>
      </c>
      <c r="AS347" s="246" t="str">
        <f t="shared" si="25"/>
        <v/>
      </c>
      <c r="AT347" s="246" t="str">
        <f t="shared" si="26"/>
        <v>{"keywords": {"includedDataForSharingAndTethering": "많은"}}</v>
      </c>
      <c r="AU347" s="246" t="s">
        <v>253</v>
      </c>
      <c r="AV347" s="250" t="str">
        <f t="shared" si="27"/>
        <v>{"name": "AVAILABLE_MOBILE_PLAN", "arguments": {"keywords": {"includedDataForSharingAndTethering": "많은"}}}</v>
      </c>
      <c r="AW347" s="246"/>
      <c r="AX347" s="251">
        <v>45547</v>
      </c>
    </row>
    <row r="348" spans="1:50" ht="13.2">
      <c r="A348" s="254" t="s">
        <v>1541</v>
      </c>
      <c r="B348" s="254"/>
      <c r="C348" s="254" t="s">
        <v>45</v>
      </c>
      <c r="D348" s="254" t="s">
        <v>1571</v>
      </c>
      <c r="E348" s="255" t="s">
        <v>360</v>
      </c>
      <c r="F348" s="256" t="s">
        <v>344</v>
      </c>
      <c r="G348" s="254" t="s">
        <v>496</v>
      </c>
      <c r="H348" s="255"/>
      <c r="I348" s="256"/>
      <c r="J348" s="254"/>
      <c r="K348" s="255"/>
      <c r="L348" s="256"/>
      <c r="M348" s="254"/>
      <c r="N348" s="255"/>
      <c r="O348" s="256"/>
      <c r="P348" s="254"/>
      <c r="Q348" s="255"/>
      <c r="R348" s="256"/>
      <c r="S348" s="254"/>
      <c r="T348" s="255"/>
      <c r="U348" s="256"/>
      <c r="V348" s="254"/>
      <c r="W348" s="255"/>
      <c r="X348" s="256"/>
      <c r="Y348" s="254"/>
      <c r="Z348" s="255"/>
      <c r="AA348" s="256"/>
      <c r="AB348" s="254"/>
      <c r="AC348" s="255"/>
      <c r="AD348" s="256"/>
      <c r="AE348" s="254"/>
      <c r="AF348" s="254"/>
      <c r="AG348" s="257" t="str">
        <f t="shared" si="14"/>
        <v>"includedDataForSharingAndTethering": "넉넉한"</v>
      </c>
      <c r="AH348" s="254" t="str">
        <f t="shared" si="15"/>
        <v/>
      </c>
      <c r="AI348" s="254" t="str">
        <f t="shared" si="16"/>
        <v/>
      </c>
      <c r="AJ348" s="254" t="str">
        <f t="shared" si="17"/>
        <v/>
      </c>
      <c r="AK348" s="254" t="str">
        <f t="shared" si="18"/>
        <v/>
      </c>
      <c r="AL348" s="254" t="str">
        <f t="shared" si="19"/>
        <v/>
      </c>
      <c r="AM348" s="254" t="str">
        <f t="shared" si="20"/>
        <v/>
      </c>
      <c r="AN348" s="254" t="str">
        <f t="shared" si="21"/>
        <v/>
      </c>
      <c r="AO348" s="254" t="str">
        <f t="shared" si="22"/>
        <v/>
      </c>
      <c r="AP348" s="254"/>
      <c r="AQ348" s="254" t="str">
        <f t="shared" si="23"/>
        <v>{"includedDataForSharingAndTethering": "넉넉한"}</v>
      </c>
      <c r="AR348" s="254" t="str">
        <f t="shared" si="24"/>
        <v/>
      </c>
      <c r="AS348" s="254" t="str">
        <f t="shared" si="25"/>
        <v/>
      </c>
      <c r="AT348" s="254" t="str">
        <f t="shared" si="26"/>
        <v>{"keywords": {"includedDataForSharingAndTethering": "넉넉한"}}</v>
      </c>
      <c r="AU348" s="254" t="s">
        <v>253</v>
      </c>
      <c r="AV348" s="257" t="str">
        <f t="shared" si="27"/>
        <v>{"name": "AVAILABLE_MOBILE_PLAN", "arguments": {"keywords": {"includedDataForSharingAndTethering": "넉넉한"}}}</v>
      </c>
      <c r="AW348" s="254"/>
      <c r="AX348" s="258">
        <v>45547</v>
      </c>
    </row>
    <row r="349" spans="1:50" ht="13.2">
      <c r="A349" s="246" t="s">
        <v>1572</v>
      </c>
      <c r="B349" s="246" t="s">
        <v>1573</v>
      </c>
      <c r="C349" s="246" t="s">
        <v>45</v>
      </c>
      <c r="D349" s="246" t="s">
        <v>1574</v>
      </c>
      <c r="E349" s="247" t="s">
        <v>360</v>
      </c>
      <c r="F349" s="248" t="s">
        <v>344</v>
      </c>
      <c r="G349" s="249"/>
      <c r="H349" s="247"/>
      <c r="I349" s="248"/>
      <c r="J349" s="249"/>
      <c r="K349" s="247"/>
      <c r="L349" s="248"/>
      <c r="M349" s="249"/>
      <c r="N349" s="247"/>
      <c r="O349" s="248"/>
      <c r="P349" s="249"/>
      <c r="Q349" s="247"/>
      <c r="R349" s="248"/>
      <c r="S349" s="249"/>
      <c r="T349" s="247"/>
      <c r="U349" s="248"/>
      <c r="V349" s="249"/>
      <c r="W349" s="247"/>
      <c r="X349" s="248"/>
      <c r="Y349" s="249"/>
      <c r="Z349" s="247"/>
      <c r="AA349" s="248"/>
      <c r="AB349" s="249"/>
      <c r="AC349" s="247"/>
      <c r="AD349" s="248"/>
      <c r="AE349" s="249"/>
      <c r="AF349" s="246"/>
      <c r="AG349" s="250" t="str">
        <f t="shared" si="14"/>
        <v>"includedDataForSharingAndTethering": ""</v>
      </c>
      <c r="AH349" s="246" t="str">
        <f t="shared" si="15"/>
        <v/>
      </c>
      <c r="AI349" s="246" t="str">
        <f t="shared" si="16"/>
        <v/>
      </c>
      <c r="AJ349" s="246" t="str">
        <f t="shared" si="17"/>
        <v/>
      </c>
      <c r="AK349" s="246" t="str">
        <f t="shared" si="18"/>
        <v/>
      </c>
      <c r="AL349" s="246" t="str">
        <f t="shared" si="19"/>
        <v/>
      </c>
      <c r="AM349" s="246" t="str">
        <f t="shared" si="20"/>
        <v/>
      </c>
      <c r="AN349" s="246" t="str">
        <f t="shared" si="21"/>
        <v/>
      </c>
      <c r="AO349" s="246" t="str">
        <f t="shared" si="22"/>
        <v/>
      </c>
      <c r="AP349" s="246"/>
      <c r="AQ349" s="246" t="str">
        <f t="shared" si="23"/>
        <v>{"includedDataForSharingAndTethering": ""}</v>
      </c>
      <c r="AR349" s="246" t="str">
        <f t="shared" si="24"/>
        <v/>
      </c>
      <c r="AS349" s="246" t="str">
        <f t="shared" si="25"/>
        <v/>
      </c>
      <c r="AT349" s="246" t="str">
        <f t="shared" si="26"/>
        <v>{"keywords": {"includedDataForSharingAndTethering": ""}}</v>
      </c>
      <c r="AU349" s="246" t="s">
        <v>253</v>
      </c>
      <c r="AV349" s="250" t="str">
        <f t="shared" si="27"/>
        <v>{"name": "AVAILABLE_MOBILE_PLAN", "arguments": {"keywords": {"includedDataForSharingAndTethering": ""}}}</v>
      </c>
      <c r="AW349" s="246"/>
      <c r="AX349" s="251">
        <v>45580</v>
      </c>
    </row>
    <row r="350" spans="1:50" ht="13.2">
      <c r="A350" s="246" t="s">
        <v>1572</v>
      </c>
      <c r="B350" s="246" t="s">
        <v>1575</v>
      </c>
      <c r="C350" s="246" t="s">
        <v>45</v>
      </c>
      <c r="D350" s="246" t="s">
        <v>1576</v>
      </c>
      <c r="E350" s="247" t="s">
        <v>360</v>
      </c>
      <c r="F350" s="248" t="s">
        <v>344</v>
      </c>
      <c r="G350" s="249"/>
      <c r="H350" s="247"/>
      <c r="I350" s="248"/>
      <c r="J350" s="249"/>
      <c r="K350" s="247"/>
      <c r="L350" s="248"/>
      <c r="M350" s="249"/>
      <c r="N350" s="247"/>
      <c r="O350" s="248"/>
      <c r="P350" s="249"/>
      <c r="Q350" s="247"/>
      <c r="R350" s="248"/>
      <c r="S350" s="249"/>
      <c r="T350" s="247"/>
      <c r="U350" s="248"/>
      <c r="V350" s="249"/>
      <c r="W350" s="247"/>
      <c r="X350" s="248"/>
      <c r="Y350" s="249"/>
      <c r="Z350" s="247"/>
      <c r="AA350" s="248"/>
      <c r="AB350" s="249"/>
      <c r="AC350" s="247"/>
      <c r="AD350" s="248"/>
      <c r="AE350" s="249"/>
      <c r="AF350" s="246"/>
      <c r="AG350" s="250" t="str">
        <f t="shared" si="14"/>
        <v>"includedDataForSharingAndTethering": ""</v>
      </c>
      <c r="AH350" s="246" t="str">
        <f t="shared" si="15"/>
        <v/>
      </c>
      <c r="AI350" s="246" t="str">
        <f t="shared" si="16"/>
        <v/>
      </c>
      <c r="AJ350" s="246" t="str">
        <f t="shared" si="17"/>
        <v/>
      </c>
      <c r="AK350" s="246" t="str">
        <f t="shared" si="18"/>
        <v/>
      </c>
      <c r="AL350" s="246" t="str">
        <f t="shared" si="19"/>
        <v/>
      </c>
      <c r="AM350" s="246" t="str">
        <f t="shared" si="20"/>
        <v/>
      </c>
      <c r="AN350" s="246" t="str">
        <f t="shared" si="21"/>
        <v/>
      </c>
      <c r="AO350" s="246" t="str">
        <f t="shared" si="22"/>
        <v/>
      </c>
      <c r="AP350" s="246"/>
      <c r="AQ350" s="246" t="str">
        <f t="shared" si="23"/>
        <v>{"includedDataForSharingAndTethering": ""}</v>
      </c>
      <c r="AR350" s="246" t="str">
        <f t="shared" si="24"/>
        <v/>
      </c>
      <c r="AS350" s="246" t="str">
        <f t="shared" si="25"/>
        <v/>
      </c>
      <c r="AT350" s="246" t="str">
        <f t="shared" si="26"/>
        <v>{"keywords": {"includedDataForSharingAndTethering": ""}}</v>
      </c>
      <c r="AU350" s="246" t="s">
        <v>253</v>
      </c>
      <c r="AV350" s="250" t="str">
        <f t="shared" si="27"/>
        <v>{"name": "AVAILABLE_MOBILE_PLAN", "arguments": {"keywords": {"includedDataForSharingAndTethering": ""}}}</v>
      </c>
      <c r="AW350" s="246"/>
      <c r="AX350" s="251">
        <v>45580</v>
      </c>
    </row>
    <row r="351" spans="1:50" ht="13.2">
      <c r="A351" s="246" t="s">
        <v>1572</v>
      </c>
      <c r="B351" s="246" t="s">
        <v>1577</v>
      </c>
      <c r="C351" s="246" t="s">
        <v>45</v>
      </c>
      <c r="D351" s="246" t="s">
        <v>1578</v>
      </c>
      <c r="E351" s="247" t="s">
        <v>360</v>
      </c>
      <c r="F351" s="248" t="s">
        <v>344</v>
      </c>
      <c r="G351" s="249" t="s">
        <v>295</v>
      </c>
      <c r="H351" s="247"/>
      <c r="I351" s="248"/>
      <c r="J351" s="249"/>
      <c r="K351" s="247"/>
      <c r="L351" s="248"/>
      <c r="M351" s="249"/>
      <c r="N351" s="247"/>
      <c r="O351" s="248"/>
      <c r="P351" s="249"/>
      <c r="Q351" s="247"/>
      <c r="R351" s="248"/>
      <c r="S351" s="249"/>
      <c r="T351" s="247"/>
      <c r="U351" s="248"/>
      <c r="V351" s="249"/>
      <c r="W351" s="247"/>
      <c r="X351" s="248"/>
      <c r="Y351" s="249"/>
      <c r="Z351" s="247"/>
      <c r="AA351" s="248"/>
      <c r="AB351" s="249"/>
      <c r="AC351" s="247"/>
      <c r="AD351" s="248"/>
      <c r="AE351" s="249"/>
      <c r="AF351" s="246"/>
      <c r="AG351" s="250" t="str">
        <f t="shared" si="14"/>
        <v>"includedDataForSharingAndTethering": "무제한"</v>
      </c>
      <c r="AH351" s="246" t="str">
        <f t="shared" si="15"/>
        <v/>
      </c>
      <c r="AI351" s="246" t="str">
        <f t="shared" si="16"/>
        <v/>
      </c>
      <c r="AJ351" s="246" t="str">
        <f t="shared" si="17"/>
        <v/>
      </c>
      <c r="AK351" s="246" t="str">
        <f t="shared" si="18"/>
        <v/>
      </c>
      <c r="AL351" s="246" t="str">
        <f t="shared" si="19"/>
        <v/>
      </c>
      <c r="AM351" s="246" t="str">
        <f t="shared" si="20"/>
        <v/>
      </c>
      <c r="AN351" s="246" t="str">
        <f t="shared" si="21"/>
        <v/>
      </c>
      <c r="AO351" s="246" t="str">
        <f t="shared" si="22"/>
        <v/>
      </c>
      <c r="AP351" s="246"/>
      <c r="AQ351" s="246" t="str">
        <f t="shared" si="23"/>
        <v>{"includedDataForSharingAndTethering": "무제한"}</v>
      </c>
      <c r="AR351" s="246" t="str">
        <f t="shared" si="24"/>
        <v/>
      </c>
      <c r="AS351" s="246" t="str">
        <f t="shared" si="25"/>
        <v/>
      </c>
      <c r="AT351" s="246" t="str">
        <f t="shared" si="26"/>
        <v>{"keywords": {"includedDataForSharingAndTethering": "무제한"}}</v>
      </c>
      <c r="AU351" s="246" t="s">
        <v>253</v>
      </c>
      <c r="AV351" s="250" t="str">
        <f t="shared" si="27"/>
        <v>{"name": "AVAILABLE_MOBILE_PLAN", "arguments": {"keywords": {"includedDataForSharingAndTethering": "무제한"}}}</v>
      </c>
      <c r="AW351" s="246"/>
      <c r="AX351" s="251">
        <v>45580</v>
      </c>
    </row>
    <row r="352" spans="1:50" ht="13.2">
      <c r="A352" s="246" t="s">
        <v>1572</v>
      </c>
      <c r="B352" s="246" t="s">
        <v>1579</v>
      </c>
      <c r="C352" s="246" t="s">
        <v>45</v>
      </c>
      <c r="D352" s="246" t="s">
        <v>1580</v>
      </c>
      <c r="E352" s="247" t="s">
        <v>360</v>
      </c>
      <c r="F352" s="248" t="s">
        <v>344</v>
      </c>
      <c r="G352" s="249" t="s">
        <v>872</v>
      </c>
      <c r="H352" s="247"/>
      <c r="I352" s="248"/>
      <c r="J352" s="249"/>
      <c r="K352" s="247"/>
      <c r="L352" s="248"/>
      <c r="M352" s="249"/>
      <c r="N352" s="247"/>
      <c r="O352" s="248"/>
      <c r="P352" s="249"/>
      <c r="Q352" s="247"/>
      <c r="R352" s="248"/>
      <c r="S352" s="249"/>
      <c r="T352" s="247"/>
      <c r="U352" s="248"/>
      <c r="V352" s="249"/>
      <c r="W352" s="247"/>
      <c r="X352" s="248"/>
      <c r="Y352" s="249"/>
      <c r="Z352" s="247"/>
      <c r="AA352" s="248"/>
      <c r="AB352" s="249"/>
      <c r="AC352" s="247"/>
      <c r="AD352" s="248"/>
      <c r="AE352" s="249"/>
      <c r="AF352" s="246"/>
      <c r="AG352" s="250" t="str">
        <f t="shared" si="14"/>
        <v>"includedDataForSharingAndTethering": "제한없는"</v>
      </c>
      <c r="AH352" s="246" t="str">
        <f t="shared" si="15"/>
        <v/>
      </c>
      <c r="AI352" s="246" t="str">
        <f t="shared" si="16"/>
        <v/>
      </c>
      <c r="AJ352" s="246" t="str">
        <f t="shared" si="17"/>
        <v/>
      </c>
      <c r="AK352" s="246" t="str">
        <f t="shared" si="18"/>
        <v/>
      </c>
      <c r="AL352" s="246" t="str">
        <f t="shared" si="19"/>
        <v/>
      </c>
      <c r="AM352" s="246" t="str">
        <f t="shared" si="20"/>
        <v/>
      </c>
      <c r="AN352" s="246" t="str">
        <f t="shared" si="21"/>
        <v/>
      </c>
      <c r="AO352" s="246" t="str">
        <f t="shared" si="22"/>
        <v/>
      </c>
      <c r="AP352" s="246"/>
      <c r="AQ352" s="246" t="str">
        <f t="shared" si="23"/>
        <v>{"includedDataForSharingAndTethering": "제한없는"}</v>
      </c>
      <c r="AR352" s="246" t="str">
        <f t="shared" si="24"/>
        <v/>
      </c>
      <c r="AS352" s="246" t="str">
        <f t="shared" si="25"/>
        <v/>
      </c>
      <c r="AT352" s="246" t="str">
        <f t="shared" si="26"/>
        <v>{"keywords": {"includedDataForSharingAndTethering": "제한없는"}}</v>
      </c>
      <c r="AU352" s="246" t="s">
        <v>253</v>
      </c>
      <c r="AV352" s="250" t="str">
        <f t="shared" si="27"/>
        <v>{"name": "AVAILABLE_MOBILE_PLAN", "arguments": {"keywords": {"includedDataForSharingAndTethering": "제한없는"}}}</v>
      </c>
      <c r="AW352" s="246"/>
      <c r="AX352" s="251">
        <v>45580</v>
      </c>
    </row>
    <row r="353" spans="1:50" ht="13.2">
      <c r="A353" s="246" t="s">
        <v>1572</v>
      </c>
      <c r="B353" s="246" t="s">
        <v>1581</v>
      </c>
      <c r="C353" s="246" t="s">
        <v>45</v>
      </c>
      <c r="D353" s="246" t="s">
        <v>1582</v>
      </c>
      <c r="E353" s="247" t="s">
        <v>360</v>
      </c>
      <c r="F353" s="248" t="s">
        <v>344</v>
      </c>
      <c r="G353" s="249" t="s">
        <v>1583</v>
      </c>
      <c r="H353" s="247"/>
      <c r="I353" s="248"/>
      <c r="J353" s="249"/>
      <c r="K353" s="247"/>
      <c r="L353" s="248"/>
      <c r="M353" s="249"/>
      <c r="N353" s="247"/>
      <c r="O353" s="248"/>
      <c r="P353" s="249"/>
      <c r="Q353" s="247"/>
      <c r="R353" s="248"/>
      <c r="S353" s="249"/>
      <c r="T353" s="247"/>
      <c r="U353" s="248"/>
      <c r="V353" s="249"/>
      <c r="W353" s="247"/>
      <c r="X353" s="248"/>
      <c r="Y353" s="249"/>
      <c r="Z353" s="247"/>
      <c r="AA353" s="248"/>
      <c r="AB353" s="249"/>
      <c r="AC353" s="247"/>
      <c r="AD353" s="248"/>
      <c r="AE353" s="249"/>
      <c r="AF353" s="246"/>
      <c r="AG353" s="250" t="str">
        <f t="shared" si="14"/>
        <v>"includedDataForSharingAndTethering": "30GB 이상"</v>
      </c>
      <c r="AH353" s="246" t="str">
        <f t="shared" si="15"/>
        <v/>
      </c>
      <c r="AI353" s="246" t="str">
        <f t="shared" si="16"/>
        <v/>
      </c>
      <c r="AJ353" s="246" t="str">
        <f t="shared" si="17"/>
        <v/>
      </c>
      <c r="AK353" s="246" t="str">
        <f t="shared" si="18"/>
        <v/>
      </c>
      <c r="AL353" s="246" t="str">
        <f t="shared" si="19"/>
        <v/>
      </c>
      <c r="AM353" s="246" t="str">
        <f t="shared" si="20"/>
        <v/>
      </c>
      <c r="AN353" s="246" t="str">
        <f t="shared" si="21"/>
        <v/>
      </c>
      <c r="AO353" s="246" t="str">
        <f t="shared" si="22"/>
        <v/>
      </c>
      <c r="AP353" s="246"/>
      <c r="AQ353" s="246" t="str">
        <f t="shared" si="23"/>
        <v>{"includedDataForSharingAndTethering": "30GB 이상"}</v>
      </c>
      <c r="AR353" s="246" t="str">
        <f t="shared" si="24"/>
        <v/>
      </c>
      <c r="AS353" s="246" t="str">
        <f t="shared" si="25"/>
        <v/>
      </c>
      <c r="AT353" s="246" t="str">
        <f t="shared" si="26"/>
        <v>{"keywords": {"includedDataForSharingAndTethering": "30GB 이상"}}</v>
      </c>
      <c r="AU353" s="246" t="s">
        <v>253</v>
      </c>
      <c r="AV353" s="250" t="str">
        <f t="shared" si="27"/>
        <v>{"name": "AVAILABLE_MOBILE_PLAN", "arguments": {"keywords": {"includedDataForSharingAndTethering": "30GB 이상"}}}</v>
      </c>
      <c r="AW353" s="246"/>
      <c r="AX353" s="251">
        <v>45580</v>
      </c>
    </row>
    <row r="354" spans="1:50" ht="13.2">
      <c r="A354" s="246" t="s">
        <v>1572</v>
      </c>
      <c r="B354" s="246" t="s">
        <v>1584</v>
      </c>
      <c r="C354" s="246" t="s">
        <v>45</v>
      </c>
      <c r="D354" s="246" t="s">
        <v>1585</v>
      </c>
      <c r="E354" s="247" t="s">
        <v>360</v>
      </c>
      <c r="F354" s="248" t="s">
        <v>344</v>
      </c>
      <c r="G354" s="249" t="s">
        <v>1586</v>
      </c>
      <c r="H354" s="247"/>
      <c r="I354" s="248"/>
      <c r="J354" s="249"/>
      <c r="K354" s="247"/>
      <c r="L354" s="248"/>
      <c r="M354" s="249"/>
      <c r="N354" s="247"/>
      <c r="O354" s="248"/>
      <c r="P354" s="249"/>
      <c r="Q354" s="247"/>
      <c r="R354" s="248"/>
      <c r="S354" s="249"/>
      <c r="T354" s="247"/>
      <c r="U354" s="248"/>
      <c r="V354" s="249"/>
      <c r="W354" s="247"/>
      <c r="X354" s="248"/>
      <c r="Y354" s="249"/>
      <c r="Z354" s="247"/>
      <c r="AA354" s="248"/>
      <c r="AB354" s="249"/>
      <c r="AC354" s="247"/>
      <c r="AD354" s="248"/>
      <c r="AE354" s="249"/>
      <c r="AF354" s="246"/>
      <c r="AG354" s="250" t="str">
        <f t="shared" si="14"/>
        <v>"includedDataForSharingAndTethering": "60기가 보다 많이"</v>
      </c>
      <c r="AH354" s="246" t="str">
        <f t="shared" si="15"/>
        <v/>
      </c>
      <c r="AI354" s="246" t="str">
        <f t="shared" si="16"/>
        <v/>
      </c>
      <c r="AJ354" s="246" t="str">
        <f t="shared" si="17"/>
        <v/>
      </c>
      <c r="AK354" s="246" t="str">
        <f t="shared" si="18"/>
        <v/>
      </c>
      <c r="AL354" s="246" t="str">
        <f t="shared" si="19"/>
        <v/>
      </c>
      <c r="AM354" s="246" t="str">
        <f t="shared" si="20"/>
        <v/>
      </c>
      <c r="AN354" s="246" t="str">
        <f t="shared" si="21"/>
        <v/>
      </c>
      <c r="AO354" s="246" t="str">
        <f t="shared" si="22"/>
        <v/>
      </c>
      <c r="AP354" s="246"/>
      <c r="AQ354" s="246" t="str">
        <f t="shared" si="23"/>
        <v>{"includedDataForSharingAndTethering": "60기가 보다 많이"}</v>
      </c>
      <c r="AR354" s="246" t="str">
        <f t="shared" si="24"/>
        <v/>
      </c>
      <c r="AS354" s="246" t="str">
        <f t="shared" si="25"/>
        <v/>
      </c>
      <c r="AT354" s="246" t="str">
        <f t="shared" si="26"/>
        <v>{"keywords": {"includedDataForSharingAndTethering": "60기가 보다 많이"}}</v>
      </c>
      <c r="AU354" s="246" t="s">
        <v>253</v>
      </c>
      <c r="AV354" s="250" t="str">
        <f t="shared" si="27"/>
        <v>{"name": "AVAILABLE_MOBILE_PLAN", "arguments": {"keywords": {"includedDataForSharingAndTethering": "60기가 보다 많이"}}}</v>
      </c>
      <c r="AW354" s="246"/>
      <c r="AX354" s="251">
        <v>45580</v>
      </c>
    </row>
    <row r="355" spans="1:50" ht="13.2">
      <c r="A355" s="246" t="s">
        <v>1572</v>
      </c>
      <c r="B355" s="246" t="s">
        <v>1587</v>
      </c>
      <c r="C355" s="246" t="s">
        <v>45</v>
      </c>
      <c r="D355" s="246" t="s">
        <v>1588</v>
      </c>
      <c r="E355" s="247" t="s">
        <v>360</v>
      </c>
      <c r="F355" s="248" t="s">
        <v>344</v>
      </c>
      <c r="G355" s="249" t="s">
        <v>811</v>
      </c>
      <c r="H355" s="247"/>
      <c r="I355" s="248"/>
      <c r="J355" s="249"/>
      <c r="K355" s="247"/>
      <c r="L355" s="248"/>
      <c r="M355" s="249"/>
      <c r="N355" s="247"/>
      <c r="O355" s="248"/>
      <c r="P355" s="249"/>
      <c r="Q355" s="247"/>
      <c r="R355" s="248"/>
      <c r="S355" s="249"/>
      <c r="T355" s="247"/>
      <c r="U355" s="248"/>
      <c r="V355" s="249"/>
      <c r="W355" s="247"/>
      <c r="X355" s="248"/>
      <c r="Y355" s="249"/>
      <c r="Z355" s="247"/>
      <c r="AA355" s="248"/>
      <c r="AB355" s="249"/>
      <c r="AC355" s="247"/>
      <c r="AD355" s="248"/>
      <c r="AE355" s="249"/>
      <c r="AF355" s="246"/>
      <c r="AG355" s="250" t="str">
        <f t="shared" si="14"/>
        <v>"includedDataForSharingAndTethering": "충분하게"</v>
      </c>
      <c r="AH355" s="246" t="str">
        <f t="shared" si="15"/>
        <v/>
      </c>
      <c r="AI355" s="246" t="str">
        <f t="shared" si="16"/>
        <v/>
      </c>
      <c r="AJ355" s="246" t="str">
        <f t="shared" si="17"/>
        <v/>
      </c>
      <c r="AK355" s="246" t="str">
        <f t="shared" si="18"/>
        <v/>
      </c>
      <c r="AL355" s="246" t="str">
        <f t="shared" si="19"/>
        <v/>
      </c>
      <c r="AM355" s="246" t="str">
        <f t="shared" si="20"/>
        <v/>
      </c>
      <c r="AN355" s="246" t="str">
        <f t="shared" si="21"/>
        <v/>
      </c>
      <c r="AO355" s="246" t="str">
        <f t="shared" si="22"/>
        <v/>
      </c>
      <c r="AP355" s="246"/>
      <c r="AQ355" s="246" t="str">
        <f t="shared" si="23"/>
        <v>{"includedDataForSharingAndTethering": "충분하게"}</v>
      </c>
      <c r="AR355" s="246" t="str">
        <f t="shared" si="24"/>
        <v/>
      </c>
      <c r="AS355" s="246" t="str">
        <f t="shared" si="25"/>
        <v/>
      </c>
      <c r="AT355" s="246" t="str">
        <f t="shared" si="26"/>
        <v>{"keywords": {"includedDataForSharingAndTethering": "충분하게"}}</v>
      </c>
      <c r="AU355" s="246" t="s">
        <v>253</v>
      </c>
      <c r="AV355" s="250" t="str">
        <f t="shared" si="27"/>
        <v>{"name": "AVAILABLE_MOBILE_PLAN", "arguments": {"keywords": {"includedDataForSharingAndTethering": "충분하게"}}}</v>
      </c>
      <c r="AW355" s="246"/>
      <c r="AX355" s="251">
        <v>45580</v>
      </c>
    </row>
    <row r="356" spans="1:50" ht="13.2">
      <c r="A356" s="246" t="s">
        <v>1572</v>
      </c>
      <c r="B356" s="246" t="s">
        <v>1589</v>
      </c>
      <c r="C356" s="246" t="s">
        <v>45</v>
      </c>
      <c r="D356" s="246" t="s">
        <v>1590</v>
      </c>
      <c r="E356" s="247" t="s">
        <v>360</v>
      </c>
      <c r="F356" s="248" t="s">
        <v>344</v>
      </c>
      <c r="G356" s="249" t="s">
        <v>418</v>
      </c>
      <c r="H356" s="247"/>
      <c r="I356" s="248"/>
      <c r="J356" s="249"/>
      <c r="K356" s="247"/>
      <c r="L356" s="248"/>
      <c r="M356" s="249"/>
      <c r="N356" s="247"/>
      <c r="O356" s="248"/>
      <c r="P356" s="249"/>
      <c r="Q356" s="247"/>
      <c r="R356" s="248"/>
      <c r="S356" s="249"/>
      <c r="T356" s="247"/>
      <c r="U356" s="248"/>
      <c r="V356" s="249"/>
      <c r="W356" s="247"/>
      <c r="X356" s="248"/>
      <c r="Y356" s="249"/>
      <c r="Z356" s="247"/>
      <c r="AA356" s="248"/>
      <c r="AB356" s="249"/>
      <c r="AC356" s="247"/>
      <c r="AD356" s="248"/>
      <c r="AE356" s="249"/>
      <c r="AF356" s="246"/>
      <c r="AG356" s="250" t="str">
        <f t="shared" si="14"/>
        <v>"includedDataForSharingAndTethering": "넉넉하게"</v>
      </c>
      <c r="AH356" s="246" t="str">
        <f t="shared" si="15"/>
        <v/>
      </c>
      <c r="AI356" s="246" t="str">
        <f t="shared" si="16"/>
        <v/>
      </c>
      <c r="AJ356" s="246" t="str">
        <f t="shared" si="17"/>
        <v/>
      </c>
      <c r="AK356" s="246" t="str">
        <f t="shared" si="18"/>
        <v/>
      </c>
      <c r="AL356" s="246" t="str">
        <f t="shared" si="19"/>
        <v/>
      </c>
      <c r="AM356" s="246" t="str">
        <f t="shared" si="20"/>
        <v/>
      </c>
      <c r="AN356" s="246" t="str">
        <f t="shared" si="21"/>
        <v/>
      </c>
      <c r="AO356" s="246" t="str">
        <f t="shared" si="22"/>
        <v/>
      </c>
      <c r="AP356" s="246"/>
      <c r="AQ356" s="246" t="str">
        <f t="shared" si="23"/>
        <v>{"includedDataForSharingAndTethering": "넉넉하게"}</v>
      </c>
      <c r="AR356" s="246" t="str">
        <f t="shared" si="24"/>
        <v/>
      </c>
      <c r="AS356" s="246" t="str">
        <f t="shared" si="25"/>
        <v/>
      </c>
      <c r="AT356" s="246" t="str">
        <f t="shared" si="26"/>
        <v>{"keywords": {"includedDataForSharingAndTethering": "넉넉하게"}}</v>
      </c>
      <c r="AU356" s="246" t="s">
        <v>253</v>
      </c>
      <c r="AV356" s="250" t="str">
        <f t="shared" si="27"/>
        <v>{"name": "AVAILABLE_MOBILE_PLAN", "arguments": {"keywords": {"includedDataForSharingAndTethering": "넉넉하게"}}}</v>
      </c>
      <c r="AW356" s="246"/>
      <c r="AX356" s="251">
        <v>45580</v>
      </c>
    </row>
    <row r="357" spans="1:50" ht="13.2">
      <c r="A357" s="246" t="s">
        <v>1572</v>
      </c>
      <c r="B357" s="246" t="s">
        <v>1591</v>
      </c>
      <c r="C357" s="246" t="s">
        <v>45</v>
      </c>
      <c r="D357" s="246" t="s">
        <v>1592</v>
      </c>
      <c r="E357" s="247" t="s">
        <v>360</v>
      </c>
      <c r="F357" s="248" t="s">
        <v>344</v>
      </c>
      <c r="G357" s="249" t="s">
        <v>311</v>
      </c>
      <c r="H357" s="247"/>
      <c r="I357" s="248"/>
      <c r="J357" s="249"/>
      <c r="K357" s="247"/>
      <c r="L357" s="248"/>
      <c r="M357" s="249"/>
      <c r="N357" s="247"/>
      <c r="O357" s="248"/>
      <c r="P357" s="249"/>
      <c r="Q357" s="247"/>
      <c r="R357" s="248"/>
      <c r="S357" s="249"/>
      <c r="T357" s="247"/>
      <c r="U357" s="248"/>
      <c r="V357" s="249"/>
      <c r="W357" s="247"/>
      <c r="X357" s="248"/>
      <c r="Y357" s="249"/>
      <c r="Z357" s="247"/>
      <c r="AA357" s="248"/>
      <c r="AB357" s="249"/>
      <c r="AC357" s="247"/>
      <c r="AD357" s="248"/>
      <c r="AE357" s="249"/>
      <c r="AF357" s="246"/>
      <c r="AG357" s="250" t="str">
        <f t="shared" si="14"/>
        <v>"includedDataForSharingAndTethering": "많이"</v>
      </c>
      <c r="AH357" s="246" t="str">
        <f t="shared" si="15"/>
        <v/>
      </c>
      <c r="AI357" s="246" t="str">
        <f t="shared" si="16"/>
        <v/>
      </c>
      <c r="AJ357" s="246" t="str">
        <f t="shared" si="17"/>
        <v/>
      </c>
      <c r="AK357" s="246" t="str">
        <f t="shared" si="18"/>
        <v/>
      </c>
      <c r="AL357" s="246" t="str">
        <f t="shared" si="19"/>
        <v/>
      </c>
      <c r="AM357" s="246" t="str">
        <f t="shared" si="20"/>
        <v/>
      </c>
      <c r="AN357" s="246" t="str">
        <f t="shared" si="21"/>
        <v/>
      </c>
      <c r="AO357" s="246" t="str">
        <f t="shared" si="22"/>
        <v/>
      </c>
      <c r="AP357" s="246"/>
      <c r="AQ357" s="246" t="str">
        <f t="shared" si="23"/>
        <v>{"includedDataForSharingAndTethering": "많이"}</v>
      </c>
      <c r="AR357" s="246" t="str">
        <f t="shared" si="24"/>
        <v/>
      </c>
      <c r="AS357" s="246" t="str">
        <f t="shared" si="25"/>
        <v/>
      </c>
      <c r="AT357" s="246" t="str">
        <f t="shared" si="26"/>
        <v>{"keywords": {"includedDataForSharingAndTethering": "많이"}}</v>
      </c>
      <c r="AU357" s="246" t="s">
        <v>253</v>
      </c>
      <c r="AV357" s="250" t="str">
        <f t="shared" si="27"/>
        <v>{"name": "AVAILABLE_MOBILE_PLAN", "arguments": {"keywords": {"includedDataForSharingAndTethering": "많이"}}}</v>
      </c>
      <c r="AW357" s="246"/>
      <c r="AX357" s="251">
        <v>45580</v>
      </c>
    </row>
    <row r="358" spans="1:50" ht="13.2">
      <c r="A358" s="246" t="s">
        <v>1572</v>
      </c>
      <c r="B358" s="246" t="s">
        <v>1593</v>
      </c>
      <c r="C358" s="246" t="s">
        <v>45</v>
      </c>
      <c r="D358" s="246" t="s">
        <v>1594</v>
      </c>
      <c r="E358" s="247" t="s">
        <v>360</v>
      </c>
      <c r="F358" s="248" t="s">
        <v>344</v>
      </c>
      <c r="G358" s="249" t="s">
        <v>1471</v>
      </c>
      <c r="H358" s="247"/>
      <c r="I358" s="248"/>
      <c r="J358" s="249"/>
      <c r="K358" s="247"/>
      <c r="L358" s="248"/>
      <c r="M358" s="249"/>
      <c r="N358" s="247"/>
      <c r="O358" s="248"/>
      <c r="P358" s="249"/>
      <c r="Q358" s="247"/>
      <c r="R358" s="248"/>
      <c r="S358" s="249"/>
      <c r="T358" s="247"/>
      <c r="U358" s="248"/>
      <c r="V358" s="249"/>
      <c r="W358" s="247"/>
      <c r="X358" s="248"/>
      <c r="Y358" s="249"/>
      <c r="Z358" s="247"/>
      <c r="AA358" s="248"/>
      <c r="AB358" s="249"/>
      <c r="AC358" s="247"/>
      <c r="AD358" s="248"/>
      <c r="AE358" s="249"/>
      <c r="AF358" s="246"/>
      <c r="AG358" s="250" t="str">
        <f t="shared" si="14"/>
        <v>"includedDataForSharingAndTethering": "꽤"</v>
      </c>
      <c r="AH358" s="246" t="str">
        <f t="shared" si="15"/>
        <v/>
      </c>
      <c r="AI358" s="246" t="str">
        <f t="shared" si="16"/>
        <v/>
      </c>
      <c r="AJ358" s="246" t="str">
        <f t="shared" si="17"/>
        <v/>
      </c>
      <c r="AK358" s="246" t="str">
        <f t="shared" si="18"/>
        <v/>
      </c>
      <c r="AL358" s="246" t="str">
        <f t="shared" si="19"/>
        <v/>
      </c>
      <c r="AM358" s="246" t="str">
        <f t="shared" si="20"/>
        <v/>
      </c>
      <c r="AN358" s="246" t="str">
        <f t="shared" si="21"/>
        <v/>
      </c>
      <c r="AO358" s="246" t="str">
        <f t="shared" si="22"/>
        <v/>
      </c>
      <c r="AP358" s="246"/>
      <c r="AQ358" s="246" t="str">
        <f t="shared" si="23"/>
        <v>{"includedDataForSharingAndTethering": "꽤"}</v>
      </c>
      <c r="AR358" s="246" t="str">
        <f t="shared" si="24"/>
        <v/>
      </c>
      <c r="AS358" s="246" t="str">
        <f t="shared" si="25"/>
        <v/>
      </c>
      <c r="AT358" s="246" t="str">
        <f t="shared" si="26"/>
        <v>{"keywords": {"includedDataForSharingAndTethering": "꽤"}}</v>
      </c>
      <c r="AU358" s="246" t="s">
        <v>253</v>
      </c>
      <c r="AV358" s="250" t="str">
        <f t="shared" si="27"/>
        <v>{"name": "AVAILABLE_MOBILE_PLAN", "arguments": {"keywords": {"includedDataForSharingAndTethering": "꽤"}}}</v>
      </c>
      <c r="AW358" s="246"/>
      <c r="AX358" s="251">
        <v>45580</v>
      </c>
    </row>
    <row r="359" spans="1:50" ht="13.2">
      <c r="A359" s="246" t="s">
        <v>1572</v>
      </c>
      <c r="B359" s="246"/>
      <c r="C359" s="246" t="s">
        <v>45</v>
      </c>
      <c r="D359" s="246" t="s">
        <v>1595</v>
      </c>
      <c r="E359" s="253" t="s">
        <v>360</v>
      </c>
      <c r="F359" s="252" t="s">
        <v>344</v>
      </c>
      <c r="G359" s="246" t="s">
        <v>295</v>
      </c>
      <c r="H359" s="253"/>
      <c r="I359" s="252"/>
      <c r="J359" s="246"/>
      <c r="K359" s="253"/>
      <c r="L359" s="252"/>
      <c r="M359" s="246"/>
      <c r="N359" s="253"/>
      <c r="O359" s="252"/>
      <c r="P359" s="246"/>
      <c r="Q359" s="253"/>
      <c r="R359" s="252"/>
      <c r="S359" s="246"/>
      <c r="T359" s="253"/>
      <c r="U359" s="252"/>
      <c r="V359" s="246"/>
      <c r="W359" s="253"/>
      <c r="X359" s="252"/>
      <c r="Y359" s="246"/>
      <c r="Z359" s="253"/>
      <c r="AA359" s="252"/>
      <c r="AB359" s="246"/>
      <c r="AC359" s="253"/>
      <c r="AD359" s="252"/>
      <c r="AE359" s="246"/>
      <c r="AF359" s="246"/>
      <c r="AG359" s="250" t="str">
        <f t="shared" si="14"/>
        <v>"includedDataForSharingAndTethering": "무제한"</v>
      </c>
      <c r="AH359" s="246" t="str">
        <f t="shared" si="15"/>
        <v/>
      </c>
      <c r="AI359" s="246" t="str">
        <f t="shared" si="16"/>
        <v/>
      </c>
      <c r="AJ359" s="246" t="str">
        <f t="shared" si="17"/>
        <v/>
      </c>
      <c r="AK359" s="246" t="str">
        <f t="shared" si="18"/>
        <v/>
      </c>
      <c r="AL359" s="246" t="str">
        <f t="shared" si="19"/>
        <v/>
      </c>
      <c r="AM359" s="246" t="str">
        <f t="shared" si="20"/>
        <v/>
      </c>
      <c r="AN359" s="246" t="str">
        <f t="shared" si="21"/>
        <v/>
      </c>
      <c r="AO359" s="246" t="str">
        <f t="shared" si="22"/>
        <v/>
      </c>
      <c r="AP359" s="246"/>
      <c r="AQ359" s="246" t="str">
        <f t="shared" si="23"/>
        <v>{"includedDataForSharingAndTethering": "무제한"}</v>
      </c>
      <c r="AR359" s="246" t="str">
        <f t="shared" si="24"/>
        <v/>
      </c>
      <c r="AS359" s="246" t="str">
        <f t="shared" si="25"/>
        <v/>
      </c>
      <c r="AT359" s="246" t="str">
        <f t="shared" si="26"/>
        <v>{"keywords": {"includedDataForSharingAndTethering": "무제한"}}</v>
      </c>
      <c r="AU359" s="246" t="s">
        <v>253</v>
      </c>
      <c r="AV359" s="250" t="str">
        <f t="shared" si="27"/>
        <v>{"name": "AVAILABLE_MOBILE_PLAN", "arguments": {"keywords": {"includedDataForSharingAndTethering": "무제한"}}}</v>
      </c>
      <c r="AW359" s="246"/>
      <c r="AX359" s="251">
        <v>45547</v>
      </c>
    </row>
    <row r="360" spans="1:50" ht="13.2">
      <c r="A360" s="246" t="s">
        <v>1572</v>
      </c>
      <c r="B360" s="246"/>
      <c r="C360" s="246" t="s">
        <v>45</v>
      </c>
      <c r="D360" s="246" t="s">
        <v>1596</v>
      </c>
      <c r="E360" s="253" t="s">
        <v>360</v>
      </c>
      <c r="F360" s="252" t="s">
        <v>344</v>
      </c>
      <c r="G360" s="246" t="s">
        <v>872</v>
      </c>
      <c r="H360" s="253"/>
      <c r="I360" s="252"/>
      <c r="J360" s="246"/>
      <c r="K360" s="253"/>
      <c r="L360" s="252"/>
      <c r="M360" s="246"/>
      <c r="N360" s="253"/>
      <c r="O360" s="252"/>
      <c r="P360" s="246"/>
      <c r="Q360" s="253"/>
      <c r="R360" s="252"/>
      <c r="S360" s="246"/>
      <c r="T360" s="253"/>
      <c r="U360" s="252"/>
      <c r="V360" s="246"/>
      <c r="W360" s="253"/>
      <c r="X360" s="252"/>
      <c r="Y360" s="246"/>
      <c r="Z360" s="253"/>
      <c r="AA360" s="252"/>
      <c r="AB360" s="246"/>
      <c r="AC360" s="253"/>
      <c r="AD360" s="252"/>
      <c r="AE360" s="246"/>
      <c r="AF360" s="246"/>
      <c r="AG360" s="250" t="str">
        <f t="shared" si="14"/>
        <v>"includedDataForSharingAndTethering": "제한없는"</v>
      </c>
      <c r="AH360" s="246" t="str">
        <f t="shared" si="15"/>
        <v/>
      </c>
      <c r="AI360" s="246" t="str">
        <f t="shared" si="16"/>
        <v/>
      </c>
      <c r="AJ360" s="246" t="str">
        <f t="shared" si="17"/>
        <v/>
      </c>
      <c r="AK360" s="246" t="str">
        <f t="shared" si="18"/>
        <v/>
      </c>
      <c r="AL360" s="246" t="str">
        <f t="shared" si="19"/>
        <v/>
      </c>
      <c r="AM360" s="246" t="str">
        <f t="shared" si="20"/>
        <v/>
      </c>
      <c r="AN360" s="246" t="str">
        <f t="shared" si="21"/>
        <v/>
      </c>
      <c r="AO360" s="246" t="str">
        <f t="shared" si="22"/>
        <v/>
      </c>
      <c r="AP360" s="246"/>
      <c r="AQ360" s="246" t="str">
        <f t="shared" si="23"/>
        <v>{"includedDataForSharingAndTethering": "제한없는"}</v>
      </c>
      <c r="AR360" s="246" t="str">
        <f t="shared" si="24"/>
        <v/>
      </c>
      <c r="AS360" s="246" t="str">
        <f t="shared" si="25"/>
        <v/>
      </c>
      <c r="AT360" s="246" t="str">
        <f t="shared" si="26"/>
        <v>{"keywords": {"includedDataForSharingAndTethering": "제한없는"}}</v>
      </c>
      <c r="AU360" s="246" t="s">
        <v>253</v>
      </c>
      <c r="AV360" s="250" t="str">
        <f t="shared" si="27"/>
        <v>{"name": "AVAILABLE_MOBILE_PLAN", "arguments": {"keywords": {"includedDataForSharingAndTethering": "제한없는"}}}</v>
      </c>
      <c r="AW360" s="246"/>
      <c r="AX360" s="251">
        <v>45547</v>
      </c>
    </row>
    <row r="361" spans="1:50" ht="13.2">
      <c r="A361" s="246" t="s">
        <v>1572</v>
      </c>
      <c r="B361" s="246"/>
      <c r="C361" s="246" t="s">
        <v>45</v>
      </c>
      <c r="D361" s="246" t="s">
        <v>1597</v>
      </c>
      <c r="E361" s="253" t="s">
        <v>360</v>
      </c>
      <c r="F361" s="252" t="s">
        <v>344</v>
      </c>
      <c r="G361" s="246" t="s">
        <v>1583</v>
      </c>
      <c r="H361" s="253"/>
      <c r="I361" s="252"/>
      <c r="J361" s="246"/>
      <c r="K361" s="253"/>
      <c r="L361" s="252"/>
      <c r="M361" s="246"/>
      <c r="N361" s="253"/>
      <c r="O361" s="252"/>
      <c r="P361" s="246"/>
      <c r="Q361" s="253"/>
      <c r="R361" s="252"/>
      <c r="S361" s="246"/>
      <c r="T361" s="253"/>
      <c r="U361" s="252"/>
      <c r="V361" s="246"/>
      <c r="W361" s="253"/>
      <c r="X361" s="252"/>
      <c r="Y361" s="246"/>
      <c r="Z361" s="253"/>
      <c r="AA361" s="252"/>
      <c r="AB361" s="246"/>
      <c r="AC361" s="253"/>
      <c r="AD361" s="252"/>
      <c r="AE361" s="246"/>
      <c r="AF361" s="246"/>
      <c r="AG361" s="250" t="str">
        <f t="shared" si="14"/>
        <v>"includedDataForSharingAndTethering": "30GB 이상"</v>
      </c>
      <c r="AH361" s="246" t="str">
        <f t="shared" si="15"/>
        <v/>
      </c>
      <c r="AI361" s="246" t="str">
        <f t="shared" si="16"/>
        <v/>
      </c>
      <c r="AJ361" s="246" t="str">
        <f t="shared" si="17"/>
        <v/>
      </c>
      <c r="AK361" s="246" t="str">
        <f t="shared" si="18"/>
        <v/>
      </c>
      <c r="AL361" s="246" t="str">
        <f t="shared" si="19"/>
        <v/>
      </c>
      <c r="AM361" s="246" t="str">
        <f t="shared" si="20"/>
        <v/>
      </c>
      <c r="AN361" s="246" t="str">
        <f t="shared" si="21"/>
        <v/>
      </c>
      <c r="AO361" s="246" t="str">
        <f t="shared" si="22"/>
        <v/>
      </c>
      <c r="AP361" s="246"/>
      <c r="AQ361" s="246" t="str">
        <f t="shared" si="23"/>
        <v>{"includedDataForSharingAndTethering": "30GB 이상"}</v>
      </c>
      <c r="AR361" s="246" t="str">
        <f t="shared" si="24"/>
        <v/>
      </c>
      <c r="AS361" s="246" t="str">
        <f t="shared" si="25"/>
        <v/>
      </c>
      <c r="AT361" s="246" t="str">
        <f t="shared" si="26"/>
        <v>{"keywords": {"includedDataForSharingAndTethering": "30GB 이상"}}</v>
      </c>
      <c r="AU361" s="246" t="s">
        <v>253</v>
      </c>
      <c r="AV361" s="250" t="str">
        <f t="shared" si="27"/>
        <v>{"name": "AVAILABLE_MOBILE_PLAN", "arguments": {"keywords": {"includedDataForSharingAndTethering": "30GB 이상"}}}</v>
      </c>
      <c r="AW361" s="246"/>
      <c r="AX361" s="251">
        <v>45547</v>
      </c>
    </row>
    <row r="362" spans="1:50" ht="13.2">
      <c r="A362" s="246" t="s">
        <v>1572</v>
      </c>
      <c r="B362" s="246"/>
      <c r="C362" s="246" t="s">
        <v>45</v>
      </c>
      <c r="D362" s="246" t="s">
        <v>1598</v>
      </c>
      <c r="E362" s="253" t="s">
        <v>360</v>
      </c>
      <c r="F362" s="252" t="s">
        <v>344</v>
      </c>
      <c r="G362" s="246" t="s">
        <v>1586</v>
      </c>
      <c r="H362" s="253"/>
      <c r="I362" s="252"/>
      <c r="J362" s="246"/>
      <c r="K362" s="253"/>
      <c r="L362" s="252"/>
      <c r="M362" s="246"/>
      <c r="N362" s="253"/>
      <c r="O362" s="252"/>
      <c r="P362" s="246"/>
      <c r="Q362" s="253"/>
      <c r="R362" s="252"/>
      <c r="S362" s="246"/>
      <c r="T362" s="253"/>
      <c r="U362" s="252"/>
      <c r="V362" s="246"/>
      <c r="W362" s="253"/>
      <c r="X362" s="252"/>
      <c r="Y362" s="246"/>
      <c r="Z362" s="253"/>
      <c r="AA362" s="252"/>
      <c r="AB362" s="246"/>
      <c r="AC362" s="253"/>
      <c r="AD362" s="252"/>
      <c r="AE362" s="246"/>
      <c r="AF362" s="246"/>
      <c r="AG362" s="250" t="str">
        <f t="shared" si="14"/>
        <v>"includedDataForSharingAndTethering": "60기가 보다 많이"</v>
      </c>
      <c r="AH362" s="246" t="str">
        <f t="shared" si="15"/>
        <v/>
      </c>
      <c r="AI362" s="246" t="str">
        <f t="shared" si="16"/>
        <v/>
      </c>
      <c r="AJ362" s="246" t="str">
        <f t="shared" si="17"/>
        <v/>
      </c>
      <c r="AK362" s="246" t="str">
        <f t="shared" si="18"/>
        <v/>
      </c>
      <c r="AL362" s="246" t="str">
        <f t="shared" si="19"/>
        <v/>
      </c>
      <c r="AM362" s="246" t="str">
        <f t="shared" si="20"/>
        <v/>
      </c>
      <c r="AN362" s="246" t="str">
        <f t="shared" si="21"/>
        <v/>
      </c>
      <c r="AO362" s="246" t="str">
        <f t="shared" si="22"/>
        <v/>
      </c>
      <c r="AP362" s="246"/>
      <c r="AQ362" s="246" t="str">
        <f t="shared" si="23"/>
        <v>{"includedDataForSharingAndTethering": "60기가 보다 많이"}</v>
      </c>
      <c r="AR362" s="246" t="str">
        <f t="shared" si="24"/>
        <v/>
      </c>
      <c r="AS362" s="246" t="str">
        <f t="shared" si="25"/>
        <v/>
      </c>
      <c r="AT362" s="246" t="str">
        <f t="shared" si="26"/>
        <v>{"keywords": {"includedDataForSharingAndTethering": "60기가 보다 많이"}}</v>
      </c>
      <c r="AU362" s="246" t="s">
        <v>253</v>
      </c>
      <c r="AV362" s="250" t="str">
        <f t="shared" si="27"/>
        <v>{"name": "AVAILABLE_MOBILE_PLAN", "arguments": {"keywords": {"includedDataForSharingAndTethering": "60기가 보다 많이"}}}</v>
      </c>
      <c r="AW362" s="246"/>
      <c r="AX362" s="251">
        <v>45547</v>
      </c>
    </row>
    <row r="363" spans="1:50" ht="13.2">
      <c r="A363" s="246" t="s">
        <v>1572</v>
      </c>
      <c r="B363" s="246"/>
      <c r="C363" s="246" t="s">
        <v>45</v>
      </c>
      <c r="D363" s="246" t="s">
        <v>1588</v>
      </c>
      <c r="E363" s="253" t="s">
        <v>360</v>
      </c>
      <c r="F363" s="252" t="s">
        <v>344</v>
      </c>
      <c r="G363" s="246" t="s">
        <v>811</v>
      </c>
      <c r="H363" s="253"/>
      <c r="I363" s="252"/>
      <c r="J363" s="246"/>
      <c r="K363" s="253"/>
      <c r="L363" s="252"/>
      <c r="M363" s="246"/>
      <c r="N363" s="253"/>
      <c r="O363" s="252"/>
      <c r="P363" s="246"/>
      <c r="Q363" s="253"/>
      <c r="R363" s="252"/>
      <c r="S363" s="246"/>
      <c r="T363" s="253"/>
      <c r="U363" s="252"/>
      <c r="V363" s="246"/>
      <c r="W363" s="253"/>
      <c r="X363" s="252"/>
      <c r="Y363" s="246"/>
      <c r="Z363" s="253"/>
      <c r="AA363" s="252"/>
      <c r="AB363" s="246"/>
      <c r="AC363" s="253"/>
      <c r="AD363" s="252"/>
      <c r="AE363" s="246"/>
      <c r="AF363" s="246"/>
      <c r="AG363" s="250" t="str">
        <f t="shared" si="14"/>
        <v>"includedDataForSharingAndTethering": "충분하게"</v>
      </c>
      <c r="AH363" s="246" t="str">
        <f t="shared" si="15"/>
        <v/>
      </c>
      <c r="AI363" s="246" t="str">
        <f t="shared" si="16"/>
        <v/>
      </c>
      <c r="AJ363" s="246" t="str">
        <f t="shared" si="17"/>
        <v/>
      </c>
      <c r="AK363" s="246" t="str">
        <f t="shared" si="18"/>
        <v/>
      </c>
      <c r="AL363" s="246" t="str">
        <f t="shared" si="19"/>
        <v/>
      </c>
      <c r="AM363" s="246" t="str">
        <f t="shared" si="20"/>
        <v/>
      </c>
      <c r="AN363" s="246" t="str">
        <f t="shared" si="21"/>
        <v/>
      </c>
      <c r="AO363" s="246" t="str">
        <f t="shared" si="22"/>
        <v/>
      </c>
      <c r="AP363" s="246"/>
      <c r="AQ363" s="246" t="str">
        <f t="shared" si="23"/>
        <v>{"includedDataForSharingAndTethering": "충분하게"}</v>
      </c>
      <c r="AR363" s="246" t="str">
        <f t="shared" si="24"/>
        <v/>
      </c>
      <c r="AS363" s="246" t="str">
        <f t="shared" si="25"/>
        <v/>
      </c>
      <c r="AT363" s="246" t="str">
        <f t="shared" si="26"/>
        <v>{"keywords": {"includedDataForSharingAndTethering": "충분하게"}}</v>
      </c>
      <c r="AU363" s="246" t="s">
        <v>253</v>
      </c>
      <c r="AV363" s="250" t="str">
        <f t="shared" si="27"/>
        <v>{"name": "AVAILABLE_MOBILE_PLAN", "arguments": {"keywords": {"includedDataForSharingAndTethering": "충분하게"}}}</v>
      </c>
      <c r="AW363" s="246"/>
      <c r="AX363" s="251">
        <v>45547</v>
      </c>
    </row>
    <row r="364" spans="1:50" ht="13.2">
      <c r="A364" s="246" t="s">
        <v>1572</v>
      </c>
      <c r="B364" s="246"/>
      <c r="C364" s="246" t="s">
        <v>45</v>
      </c>
      <c r="D364" s="246" t="s">
        <v>1599</v>
      </c>
      <c r="E364" s="253" t="s">
        <v>360</v>
      </c>
      <c r="F364" s="252" t="s">
        <v>344</v>
      </c>
      <c r="G364" s="246" t="s">
        <v>418</v>
      </c>
      <c r="H364" s="253"/>
      <c r="I364" s="252"/>
      <c r="J364" s="246"/>
      <c r="K364" s="253"/>
      <c r="L364" s="252"/>
      <c r="M364" s="246"/>
      <c r="N364" s="253"/>
      <c r="O364" s="252"/>
      <c r="P364" s="246"/>
      <c r="Q364" s="253"/>
      <c r="R364" s="252"/>
      <c r="S364" s="246"/>
      <c r="T364" s="253"/>
      <c r="U364" s="252"/>
      <c r="V364" s="246"/>
      <c r="W364" s="253"/>
      <c r="X364" s="252"/>
      <c r="Y364" s="246"/>
      <c r="Z364" s="253"/>
      <c r="AA364" s="252"/>
      <c r="AB364" s="246"/>
      <c r="AC364" s="253"/>
      <c r="AD364" s="252"/>
      <c r="AE364" s="246"/>
      <c r="AF364" s="246"/>
      <c r="AG364" s="250" t="str">
        <f t="shared" si="14"/>
        <v>"includedDataForSharingAndTethering": "넉넉하게"</v>
      </c>
      <c r="AH364" s="246" t="str">
        <f t="shared" si="15"/>
        <v/>
      </c>
      <c r="AI364" s="246" t="str">
        <f t="shared" si="16"/>
        <v/>
      </c>
      <c r="AJ364" s="246" t="str">
        <f t="shared" si="17"/>
        <v/>
      </c>
      <c r="AK364" s="246" t="str">
        <f t="shared" si="18"/>
        <v/>
      </c>
      <c r="AL364" s="246" t="str">
        <f t="shared" si="19"/>
        <v/>
      </c>
      <c r="AM364" s="246" t="str">
        <f t="shared" si="20"/>
        <v/>
      </c>
      <c r="AN364" s="246" t="str">
        <f t="shared" si="21"/>
        <v/>
      </c>
      <c r="AO364" s="246" t="str">
        <f t="shared" si="22"/>
        <v/>
      </c>
      <c r="AP364" s="246"/>
      <c r="AQ364" s="246" t="str">
        <f t="shared" si="23"/>
        <v>{"includedDataForSharingAndTethering": "넉넉하게"}</v>
      </c>
      <c r="AR364" s="246" t="str">
        <f t="shared" si="24"/>
        <v/>
      </c>
      <c r="AS364" s="246" t="str">
        <f t="shared" si="25"/>
        <v/>
      </c>
      <c r="AT364" s="246" t="str">
        <f t="shared" si="26"/>
        <v>{"keywords": {"includedDataForSharingAndTethering": "넉넉하게"}}</v>
      </c>
      <c r="AU364" s="246" t="s">
        <v>253</v>
      </c>
      <c r="AV364" s="250" t="str">
        <f t="shared" si="27"/>
        <v>{"name": "AVAILABLE_MOBILE_PLAN", "arguments": {"keywords": {"includedDataForSharingAndTethering": "넉넉하게"}}}</v>
      </c>
      <c r="AW364" s="246"/>
      <c r="AX364" s="251">
        <v>45547</v>
      </c>
    </row>
    <row r="365" spans="1:50" ht="13.2">
      <c r="A365" s="246" t="s">
        <v>1572</v>
      </c>
      <c r="B365" s="246"/>
      <c r="C365" s="246" t="s">
        <v>45</v>
      </c>
      <c r="D365" s="246" t="s">
        <v>1600</v>
      </c>
      <c r="E365" s="253" t="s">
        <v>360</v>
      </c>
      <c r="F365" s="252" t="s">
        <v>344</v>
      </c>
      <c r="G365" s="246" t="s">
        <v>311</v>
      </c>
      <c r="H365" s="253"/>
      <c r="I365" s="252"/>
      <c r="J365" s="246"/>
      <c r="K365" s="253"/>
      <c r="L365" s="252"/>
      <c r="M365" s="246"/>
      <c r="N365" s="253"/>
      <c r="O365" s="252"/>
      <c r="P365" s="246"/>
      <c r="Q365" s="253"/>
      <c r="R365" s="252"/>
      <c r="S365" s="246"/>
      <c r="T365" s="253"/>
      <c r="U365" s="252"/>
      <c r="V365" s="246"/>
      <c r="W365" s="253"/>
      <c r="X365" s="252"/>
      <c r="Y365" s="246"/>
      <c r="Z365" s="253"/>
      <c r="AA365" s="252"/>
      <c r="AB365" s="246"/>
      <c r="AC365" s="253"/>
      <c r="AD365" s="252"/>
      <c r="AE365" s="246"/>
      <c r="AF365" s="246"/>
      <c r="AG365" s="250" t="str">
        <f t="shared" si="14"/>
        <v>"includedDataForSharingAndTethering": "많이"</v>
      </c>
      <c r="AH365" s="246" t="str">
        <f t="shared" si="15"/>
        <v/>
      </c>
      <c r="AI365" s="246" t="str">
        <f t="shared" si="16"/>
        <v/>
      </c>
      <c r="AJ365" s="246" t="str">
        <f t="shared" si="17"/>
        <v/>
      </c>
      <c r="AK365" s="246" t="str">
        <f t="shared" si="18"/>
        <v/>
      </c>
      <c r="AL365" s="246" t="str">
        <f t="shared" si="19"/>
        <v/>
      </c>
      <c r="AM365" s="246" t="str">
        <f t="shared" si="20"/>
        <v/>
      </c>
      <c r="AN365" s="246" t="str">
        <f t="shared" si="21"/>
        <v/>
      </c>
      <c r="AO365" s="246" t="str">
        <f t="shared" si="22"/>
        <v/>
      </c>
      <c r="AP365" s="246"/>
      <c r="AQ365" s="246" t="str">
        <f t="shared" si="23"/>
        <v>{"includedDataForSharingAndTethering": "많이"}</v>
      </c>
      <c r="AR365" s="246" t="str">
        <f t="shared" si="24"/>
        <v/>
      </c>
      <c r="AS365" s="246" t="str">
        <f t="shared" si="25"/>
        <v/>
      </c>
      <c r="AT365" s="246" t="str">
        <f t="shared" si="26"/>
        <v>{"keywords": {"includedDataForSharingAndTethering": "많이"}}</v>
      </c>
      <c r="AU365" s="246" t="s">
        <v>253</v>
      </c>
      <c r="AV365" s="250" t="str">
        <f t="shared" si="27"/>
        <v>{"name": "AVAILABLE_MOBILE_PLAN", "arguments": {"keywords": {"includedDataForSharingAndTethering": "많이"}}}</v>
      </c>
      <c r="AW365" s="246"/>
      <c r="AX365" s="251">
        <v>45547</v>
      </c>
    </row>
    <row r="366" spans="1:50" ht="13.2">
      <c r="A366" s="254" t="s">
        <v>1572</v>
      </c>
      <c r="B366" s="254"/>
      <c r="C366" s="254" t="s">
        <v>45</v>
      </c>
      <c r="D366" s="254" t="s">
        <v>1601</v>
      </c>
      <c r="E366" s="255" t="s">
        <v>360</v>
      </c>
      <c r="F366" s="256" t="s">
        <v>344</v>
      </c>
      <c r="G366" s="254" t="s">
        <v>1471</v>
      </c>
      <c r="H366" s="255"/>
      <c r="I366" s="256"/>
      <c r="J366" s="254"/>
      <c r="K366" s="255"/>
      <c r="L366" s="256"/>
      <c r="M366" s="254"/>
      <c r="N366" s="255"/>
      <c r="O366" s="256"/>
      <c r="P366" s="254"/>
      <c r="Q366" s="255"/>
      <c r="R366" s="256"/>
      <c r="S366" s="254"/>
      <c r="T366" s="255"/>
      <c r="U366" s="256"/>
      <c r="V366" s="254"/>
      <c r="W366" s="255"/>
      <c r="X366" s="256"/>
      <c r="Y366" s="254"/>
      <c r="Z366" s="255"/>
      <c r="AA366" s="256"/>
      <c r="AB366" s="254"/>
      <c r="AC366" s="255"/>
      <c r="AD366" s="256"/>
      <c r="AE366" s="254"/>
      <c r="AF366" s="254"/>
      <c r="AG366" s="257" t="str">
        <f t="shared" si="14"/>
        <v>"includedDataForSharingAndTethering": "꽤"</v>
      </c>
      <c r="AH366" s="254" t="str">
        <f t="shared" si="15"/>
        <v/>
      </c>
      <c r="AI366" s="254" t="str">
        <f t="shared" si="16"/>
        <v/>
      </c>
      <c r="AJ366" s="254" t="str">
        <f t="shared" si="17"/>
        <v/>
      </c>
      <c r="AK366" s="254" t="str">
        <f t="shared" si="18"/>
        <v/>
      </c>
      <c r="AL366" s="254" t="str">
        <f t="shared" si="19"/>
        <v/>
      </c>
      <c r="AM366" s="254" t="str">
        <f t="shared" si="20"/>
        <v/>
      </c>
      <c r="AN366" s="254" t="str">
        <f t="shared" si="21"/>
        <v/>
      </c>
      <c r="AO366" s="254" t="str">
        <f t="shared" si="22"/>
        <v/>
      </c>
      <c r="AP366" s="254"/>
      <c r="AQ366" s="254" t="str">
        <f t="shared" si="23"/>
        <v>{"includedDataForSharingAndTethering": "꽤"}</v>
      </c>
      <c r="AR366" s="254" t="str">
        <f t="shared" si="24"/>
        <v/>
      </c>
      <c r="AS366" s="254" t="str">
        <f t="shared" si="25"/>
        <v/>
      </c>
      <c r="AT366" s="254" t="str">
        <f t="shared" si="26"/>
        <v>{"keywords": {"includedDataForSharingAndTethering": "꽤"}}</v>
      </c>
      <c r="AU366" s="254" t="s">
        <v>253</v>
      </c>
      <c r="AV366" s="257" t="str">
        <f t="shared" si="27"/>
        <v>{"name": "AVAILABLE_MOBILE_PLAN", "arguments": {"keywords": {"includedDataForSharingAndTethering": "꽤"}}}</v>
      </c>
      <c r="AW366" s="254"/>
      <c r="AX366" s="258">
        <v>45547</v>
      </c>
    </row>
    <row r="367" spans="1:50" ht="13.2">
      <c r="A367" s="246" t="s">
        <v>1602</v>
      </c>
      <c r="B367" s="246" t="s">
        <v>1603</v>
      </c>
      <c r="C367" s="246" t="s">
        <v>45</v>
      </c>
      <c r="D367" s="246" t="s">
        <v>1604</v>
      </c>
      <c r="E367" s="247" t="s">
        <v>385</v>
      </c>
      <c r="F367" s="248" t="s">
        <v>386</v>
      </c>
      <c r="G367" s="249"/>
      <c r="H367" s="247"/>
      <c r="I367" s="248"/>
      <c r="J367" s="249"/>
      <c r="K367" s="247"/>
      <c r="L367" s="248"/>
      <c r="M367" s="249"/>
      <c r="N367" s="247"/>
      <c r="O367" s="248"/>
      <c r="P367" s="249"/>
      <c r="Q367" s="247"/>
      <c r="R367" s="248"/>
      <c r="S367" s="249"/>
      <c r="T367" s="247"/>
      <c r="U367" s="248"/>
      <c r="V367" s="249"/>
      <c r="W367" s="247"/>
      <c r="X367" s="248"/>
      <c r="Y367" s="249"/>
      <c r="Z367" s="247"/>
      <c r="AA367" s="248"/>
      <c r="AB367" s="249"/>
      <c r="AC367" s="247"/>
      <c r="AD367" s="248"/>
      <c r="AE367" s="249"/>
      <c r="AF367" s="246"/>
      <c r="AG367" s="250" t="str">
        <f t="shared" si="14"/>
        <v>"optionData": ""</v>
      </c>
      <c r="AH367" s="246" t="str">
        <f t="shared" si="15"/>
        <v/>
      </c>
      <c r="AI367" s="246" t="str">
        <f t="shared" si="16"/>
        <v/>
      </c>
      <c r="AJ367" s="246" t="str">
        <f t="shared" si="17"/>
        <v/>
      </c>
      <c r="AK367" s="246" t="str">
        <f t="shared" si="18"/>
        <v/>
      </c>
      <c r="AL367" s="246" t="str">
        <f t="shared" si="19"/>
        <v/>
      </c>
      <c r="AM367" s="246" t="str">
        <f t="shared" si="20"/>
        <v/>
      </c>
      <c r="AN367" s="246" t="str">
        <f t="shared" si="21"/>
        <v/>
      </c>
      <c r="AO367" s="246" t="str">
        <f t="shared" si="22"/>
        <v/>
      </c>
      <c r="AP367" s="246"/>
      <c r="AQ367" s="246" t="str">
        <f t="shared" si="23"/>
        <v>{"optionData": ""}</v>
      </c>
      <c r="AR367" s="246" t="str">
        <f t="shared" si="24"/>
        <v/>
      </c>
      <c r="AS367" s="246" t="str">
        <f t="shared" si="25"/>
        <v/>
      </c>
      <c r="AT367" s="246" t="str">
        <f t="shared" si="26"/>
        <v>{"keywords": {"optionData": ""}}</v>
      </c>
      <c r="AU367" s="246" t="s">
        <v>253</v>
      </c>
      <c r="AV367" s="250" t="str">
        <f t="shared" si="27"/>
        <v>{"name": "AVAILABLE_MOBILE_PLAN", "arguments": {"keywords": {"optionData": ""}}}</v>
      </c>
      <c r="AW367" s="246"/>
      <c r="AX367" s="251">
        <v>45580</v>
      </c>
    </row>
    <row r="368" spans="1:50" ht="13.2">
      <c r="A368" s="246" t="s">
        <v>1602</v>
      </c>
      <c r="B368" s="246" t="s">
        <v>1605</v>
      </c>
      <c r="C368" s="246" t="s">
        <v>45</v>
      </c>
      <c r="D368" s="246" t="s">
        <v>1606</v>
      </c>
      <c r="E368" s="247" t="s">
        <v>385</v>
      </c>
      <c r="F368" s="248" t="s">
        <v>386</v>
      </c>
      <c r="G368" s="249"/>
      <c r="H368" s="247"/>
      <c r="I368" s="248"/>
      <c r="J368" s="249"/>
      <c r="K368" s="247"/>
      <c r="L368" s="248"/>
      <c r="M368" s="249"/>
      <c r="N368" s="247"/>
      <c r="O368" s="248"/>
      <c r="P368" s="249"/>
      <c r="Q368" s="247"/>
      <c r="R368" s="248"/>
      <c r="S368" s="249"/>
      <c r="T368" s="247"/>
      <c r="U368" s="248"/>
      <c r="V368" s="249"/>
      <c r="W368" s="247"/>
      <c r="X368" s="248"/>
      <c r="Y368" s="249"/>
      <c r="Z368" s="247"/>
      <c r="AA368" s="248"/>
      <c r="AB368" s="249"/>
      <c r="AC368" s="247"/>
      <c r="AD368" s="248"/>
      <c r="AE368" s="249"/>
      <c r="AF368" s="246"/>
      <c r="AG368" s="250" t="str">
        <f t="shared" si="14"/>
        <v>"optionData": ""</v>
      </c>
      <c r="AH368" s="246" t="str">
        <f t="shared" si="15"/>
        <v/>
      </c>
      <c r="AI368" s="246" t="str">
        <f t="shared" si="16"/>
        <v/>
      </c>
      <c r="AJ368" s="246" t="str">
        <f t="shared" si="17"/>
        <v/>
      </c>
      <c r="AK368" s="246" t="str">
        <f t="shared" si="18"/>
        <v/>
      </c>
      <c r="AL368" s="246" t="str">
        <f t="shared" si="19"/>
        <v/>
      </c>
      <c r="AM368" s="246" t="str">
        <f t="shared" si="20"/>
        <v/>
      </c>
      <c r="AN368" s="246" t="str">
        <f t="shared" si="21"/>
        <v/>
      </c>
      <c r="AO368" s="246" t="str">
        <f t="shared" si="22"/>
        <v/>
      </c>
      <c r="AP368" s="246"/>
      <c r="AQ368" s="246" t="str">
        <f t="shared" si="23"/>
        <v>{"optionData": ""}</v>
      </c>
      <c r="AR368" s="246" t="str">
        <f t="shared" si="24"/>
        <v/>
      </c>
      <c r="AS368" s="246" t="str">
        <f t="shared" si="25"/>
        <v/>
      </c>
      <c r="AT368" s="246" t="str">
        <f t="shared" si="26"/>
        <v>{"keywords": {"optionData": ""}}</v>
      </c>
      <c r="AU368" s="246" t="s">
        <v>253</v>
      </c>
      <c r="AV368" s="250" t="str">
        <f t="shared" si="27"/>
        <v>{"name": "AVAILABLE_MOBILE_PLAN", "arguments": {"keywords": {"optionData": ""}}}</v>
      </c>
      <c r="AW368" s="246"/>
      <c r="AX368" s="251">
        <v>45580</v>
      </c>
    </row>
    <row r="369" spans="1:50" ht="13.2">
      <c r="A369" s="246" t="s">
        <v>1602</v>
      </c>
      <c r="B369" s="246" t="s">
        <v>1607</v>
      </c>
      <c r="C369" s="246" t="s">
        <v>45</v>
      </c>
      <c r="D369" s="246" t="s">
        <v>1608</v>
      </c>
      <c r="E369" s="247" t="s">
        <v>385</v>
      </c>
      <c r="F369" s="248" t="s">
        <v>386</v>
      </c>
      <c r="G369" s="249"/>
      <c r="H369" s="247"/>
      <c r="I369" s="248"/>
      <c r="J369" s="249"/>
      <c r="K369" s="247"/>
      <c r="L369" s="248"/>
      <c r="M369" s="249"/>
      <c r="N369" s="247"/>
      <c r="O369" s="248"/>
      <c r="P369" s="249"/>
      <c r="Q369" s="247"/>
      <c r="R369" s="248"/>
      <c r="S369" s="249"/>
      <c r="T369" s="247"/>
      <c r="U369" s="248"/>
      <c r="V369" s="249"/>
      <c r="W369" s="247"/>
      <c r="X369" s="248"/>
      <c r="Y369" s="249"/>
      <c r="Z369" s="247"/>
      <c r="AA369" s="248"/>
      <c r="AB369" s="249"/>
      <c r="AC369" s="247"/>
      <c r="AD369" s="248"/>
      <c r="AE369" s="249"/>
      <c r="AF369" s="246"/>
      <c r="AG369" s="250" t="str">
        <f t="shared" si="14"/>
        <v>"optionData": ""</v>
      </c>
      <c r="AH369" s="246" t="str">
        <f t="shared" si="15"/>
        <v/>
      </c>
      <c r="AI369" s="246" t="str">
        <f t="shared" si="16"/>
        <v/>
      </c>
      <c r="AJ369" s="246" t="str">
        <f t="shared" si="17"/>
        <v/>
      </c>
      <c r="AK369" s="246" t="str">
        <f t="shared" si="18"/>
        <v/>
      </c>
      <c r="AL369" s="246" t="str">
        <f t="shared" si="19"/>
        <v/>
      </c>
      <c r="AM369" s="246" t="str">
        <f t="shared" si="20"/>
        <v/>
      </c>
      <c r="AN369" s="246" t="str">
        <f t="shared" si="21"/>
        <v/>
      </c>
      <c r="AO369" s="246" t="str">
        <f t="shared" si="22"/>
        <v/>
      </c>
      <c r="AP369" s="246"/>
      <c r="AQ369" s="246" t="str">
        <f t="shared" si="23"/>
        <v>{"optionData": ""}</v>
      </c>
      <c r="AR369" s="246" t="str">
        <f t="shared" si="24"/>
        <v/>
      </c>
      <c r="AS369" s="246" t="str">
        <f t="shared" si="25"/>
        <v/>
      </c>
      <c r="AT369" s="246" t="str">
        <f t="shared" si="26"/>
        <v>{"keywords": {"optionData": ""}}</v>
      </c>
      <c r="AU369" s="246" t="s">
        <v>253</v>
      </c>
      <c r="AV369" s="250" t="str">
        <f t="shared" si="27"/>
        <v>{"name": "AVAILABLE_MOBILE_PLAN", "arguments": {"keywords": {"optionData": ""}}}</v>
      </c>
      <c r="AW369" s="246"/>
      <c r="AX369" s="251">
        <v>45580</v>
      </c>
    </row>
    <row r="370" spans="1:50" ht="13.2">
      <c r="A370" s="246" t="s">
        <v>1602</v>
      </c>
      <c r="B370" s="246" t="s">
        <v>1609</v>
      </c>
      <c r="C370" s="246" t="s">
        <v>45</v>
      </c>
      <c r="D370" s="246" t="s">
        <v>1610</v>
      </c>
      <c r="E370" s="247" t="s">
        <v>385</v>
      </c>
      <c r="F370" s="248" t="s">
        <v>386</v>
      </c>
      <c r="G370" s="249"/>
      <c r="H370" s="247"/>
      <c r="I370" s="248"/>
      <c r="J370" s="249"/>
      <c r="K370" s="247"/>
      <c r="L370" s="248"/>
      <c r="M370" s="249"/>
      <c r="N370" s="247"/>
      <c r="O370" s="248"/>
      <c r="P370" s="249"/>
      <c r="Q370" s="247"/>
      <c r="R370" s="248"/>
      <c r="S370" s="249"/>
      <c r="T370" s="247"/>
      <c r="U370" s="248"/>
      <c r="V370" s="249"/>
      <c r="W370" s="247"/>
      <c r="X370" s="248"/>
      <c r="Y370" s="249"/>
      <c r="Z370" s="247"/>
      <c r="AA370" s="248"/>
      <c r="AB370" s="249"/>
      <c r="AC370" s="247"/>
      <c r="AD370" s="248"/>
      <c r="AE370" s="249"/>
      <c r="AF370" s="246"/>
      <c r="AG370" s="250" t="str">
        <f t="shared" si="14"/>
        <v>"optionData": ""</v>
      </c>
      <c r="AH370" s="246" t="str">
        <f t="shared" si="15"/>
        <v/>
      </c>
      <c r="AI370" s="246" t="str">
        <f t="shared" si="16"/>
        <v/>
      </c>
      <c r="AJ370" s="246" t="str">
        <f t="shared" si="17"/>
        <v/>
      </c>
      <c r="AK370" s="246" t="str">
        <f t="shared" si="18"/>
        <v/>
      </c>
      <c r="AL370" s="246" t="str">
        <f t="shared" si="19"/>
        <v/>
      </c>
      <c r="AM370" s="246" t="str">
        <f t="shared" si="20"/>
        <v/>
      </c>
      <c r="AN370" s="246" t="str">
        <f t="shared" si="21"/>
        <v/>
      </c>
      <c r="AO370" s="246" t="str">
        <f t="shared" si="22"/>
        <v/>
      </c>
      <c r="AP370" s="246"/>
      <c r="AQ370" s="246" t="str">
        <f t="shared" si="23"/>
        <v>{"optionData": ""}</v>
      </c>
      <c r="AR370" s="246" t="str">
        <f t="shared" si="24"/>
        <v/>
      </c>
      <c r="AS370" s="246" t="str">
        <f t="shared" si="25"/>
        <v/>
      </c>
      <c r="AT370" s="246" t="str">
        <f t="shared" si="26"/>
        <v>{"keywords": {"optionData": ""}}</v>
      </c>
      <c r="AU370" s="246" t="s">
        <v>253</v>
      </c>
      <c r="AV370" s="250" t="str">
        <f t="shared" si="27"/>
        <v>{"name": "AVAILABLE_MOBILE_PLAN", "arguments": {"keywords": {"optionData": ""}}}</v>
      </c>
      <c r="AW370" s="246"/>
      <c r="AX370" s="251">
        <v>45580</v>
      </c>
    </row>
    <row r="371" spans="1:50" ht="13.2">
      <c r="A371" s="246" t="s">
        <v>1602</v>
      </c>
      <c r="B371" s="246" t="s">
        <v>1611</v>
      </c>
      <c r="C371" s="246" t="s">
        <v>45</v>
      </c>
      <c r="D371" s="246" t="s">
        <v>1612</v>
      </c>
      <c r="E371" s="247" t="s">
        <v>385</v>
      </c>
      <c r="F371" s="248" t="s">
        <v>386</v>
      </c>
      <c r="G371" s="249"/>
      <c r="H371" s="247"/>
      <c r="I371" s="248"/>
      <c r="J371" s="249"/>
      <c r="K371" s="247"/>
      <c r="L371" s="248"/>
      <c r="M371" s="249"/>
      <c r="N371" s="247"/>
      <c r="O371" s="248"/>
      <c r="P371" s="249"/>
      <c r="Q371" s="247"/>
      <c r="R371" s="248"/>
      <c r="S371" s="249"/>
      <c r="T371" s="247"/>
      <c r="U371" s="248"/>
      <c r="V371" s="249"/>
      <c r="W371" s="247"/>
      <c r="X371" s="248"/>
      <c r="Y371" s="249"/>
      <c r="Z371" s="247"/>
      <c r="AA371" s="248"/>
      <c r="AB371" s="249"/>
      <c r="AC371" s="247"/>
      <c r="AD371" s="248"/>
      <c r="AE371" s="249"/>
      <c r="AF371" s="246"/>
      <c r="AG371" s="250" t="str">
        <f t="shared" si="14"/>
        <v>"optionData": ""</v>
      </c>
      <c r="AH371" s="246" t="str">
        <f t="shared" si="15"/>
        <v/>
      </c>
      <c r="AI371" s="246" t="str">
        <f t="shared" si="16"/>
        <v/>
      </c>
      <c r="AJ371" s="246" t="str">
        <f t="shared" si="17"/>
        <v/>
      </c>
      <c r="AK371" s="246" t="str">
        <f t="shared" si="18"/>
        <v/>
      </c>
      <c r="AL371" s="246" t="str">
        <f t="shared" si="19"/>
        <v/>
      </c>
      <c r="AM371" s="246" t="str">
        <f t="shared" si="20"/>
        <v/>
      </c>
      <c r="AN371" s="246" t="str">
        <f t="shared" si="21"/>
        <v/>
      </c>
      <c r="AO371" s="246" t="str">
        <f t="shared" si="22"/>
        <v/>
      </c>
      <c r="AP371" s="246"/>
      <c r="AQ371" s="246" t="str">
        <f t="shared" si="23"/>
        <v>{"optionData": ""}</v>
      </c>
      <c r="AR371" s="246" t="str">
        <f t="shared" si="24"/>
        <v/>
      </c>
      <c r="AS371" s="246" t="str">
        <f t="shared" si="25"/>
        <v/>
      </c>
      <c r="AT371" s="246" t="str">
        <f t="shared" si="26"/>
        <v>{"keywords": {"optionData": ""}}</v>
      </c>
      <c r="AU371" s="246" t="s">
        <v>253</v>
      </c>
      <c r="AV371" s="250" t="str">
        <f t="shared" si="27"/>
        <v>{"name": "AVAILABLE_MOBILE_PLAN", "arguments": {"keywords": {"optionData": ""}}}</v>
      </c>
      <c r="AW371" s="246"/>
      <c r="AX371" s="251">
        <v>45580</v>
      </c>
    </row>
    <row r="372" spans="1:50" ht="13.2">
      <c r="A372" s="246" t="s">
        <v>1602</v>
      </c>
      <c r="B372" s="246" t="s">
        <v>1613</v>
      </c>
      <c r="C372" s="246" t="s">
        <v>45</v>
      </c>
      <c r="D372" s="246" t="s">
        <v>1614</v>
      </c>
      <c r="E372" s="247" t="s">
        <v>385</v>
      </c>
      <c r="F372" s="248" t="s">
        <v>386</v>
      </c>
      <c r="G372" s="249"/>
      <c r="H372" s="247"/>
      <c r="I372" s="248"/>
      <c r="J372" s="249"/>
      <c r="K372" s="247"/>
      <c r="L372" s="248"/>
      <c r="M372" s="249"/>
      <c r="N372" s="247"/>
      <c r="O372" s="248"/>
      <c r="P372" s="249"/>
      <c r="Q372" s="247"/>
      <c r="R372" s="248"/>
      <c r="S372" s="249"/>
      <c r="T372" s="247"/>
      <c r="U372" s="248"/>
      <c r="V372" s="249"/>
      <c r="W372" s="247"/>
      <c r="X372" s="248"/>
      <c r="Y372" s="249"/>
      <c r="Z372" s="247"/>
      <c r="AA372" s="248"/>
      <c r="AB372" s="249"/>
      <c r="AC372" s="247"/>
      <c r="AD372" s="248"/>
      <c r="AE372" s="249"/>
      <c r="AF372" s="246"/>
      <c r="AG372" s="250" t="str">
        <f t="shared" si="14"/>
        <v>"optionData": ""</v>
      </c>
      <c r="AH372" s="246" t="str">
        <f t="shared" si="15"/>
        <v/>
      </c>
      <c r="AI372" s="246" t="str">
        <f t="shared" si="16"/>
        <v/>
      </c>
      <c r="AJ372" s="246" t="str">
        <f t="shared" si="17"/>
        <v/>
      </c>
      <c r="AK372" s="246" t="str">
        <f t="shared" si="18"/>
        <v/>
      </c>
      <c r="AL372" s="246" t="str">
        <f t="shared" si="19"/>
        <v/>
      </c>
      <c r="AM372" s="246" t="str">
        <f t="shared" si="20"/>
        <v/>
      </c>
      <c r="AN372" s="246" t="str">
        <f t="shared" si="21"/>
        <v/>
      </c>
      <c r="AO372" s="246" t="str">
        <f t="shared" si="22"/>
        <v/>
      </c>
      <c r="AP372" s="246"/>
      <c r="AQ372" s="246" t="str">
        <f t="shared" si="23"/>
        <v>{"optionData": ""}</v>
      </c>
      <c r="AR372" s="246" t="str">
        <f t="shared" si="24"/>
        <v/>
      </c>
      <c r="AS372" s="246" t="str">
        <f t="shared" si="25"/>
        <v/>
      </c>
      <c r="AT372" s="246" t="str">
        <f t="shared" si="26"/>
        <v>{"keywords": {"optionData": ""}}</v>
      </c>
      <c r="AU372" s="246" t="s">
        <v>253</v>
      </c>
      <c r="AV372" s="250" t="str">
        <f t="shared" si="27"/>
        <v>{"name": "AVAILABLE_MOBILE_PLAN", "arguments": {"keywords": {"optionData": ""}}}</v>
      </c>
      <c r="AW372" s="246"/>
      <c r="AX372" s="251">
        <v>45580</v>
      </c>
    </row>
    <row r="373" spans="1:50" ht="13.2">
      <c r="A373" s="246" t="s">
        <v>1602</v>
      </c>
      <c r="B373" s="246" t="s">
        <v>1615</v>
      </c>
      <c r="C373" s="246" t="s">
        <v>45</v>
      </c>
      <c r="D373" s="246" t="s">
        <v>1616</v>
      </c>
      <c r="E373" s="247" t="s">
        <v>385</v>
      </c>
      <c r="F373" s="248" t="s">
        <v>386</v>
      </c>
      <c r="G373" s="249"/>
      <c r="H373" s="247"/>
      <c r="I373" s="248"/>
      <c r="J373" s="249"/>
      <c r="K373" s="247"/>
      <c r="L373" s="248"/>
      <c r="M373" s="249"/>
      <c r="N373" s="247"/>
      <c r="O373" s="248"/>
      <c r="P373" s="249"/>
      <c r="Q373" s="247"/>
      <c r="R373" s="248"/>
      <c r="S373" s="249"/>
      <c r="T373" s="247"/>
      <c r="U373" s="248"/>
      <c r="V373" s="249"/>
      <c r="W373" s="247"/>
      <c r="X373" s="248"/>
      <c r="Y373" s="249"/>
      <c r="Z373" s="247"/>
      <c r="AA373" s="248"/>
      <c r="AB373" s="249"/>
      <c r="AC373" s="247"/>
      <c r="AD373" s="248"/>
      <c r="AE373" s="249"/>
      <c r="AF373" s="246"/>
      <c r="AG373" s="250" t="str">
        <f t="shared" si="14"/>
        <v>"optionData": ""</v>
      </c>
      <c r="AH373" s="246" t="str">
        <f t="shared" si="15"/>
        <v/>
      </c>
      <c r="AI373" s="246" t="str">
        <f t="shared" si="16"/>
        <v/>
      </c>
      <c r="AJ373" s="246" t="str">
        <f t="shared" si="17"/>
        <v/>
      </c>
      <c r="AK373" s="246" t="str">
        <f t="shared" si="18"/>
        <v/>
      </c>
      <c r="AL373" s="246" t="str">
        <f t="shared" si="19"/>
        <v/>
      </c>
      <c r="AM373" s="246" t="str">
        <f t="shared" si="20"/>
        <v/>
      </c>
      <c r="AN373" s="246" t="str">
        <f t="shared" si="21"/>
        <v/>
      </c>
      <c r="AO373" s="246" t="str">
        <f t="shared" si="22"/>
        <v/>
      </c>
      <c r="AP373" s="246"/>
      <c r="AQ373" s="246" t="str">
        <f t="shared" si="23"/>
        <v>{"optionData": ""}</v>
      </c>
      <c r="AR373" s="246" t="str">
        <f t="shared" si="24"/>
        <v/>
      </c>
      <c r="AS373" s="246" t="str">
        <f t="shared" si="25"/>
        <v/>
      </c>
      <c r="AT373" s="246" t="str">
        <f t="shared" si="26"/>
        <v>{"keywords": {"optionData": ""}}</v>
      </c>
      <c r="AU373" s="246" t="s">
        <v>253</v>
      </c>
      <c r="AV373" s="250" t="str">
        <f t="shared" si="27"/>
        <v>{"name": "AVAILABLE_MOBILE_PLAN", "arguments": {"keywords": {"optionData": ""}}}</v>
      </c>
      <c r="AW373" s="246"/>
      <c r="AX373" s="251">
        <v>45580</v>
      </c>
    </row>
    <row r="374" spans="1:50" ht="13.2">
      <c r="A374" s="246" t="s">
        <v>1602</v>
      </c>
      <c r="B374" s="246" t="s">
        <v>1617</v>
      </c>
      <c r="C374" s="246" t="s">
        <v>45</v>
      </c>
      <c r="D374" s="246" t="s">
        <v>1618</v>
      </c>
      <c r="E374" s="247" t="s">
        <v>385</v>
      </c>
      <c r="F374" s="248" t="s">
        <v>386</v>
      </c>
      <c r="G374" s="249"/>
      <c r="H374" s="247"/>
      <c r="I374" s="248"/>
      <c r="J374" s="249"/>
      <c r="K374" s="247"/>
      <c r="L374" s="248"/>
      <c r="M374" s="249"/>
      <c r="N374" s="247"/>
      <c r="O374" s="248"/>
      <c r="P374" s="249"/>
      <c r="Q374" s="247"/>
      <c r="R374" s="248"/>
      <c r="S374" s="249"/>
      <c r="T374" s="247"/>
      <c r="U374" s="248"/>
      <c r="V374" s="249"/>
      <c r="W374" s="247"/>
      <c r="X374" s="248"/>
      <c r="Y374" s="249"/>
      <c r="Z374" s="247"/>
      <c r="AA374" s="248"/>
      <c r="AB374" s="249"/>
      <c r="AC374" s="247"/>
      <c r="AD374" s="248"/>
      <c r="AE374" s="249"/>
      <c r="AF374" s="246"/>
      <c r="AG374" s="250" t="str">
        <f t="shared" si="14"/>
        <v>"optionData": ""</v>
      </c>
      <c r="AH374" s="246" t="str">
        <f t="shared" si="15"/>
        <v/>
      </c>
      <c r="AI374" s="246" t="str">
        <f t="shared" si="16"/>
        <v/>
      </c>
      <c r="AJ374" s="246" t="str">
        <f t="shared" si="17"/>
        <v/>
      </c>
      <c r="AK374" s="246" t="str">
        <f t="shared" si="18"/>
        <v/>
      </c>
      <c r="AL374" s="246" t="str">
        <f t="shared" si="19"/>
        <v/>
      </c>
      <c r="AM374" s="246" t="str">
        <f t="shared" si="20"/>
        <v/>
      </c>
      <c r="AN374" s="246" t="str">
        <f t="shared" si="21"/>
        <v/>
      </c>
      <c r="AO374" s="246" t="str">
        <f t="shared" si="22"/>
        <v/>
      </c>
      <c r="AP374" s="246"/>
      <c r="AQ374" s="246" t="str">
        <f t="shared" si="23"/>
        <v>{"optionData": ""}</v>
      </c>
      <c r="AR374" s="246" t="str">
        <f t="shared" si="24"/>
        <v/>
      </c>
      <c r="AS374" s="246" t="str">
        <f t="shared" si="25"/>
        <v/>
      </c>
      <c r="AT374" s="246" t="str">
        <f t="shared" si="26"/>
        <v>{"keywords": {"optionData": ""}}</v>
      </c>
      <c r="AU374" s="246" t="s">
        <v>253</v>
      </c>
      <c r="AV374" s="250" t="str">
        <f t="shared" si="27"/>
        <v>{"name": "AVAILABLE_MOBILE_PLAN", "arguments": {"keywords": {"optionData": ""}}}</v>
      </c>
      <c r="AW374" s="246"/>
      <c r="AX374" s="251">
        <v>45580</v>
      </c>
    </row>
    <row r="375" spans="1:50" ht="13.2">
      <c r="A375" s="246" t="s">
        <v>1602</v>
      </c>
      <c r="B375" s="246" t="s">
        <v>1619</v>
      </c>
      <c r="C375" s="246" t="s">
        <v>45</v>
      </c>
      <c r="D375" s="246" t="s">
        <v>1620</v>
      </c>
      <c r="E375" s="247" t="s">
        <v>385</v>
      </c>
      <c r="F375" s="248" t="s">
        <v>386</v>
      </c>
      <c r="G375" s="249"/>
      <c r="H375" s="247"/>
      <c r="I375" s="248"/>
      <c r="J375" s="249"/>
      <c r="K375" s="247"/>
      <c r="L375" s="248"/>
      <c r="M375" s="249"/>
      <c r="N375" s="247"/>
      <c r="O375" s="248"/>
      <c r="P375" s="249"/>
      <c r="Q375" s="247"/>
      <c r="R375" s="248"/>
      <c r="S375" s="249"/>
      <c r="T375" s="247"/>
      <c r="U375" s="248"/>
      <c r="V375" s="249"/>
      <c r="W375" s="247"/>
      <c r="X375" s="248"/>
      <c r="Y375" s="249"/>
      <c r="Z375" s="247"/>
      <c r="AA375" s="248"/>
      <c r="AB375" s="249"/>
      <c r="AC375" s="247"/>
      <c r="AD375" s="248"/>
      <c r="AE375" s="249"/>
      <c r="AF375" s="246"/>
      <c r="AG375" s="250" t="str">
        <f t="shared" si="14"/>
        <v>"optionData": ""</v>
      </c>
      <c r="AH375" s="246" t="str">
        <f t="shared" si="15"/>
        <v/>
      </c>
      <c r="AI375" s="246" t="str">
        <f t="shared" si="16"/>
        <v/>
      </c>
      <c r="AJ375" s="246" t="str">
        <f t="shared" si="17"/>
        <v/>
      </c>
      <c r="AK375" s="246" t="str">
        <f t="shared" si="18"/>
        <v/>
      </c>
      <c r="AL375" s="246" t="str">
        <f t="shared" si="19"/>
        <v/>
      </c>
      <c r="AM375" s="246" t="str">
        <f t="shared" si="20"/>
        <v/>
      </c>
      <c r="AN375" s="246" t="str">
        <f t="shared" si="21"/>
        <v/>
      </c>
      <c r="AO375" s="246" t="str">
        <f t="shared" si="22"/>
        <v/>
      </c>
      <c r="AP375" s="246"/>
      <c r="AQ375" s="246" t="str">
        <f t="shared" si="23"/>
        <v>{"optionData": ""}</v>
      </c>
      <c r="AR375" s="246" t="str">
        <f t="shared" si="24"/>
        <v/>
      </c>
      <c r="AS375" s="246" t="str">
        <f t="shared" si="25"/>
        <v/>
      </c>
      <c r="AT375" s="246" t="str">
        <f t="shared" si="26"/>
        <v>{"keywords": {"optionData": ""}}</v>
      </c>
      <c r="AU375" s="246" t="s">
        <v>253</v>
      </c>
      <c r="AV375" s="250" t="str">
        <f t="shared" si="27"/>
        <v>{"name": "AVAILABLE_MOBILE_PLAN", "arguments": {"keywords": {"optionData": ""}}}</v>
      </c>
      <c r="AW375" s="246"/>
      <c r="AX375" s="251">
        <v>45580</v>
      </c>
    </row>
    <row r="376" spans="1:50" ht="13.2">
      <c r="A376" s="246" t="s">
        <v>1602</v>
      </c>
      <c r="B376" s="246" t="s">
        <v>1621</v>
      </c>
      <c r="C376" s="246" t="s">
        <v>45</v>
      </c>
      <c r="D376" s="246" t="s">
        <v>1622</v>
      </c>
      <c r="E376" s="247" t="s">
        <v>385</v>
      </c>
      <c r="F376" s="248" t="s">
        <v>386</v>
      </c>
      <c r="G376" s="249"/>
      <c r="H376" s="247"/>
      <c r="I376" s="248"/>
      <c r="J376" s="249"/>
      <c r="K376" s="247"/>
      <c r="L376" s="248"/>
      <c r="M376" s="249"/>
      <c r="N376" s="247"/>
      <c r="O376" s="248"/>
      <c r="P376" s="249"/>
      <c r="Q376" s="247"/>
      <c r="R376" s="248"/>
      <c r="S376" s="249"/>
      <c r="T376" s="247"/>
      <c r="U376" s="248"/>
      <c r="V376" s="249"/>
      <c r="W376" s="247"/>
      <c r="X376" s="248"/>
      <c r="Y376" s="249"/>
      <c r="Z376" s="247"/>
      <c r="AA376" s="248"/>
      <c r="AB376" s="249"/>
      <c r="AC376" s="247"/>
      <c r="AD376" s="248"/>
      <c r="AE376" s="249"/>
      <c r="AF376" s="246"/>
      <c r="AG376" s="250" t="str">
        <f t="shared" si="14"/>
        <v>"optionData": ""</v>
      </c>
      <c r="AH376" s="246" t="str">
        <f t="shared" si="15"/>
        <v/>
      </c>
      <c r="AI376" s="246" t="str">
        <f t="shared" si="16"/>
        <v/>
      </c>
      <c r="AJ376" s="246" t="str">
        <f t="shared" si="17"/>
        <v/>
      </c>
      <c r="AK376" s="246" t="str">
        <f t="shared" si="18"/>
        <v/>
      </c>
      <c r="AL376" s="246" t="str">
        <f t="shared" si="19"/>
        <v/>
      </c>
      <c r="AM376" s="246" t="str">
        <f t="shared" si="20"/>
        <v/>
      </c>
      <c r="AN376" s="246" t="str">
        <f t="shared" si="21"/>
        <v/>
      </c>
      <c r="AO376" s="246" t="str">
        <f t="shared" si="22"/>
        <v/>
      </c>
      <c r="AP376" s="246"/>
      <c r="AQ376" s="246" t="str">
        <f t="shared" si="23"/>
        <v>{"optionData": ""}</v>
      </c>
      <c r="AR376" s="246" t="str">
        <f t="shared" si="24"/>
        <v/>
      </c>
      <c r="AS376" s="246" t="str">
        <f t="shared" si="25"/>
        <v/>
      </c>
      <c r="AT376" s="246" t="str">
        <f t="shared" si="26"/>
        <v>{"keywords": {"optionData": ""}}</v>
      </c>
      <c r="AU376" s="246" t="s">
        <v>253</v>
      </c>
      <c r="AV376" s="250" t="str">
        <f t="shared" si="27"/>
        <v>{"name": "AVAILABLE_MOBILE_PLAN", "arguments": {"keywords": {"optionData": ""}}}</v>
      </c>
      <c r="AW376" s="246"/>
      <c r="AX376" s="251">
        <v>45580</v>
      </c>
    </row>
    <row r="377" spans="1:50" ht="13.2">
      <c r="A377" s="246" t="s">
        <v>1602</v>
      </c>
      <c r="B377" s="246"/>
      <c r="C377" s="246" t="s">
        <v>45</v>
      </c>
      <c r="D377" s="246" t="s">
        <v>1623</v>
      </c>
      <c r="E377" s="247" t="s">
        <v>385</v>
      </c>
      <c r="F377" s="248" t="s">
        <v>386</v>
      </c>
      <c r="G377" s="249"/>
      <c r="H377" s="247"/>
      <c r="I377" s="248"/>
      <c r="J377" s="249"/>
      <c r="K377" s="247"/>
      <c r="L377" s="248"/>
      <c r="M377" s="249"/>
      <c r="N377" s="247"/>
      <c r="O377" s="248"/>
      <c r="P377" s="249"/>
      <c r="Q377" s="247"/>
      <c r="R377" s="248"/>
      <c r="S377" s="249"/>
      <c r="T377" s="247"/>
      <c r="U377" s="248"/>
      <c r="V377" s="249"/>
      <c r="W377" s="247"/>
      <c r="X377" s="248"/>
      <c r="Y377" s="249"/>
      <c r="Z377" s="247"/>
      <c r="AA377" s="248"/>
      <c r="AB377" s="249"/>
      <c r="AC377" s="247"/>
      <c r="AD377" s="248"/>
      <c r="AE377" s="249"/>
      <c r="AF377" s="246"/>
      <c r="AG377" s="250" t="str">
        <f t="shared" si="14"/>
        <v>"optionData": ""</v>
      </c>
      <c r="AH377" s="246" t="str">
        <f t="shared" si="15"/>
        <v/>
      </c>
      <c r="AI377" s="246" t="str">
        <f t="shared" si="16"/>
        <v/>
      </c>
      <c r="AJ377" s="246" t="str">
        <f t="shared" si="17"/>
        <v/>
      </c>
      <c r="AK377" s="246" t="str">
        <f t="shared" si="18"/>
        <v/>
      </c>
      <c r="AL377" s="246" t="str">
        <f t="shared" si="19"/>
        <v/>
      </c>
      <c r="AM377" s="246" t="str">
        <f t="shared" si="20"/>
        <v/>
      </c>
      <c r="AN377" s="246" t="str">
        <f t="shared" si="21"/>
        <v/>
      </c>
      <c r="AO377" s="246" t="str">
        <f t="shared" si="22"/>
        <v/>
      </c>
      <c r="AP377" s="246"/>
      <c r="AQ377" s="246" t="str">
        <f t="shared" si="23"/>
        <v>{"optionData": ""}</v>
      </c>
      <c r="AR377" s="246" t="str">
        <f t="shared" si="24"/>
        <v/>
      </c>
      <c r="AS377" s="246" t="str">
        <f t="shared" si="25"/>
        <v/>
      </c>
      <c r="AT377" s="246" t="str">
        <f t="shared" si="26"/>
        <v>{"keywords": {"optionData": ""}}</v>
      </c>
      <c r="AU377" s="246" t="s">
        <v>253</v>
      </c>
      <c r="AV377" s="250" t="str">
        <f t="shared" si="27"/>
        <v>{"name": "AVAILABLE_MOBILE_PLAN", "arguments": {"keywords": {"optionData": ""}}}</v>
      </c>
      <c r="AW377" s="246"/>
      <c r="AX377" s="251">
        <v>45547</v>
      </c>
    </row>
    <row r="378" spans="1:50" ht="13.2">
      <c r="A378" s="246" t="s">
        <v>1602</v>
      </c>
      <c r="B378" s="246"/>
      <c r="C378" s="246" t="s">
        <v>45</v>
      </c>
      <c r="D378" s="246" t="s">
        <v>1624</v>
      </c>
      <c r="E378" s="253" t="s">
        <v>385</v>
      </c>
      <c r="F378" s="252" t="s">
        <v>386</v>
      </c>
      <c r="G378" s="246"/>
      <c r="H378" s="253"/>
      <c r="I378" s="252"/>
      <c r="J378" s="246"/>
      <c r="K378" s="253"/>
      <c r="L378" s="252"/>
      <c r="M378" s="246"/>
      <c r="N378" s="253"/>
      <c r="O378" s="252"/>
      <c r="P378" s="246"/>
      <c r="Q378" s="253"/>
      <c r="R378" s="252"/>
      <c r="S378" s="246"/>
      <c r="T378" s="253"/>
      <c r="U378" s="252"/>
      <c r="V378" s="246"/>
      <c r="W378" s="253"/>
      <c r="X378" s="252"/>
      <c r="Y378" s="246"/>
      <c r="Z378" s="253"/>
      <c r="AA378" s="252"/>
      <c r="AB378" s="246"/>
      <c r="AC378" s="253"/>
      <c r="AD378" s="252"/>
      <c r="AE378" s="246"/>
      <c r="AF378" s="246"/>
      <c r="AG378" s="250" t="str">
        <f t="shared" si="14"/>
        <v>"optionData": ""</v>
      </c>
      <c r="AH378" s="246" t="str">
        <f t="shared" si="15"/>
        <v/>
      </c>
      <c r="AI378" s="246" t="str">
        <f t="shared" si="16"/>
        <v/>
      </c>
      <c r="AJ378" s="246" t="str">
        <f t="shared" si="17"/>
        <v/>
      </c>
      <c r="AK378" s="246" t="str">
        <f t="shared" si="18"/>
        <v/>
      </c>
      <c r="AL378" s="246" t="str">
        <f t="shared" si="19"/>
        <v/>
      </c>
      <c r="AM378" s="246" t="str">
        <f t="shared" si="20"/>
        <v/>
      </c>
      <c r="AN378" s="246" t="str">
        <f t="shared" si="21"/>
        <v/>
      </c>
      <c r="AO378" s="246" t="str">
        <f t="shared" si="22"/>
        <v/>
      </c>
      <c r="AP378" s="246"/>
      <c r="AQ378" s="246" t="str">
        <f t="shared" si="23"/>
        <v>{"optionData": ""}</v>
      </c>
      <c r="AR378" s="246" t="str">
        <f t="shared" si="24"/>
        <v/>
      </c>
      <c r="AS378" s="246" t="str">
        <f t="shared" si="25"/>
        <v/>
      </c>
      <c r="AT378" s="246" t="str">
        <f t="shared" si="26"/>
        <v>{"keywords": {"optionData": ""}}</v>
      </c>
      <c r="AU378" s="246" t="s">
        <v>253</v>
      </c>
      <c r="AV378" s="250" t="str">
        <f t="shared" si="27"/>
        <v>{"name": "AVAILABLE_MOBILE_PLAN", "arguments": {"keywords": {"optionData": ""}}}</v>
      </c>
      <c r="AW378" s="246"/>
      <c r="AX378" s="251">
        <v>45547</v>
      </c>
    </row>
    <row r="379" spans="1:50" ht="13.2">
      <c r="A379" s="240" t="s">
        <v>1625</v>
      </c>
      <c r="B379" s="240" t="s">
        <v>1626</v>
      </c>
      <c r="C379" s="240" t="s">
        <v>45</v>
      </c>
      <c r="D379" s="240" t="s">
        <v>1627</v>
      </c>
      <c r="E379" s="241" t="s">
        <v>349</v>
      </c>
      <c r="F379" s="242" t="s">
        <v>350</v>
      </c>
      <c r="G379" s="243"/>
      <c r="H379" s="241"/>
      <c r="I379" s="242"/>
      <c r="J379" s="243"/>
      <c r="K379" s="241"/>
      <c r="L379" s="242"/>
      <c r="M379" s="243"/>
      <c r="N379" s="241"/>
      <c r="O379" s="242"/>
      <c r="P379" s="243"/>
      <c r="Q379" s="241"/>
      <c r="R379" s="242"/>
      <c r="S379" s="243"/>
      <c r="T379" s="241"/>
      <c r="U379" s="242"/>
      <c r="V379" s="243"/>
      <c r="W379" s="241"/>
      <c r="X379" s="242"/>
      <c r="Y379" s="243"/>
      <c r="Z379" s="241"/>
      <c r="AA379" s="242"/>
      <c r="AB379" s="243"/>
      <c r="AC379" s="241"/>
      <c r="AD379" s="242"/>
      <c r="AE379" s="243"/>
      <c r="AF379" s="240"/>
      <c r="AG379" s="244" t="str">
        <f t="shared" si="14"/>
        <v>"availableAmountForDataOptionRefill": ""</v>
      </c>
      <c r="AH379" s="240" t="str">
        <f t="shared" si="15"/>
        <v/>
      </c>
      <c r="AI379" s="240" t="str">
        <f t="shared" si="16"/>
        <v/>
      </c>
      <c r="AJ379" s="240" t="str">
        <f t="shared" si="17"/>
        <v/>
      </c>
      <c r="AK379" s="240" t="str">
        <f t="shared" si="18"/>
        <v/>
      </c>
      <c r="AL379" s="240" t="str">
        <f t="shared" si="19"/>
        <v/>
      </c>
      <c r="AM379" s="240" t="str">
        <f t="shared" si="20"/>
        <v/>
      </c>
      <c r="AN379" s="240" t="str">
        <f t="shared" si="21"/>
        <v/>
      </c>
      <c r="AO379" s="240" t="str">
        <f t="shared" si="22"/>
        <v/>
      </c>
      <c r="AP379" s="240"/>
      <c r="AQ379" s="240" t="str">
        <f t="shared" si="23"/>
        <v>{"availableAmountForDataOptionRefill": ""}</v>
      </c>
      <c r="AR379" s="240" t="str">
        <f t="shared" si="24"/>
        <v/>
      </c>
      <c r="AS379" s="240" t="str">
        <f t="shared" si="25"/>
        <v/>
      </c>
      <c r="AT379" s="240" t="str">
        <f t="shared" si="26"/>
        <v>{"keywords": {"availableAmountForDataOptionRefill": ""}}</v>
      </c>
      <c r="AU379" s="240" t="s">
        <v>253</v>
      </c>
      <c r="AV379" s="244" t="str">
        <f t="shared" si="27"/>
        <v>{"name": "AVAILABLE_MOBILE_PLAN", "arguments": {"keywords": {"availableAmountForDataOptionRefill": ""}}}</v>
      </c>
      <c r="AW379" s="240"/>
      <c r="AX379" s="245">
        <v>45580</v>
      </c>
    </row>
    <row r="380" spans="1:50" ht="13.2">
      <c r="A380" s="246" t="s">
        <v>1625</v>
      </c>
      <c r="B380" s="246" t="s">
        <v>1628</v>
      </c>
      <c r="C380" s="246" t="s">
        <v>45</v>
      </c>
      <c r="D380" s="246" t="s">
        <v>1629</v>
      </c>
      <c r="E380" s="253" t="s">
        <v>349</v>
      </c>
      <c r="F380" s="252" t="s">
        <v>350</v>
      </c>
      <c r="G380" s="246"/>
      <c r="H380" s="253"/>
      <c r="I380" s="252"/>
      <c r="J380" s="246"/>
      <c r="K380" s="253"/>
      <c r="L380" s="252"/>
      <c r="M380" s="246"/>
      <c r="N380" s="253"/>
      <c r="O380" s="252"/>
      <c r="P380" s="246"/>
      <c r="Q380" s="253"/>
      <c r="R380" s="252"/>
      <c r="S380" s="246"/>
      <c r="T380" s="253"/>
      <c r="U380" s="252"/>
      <c r="V380" s="246"/>
      <c r="W380" s="253"/>
      <c r="X380" s="252"/>
      <c r="Y380" s="246"/>
      <c r="Z380" s="253"/>
      <c r="AA380" s="252"/>
      <c r="AB380" s="246"/>
      <c r="AC380" s="253"/>
      <c r="AD380" s="252"/>
      <c r="AE380" s="246"/>
      <c r="AF380" s="246"/>
      <c r="AG380" s="250" t="str">
        <f t="shared" si="14"/>
        <v>"availableAmountForDataOptionRefill": ""</v>
      </c>
      <c r="AH380" s="246" t="str">
        <f t="shared" si="15"/>
        <v/>
      </c>
      <c r="AI380" s="246" t="str">
        <f t="shared" si="16"/>
        <v/>
      </c>
      <c r="AJ380" s="246" t="str">
        <f t="shared" si="17"/>
        <v/>
      </c>
      <c r="AK380" s="246" t="str">
        <f t="shared" si="18"/>
        <v/>
      </c>
      <c r="AL380" s="246" t="str">
        <f t="shared" si="19"/>
        <v/>
      </c>
      <c r="AM380" s="246" t="str">
        <f t="shared" si="20"/>
        <v/>
      </c>
      <c r="AN380" s="246" t="str">
        <f t="shared" si="21"/>
        <v/>
      </c>
      <c r="AO380" s="246" t="str">
        <f t="shared" si="22"/>
        <v/>
      </c>
      <c r="AP380" s="246"/>
      <c r="AQ380" s="246" t="str">
        <f t="shared" si="23"/>
        <v>{"availableAmountForDataOptionRefill": ""}</v>
      </c>
      <c r="AR380" s="246" t="str">
        <f t="shared" si="24"/>
        <v/>
      </c>
      <c r="AS380" s="246" t="str">
        <f t="shared" si="25"/>
        <v/>
      </c>
      <c r="AT380" s="246" t="str">
        <f t="shared" si="26"/>
        <v>{"keywords": {"availableAmountForDataOptionRefill": ""}}</v>
      </c>
      <c r="AU380" s="246" t="s">
        <v>253</v>
      </c>
      <c r="AV380" s="250" t="str">
        <f t="shared" si="27"/>
        <v>{"name": "AVAILABLE_MOBILE_PLAN", "arguments": {"keywords": {"availableAmountForDataOptionRefill": ""}}}</v>
      </c>
      <c r="AW380" s="246"/>
      <c r="AX380" s="251">
        <v>45580</v>
      </c>
    </row>
    <row r="381" spans="1:50" ht="13.2">
      <c r="A381" s="246" t="s">
        <v>1625</v>
      </c>
      <c r="B381" s="246" t="s">
        <v>1630</v>
      </c>
      <c r="C381" s="246" t="s">
        <v>45</v>
      </c>
      <c r="D381" s="246" t="s">
        <v>1631</v>
      </c>
      <c r="E381" s="253" t="s">
        <v>349</v>
      </c>
      <c r="F381" s="252" t="s">
        <v>350</v>
      </c>
      <c r="G381" s="246"/>
      <c r="H381" s="253"/>
      <c r="I381" s="252"/>
      <c r="J381" s="246"/>
      <c r="K381" s="253"/>
      <c r="L381" s="252"/>
      <c r="M381" s="246"/>
      <c r="N381" s="253"/>
      <c r="O381" s="252"/>
      <c r="P381" s="246"/>
      <c r="Q381" s="253"/>
      <c r="R381" s="252"/>
      <c r="S381" s="246"/>
      <c r="T381" s="253"/>
      <c r="U381" s="252"/>
      <c r="V381" s="246"/>
      <c r="W381" s="253"/>
      <c r="X381" s="252"/>
      <c r="Y381" s="246"/>
      <c r="Z381" s="253"/>
      <c r="AA381" s="252"/>
      <c r="AB381" s="246"/>
      <c r="AC381" s="253"/>
      <c r="AD381" s="252"/>
      <c r="AE381" s="246"/>
      <c r="AF381" s="246"/>
      <c r="AG381" s="250" t="str">
        <f t="shared" si="14"/>
        <v>"availableAmountForDataOptionRefill": ""</v>
      </c>
      <c r="AH381" s="246" t="str">
        <f t="shared" si="15"/>
        <v/>
      </c>
      <c r="AI381" s="246" t="str">
        <f t="shared" si="16"/>
        <v/>
      </c>
      <c r="AJ381" s="246" t="str">
        <f t="shared" si="17"/>
        <v/>
      </c>
      <c r="AK381" s="246" t="str">
        <f t="shared" si="18"/>
        <v/>
      </c>
      <c r="AL381" s="246" t="str">
        <f t="shared" si="19"/>
        <v/>
      </c>
      <c r="AM381" s="246" t="str">
        <f t="shared" si="20"/>
        <v/>
      </c>
      <c r="AN381" s="246" t="str">
        <f t="shared" si="21"/>
        <v/>
      </c>
      <c r="AO381" s="246" t="str">
        <f t="shared" si="22"/>
        <v/>
      </c>
      <c r="AP381" s="246"/>
      <c r="AQ381" s="246" t="str">
        <f t="shared" si="23"/>
        <v>{"availableAmountForDataOptionRefill": ""}</v>
      </c>
      <c r="AR381" s="246" t="str">
        <f t="shared" si="24"/>
        <v/>
      </c>
      <c r="AS381" s="246" t="str">
        <f t="shared" si="25"/>
        <v/>
      </c>
      <c r="AT381" s="246" t="str">
        <f t="shared" si="26"/>
        <v>{"keywords": {"availableAmountForDataOptionRefill": ""}}</v>
      </c>
      <c r="AU381" s="246" t="s">
        <v>253</v>
      </c>
      <c r="AV381" s="250" t="str">
        <f t="shared" si="27"/>
        <v>{"name": "AVAILABLE_MOBILE_PLAN", "arguments": {"keywords": {"availableAmountForDataOptionRefill": ""}}}</v>
      </c>
      <c r="AW381" s="246"/>
      <c r="AX381" s="251">
        <v>45580</v>
      </c>
    </row>
    <row r="382" spans="1:50" ht="13.2">
      <c r="A382" s="246" t="s">
        <v>1625</v>
      </c>
      <c r="B382" s="246" t="s">
        <v>1632</v>
      </c>
      <c r="C382" s="246" t="s">
        <v>45</v>
      </c>
      <c r="D382" s="246" t="s">
        <v>1633</v>
      </c>
      <c r="E382" s="253" t="s">
        <v>349</v>
      </c>
      <c r="F382" s="252" t="s">
        <v>350</v>
      </c>
      <c r="G382" s="246"/>
      <c r="H382" s="253"/>
      <c r="I382" s="252"/>
      <c r="J382" s="246"/>
      <c r="K382" s="253"/>
      <c r="L382" s="252"/>
      <c r="M382" s="246"/>
      <c r="N382" s="253"/>
      <c r="O382" s="252"/>
      <c r="P382" s="246"/>
      <c r="Q382" s="253"/>
      <c r="R382" s="252"/>
      <c r="S382" s="246"/>
      <c r="T382" s="253"/>
      <c r="U382" s="252"/>
      <c r="V382" s="246"/>
      <c r="W382" s="253"/>
      <c r="X382" s="252"/>
      <c r="Y382" s="246"/>
      <c r="Z382" s="253"/>
      <c r="AA382" s="252"/>
      <c r="AB382" s="246"/>
      <c r="AC382" s="253"/>
      <c r="AD382" s="252"/>
      <c r="AE382" s="246"/>
      <c r="AF382" s="246"/>
      <c r="AG382" s="250" t="str">
        <f t="shared" si="14"/>
        <v>"availableAmountForDataOptionRefill": ""</v>
      </c>
      <c r="AH382" s="246" t="str">
        <f t="shared" si="15"/>
        <v/>
      </c>
      <c r="AI382" s="246" t="str">
        <f t="shared" si="16"/>
        <v/>
      </c>
      <c r="AJ382" s="246" t="str">
        <f t="shared" si="17"/>
        <v/>
      </c>
      <c r="AK382" s="246" t="str">
        <f t="shared" si="18"/>
        <v/>
      </c>
      <c r="AL382" s="246" t="str">
        <f t="shared" si="19"/>
        <v/>
      </c>
      <c r="AM382" s="246" t="str">
        <f t="shared" si="20"/>
        <v/>
      </c>
      <c r="AN382" s="246" t="str">
        <f t="shared" si="21"/>
        <v/>
      </c>
      <c r="AO382" s="246" t="str">
        <f t="shared" si="22"/>
        <v/>
      </c>
      <c r="AP382" s="246"/>
      <c r="AQ382" s="246" t="str">
        <f t="shared" si="23"/>
        <v>{"availableAmountForDataOptionRefill": ""}</v>
      </c>
      <c r="AR382" s="246" t="str">
        <f t="shared" si="24"/>
        <v/>
      </c>
      <c r="AS382" s="246" t="str">
        <f t="shared" si="25"/>
        <v/>
      </c>
      <c r="AT382" s="246" t="str">
        <f t="shared" si="26"/>
        <v>{"keywords": {"availableAmountForDataOptionRefill": ""}}</v>
      </c>
      <c r="AU382" s="246" t="s">
        <v>253</v>
      </c>
      <c r="AV382" s="250" t="str">
        <f t="shared" si="27"/>
        <v>{"name": "AVAILABLE_MOBILE_PLAN", "arguments": {"keywords": {"availableAmountForDataOptionRefill": ""}}}</v>
      </c>
      <c r="AW382" s="246"/>
      <c r="AX382" s="251">
        <v>45580</v>
      </c>
    </row>
    <row r="383" spans="1:50" ht="13.2">
      <c r="A383" s="246" t="s">
        <v>1625</v>
      </c>
      <c r="B383" s="246" t="s">
        <v>1634</v>
      </c>
      <c r="C383" s="246" t="s">
        <v>45</v>
      </c>
      <c r="D383" s="246" t="s">
        <v>1635</v>
      </c>
      <c r="E383" s="253" t="s">
        <v>349</v>
      </c>
      <c r="F383" s="252" t="s">
        <v>350</v>
      </c>
      <c r="G383" s="246" t="s">
        <v>1583</v>
      </c>
      <c r="H383" s="253"/>
      <c r="I383" s="252"/>
      <c r="J383" s="246"/>
      <c r="K383" s="253"/>
      <c r="L383" s="252"/>
      <c r="M383" s="246"/>
      <c r="N383" s="253"/>
      <c r="O383" s="252"/>
      <c r="P383" s="246"/>
      <c r="Q383" s="253"/>
      <c r="R383" s="252"/>
      <c r="S383" s="246"/>
      <c r="T383" s="253"/>
      <c r="U383" s="252"/>
      <c r="V383" s="246"/>
      <c r="W383" s="253"/>
      <c r="X383" s="252"/>
      <c r="Y383" s="246"/>
      <c r="Z383" s="253"/>
      <c r="AA383" s="252"/>
      <c r="AB383" s="246"/>
      <c r="AC383" s="253"/>
      <c r="AD383" s="252"/>
      <c r="AE383" s="246"/>
      <c r="AF383" s="246"/>
      <c r="AG383" s="250" t="str">
        <f t="shared" si="14"/>
        <v>"availableAmountForDataOptionRefill": "30GB 이상"</v>
      </c>
      <c r="AH383" s="246" t="str">
        <f t="shared" si="15"/>
        <v/>
      </c>
      <c r="AI383" s="246" t="str">
        <f t="shared" si="16"/>
        <v/>
      </c>
      <c r="AJ383" s="246" t="str">
        <f t="shared" si="17"/>
        <v/>
      </c>
      <c r="AK383" s="246" t="str">
        <f t="shared" si="18"/>
        <v/>
      </c>
      <c r="AL383" s="246" t="str">
        <f t="shared" si="19"/>
        <v/>
      </c>
      <c r="AM383" s="246" t="str">
        <f t="shared" si="20"/>
        <v/>
      </c>
      <c r="AN383" s="246" t="str">
        <f t="shared" si="21"/>
        <v/>
      </c>
      <c r="AO383" s="246" t="str">
        <f t="shared" si="22"/>
        <v/>
      </c>
      <c r="AP383" s="246"/>
      <c r="AQ383" s="246" t="str">
        <f t="shared" si="23"/>
        <v>{"availableAmountForDataOptionRefill": "30GB 이상"}</v>
      </c>
      <c r="AR383" s="246" t="str">
        <f t="shared" si="24"/>
        <v/>
      </c>
      <c r="AS383" s="246" t="str">
        <f t="shared" si="25"/>
        <v/>
      </c>
      <c r="AT383" s="246" t="str">
        <f t="shared" si="26"/>
        <v>{"keywords": {"availableAmountForDataOptionRefill": "30GB 이상"}}</v>
      </c>
      <c r="AU383" s="246" t="s">
        <v>253</v>
      </c>
      <c r="AV383" s="250" t="str">
        <f t="shared" si="27"/>
        <v>{"name": "AVAILABLE_MOBILE_PLAN", "arguments": {"keywords": {"availableAmountForDataOptionRefill": "30GB 이상"}}}</v>
      </c>
      <c r="AW383" s="246"/>
      <c r="AX383" s="251">
        <v>45580</v>
      </c>
    </row>
    <row r="384" spans="1:50" ht="13.2">
      <c r="A384" s="246" t="s">
        <v>1625</v>
      </c>
      <c r="B384" s="246" t="s">
        <v>1636</v>
      </c>
      <c r="C384" s="246" t="s">
        <v>45</v>
      </c>
      <c r="D384" s="246" t="s">
        <v>1637</v>
      </c>
      <c r="E384" s="253" t="s">
        <v>349</v>
      </c>
      <c r="F384" s="252" t="s">
        <v>350</v>
      </c>
      <c r="G384" s="246" t="s">
        <v>1638</v>
      </c>
      <c r="H384" s="253"/>
      <c r="I384" s="252"/>
      <c r="J384" s="246"/>
      <c r="K384" s="253"/>
      <c r="L384" s="252"/>
      <c r="M384" s="246"/>
      <c r="N384" s="253"/>
      <c r="O384" s="252"/>
      <c r="P384" s="246"/>
      <c r="Q384" s="253"/>
      <c r="R384" s="252"/>
      <c r="S384" s="246"/>
      <c r="T384" s="253"/>
      <c r="U384" s="252"/>
      <c r="V384" s="246"/>
      <c r="W384" s="253"/>
      <c r="X384" s="252"/>
      <c r="Y384" s="246"/>
      <c r="Z384" s="253"/>
      <c r="AA384" s="252"/>
      <c r="AB384" s="246"/>
      <c r="AC384" s="253"/>
      <c r="AD384" s="252"/>
      <c r="AE384" s="246"/>
      <c r="AF384" s="246"/>
      <c r="AG384" s="250" t="str">
        <f t="shared" si="14"/>
        <v>"availableAmountForDataOptionRefill": "십기가 넘는"</v>
      </c>
      <c r="AH384" s="246" t="str">
        <f t="shared" si="15"/>
        <v/>
      </c>
      <c r="AI384" s="246" t="str">
        <f t="shared" si="16"/>
        <v/>
      </c>
      <c r="AJ384" s="246" t="str">
        <f t="shared" si="17"/>
        <v/>
      </c>
      <c r="AK384" s="246" t="str">
        <f t="shared" si="18"/>
        <v/>
      </c>
      <c r="AL384" s="246" t="str">
        <f t="shared" si="19"/>
        <v/>
      </c>
      <c r="AM384" s="246" t="str">
        <f t="shared" si="20"/>
        <v/>
      </c>
      <c r="AN384" s="246" t="str">
        <f t="shared" si="21"/>
        <v/>
      </c>
      <c r="AO384" s="246" t="str">
        <f t="shared" si="22"/>
        <v/>
      </c>
      <c r="AP384" s="246"/>
      <c r="AQ384" s="246" t="str">
        <f t="shared" si="23"/>
        <v>{"availableAmountForDataOptionRefill": "십기가 넘는"}</v>
      </c>
      <c r="AR384" s="246" t="str">
        <f t="shared" si="24"/>
        <v/>
      </c>
      <c r="AS384" s="246" t="str">
        <f t="shared" si="25"/>
        <v/>
      </c>
      <c r="AT384" s="246" t="str">
        <f t="shared" si="26"/>
        <v>{"keywords": {"availableAmountForDataOptionRefill": "십기가 넘는"}}</v>
      </c>
      <c r="AU384" s="246" t="s">
        <v>253</v>
      </c>
      <c r="AV384" s="250" t="str">
        <f t="shared" si="27"/>
        <v>{"name": "AVAILABLE_MOBILE_PLAN", "arguments": {"keywords": {"availableAmountForDataOptionRefill": "십기가 넘는"}}}</v>
      </c>
      <c r="AW384" s="246"/>
      <c r="AX384" s="251">
        <v>45580</v>
      </c>
    </row>
    <row r="385" spans="1:50" ht="13.2">
      <c r="A385" s="246" t="s">
        <v>1625</v>
      </c>
      <c r="B385" s="246" t="s">
        <v>1639</v>
      </c>
      <c r="C385" s="246" t="s">
        <v>45</v>
      </c>
      <c r="D385" s="246" t="s">
        <v>1640</v>
      </c>
      <c r="E385" s="253" t="s">
        <v>349</v>
      </c>
      <c r="F385" s="252" t="s">
        <v>350</v>
      </c>
      <c r="G385" s="246" t="s">
        <v>811</v>
      </c>
      <c r="H385" s="253"/>
      <c r="I385" s="252"/>
      <c r="J385" s="246"/>
      <c r="K385" s="253"/>
      <c r="L385" s="252"/>
      <c r="M385" s="246"/>
      <c r="N385" s="253"/>
      <c r="O385" s="252"/>
      <c r="P385" s="246"/>
      <c r="Q385" s="253"/>
      <c r="R385" s="252"/>
      <c r="S385" s="246"/>
      <c r="T385" s="253"/>
      <c r="U385" s="252"/>
      <c r="V385" s="246"/>
      <c r="W385" s="253"/>
      <c r="X385" s="252"/>
      <c r="Y385" s="246"/>
      <c r="Z385" s="253"/>
      <c r="AA385" s="252"/>
      <c r="AB385" s="246"/>
      <c r="AC385" s="253"/>
      <c r="AD385" s="252"/>
      <c r="AE385" s="246"/>
      <c r="AF385" s="246"/>
      <c r="AG385" s="250" t="str">
        <f t="shared" si="14"/>
        <v>"availableAmountForDataOptionRefill": "충분하게"</v>
      </c>
      <c r="AH385" s="246" t="str">
        <f t="shared" si="15"/>
        <v/>
      </c>
      <c r="AI385" s="246" t="str">
        <f t="shared" si="16"/>
        <v/>
      </c>
      <c r="AJ385" s="246" t="str">
        <f t="shared" si="17"/>
        <v/>
      </c>
      <c r="AK385" s="246" t="str">
        <f t="shared" si="18"/>
        <v/>
      </c>
      <c r="AL385" s="246" t="str">
        <f t="shared" si="19"/>
        <v/>
      </c>
      <c r="AM385" s="246" t="str">
        <f t="shared" si="20"/>
        <v/>
      </c>
      <c r="AN385" s="246" t="str">
        <f t="shared" si="21"/>
        <v/>
      </c>
      <c r="AO385" s="246" t="str">
        <f t="shared" si="22"/>
        <v/>
      </c>
      <c r="AP385" s="246"/>
      <c r="AQ385" s="246" t="str">
        <f t="shared" si="23"/>
        <v>{"availableAmountForDataOptionRefill": "충분하게"}</v>
      </c>
      <c r="AR385" s="246" t="str">
        <f t="shared" si="24"/>
        <v/>
      </c>
      <c r="AS385" s="246" t="str">
        <f t="shared" si="25"/>
        <v/>
      </c>
      <c r="AT385" s="246" t="str">
        <f t="shared" si="26"/>
        <v>{"keywords": {"availableAmountForDataOptionRefill": "충분하게"}}</v>
      </c>
      <c r="AU385" s="246" t="s">
        <v>253</v>
      </c>
      <c r="AV385" s="250" t="str">
        <f t="shared" si="27"/>
        <v>{"name": "AVAILABLE_MOBILE_PLAN", "arguments": {"keywords": {"availableAmountForDataOptionRefill": "충분하게"}}}</v>
      </c>
      <c r="AW385" s="246"/>
      <c r="AX385" s="251">
        <v>45580</v>
      </c>
    </row>
    <row r="386" spans="1:50" ht="13.2">
      <c r="A386" s="246" t="s">
        <v>1625</v>
      </c>
      <c r="B386" s="246" t="s">
        <v>1641</v>
      </c>
      <c r="C386" s="246" t="s">
        <v>45</v>
      </c>
      <c r="D386" s="246" t="s">
        <v>1642</v>
      </c>
      <c r="E386" s="253" t="s">
        <v>349</v>
      </c>
      <c r="F386" s="252" t="s">
        <v>350</v>
      </c>
      <c r="G386" s="246" t="s">
        <v>1643</v>
      </c>
      <c r="H386" s="253"/>
      <c r="I386" s="252"/>
      <c r="J386" s="246"/>
      <c r="K386" s="253"/>
      <c r="L386" s="252"/>
      <c r="M386" s="246"/>
      <c r="N386" s="253"/>
      <c r="O386" s="252"/>
      <c r="P386" s="246"/>
      <c r="Q386" s="253"/>
      <c r="R386" s="252"/>
      <c r="S386" s="246"/>
      <c r="T386" s="253"/>
      <c r="U386" s="252"/>
      <c r="V386" s="246"/>
      <c r="W386" s="253"/>
      <c r="X386" s="252"/>
      <c r="Y386" s="246"/>
      <c r="Z386" s="253"/>
      <c r="AA386" s="252"/>
      <c r="AB386" s="246"/>
      <c r="AC386" s="253"/>
      <c r="AD386" s="252"/>
      <c r="AE386" s="246"/>
      <c r="AF386" s="246"/>
      <c r="AG386" s="250" t="str">
        <f t="shared" si="14"/>
        <v>"availableAmountForDataOptionRefill": "조금 있는"</v>
      </c>
      <c r="AH386" s="246" t="str">
        <f t="shared" si="15"/>
        <v/>
      </c>
      <c r="AI386" s="246" t="str">
        <f t="shared" si="16"/>
        <v/>
      </c>
      <c r="AJ386" s="246" t="str">
        <f t="shared" si="17"/>
        <v/>
      </c>
      <c r="AK386" s="246" t="str">
        <f t="shared" si="18"/>
        <v/>
      </c>
      <c r="AL386" s="246" t="str">
        <f t="shared" si="19"/>
        <v/>
      </c>
      <c r="AM386" s="246" t="str">
        <f t="shared" si="20"/>
        <v/>
      </c>
      <c r="AN386" s="246" t="str">
        <f t="shared" si="21"/>
        <v/>
      </c>
      <c r="AO386" s="246" t="str">
        <f t="shared" si="22"/>
        <v/>
      </c>
      <c r="AP386" s="246"/>
      <c r="AQ386" s="246" t="str">
        <f t="shared" si="23"/>
        <v>{"availableAmountForDataOptionRefill": "조금 있는"}</v>
      </c>
      <c r="AR386" s="246" t="str">
        <f t="shared" si="24"/>
        <v/>
      </c>
      <c r="AS386" s="246" t="str">
        <f t="shared" si="25"/>
        <v/>
      </c>
      <c r="AT386" s="246" t="str">
        <f t="shared" si="26"/>
        <v>{"keywords": {"availableAmountForDataOptionRefill": "조금 있는"}}</v>
      </c>
      <c r="AU386" s="246" t="s">
        <v>253</v>
      </c>
      <c r="AV386" s="250" t="str">
        <f t="shared" si="27"/>
        <v>{"name": "AVAILABLE_MOBILE_PLAN", "arguments": {"keywords": {"availableAmountForDataOptionRefill": "조금 있는"}}}</v>
      </c>
      <c r="AW386" s="246"/>
      <c r="AX386" s="251">
        <v>45580</v>
      </c>
    </row>
    <row r="387" spans="1:50" ht="13.2">
      <c r="A387" s="246" t="s">
        <v>1625</v>
      </c>
      <c r="B387" s="246" t="s">
        <v>1644</v>
      </c>
      <c r="C387" s="246" t="s">
        <v>45</v>
      </c>
      <c r="D387" s="246" t="s">
        <v>1645</v>
      </c>
      <c r="E387" s="253" t="s">
        <v>349</v>
      </c>
      <c r="F387" s="252" t="s">
        <v>350</v>
      </c>
      <c r="G387" s="246" t="s">
        <v>984</v>
      </c>
      <c r="H387" s="253"/>
      <c r="I387" s="252"/>
      <c r="J387" s="246"/>
      <c r="K387" s="253"/>
      <c r="L387" s="252"/>
      <c r="M387" s="246"/>
      <c r="N387" s="253"/>
      <c r="O387" s="252"/>
      <c r="P387" s="246"/>
      <c r="Q387" s="253"/>
      <c r="R387" s="252"/>
      <c r="S387" s="246"/>
      <c r="T387" s="253"/>
      <c r="U387" s="252"/>
      <c r="V387" s="246"/>
      <c r="W387" s="253"/>
      <c r="X387" s="252"/>
      <c r="Y387" s="246"/>
      <c r="Z387" s="253"/>
      <c r="AA387" s="252"/>
      <c r="AB387" s="246"/>
      <c r="AC387" s="253"/>
      <c r="AD387" s="252"/>
      <c r="AE387" s="246"/>
      <c r="AF387" s="246"/>
      <c r="AG387" s="250" t="str">
        <f t="shared" si="14"/>
        <v>"availableAmountForDataOptionRefill": "여유로운"</v>
      </c>
      <c r="AH387" s="246" t="str">
        <f t="shared" si="15"/>
        <v/>
      </c>
      <c r="AI387" s="246" t="str">
        <f t="shared" si="16"/>
        <v/>
      </c>
      <c r="AJ387" s="246" t="str">
        <f t="shared" si="17"/>
        <v/>
      </c>
      <c r="AK387" s="246" t="str">
        <f t="shared" si="18"/>
        <v/>
      </c>
      <c r="AL387" s="246" t="str">
        <f t="shared" si="19"/>
        <v/>
      </c>
      <c r="AM387" s="246" t="str">
        <f t="shared" si="20"/>
        <v/>
      </c>
      <c r="AN387" s="246" t="str">
        <f t="shared" si="21"/>
        <v/>
      </c>
      <c r="AO387" s="246" t="str">
        <f t="shared" si="22"/>
        <v/>
      </c>
      <c r="AP387" s="246"/>
      <c r="AQ387" s="246" t="str">
        <f t="shared" si="23"/>
        <v>{"availableAmountForDataOptionRefill": "여유로운"}</v>
      </c>
      <c r="AR387" s="246" t="str">
        <f t="shared" si="24"/>
        <v/>
      </c>
      <c r="AS387" s="246" t="str">
        <f t="shared" si="25"/>
        <v/>
      </c>
      <c r="AT387" s="246" t="str">
        <f t="shared" si="26"/>
        <v>{"keywords": {"availableAmountForDataOptionRefill": "여유로운"}}</v>
      </c>
      <c r="AU387" s="246" t="s">
        <v>253</v>
      </c>
      <c r="AV387" s="250" t="str">
        <f t="shared" si="27"/>
        <v>{"name": "AVAILABLE_MOBILE_PLAN", "arguments": {"keywords": {"availableAmountForDataOptionRefill": "여유로운"}}}</v>
      </c>
      <c r="AW387" s="246"/>
      <c r="AX387" s="251">
        <v>45580</v>
      </c>
    </row>
    <row r="388" spans="1:50" ht="13.2">
      <c r="A388" s="246" t="s">
        <v>1625</v>
      </c>
      <c r="B388" s="246" t="s">
        <v>1646</v>
      </c>
      <c r="C388" s="246" t="s">
        <v>45</v>
      </c>
      <c r="D388" s="246" t="s">
        <v>1647</v>
      </c>
      <c r="E388" s="253" t="s">
        <v>349</v>
      </c>
      <c r="F388" s="252" t="s">
        <v>350</v>
      </c>
      <c r="G388" s="246" t="s">
        <v>1648</v>
      </c>
      <c r="H388" s="253"/>
      <c r="I388" s="252"/>
      <c r="J388" s="246"/>
      <c r="K388" s="253"/>
      <c r="L388" s="252"/>
      <c r="M388" s="246"/>
      <c r="N388" s="253"/>
      <c r="O388" s="252"/>
      <c r="P388" s="246"/>
      <c r="Q388" s="253"/>
      <c r="R388" s="252"/>
      <c r="S388" s="246"/>
      <c r="T388" s="253"/>
      <c r="U388" s="252"/>
      <c r="V388" s="246"/>
      <c r="W388" s="253"/>
      <c r="X388" s="252"/>
      <c r="Y388" s="246"/>
      <c r="Z388" s="253"/>
      <c r="AA388" s="252"/>
      <c r="AB388" s="246"/>
      <c r="AC388" s="253"/>
      <c r="AD388" s="252"/>
      <c r="AE388" s="246"/>
      <c r="AF388" s="246"/>
      <c r="AG388" s="250" t="str">
        <f t="shared" si="14"/>
        <v>"availableAmountForDataOptionRefill": "꽤 있는"</v>
      </c>
      <c r="AH388" s="246" t="str">
        <f t="shared" si="15"/>
        <v/>
      </c>
      <c r="AI388" s="246" t="str">
        <f t="shared" si="16"/>
        <v/>
      </c>
      <c r="AJ388" s="246" t="str">
        <f t="shared" si="17"/>
        <v/>
      </c>
      <c r="AK388" s="246" t="str">
        <f t="shared" si="18"/>
        <v/>
      </c>
      <c r="AL388" s="246" t="str">
        <f t="shared" si="19"/>
        <v/>
      </c>
      <c r="AM388" s="246" t="str">
        <f t="shared" si="20"/>
        <v/>
      </c>
      <c r="AN388" s="246" t="str">
        <f t="shared" si="21"/>
        <v/>
      </c>
      <c r="AO388" s="246" t="str">
        <f t="shared" si="22"/>
        <v/>
      </c>
      <c r="AP388" s="246"/>
      <c r="AQ388" s="246" t="str">
        <f t="shared" si="23"/>
        <v>{"availableAmountForDataOptionRefill": "꽤 있는"}</v>
      </c>
      <c r="AR388" s="246" t="str">
        <f t="shared" si="24"/>
        <v/>
      </c>
      <c r="AS388" s="246" t="str">
        <f t="shared" si="25"/>
        <v/>
      </c>
      <c r="AT388" s="246" t="str">
        <f t="shared" si="26"/>
        <v>{"keywords": {"availableAmountForDataOptionRefill": "꽤 있는"}}</v>
      </c>
      <c r="AU388" s="246" t="s">
        <v>253</v>
      </c>
      <c r="AV388" s="250" t="str">
        <f t="shared" si="27"/>
        <v>{"name": "AVAILABLE_MOBILE_PLAN", "arguments": {"keywords": {"availableAmountForDataOptionRefill": "꽤 있는"}}}</v>
      </c>
      <c r="AW388" s="246"/>
      <c r="AX388" s="251">
        <v>45580</v>
      </c>
    </row>
    <row r="389" spans="1:50" ht="13.2">
      <c r="A389" s="240" t="s">
        <v>1625</v>
      </c>
      <c r="B389" s="240"/>
      <c r="C389" s="240" t="s">
        <v>45</v>
      </c>
      <c r="D389" s="240" t="s">
        <v>1649</v>
      </c>
      <c r="E389" s="241" t="s">
        <v>349</v>
      </c>
      <c r="F389" s="242" t="s">
        <v>350</v>
      </c>
      <c r="G389" s="243"/>
      <c r="H389" s="241"/>
      <c r="I389" s="242"/>
      <c r="J389" s="243"/>
      <c r="K389" s="241"/>
      <c r="L389" s="242"/>
      <c r="M389" s="243"/>
      <c r="N389" s="241"/>
      <c r="O389" s="242"/>
      <c r="P389" s="243"/>
      <c r="Q389" s="241"/>
      <c r="R389" s="242"/>
      <c r="S389" s="243"/>
      <c r="T389" s="241"/>
      <c r="U389" s="242"/>
      <c r="V389" s="243"/>
      <c r="W389" s="241"/>
      <c r="X389" s="242"/>
      <c r="Y389" s="243"/>
      <c r="Z389" s="241"/>
      <c r="AA389" s="242"/>
      <c r="AB389" s="243"/>
      <c r="AC389" s="241"/>
      <c r="AD389" s="242"/>
      <c r="AE389" s="243"/>
      <c r="AF389" s="240"/>
      <c r="AG389" s="244" t="str">
        <f t="shared" si="14"/>
        <v>"availableAmountForDataOptionRefill": ""</v>
      </c>
      <c r="AH389" s="240" t="str">
        <f t="shared" si="15"/>
        <v/>
      </c>
      <c r="AI389" s="240" t="str">
        <f t="shared" si="16"/>
        <v/>
      </c>
      <c r="AJ389" s="240" t="str">
        <f t="shared" si="17"/>
        <v/>
      </c>
      <c r="AK389" s="240" t="str">
        <f t="shared" si="18"/>
        <v/>
      </c>
      <c r="AL389" s="240" t="str">
        <f t="shared" si="19"/>
        <v/>
      </c>
      <c r="AM389" s="240" t="str">
        <f t="shared" si="20"/>
        <v/>
      </c>
      <c r="AN389" s="240" t="str">
        <f t="shared" si="21"/>
        <v/>
      </c>
      <c r="AO389" s="240" t="str">
        <f t="shared" si="22"/>
        <v/>
      </c>
      <c r="AP389" s="240"/>
      <c r="AQ389" s="240" t="str">
        <f t="shared" si="23"/>
        <v>{"availableAmountForDataOptionRefill": ""}</v>
      </c>
      <c r="AR389" s="240" t="str">
        <f t="shared" si="24"/>
        <v/>
      </c>
      <c r="AS389" s="240" t="str">
        <f t="shared" si="25"/>
        <v/>
      </c>
      <c r="AT389" s="240" t="str">
        <f t="shared" si="26"/>
        <v>{"keywords": {"availableAmountForDataOptionRefill": ""}}</v>
      </c>
      <c r="AU389" s="240" t="s">
        <v>253</v>
      </c>
      <c r="AV389" s="244" t="str">
        <f t="shared" si="27"/>
        <v>{"name": "AVAILABLE_MOBILE_PLAN", "arguments": {"keywords": {"availableAmountForDataOptionRefill": ""}}}</v>
      </c>
      <c r="AW389" s="240"/>
      <c r="AX389" s="245">
        <v>45547</v>
      </c>
    </row>
    <row r="390" spans="1:50" ht="13.2">
      <c r="A390" s="246" t="s">
        <v>1625</v>
      </c>
      <c r="B390" s="246"/>
      <c r="C390" s="246" t="s">
        <v>45</v>
      </c>
      <c r="D390" s="246" t="s">
        <v>1650</v>
      </c>
      <c r="E390" s="253" t="s">
        <v>349</v>
      </c>
      <c r="F390" s="252" t="s">
        <v>350</v>
      </c>
      <c r="G390" s="246"/>
      <c r="H390" s="253"/>
      <c r="I390" s="252"/>
      <c r="J390" s="246"/>
      <c r="K390" s="253"/>
      <c r="L390" s="252"/>
      <c r="M390" s="246"/>
      <c r="N390" s="253"/>
      <c r="O390" s="252"/>
      <c r="P390" s="246"/>
      <c r="Q390" s="253"/>
      <c r="R390" s="252"/>
      <c r="S390" s="246"/>
      <c r="T390" s="253"/>
      <c r="U390" s="252"/>
      <c r="V390" s="246"/>
      <c r="W390" s="253"/>
      <c r="X390" s="252"/>
      <c r="Y390" s="246"/>
      <c r="Z390" s="253"/>
      <c r="AA390" s="252"/>
      <c r="AB390" s="246"/>
      <c r="AC390" s="253"/>
      <c r="AD390" s="252"/>
      <c r="AE390" s="246"/>
      <c r="AF390" s="246"/>
      <c r="AG390" s="250" t="str">
        <f t="shared" si="14"/>
        <v>"availableAmountForDataOptionRefill": ""</v>
      </c>
      <c r="AH390" s="246" t="str">
        <f t="shared" si="15"/>
        <v/>
      </c>
      <c r="AI390" s="246" t="str">
        <f t="shared" si="16"/>
        <v/>
      </c>
      <c r="AJ390" s="246" t="str">
        <f t="shared" si="17"/>
        <v/>
      </c>
      <c r="AK390" s="246" t="str">
        <f t="shared" si="18"/>
        <v/>
      </c>
      <c r="AL390" s="246" t="str">
        <f t="shared" si="19"/>
        <v/>
      </c>
      <c r="AM390" s="246" t="str">
        <f t="shared" si="20"/>
        <v/>
      </c>
      <c r="AN390" s="246" t="str">
        <f t="shared" si="21"/>
        <v/>
      </c>
      <c r="AO390" s="246" t="str">
        <f t="shared" si="22"/>
        <v/>
      </c>
      <c r="AP390" s="246"/>
      <c r="AQ390" s="246" t="str">
        <f t="shared" si="23"/>
        <v>{"availableAmountForDataOptionRefill": ""}</v>
      </c>
      <c r="AR390" s="246" t="str">
        <f t="shared" si="24"/>
        <v/>
      </c>
      <c r="AS390" s="246" t="str">
        <f t="shared" si="25"/>
        <v/>
      </c>
      <c r="AT390" s="246" t="str">
        <f t="shared" si="26"/>
        <v>{"keywords": {"availableAmountForDataOptionRefill": ""}}</v>
      </c>
      <c r="AU390" s="246" t="s">
        <v>253</v>
      </c>
      <c r="AV390" s="250" t="str">
        <f t="shared" si="27"/>
        <v>{"name": "AVAILABLE_MOBILE_PLAN", "arguments": {"keywords": {"availableAmountForDataOptionRefill": ""}}}</v>
      </c>
      <c r="AW390" s="246"/>
      <c r="AX390" s="251">
        <v>45547</v>
      </c>
    </row>
    <row r="391" spans="1:50" ht="13.2">
      <c r="A391" s="246" t="s">
        <v>1625</v>
      </c>
      <c r="B391" s="246"/>
      <c r="C391" s="246" t="s">
        <v>45</v>
      </c>
      <c r="D391" s="246" t="s">
        <v>1651</v>
      </c>
      <c r="E391" s="253" t="s">
        <v>349</v>
      </c>
      <c r="F391" s="252" t="s">
        <v>350</v>
      </c>
      <c r="G391" s="246"/>
      <c r="H391" s="253"/>
      <c r="I391" s="252"/>
      <c r="J391" s="246"/>
      <c r="K391" s="253"/>
      <c r="L391" s="252"/>
      <c r="M391" s="246"/>
      <c r="N391" s="253"/>
      <c r="O391" s="252"/>
      <c r="P391" s="246"/>
      <c r="Q391" s="253"/>
      <c r="R391" s="252"/>
      <c r="S391" s="246"/>
      <c r="T391" s="253"/>
      <c r="U391" s="252"/>
      <c r="V391" s="246"/>
      <c r="W391" s="253"/>
      <c r="X391" s="252"/>
      <c r="Y391" s="246"/>
      <c r="Z391" s="253"/>
      <c r="AA391" s="252"/>
      <c r="AB391" s="246"/>
      <c r="AC391" s="253"/>
      <c r="AD391" s="252"/>
      <c r="AE391" s="246"/>
      <c r="AF391" s="246"/>
      <c r="AG391" s="250" t="str">
        <f t="shared" si="14"/>
        <v>"availableAmountForDataOptionRefill": ""</v>
      </c>
      <c r="AH391" s="246" t="str">
        <f t="shared" si="15"/>
        <v/>
      </c>
      <c r="AI391" s="246" t="str">
        <f t="shared" si="16"/>
        <v/>
      </c>
      <c r="AJ391" s="246" t="str">
        <f t="shared" si="17"/>
        <v/>
      </c>
      <c r="AK391" s="246" t="str">
        <f t="shared" si="18"/>
        <v/>
      </c>
      <c r="AL391" s="246" t="str">
        <f t="shared" si="19"/>
        <v/>
      </c>
      <c r="AM391" s="246" t="str">
        <f t="shared" si="20"/>
        <v/>
      </c>
      <c r="AN391" s="246" t="str">
        <f t="shared" si="21"/>
        <v/>
      </c>
      <c r="AO391" s="246" t="str">
        <f t="shared" si="22"/>
        <v/>
      </c>
      <c r="AP391" s="246"/>
      <c r="AQ391" s="246" t="str">
        <f t="shared" si="23"/>
        <v>{"availableAmountForDataOptionRefill": ""}</v>
      </c>
      <c r="AR391" s="246" t="str">
        <f t="shared" si="24"/>
        <v/>
      </c>
      <c r="AS391" s="246" t="str">
        <f t="shared" si="25"/>
        <v/>
      </c>
      <c r="AT391" s="246" t="str">
        <f t="shared" si="26"/>
        <v>{"keywords": {"availableAmountForDataOptionRefill": ""}}</v>
      </c>
      <c r="AU391" s="246" t="s">
        <v>253</v>
      </c>
      <c r="AV391" s="250" t="str">
        <f t="shared" si="27"/>
        <v>{"name": "AVAILABLE_MOBILE_PLAN", "arguments": {"keywords": {"availableAmountForDataOptionRefill": ""}}}</v>
      </c>
      <c r="AW391" s="246"/>
      <c r="AX391" s="251">
        <v>45547</v>
      </c>
    </row>
    <row r="392" spans="1:50" ht="13.2">
      <c r="A392" s="246" t="s">
        <v>1625</v>
      </c>
      <c r="B392" s="246"/>
      <c r="C392" s="246" t="s">
        <v>45</v>
      </c>
      <c r="D392" s="246" t="s">
        <v>1652</v>
      </c>
      <c r="E392" s="253" t="s">
        <v>349</v>
      </c>
      <c r="F392" s="252" t="s">
        <v>350</v>
      </c>
      <c r="G392" s="246" t="s">
        <v>1583</v>
      </c>
      <c r="H392" s="253"/>
      <c r="I392" s="252"/>
      <c r="J392" s="246"/>
      <c r="K392" s="253"/>
      <c r="L392" s="252"/>
      <c r="M392" s="246"/>
      <c r="N392" s="253"/>
      <c r="O392" s="252"/>
      <c r="P392" s="246"/>
      <c r="Q392" s="253"/>
      <c r="R392" s="252"/>
      <c r="S392" s="246"/>
      <c r="T392" s="253"/>
      <c r="U392" s="252"/>
      <c r="V392" s="246"/>
      <c r="W392" s="253"/>
      <c r="X392" s="252"/>
      <c r="Y392" s="246"/>
      <c r="Z392" s="253"/>
      <c r="AA392" s="252"/>
      <c r="AB392" s="246"/>
      <c r="AC392" s="253"/>
      <c r="AD392" s="252"/>
      <c r="AE392" s="246"/>
      <c r="AF392" s="246"/>
      <c r="AG392" s="250" t="str">
        <f t="shared" si="14"/>
        <v>"availableAmountForDataOptionRefill": "30GB 이상"</v>
      </c>
      <c r="AH392" s="246" t="str">
        <f t="shared" si="15"/>
        <v/>
      </c>
      <c r="AI392" s="246" t="str">
        <f t="shared" si="16"/>
        <v/>
      </c>
      <c r="AJ392" s="246" t="str">
        <f t="shared" si="17"/>
        <v/>
      </c>
      <c r="AK392" s="246" t="str">
        <f t="shared" si="18"/>
        <v/>
      </c>
      <c r="AL392" s="246" t="str">
        <f t="shared" si="19"/>
        <v/>
      </c>
      <c r="AM392" s="246" t="str">
        <f t="shared" si="20"/>
        <v/>
      </c>
      <c r="AN392" s="246" t="str">
        <f t="shared" si="21"/>
        <v/>
      </c>
      <c r="AO392" s="246" t="str">
        <f t="shared" si="22"/>
        <v/>
      </c>
      <c r="AP392" s="246"/>
      <c r="AQ392" s="246" t="str">
        <f t="shared" si="23"/>
        <v>{"availableAmountForDataOptionRefill": "30GB 이상"}</v>
      </c>
      <c r="AR392" s="246" t="str">
        <f t="shared" si="24"/>
        <v/>
      </c>
      <c r="AS392" s="246" t="str">
        <f t="shared" si="25"/>
        <v/>
      </c>
      <c r="AT392" s="246" t="str">
        <f t="shared" si="26"/>
        <v>{"keywords": {"availableAmountForDataOptionRefill": "30GB 이상"}}</v>
      </c>
      <c r="AU392" s="246" t="s">
        <v>253</v>
      </c>
      <c r="AV392" s="250" t="str">
        <f t="shared" si="27"/>
        <v>{"name": "AVAILABLE_MOBILE_PLAN", "arguments": {"keywords": {"availableAmountForDataOptionRefill": "30GB 이상"}}}</v>
      </c>
      <c r="AW392" s="246"/>
      <c r="AX392" s="251">
        <v>45547</v>
      </c>
    </row>
    <row r="393" spans="1:50" ht="13.2">
      <c r="A393" s="246" t="s">
        <v>1625</v>
      </c>
      <c r="B393" s="246"/>
      <c r="C393" s="246" t="s">
        <v>45</v>
      </c>
      <c r="D393" s="246" t="s">
        <v>1653</v>
      </c>
      <c r="E393" s="253" t="s">
        <v>349</v>
      </c>
      <c r="F393" s="252" t="s">
        <v>350</v>
      </c>
      <c r="G393" s="246" t="s">
        <v>1638</v>
      </c>
      <c r="H393" s="253"/>
      <c r="I393" s="252"/>
      <c r="J393" s="246"/>
      <c r="K393" s="253"/>
      <c r="L393" s="252"/>
      <c r="M393" s="246"/>
      <c r="N393" s="253"/>
      <c r="O393" s="252"/>
      <c r="P393" s="246"/>
      <c r="Q393" s="253"/>
      <c r="R393" s="252"/>
      <c r="S393" s="246"/>
      <c r="T393" s="253"/>
      <c r="U393" s="252"/>
      <c r="V393" s="246"/>
      <c r="W393" s="253"/>
      <c r="X393" s="252"/>
      <c r="Y393" s="246"/>
      <c r="Z393" s="253"/>
      <c r="AA393" s="252"/>
      <c r="AB393" s="246"/>
      <c r="AC393" s="253"/>
      <c r="AD393" s="252"/>
      <c r="AE393" s="246"/>
      <c r="AF393" s="246"/>
      <c r="AG393" s="250" t="str">
        <f t="shared" si="14"/>
        <v>"availableAmountForDataOptionRefill": "십기가 넘는"</v>
      </c>
      <c r="AH393" s="246" t="str">
        <f t="shared" si="15"/>
        <v/>
      </c>
      <c r="AI393" s="246" t="str">
        <f t="shared" si="16"/>
        <v/>
      </c>
      <c r="AJ393" s="246" t="str">
        <f t="shared" si="17"/>
        <v/>
      </c>
      <c r="AK393" s="246" t="str">
        <f t="shared" si="18"/>
        <v/>
      </c>
      <c r="AL393" s="246" t="str">
        <f t="shared" si="19"/>
        <v/>
      </c>
      <c r="AM393" s="246" t="str">
        <f t="shared" si="20"/>
        <v/>
      </c>
      <c r="AN393" s="246" t="str">
        <f t="shared" si="21"/>
        <v/>
      </c>
      <c r="AO393" s="246" t="str">
        <f t="shared" si="22"/>
        <v/>
      </c>
      <c r="AP393" s="246"/>
      <c r="AQ393" s="246" t="str">
        <f t="shared" si="23"/>
        <v>{"availableAmountForDataOptionRefill": "십기가 넘는"}</v>
      </c>
      <c r="AR393" s="246" t="str">
        <f t="shared" si="24"/>
        <v/>
      </c>
      <c r="AS393" s="246" t="str">
        <f t="shared" si="25"/>
        <v/>
      </c>
      <c r="AT393" s="246" t="str">
        <f t="shared" si="26"/>
        <v>{"keywords": {"availableAmountForDataOptionRefill": "십기가 넘는"}}</v>
      </c>
      <c r="AU393" s="246" t="s">
        <v>253</v>
      </c>
      <c r="AV393" s="250" t="str">
        <f t="shared" si="27"/>
        <v>{"name": "AVAILABLE_MOBILE_PLAN", "arguments": {"keywords": {"availableAmountForDataOptionRefill": "십기가 넘는"}}}</v>
      </c>
      <c r="AW393" s="246"/>
      <c r="AX393" s="251">
        <v>45547</v>
      </c>
    </row>
    <row r="394" spans="1:50" ht="13.2">
      <c r="A394" s="246" t="s">
        <v>1625</v>
      </c>
      <c r="B394" s="246"/>
      <c r="C394" s="246" t="s">
        <v>45</v>
      </c>
      <c r="D394" s="246" t="s">
        <v>1654</v>
      </c>
      <c r="E394" s="253" t="s">
        <v>349</v>
      </c>
      <c r="F394" s="252" t="s">
        <v>350</v>
      </c>
      <c r="G394" s="246" t="s">
        <v>811</v>
      </c>
      <c r="H394" s="253"/>
      <c r="I394" s="252"/>
      <c r="J394" s="246"/>
      <c r="K394" s="253"/>
      <c r="L394" s="252"/>
      <c r="M394" s="246"/>
      <c r="N394" s="253"/>
      <c r="O394" s="252"/>
      <c r="P394" s="246"/>
      <c r="Q394" s="253"/>
      <c r="R394" s="252"/>
      <c r="S394" s="246"/>
      <c r="T394" s="253"/>
      <c r="U394" s="252"/>
      <c r="V394" s="246"/>
      <c r="W394" s="253"/>
      <c r="X394" s="252"/>
      <c r="Y394" s="246"/>
      <c r="Z394" s="253"/>
      <c r="AA394" s="252"/>
      <c r="AB394" s="246"/>
      <c r="AC394" s="253"/>
      <c r="AD394" s="252"/>
      <c r="AE394" s="246"/>
      <c r="AF394" s="246"/>
      <c r="AG394" s="250" t="str">
        <f t="shared" si="14"/>
        <v>"availableAmountForDataOptionRefill": "충분하게"</v>
      </c>
      <c r="AH394" s="246" t="str">
        <f t="shared" si="15"/>
        <v/>
      </c>
      <c r="AI394" s="246" t="str">
        <f t="shared" si="16"/>
        <v/>
      </c>
      <c r="AJ394" s="246" t="str">
        <f t="shared" si="17"/>
        <v/>
      </c>
      <c r="AK394" s="246" t="str">
        <f t="shared" si="18"/>
        <v/>
      </c>
      <c r="AL394" s="246" t="str">
        <f t="shared" si="19"/>
        <v/>
      </c>
      <c r="AM394" s="246" t="str">
        <f t="shared" si="20"/>
        <v/>
      </c>
      <c r="AN394" s="246" t="str">
        <f t="shared" si="21"/>
        <v/>
      </c>
      <c r="AO394" s="246" t="str">
        <f t="shared" si="22"/>
        <v/>
      </c>
      <c r="AP394" s="246"/>
      <c r="AQ394" s="246" t="str">
        <f t="shared" si="23"/>
        <v>{"availableAmountForDataOptionRefill": "충분하게"}</v>
      </c>
      <c r="AR394" s="246" t="str">
        <f t="shared" si="24"/>
        <v/>
      </c>
      <c r="AS394" s="246" t="str">
        <f t="shared" si="25"/>
        <v/>
      </c>
      <c r="AT394" s="246" t="str">
        <f t="shared" si="26"/>
        <v>{"keywords": {"availableAmountForDataOptionRefill": "충분하게"}}</v>
      </c>
      <c r="AU394" s="246" t="s">
        <v>253</v>
      </c>
      <c r="AV394" s="250" t="str">
        <f t="shared" si="27"/>
        <v>{"name": "AVAILABLE_MOBILE_PLAN", "arguments": {"keywords": {"availableAmountForDataOptionRefill": "충분하게"}}}</v>
      </c>
      <c r="AW394" s="246"/>
      <c r="AX394" s="251">
        <v>45547</v>
      </c>
    </row>
    <row r="395" spans="1:50" ht="13.2">
      <c r="A395" s="246" t="s">
        <v>1625</v>
      </c>
      <c r="B395" s="246"/>
      <c r="C395" s="246" t="s">
        <v>45</v>
      </c>
      <c r="D395" s="246" t="s">
        <v>1655</v>
      </c>
      <c r="E395" s="253" t="s">
        <v>349</v>
      </c>
      <c r="F395" s="252" t="s">
        <v>350</v>
      </c>
      <c r="G395" s="246" t="s">
        <v>1643</v>
      </c>
      <c r="H395" s="253"/>
      <c r="I395" s="252"/>
      <c r="J395" s="246"/>
      <c r="K395" s="253"/>
      <c r="L395" s="252"/>
      <c r="M395" s="246"/>
      <c r="N395" s="253"/>
      <c r="O395" s="252"/>
      <c r="P395" s="246"/>
      <c r="Q395" s="253"/>
      <c r="R395" s="252"/>
      <c r="S395" s="246"/>
      <c r="T395" s="253"/>
      <c r="U395" s="252"/>
      <c r="V395" s="246"/>
      <c r="W395" s="253"/>
      <c r="X395" s="252"/>
      <c r="Y395" s="246"/>
      <c r="Z395" s="253"/>
      <c r="AA395" s="252"/>
      <c r="AB395" s="246"/>
      <c r="AC395" s="253"/>
      <c r="AD395" s="252"/>
      <c r="AE395" s="246"/>
      <c r="AF395" s="246"/>
      <c r="AG395" s="250" t="str">
        <f t="shared" si="14"/>
        <v>"availableAmountForDataOptionRefill": "조금 있는"</v>
      </c>
      <c r="AH395" s="246" t="str">
        <f t="shared" si="15"/>
        <v/>
      </c>
      <c r="AI395" s="246" t="str">
        <f t="shared" si="16"/>
        <v/>
      </c>
      <c r="AJ395" s="246" t="str">
        <f t="shared" si="17"/>
        <v/>
      </c>
      <c r="AK395" s="246" t="str">
        <f t="shared" si="18"/>
        <v/>
      </c>
      <c r="AL395" s="246" t="str">
        <f t="shared" si="19"/>
        <v/>
      </c>
      <c r="AM395" s="246" t="str">
        <f t="shared" si="20"/>
        <v/>
      </c>
      <c r="AN395" s="246" t="str">
        <f t="shared" si="21"/>
        <v/>
      </c>
      <c r="AO395" s="246" t="str">
        <f t="shared" si="22"/>
        <v/>
      </c>
      <c r="AP395" s="246"/>
      <c r="AQ395" s="246" t="str">
        <f t="shared" si="23"/>
        <v>{"availableAmountForDataOptionRefill": "조금 있는"}</v>
      </c>
      <c r="AR395" s="246" t="str">
        <f t="shared" si="24"/>
        <v/>
      </c>
      <c r="AS395" s="246" t="str">
        <f t="shared" si="25"/>
        <v/>
      </c>
      <c r="AT395" s="246" t="str">
        <f t="shared" si="26"/>
        <v>{"keywords": {"availableAmountForDataOptionRefill": "조금 있는"}}</v>
      </c>
      <c r="AU395" s="246" t="s">
        <v>253</v>
      </c>
      <c r="AV395" s="250" t="str">
        <f t="shared" si="27"/>
        <v>{"name": "AVAILABLE_MOBILE_PLAN", "arguments": {"keywords": {"availableAmountForDataOptionRefill": "조금 있는"}}}</v>
      </c>
      <c r="AW395" s="246"/>
      <c r="AX395" s="251">
        <v>45547</v>
      </c>
    </row>
    <row r="396" spans="1:50" ht="13.2">
      <c r="A396" s="246" t="s">
        <v>1625</v>
      </c>
      <c r="B396" s="246"/>
      <c r="C396" s="246" t="s">
        <v>45</v>
      </c>
      <c r="D396" s="246" t="s">
        <v>1656</v>
      </c>
      <c r="E396" s="253" t="s">
        <v>349</v>
      </c>
      <c r="F396" s="252" t="s">
        <v>350</v>
      </c>
      <c r="G396" s="246" t="s">
        <v>984</v>
      </c>
      <c r="H396" s="253"/>
      <c r="I396" s="252"/>
      <c r="J396" s="246"/>
      <c r="K396" s="253"/>
      <c r="L396" s="252"/>
      <c r="M396" s="246"/>
      <c r="N396" s="253"/>
      <c r="O396" s="252"/>
      <c r="P396" s="246"/>
      <c r="Q396" s="253"/>
      <c r="R396" s="252"/>
      <c r="S396" s="246"/>
      <c r="T396" s="253"/>
      <c r="U396" s="252"/>
      <c r="V396" s="246"/>
      <c r="W396" s="253"/>
      <c r="X396" s="252"/>
      <c r="Y396" s="246"/>
      <c r="Z396" s="253"/>
      <c r="AA396" s="252"/>
      <c r="AB396" s="246"/>
      <c r="AC396" s="253"/>
      <c r="AD396" s="252"/>
      <c r="AE396" s="246"/>
      <c r="AF396" s="246"/>
      <c r="AG396" s="250" t="str">
        <f t="shared" si="14"/>
        <v>"availableAmountForDataOptionRefill": "여유로운"</v>
      </c>
      <c r="AH396" s="246" t="str">
        <f t="shared" si="15"/>
        <v/>
      </c>
      <c r="AI396" s="246" t="str">
        <f t="shared" si="16"/>
        <v/>
      </c>
      <c r="AJ396" s="246" t="str">
        <f t="shared" si="17"/>
        <v/>
      </c>
      <c r="AK396" s="246" t="str">
        <f t="shared" si="18"/>
        <v/>
      </c>
      <c r="AL396" s="246" t="str">
        <f t="shared" si="19"/>
        <v/>
      </c>
      <c r="AM396" s="246" t="str">
        <f t="shared" si="20"/>
        <v/>
      </c>
      <c r="AN396" s="246" t="str">
        <f t="shared" si="21"/>
        <v/>
      </c>
      <c r="AO396" s="246" t="str">
        <f t="shared" si="22"/>
        <v/>
      </c>
      <c r="AP396" s="246"/>
      <c r="AQ396" s="246" t="str">
        <f t="shared" si="23"/>
        <v>{"availableAmountForDataOptionRefill": "여유로운"}</v>
      </c>
      <c r="AR396" s="246" t="str">
        <f t="shared" si="24"/>
        <v/>
      </c>
      <c r="AS396" s="246" t="str">
        <f t="shared" si="25"/>
        <v/>
      </c>
      <c r="AT396" s="246" t="str">
        <f t="shared" si="26"/>
        <v>{"keywords": {"availableAmountForDataOptionRefill": "여유로운"}}</v>
      </c>
      <c r="AU396" s="246" t="s">
        <v>253</v>
      </c>
      <c r="AV396" s="250" t="str">
        <f t="shared" si="27"/>
        <v>{"name": "AVAILABLE_MOBILE_PLAN", "arguments": {"keywords": {"availableAmountForDataOptionRefill": "여유로운"}}}</v>
      </c>
      <c r="AW396" s="246"/>
      <c r="AX396" s="251">
        <v>45547</v>
      </c>
    </row>
    <row r="397" spans="1:50" ht="13.2">
      <c r="A397" s="246" t="s">
        <v>1625</v>
      </c>
      <c r="B397" s="246"/>
      <c r="C397" s="246" t="s">
        <v>45</v>
      </c>
      <c r="D397" s="246" t="s">
        <v>1657</v>
      </c>
      <c r="E397" s="253" t="s">
        <v>349</v>
      </c>
      <c r="F397" s="252" t="s">
        <v>350</v>
      </c>
      <c r="G397" s="246" t="s">
        <v>1648</v>
      </c>
      <c r="H397" s="253"/>
      <c r="I397" s="252"/>
      <c r="J397" s="246"/>
      <c r="K397" s="253"/>
      <c r="L397" s="252"/>
      <c r="M397" s="246"/>
      <c r="N397" s="253"/>
      <c r="O397" s="252"/>
      <c r="P397" s="246"/>
      <c r="Q397" s="253"/>
      <c r="R397" s="252"/>
      <c r="S397" s="246"/>
      <c r="T397" s="253"/>
      <c r="U397" s="252"/>
      <c r="V397" s="246"/>
      <c r="W397" s="253"/>
      <c r="X397" s="252"/>
      <c r="Y397" s="246"/>
      <c r="Z397" s="253"/>
      <c r="AA397" s="252"/>
      <c r="AB397" s="246"/>
      <c r="AC397" s="253"/>
      <c r="AD397" s="252"/>
      <c r="AE397" s="246"/>
      <c r="AF397" s="246"/>
      <c r="AG397" s="250" t="str">
        <f t="shared" si="14"/>
        <v>"availableAmountForDataOptionRefill": "꽤 있는"</v>
      </c>
      <c r="AH397" s="246" t="str">
        <f t="shared" si="15"/>
        <v/>
      </c>
      <c r="AI397" s="246" t="str">
        <f t="shared" si="16"/>
        <v/>
      </c>
      <c r="AJ397" s="246" t="str">
        <f t="shared" si="17"/>
        <v/>
      </c>
      <c r="AK397" s="246" t="str">
        <f t="shared" si="18"/>
        <v/>
      </c>
      <c r="AL397" s="246" t="str">
        <f t="shared" si="19"/>
        <v/>
      </c>
      <c r="AM397" s="246" t="str">
        <f t="shared" si="20"/>
        <v/>
      </c>
      <c r="AN397" s="246" t="str">
        <f t="shared" si="21"/>
        <v/>
      </c>
      <c r="AO397" s="246" t="str">
        <f t="shared" si="22"/>
        <v/>
      </c>
      <c r="AP397" s="246"/>
      <c r="AQ397" s="246" t="str">
        <f t="shared" si="23"/>
        <v>{"availableAmountForDataOptionRefill": "꽤 있는"}</v>
      </c>
      <c r="AR397" s="246" t="str">
        <f t="shared" si="24"/>
        <v/>
      </c>
      <c r="AS397" s="246" t="str">
        <f t="shared" si="25"/>
        <v/>
      </c>
      <c r="AT397" s="246" t="str">
        <f t="shared" si="26"/>
        <v>{"keywords": {"availableAmountForDataOptionRefill": "꽤 있는"}}</v>
      </c>
      <c r="AU397" s="246" t="s">
        <v>253</v>
      </c>
      <c r="AV397" s="250" t="str">
        <f t="shared" si="27"/>
        <v>{"name": "AVAILABLE_MOBILE_PLAN", "arguments": {"keywords": {"availableAmountForDataOptionRefill": "꽤 있는"}}}</v>
      </c>
      <c r="AW397" s="246"/>
      <c r="AX397" s="251">
        <v>45547</v>
      </c>
    </row>
    <row r="398" spans="1:50" ht="13.2">
      <c r="A398" s="246" t="s">
        <v>1658</v>
      </c>
      <c r="B398" s="246" t="s">
        <v>1659</v>
      </c>
      <c r="C398" s="246" t="s">
        <v>45</v>
      </c>
      <c r="D398" s="246" t="s">
        <v>1660</v>
      </c>
      <c r="E398" s="247" t="s">
        <v>331</v>
      </c>
      <c r="F398" s="248" t="s">
        <v>332</v>
      </c>
      <c r="G398" s="249"/>
      <c r="H398" s="247"/>
      <c r="I398" s="248"/>
      <c r="J398" s="249"/>
      <c r="K398" s="247"/>
      <c r="L398" s="248"/>
      <c r="M398" s="249"/>
      <c r="N398" s="247"/>
      <c r="O398" s="248"/>
      <c r="P398" s="249"/>
      <c r="Q398" s="247"/>
      <c r="R398" s="248"/>
      <c r="S398" s="249"/>
      <c r="T398" s="247"/>
      <c r="U398" s="248"/>
      <c r="V398" s="249"/>
      <c r="W398" s="247"/>
      <c r="X398" s="248"/>
      <c r="Y398" s="249"/>
      <c r="Z398" s="247"/>
      <c r="AA398" s="248"/>
      <c r="AB398" s="249"/>
      <c r="AC398" s="247"/>
      <c r="AD398" s="248"/>
      <c r="AE398" s="249"/>
      <c r="AF398" s="246"/>
      <c r="AG398" s="250" t="s">
        <v>1661</v>
      </c>
      <c r="AH398" s="246" t="s">
        <v>1662</v>
      </c>
      <c r="AI398" s="246" t="s">
        <v>1662</v>
      </c>
      <c r="AJ398" s="246" t="s">
        <v>1662</v>
      </c>
      <c r="AK398" s="246" t="s">
        <v>1662</v>
      </c>
      <c r="AL398" s="246" t="s">
        <v>1662</v>
      </c>
      <c r="AM398" s="246" t="s">
        <v>1662</v>
      </c>
      <c r="AN398" s="246" t="s">
        <v>1662</v>
      </c>
      <c r="AO398" s="246" t="s">
        <v>1662</v>
      </c>
      <c r="AP398" s="246"/>
      <c r="AQ398" s="246" t="str">
        <f t="shared" si="23"/>
        <v>{"maximumAmountForSharing": ""}</v>
      </c>
      <c r="AR398" s="246" t="str">
        <f t="shared" si="24"/>
        <v/>
      </c>
      <c r="AS398" s="246" t="str">
        <f t="shared" si="25"/>
        <v/>
      </c>
      <c r="AT398" s="246" t="str">
        <f t="shared" si="26"/>
        <v>{"keywords": {"maximumAmountForSharing": ""}}</v>
      </c>
      <c r="AU398" s="246" t="s">
        <v>253</v>
      </c>
      <c r="AV398" s="250" t="str">
        <f t="shared" si="27"/>
        <v>{"name": "AVAILABLE_MOBILE_PLAN", "arguments": {"keywords": {"maximumAmountForSharing": ""}}}</v>
      </c>
      <c r="AW398" s="246"/>
      <c r="AX398" s="251">
        <v>45580</v>
      </c>
    </row>
    <row r="399" spans="1:50" ht="13.2">
      <c r="A399" s="246" t="s">
        <v>1658</v>
      </c>
      <c r="B399" s="246" t="s">
        <v>1663</v>
      </c>
      <c r="C399" s="246" t="s">
        <v>45</v>
      </c>
      <c r="D399" s="246" t="s">
        <v>1664</v>
      </c>
      <c r="E399" s="247" t="s">
        <v>331</v>
      </c>
      <c r="F399" s="248" t="s">
        <v>332</v>
      </c>
      <c r="G399" s="249"/>
      <c r="H399" s="247"/>
      <c r="I399" s="248"/>
      <c r="J399" s="249"/>
      <c r="K399" s="247"/>
      <c r="L399" s="248"/>
      <c r="M399" s="249"/>
      <c r="N399" s="247"/>
      <c r="O399" s="248"/>
      <c r="P399" s="249"/>
      <c r="Q399" s="247"/>
      <c r="R399" s="248"/>
      <c r="S399" s="249"/>
      <c r="T399" s="247"/>
      <c r="U399" s="248"/>
      <c r="V399" s="249"/>
      <c r="W399" s="247"/>
      <c r="X399" s="248"/>
      <c r="Y399" s="249"/>
      <c r="Z399" s="247"/>
      <c r="AA399" s="248"/>
      <c r="AB399" s="249"/>
      <c r="AC399" s="247"/>
      <c r="AD399" s="248"/>
      <c r="AE399" s="249"/>
      <c r="AF399" s="246"/>
      <c r="AG399" s="250" t="s">
        <v>1661</v>
      </c>
      <c r="AH399" s="246" t="s">
        <v>1662</v>
      </c>
      <c r="AI399" s="246" t="s">
        <v>1662</v>
      </c>
      <c r="AJ399" s="246" t="s">
        <v>1662</v>
      </c>
      <c r="AK399" s="246" t="s">
        <v>1662</v>
      </c>
      <c r="AL399" s="246" t="s">
        <v>1662</v>
      </c>
      <c r="AM399" s="246" t="s">
        <v>1662</v>
      </c>
      <c r="AN399" s="246" t="s">
        <v>1662</v>
      </c>
      <c r="AO399" s="246" t="s">
        <v>1662</v>
      </c>
      <c r="AP399" s="246"/>
      <c r="AQ399" s="246" t="str">
        <f t="shared" si="23"/>
        <v>{"maximumAmountForSharing": ""}</v>
      </c>
      <c r="AR399" s="246" t="str">
        <f t="shared" si="24"/>
        <v/>
      </c>
      <c r="AS399" s="246" t="str">
        <f t="shared" si="25"/>
        <v/>
      </c>
      <c r="AT399" s="246" t="str">
        <f t="shared" si="26"/>
        <v>{"keywords": {"maximumAmountForSharing": ""}}</v>
      </c>
      <c r="AU399" s="246" t="s">
        <v>253</v>
      </c>
      <c r="AV399" s="250" t="str">
        <f t="shared" si="27"/>
        <v>{"name": "AVAILABLE_MOBILE_PLAN", "arguments": {"keywords": {"maximumAmountForSharing": ""}}}</v>
      </c>
      <c r="AW399" s="246"/>
      <c r="AX399" s="251">
        <v>45580</v>
      </c>
    </row>
    <row r="400" spans="1:50" ht="13.2">
      <c r="A400" s="246" t="s">
        <v>1658</v>
      </c>
      <c r="B400" s="246" t="s">
        <v>1665</v>
      </c>
      <c r="C400" s="246" t="s">
        <v>45</v>
      </c>
      <c r="D400" s="246" t="s">
        <v>1666</v>
      </c>
      <c r="E400" s="247" t="s">
        <v>331</v>
      </c>
      <c r="F400" s="248" t="s">
        <v>332</v>
      </c>
      <c r="G400" s="249"/>
      <c r="H400" s="247"/>
      <c r="I400" s="248"/>
      <c r="J400" s="249"/>
      <c r="K400" s="247"/>
      <c r="L400" s="248"/>
      <c r="M400" s="249"/>
      <c r="N400" s="247"/>
      <c r="O400" s="248"/>
      <c r="P400" s="249"/>
      <c r="Q400" s="247"/>
      <c r="R400" s="248"/>
      <c r="S400" s="249"/>
      <c r="T400" s="247"/>
      <c r="U400" s="248"/>
      <c r="V400" s="249"/>
      <c r="W400" s="247"/>
      <c r="X400" s="248"/>
      <c r="Y400" s="249"/>
      <c r="Z400" s="247"/>
      <c r="AA400" s="248"/>
      <c r="AB400" s="249"/>
      <c r="AC400" s="247"/>
      <c r="AD400" s="248"/>
      <c r="AE400" s="249"/>
      <c r="AF400" s="246"/>
      <c r="AG400" s="250" t="s">
        <v>1661</v>
      </c>
      <c r="AH400" s="246" t="s">
        <v>1662</v>
      </c>
      <c r="AI400" s="246" t="s">
        <v>1662</v>
      </c>
      <c r="AJ400" s="246" t="s">
        <v>1662</v>
      </c>
      <c r="AK400" s="246" t="s">
        <v>1662</v>
      </c>
      <c r="AL400" s="246" t="s">
        <v>1662</v>
      </c>
      <c r="AM400" s="246" t="s">
        <v>1662</v>
      </c>
      <c r="AN400" s="246" t="s">
        <v>1662</v>
      </c>
      <c r="AO400" s="246" t="s">
        <v>1662</v>
      </c>
      <c r="AP400" s="246"/>
      <c r="AQ400" s="246" t="str">
        <f t="shared" si="23"/>
        <v>{"maximumAmountForSharing": ""}</v>
      </c>
      <c r="AR400" s="246" t="str">
        <f t="shared" si="24"/>
        <v/>
      </c>
      <c r="AS400" s="246" t="str">
        <f t="shared" si="25"/>
        <v/>
      </c>
      <c r="AT400" s="246" t="str">
        <f t="shared" si="26"/>
        <v>{"keywords": {"maximumAmountForSharing": ""}}</v>
      </c>
      <c r="AU400" s="246" t="s">
        <v>253</v>
      </c>
      <c r="AV400" s="250" t="str">
        <f t="shared" si="27"/>
        <v>{"name": "AVAILABLE_MOBILE_PLAN", "arguments": {"keywords": {"maximumAmountForSharing": ""}}}</v>
      </c>
      <c r="AW400" s="246"/>
      <c r="AX400" s="251">
        <v>45580</v>
      </c>
    </row>
    <row r="401" spans="1:50" ht="13.2">
      <c r="A401" s="246" t="s">
        <v>1658</v>
      </c>
      <c r="B401" s="246" t="s">
        <v>1667</v>
      </c>
      <c r="C401" s="246" t="s">
        <v>45</v>
      </c>
      <c r="D401" s="246" t="s">
        <v>1668</v>
      </c>
      <c r="E401" s="247" t="s">
        <v>331</v>
      </c>
      <c r="F401" s="248" t="s">
        <v>332</v>
      </c>
      <c r="G401" s="249"/>
      <c r="H401" s="247"/>
      <c r="I401" s="248"/>
      <c r="J401" s="249"/>
      <c r="K401" s="247"/>
      <c r="L401" s="248"/>
      <c r="M401" s="249"/>
      <c r="N401" s="247"/>
      <c r="O401" s="248"/>
      <c r="P401" s="249"/>
      <c r="Q401" s="247"/>
      <c r="R401" s="248"/>
      <c r="S401" s="249"/>
      <c r="T401" s="247"/>
      <c r="U401" s="248"/>
      <c r="V401" s="249"/>
      <c r="W401" s="247"/>
      <c r="X401" s="248"/>
      <c r="Y401" s="249"/>
      <c r="Z401" s="247"/>
      <c r="AA401" s="248"/>
      <c r="AB401" s="249"/>
      <c r="AC401" s="247"/>
      <c r="AD401" s="248"/>
      <c r="AE401" s="249"/>
      <c r="AF401" s="246"/>
      <c r="AG401" s="250" t="s">
        <v>1661</v>
      </c>
      <c r="AH401" s="246" t="s">
        <v>1662</v>
      </c>
      <c r="AI401" s="246" t="s">
        <v>1662</v>
      </c>
      <c r="AJ401" s="246" t="s">
        <v>1662</v>
      </c>
      <c r="AK401" s="246" t="s">
        <v>1662</v>
      </c>
      <c r="AL401" s="246" t="s">
        <v>1662</v>
      </c>
      <c r="AM401" s="246" t="s">
        <v>1662</v>
      </c>
      <c r="AN401" s="246" t="s">
        <v>1662</v>
      </c>
      <c r="AO401" s="246" t="s">
        <v>1662</v>
      </c>
      <c r="AP401" s="246"/>
      <c r="AQ401" s="246" t="str">
        <f t="shared" si="23"/>
        <v>{"maximumAmountForSharing": ""}</v>
      </c>
      <c r="AR401" s="246" t="str">
        <f t="shared" si="24"/>
        <v/>
      </c>
      <c r="AS401" s="246" t="str">
        <f t="shared" si="25"/>
        <v/>
      </c>
      <c r="AT401" s="246" t="str">
        <f t="shared" si="26"/>
        <v>{"keywords": {"maximumAmountForSharing": ""}}</v>
      </c>
      <c r="AU401" s="246" t="s">
        <v>253</v>
      </c>
      <c r="AV401" s="250" t="str">
        <f t="shared" si="27"/>
        <v>{"name": "AVAILABLE_MOBILE_PLAN", "arguments": {"keywords": {"maximumAmountForSharing": ""}}}</v>
      </c>
      <c r="AW401" s="246"/>
      <c r="AX401" s="251">
        <v>45580</v>
      </c>
    </row>
    <row r="402" spans="1:50" ht="13.2">
      <c r="A402" s="246" t="s">
        <v>1658</v>
      </c>
      <c r="B402" s="246" t="s">
        <v>1669</v>
      </c>
      <c r="C402" s="246" t="s">
        <v>45</v>
      </c>
      <c r="D402" s="246" t="s">
        <v>1670</v>
      </c>
      <c r="E402" s="247" t="s">
        <v>331</v>
      </c>
      <c r="F402" s="248" t="s">
        <v>332</v>
      </c>
      <c r="G402" s="249" t="s">
        <v>998</v>
      </c>
      <c r="H402" s="247"/>
      <c r="I402" s="248"/>
      <c r="J402" s="249"/>
      <c r="K402" s="247"/>
      <c r="L402" s="248"/>
      <c r="M402" s="249"/>
      <c r="N402" s="247"/>
      <c r="O402" s="248"/>
      <c r="P402" s="249"/>
      <c r="Q402" s="247"/>
      <c r="R402" s="248"/>
      <c r="S402" s="249"/>
      <c r="T402" s="247"/>
      <c r="U402" s="248"/>
      <c r="V402" s="249"/>
      <c r="W402" s="247"/>
      <c r="X402" s="248"/>
      <c r="Y402" s="249"/>
      <c r="Z402" s="247"/>
      <c r="AA402" s="248"/>
      <c r="AB402" s="249"/>
      <c r="AC402" s="247"/>
      <c r="AD402" s="248"/>
      <c r="AE402" s="249"/>
      <c r="AF402" s="246"/>
      <c r="AG402" s="250" t="s">
        <v>1671</v>
      </c>
      <c r="AH402" s="246" t="s">
        <v>1662</v>
      </c>
      <c r="AI402" s="246" t="s">
        <v>1662</v>
      </c>
      <c r="AJ402" s="246" t="s">
        <v>1662</v>
      </c>
      <c r="AK402" s="246" t="s">
        <v>1662</v>
      </c>
      <c r="AL402" s="246" t="s">
        <v>1662</v>
      </c>
      <c r="AM402" s="246" t="s">
        <v>1662</v>
      </c>
      <c r="AN402" s="246" t="s">
        <v>1662</v>
      </c>
      <c r="AO402" s="246" t="s">
        <v>1662</v>
      </c>
      <c r="AP402" s="246"/>
      <c r="AQ402" s="246" t="str">
        <f t="shared" si="23"/>
        <v>{"maximumAmountForSharing": "1GB 이상"}</v>
      </c>
      <c r="AR402" s="246" t="str">
        <f t="shared" si="24"/>
        <v/>
      </c>
      <c r="AS402" s="246" t="str">
        <f t="shared" si="25"/>
        <v/>
      </c>
      <c r="AT402" s="246" t="str">
        <f t="shared" si="26"/>
        <v>{"keywords": {"maximumAmountForSharing": "1GB 이상"}}</v>
      </c>
      <c r="AU402" s="246" t="s">
        <v>253</v>
      </c>
      <c r="AV402" s="250" t="str">
        <f t="shared" si="27"/>
        <v>{"name": "AVAILABLE_MOBILE_PLAN", "arguments": {"keywords": {"maximumAmountForSharing": "1GB 이상"}}}</v>
      </c>
      <c r="AW402" s="246"/>
      <c r="AX402" s="251">
        <v>45580</v>
      </c>
    </row>
    <row r="403" spans="1:50" ht="13.2">
      <c r="A403" s="246" t="s">
        <v>1658</v>
      </c>
      <c r="B403" s="246" t="s">
        <v>1672</v>
      </c>
      <c r="C403" s="246" t="s">
        <v>45</v>
      </c>
      <c r="D403" s="246" t="s">
        <v>1673</v>
      </c>
      <c r="E403" s="247" t="s">
        <v>331</v>
      </c>
      <c r="F403" s="248" t="s">
        <v>332</v>
      </c>
      <c r="G403" s="249" t="s">
        <v>1674</v>
      </c>
      <c r="H403" s="247"/>
      <c r="I403" s="248"/>
      <c r="J403" s="249"/>
      <c r="K403" s="247"/>
      <c r="L403" s="248"/>
      <c r="M403" s="249"/>
      <c r="N403" s="247"/>
      <c r="O403" s="248"/>
      <c r="P403" s="249"/>
      <c r="Q403" s="247"/>
      <c r="R403" s="248"/>
      <c r="S403" s="249"/>
      <c r="T403" s="247"/>
      <c r="U403" s="248"/>
      <c r="V403" s="249"/>
      <c r="W403" s="247"/>
      <c r="X403" s="248"/>
      <c r="Y403" s="249"/>
      <c r="Z403" s="247"/>
      <c r="AA403" s="248"/>
      <c r="AB403" s="249"/>
      <c r="AC403" s="247"/>
      <c r="AD403" s="248"/>
      <c r="AE403" s="249"/>
      <c r="AF403" s="246"/>
      <c r="AG403" s="250" t="s">
        <v>1675</v>
      </c>
      <c r="AH403" s="246" t="s">
        <v>1662</v>
      </c>
      <c r="AI403" s="246" t="s">
        <v>1662</v>
      </c>
      <c r="AJ403" s="246" t="s">
        <v>1662</v>
      </c>
      <c r="AK403" s="246" t="s">
        <v>1662</v>
      </c>
      <c r="AL403" s="246" t="s">
        <v>1662</v>
      </c>
      <c r="AM403" s="246" t="s">
        <v>1662</v>
      </c>
      <c r="AN403" s="246" t="s">
        <v>1662</v>
      </c>
      <c r="AO403" s="246" t="s">
        <v>1662</v>
      </c>
      <c r="AP403" s="246"/>
      <c r="AQ403" s="246" t="str">
        <f t="shared" si="23"/>
        <v>{"maximumAmountForSharing": "2GB 넘게"}</v>
      </c>
      <c r="AR403" s="246" t="str">
        <f t="shared" si="24"/>
        <v/>
      </c>
      <c r="AS403" s="246" t="str">
        <f t="shared" si="25"/>
        <v/>
      </c>
      <c r="AT403" s="246" t="str">
        <f t="shared" si="26"/>
        <v>{"keywords": {"maximumAmountForSharing": "2GB 넘게"}}</v>
      </c>
      <c r="AU403" s="246" t="s">
        <v>253</v>
      </c>
      <c r="AV403" s="250" t="str">
        <f t="shared" si="27"/>
        <v>{"name": "AVAILABLE_MOBILE_PLAN", "arguments": {"keywords": {"maximumAmountForSharing": "2GB 넘게"}}}</v>
      </c>
      <c r="AW403" s="246"/>
      <c r="AX403" s="251">
        <v>45580</v>
      </c>
    </row>
    <row r="404" spans="1:50" ht="13.2">
      <c r="A404" s="246" t="s">
        <v>1658</v>
      </c>
      <c r="B404" s="246" t="s">
        <v>1676</v>
      </c>
      <c r="C404" s="246" t="s">
        <v>45</v>
      </c>
      <c r="D404" s="246" t="s">
        <v>1677</v>
      </c>
      <c r="E404" s="247" t="s">
        <v>331</v>
      </c>
      <c r="F404" s="248" t="s">
        <v>332</v>
      </c>
      <c r="G404" s="249" t="s">
        <v>311</v>
      </c>
      <c r="H404" s="247"/>
      <c r="I404" s="248"/>
      <c r="J404" s="249"/>
      <c r="K404" s="247"/>
      <c r="L404" s="248"/>
      <c r="M404" s="249"/>
      <c r="N404" s="247"/>
      <c r="O404" s="248"/>
      <c r="P404" s="249"/>
      <c r="Q404" s="247"/>
      <c r="R404" s="248"/>
      <c r="S404" s="249"/>
      <c r="T404" s="247"/>
      <c r="U404" s="248"/>
      <c r="V404" s="249"/>
      <c r="W404" s="247"/>
      <c r="X404" s="248"/>
      <c r="Y404" s="249"/>
      <c r="Z404" s="247"/>
      <c r="AA404" s="248"/>
      <c r="AB404" s="249"/>
      <c r="AC404" s="247"/>
      <c r="AD404" s="248"/>
      <c r="AE404" s="249"/>
      <c r="AF404" s="246"/>
      <c r="AG404" s="250" t="s">
        <v>1678</v>
      </c>
      <c r="AH404" s="246" t="s">
        <v>1662</v>
      </c>
      <c r="AI404" s="246" t="s">
        <v>1662</v>
      </c>
      <c r="AJ404" s="246" t="s">
        <v>1662</v>
      </c>
      <c r="AK404" s="246" t="s">
        <v>1662</v>
      </c>
      <c r="AL404" s="246" t="s">
        <v>1662</v>
      </c>
      <c r="AM404" s="246" t="s">
        <v>1662</v>
      </c>
      <c r="AN404" s="246" t="s">
        <v>1662</v>
      </c>
      <c r="AO404" s="246" t="s">
        <v>1662</v>
      </c>
      <c r="AP404" s="246"/>
      <c r="AQ404" s="246" t="str">
        <f t="shared" si="23"/>
        <v>{"maximumAmountForSharing": "많이"}</v>
      </c>
      <c r="AR404" s="246" t="str">
        <f t="shared" si="24"/>
        <v/>
      </c>
      <c r="AS404" s="246" t="str">
        <f t="shared" si="25"/>
        <v/>
      </c>
      <c r="AT404" s="246" t="str">
        <f t="shared" si="26"/>
        <v>{"keywords": {"maximumAmountForSharing": "많이"}}</v>
      </c>
      <c r="AU404" s="246" t="s">
        <v>253</v>
      </c>
      <c r="AV404" s="250" t="str">
        <f t="shared" si="27"/>
        <v>{"name": "AVAILABLE_MOBILE_PLAN", "arguments": {"keywords": {"maximumAmountForSharing": "많이"}}}</v>
      </c>
      <c r="AW404" s="246"/>
      <c r="AX404" s="251">
        <v>45580</v>
      </c>
    </row>
    <row r="405" spans="1:50" ht="13.2">
      <c r="A405" s="246" t="s">
        <v>1658</v>
      </c>
      <c r="B405" s="246" t="s">
        <v>1679</v>
      </c>
      <c r="C405" s="246" t="s">
        <v>45</v>
      </c>
      <c r="D405" s="246" t="s">
        <v>1680</v>
      </c>
      <c r="E405" s="247" t="s">
        <v>331</v>
      </c>
      <c r="F405" s="248" t="s">
        <v>332</v>
      </c>
      <c r="G405" s="249" t="s">
        <v>522</v>
      </c>
      <c r="H405" s="247"/>
      <c r="I405" s="248"/>
      <c r="J405" s="249"/>
      <c r="K405" s="247"/>
      <c r="L405" s="248"/>
      <c r="M405" s="249"/>
      <c r="N405" s="247"/>
      <c r="O405" s="248"/>
      <c r="P405" s="249"/>
      <c r="Q405" s="247"/>
      <c r="R405" s="248"/>
      <c r="S405" s="249"/>
      <c r="T405" s="247"/>
      <c r="U405" s="248"/>
      <c r="V405" s="249"/>
      <c r="W405" s="247"/>
      <c r="X405" s="248"/>
      <c r="Y405" s="249"/>
      <c r="Z405" s="247"/>
      <c r="AA405" s="248"/>
      <c r="AB405" s="249"/>
      <c r="AC405" s="247"/>
      <c r="AD405" s="248"/>
      <c r="AE405" s="249"/>
      <c r="AF405" s="246"/>
      <c r="AG405" s="250" t="s">
        <v>1681</v>
      </c>
      <c r="AH405" s="246" t="s">
        <v>1662</v>
      </c>
      <c r="AI405" s="246" t="s">
        <v>1662</v>
      </c>
      <c r="AJ405" s="246" t="s">
        <v>1662</v>
      </c>
      <c r="AK405" s="246" t="s">
        <v>1662</v>
      </c>
      <c r="AL405" s="246" t="s">
        <v>1662</v>
      </c>
      <c r="AM405" s="246" t="s">
        <v>1662</v>
      </c>
      <c r="AN405" s="246" t="s">
        <v>1662</v>
      </c>
      <c r="AO405" s="246" t="s">
        <v>1662</v>
      </c>
      <c r="AP405" s="246"/>
      <c r="AQ405" s="246" t="str">
        <f t="shared" si="23"/>
        <v>{"maximumAmountForSharing": "부족하지 않게"}</v>
      </c>
      <c r="AR405" s="246" t="str">
        <f t="shared" si="24"/>
        <v/>
      </c>
      <c r="AS405" s="246" t="str">
        <f t="shared" si="25"/>
        <v/>
      </c>
      <c r="AT405" s="246" t="str">
        <f t="shared" si="26"/>
        <v>{"keywords": {"maximumAmountForSharing": "부족하지 않게"}}</v>
      </c>
      <c r="AU405" s="246" t="s">
        <v>253</v>
      </c>
      <c r="AV405" s="250" t="str">
        <f t="shared" si="27"/>
        <v>{"name": "AVAILABLE_MOBILE_PLAN", "arguments": {"keywords": {"maximumAmountForSharing": "부족하지 않게"}}}</v>
      </c>
      <c r="AW405" s="246"/>
      <c r="AX405" s="251">
        <v>45580</v>
      </c>
    </row>
    <row r="406" spans="1:50" ht="13.2">
      <c r="A406" s="246" t="s">
        <v>1658</v>
      </c>
      <c r="B406" s="246" t="s">
        <v>1682</v>
      </c>
      <c r="C406" s="246" t="s">
        <v>45</v>
      </c>
      <c r="D406" s="246" t="s">
        <v>1683</v>
      </c>
      <c r="E406" s="247" t="s">
        <v>331</v>
      </c>
      <c r="F406" s="248" t="s">
        <v>332</v>
      </c>
      <c r="G406" s="249" t="s">
        <v>418</v>
      </c>
      <c r="H406" s="247"/>
      <c r="I406" s="248"/>
      <c r="J406" s="249"/>
      <c r="K406" s="247"/>
      <c r="L406" s="248"/>
      <c r="M406" s="249"/>
      <c r="N406" s="247"/>
      <c r="O406" s="248"/>
      <c r="P406" s="249"/>
      <c r="Q406" s="247"/>
      <c r="R406" s="248"/>
      <c r="S406" s="249"/>
      <c r="T406" s="247"/>
      <c r="U406" s="248"/>
      <c r="V406" s="249"/>
      <c r="W406" s="247"/>
      <c r="X406" s="248"/>
      <c r="Y406" s="249"/>
      <c r="Z406" s="247"/>
      <c r="AA406" s="248"/>
      <c r="AB406" s="249"/>
      <c r="AC406" s="247"/>
      <c r="AD406" s="248"/>
      <c r="AE406" s="249"/>
      <c r="AF406" s="246"/>
      <c r="AG406" s="250" t="s">
        <v>1684</v>
      </c>
      <c r="AH406" s="246" t="s">
        <v>1662</v>
      </c>
      <c r="AI406" s="246" t="s">
        <v>1662</v>
      </c>
      <c r="AJ406" s="246" t="s">
        <v>1662</v>
      </c>
      <c r="AK406" s="246" t="s">
        <v>1662</v>
      </c>
      <c r="AL406" s="246" t="s">
        <v>1662</v>
      </c>
      <c r="AM406" s="246" t="s">
        <v>1662</v>
      </c>
      <c r="AN406" s="246" t="s">
        <v>1662</v>
      </c>
      <c r="AO406" s="246" t="s">
        <v>1662</v>
      </c>
      <c r="AP406" s="246"/>
      <c r="AQ406" s="246" t="str">
        <f t="shared" si="23"/>
        <v>{"maximumAmountForSharing": "넉넉하게"}</v>
      </c>
      <c r="AR406" s="246" t="str">
        <f t="shared" si="24"/>
        <v/>
      </c>
      <c r="AS406" s="246" t="str">
        <f t="shared" si="25"/>
        <v/>
      </c>
      <c r="AT406" s="246" t="str">
        <f t="shared" si="26"/>
        <v>{"keywords": {"maximumAmountForSharing": "넉넉하게"}}</v>
      </c>
      <c r="AU406" s="246" t="s">
        <v>253</v>
      </c>
      <c r="AV406" s="250" t="str">
        <f t="shared" si="27"/>
        <v>{"name": "AVAILABLE_MOBILE_PLAN", "arguments": {"keywords": {"maximumAmountForSharing": "넉넉하게"}}}</v>
      </c>
      <c r="AW406" s="246"/>
      <c r="AX406" s="251">
        <v>45580</v>
      </c>
    </row>
    <row r="407" spans="1:50" ht="13.2">
      <c r="A407" s="246" t="s">
        <v>1658</v>
      </c>
      <c r="B407" s="246" t="s">
        <v>1685</v>
      </c>
      <c r="C407" s="246" t="s">
        <v>45</v>
      </c>
      <c r="D407" s="246" t="s">
        <v>1686</v>
      </c>
      <c r="E407" s="247" t="s">
        <v>331</v>
      </c>
      <c r="F407" s="248" t="s">
        <v>332</v>
      </c>
      <c r="G407" s="249" t="s">
        <v>811</v>
      </c>
      <c r="H407" s="247"/>
      <c r="I407" s="248"/>
      <c r="J407" s="249"/>
      <c r="K407" s="247"/>
      <c r="L407" s="248"/>
      <c r="M407" s="249"/>
      <c r="N407" s="247"/>
      <c r="O407" s="248"/>
      <c r="P407" s="249"/>
      <c r="Q407" s="247"/>
      <c r="R407" s="248"/>
      <c r="S407" s="249"/>
      <c r="T407" s="247"/>
      <c r="U407" s="248"/>
      <c r="V407" s="249"/>
      <c r="W407" s="247"/>
      <c r="X407" s="248"/>
      <c r="Y407" s="249"/>
      <c r="Z407" s="247"/>
      <c r="AA407" s="248"/>
      <c r="AB407" s="249"/>
      <c r="AC407" s="247"/>
      <c r="AD407" s="248"/>
      <c r="AE407" s="249"/>
      <c r="AF407" s="246"/>
      <c r="AG407" s="250" t="s">
        <v>1687</v>
      </c>
      <c r="AH407" s="246" t="s">
        <v>1662</v>
      </c>
      <c r="AI407" s="246" t="s">
        <v>1662</v>
      </c>
      <c r="AJ407" s="246" t="s">
        <v>1662</v>
      </c>
      <c r="AK407" s="246" t="s">
        <v>1662</v>
      </c>
      <c r="AL407" s="246" t="s">
        <v>1662</v>
      </c>
      <c r="AM407" s="246" t="s">
        <v>1662</v>
      </c>
      <c r="AN407" s="246" t="s">
        <v>1662</v>
      </c>
      <c r="AO407" s="246" t="s">
        <v>1662</v>
      </c>
      <c r="AP407" s="246"/>
      <c r="AQ407" s="246" t="str">
        <f t="shared" si="23"/>
        <v>{"maximumAmountForSharing": "충분하게"}</v>
      </c>
      <c r="AR407" s="246" t="str">
        <f t="shared" si="24"/>
        <v/>
      </c>
      <c r="AS407" s="246" t="str">
        <f t="shared" si="25"/>
        <v/>
      </c>
      <c r="AT407" s="246" t="str">
        <f t="shared" si="26"/>
        <v>{"keywords": {"maximumAmountForSharing": "충분하게"}}</v>
      </c>
      <c r="AU407" s="246" t="s">
        <v>253</v>
      </c>
      <c r="AV407" s="250" t="str">
        <f t="shared" si="27"/>
        <v>{"name": "AVAILABLE_MOBILE_PLAN", "arguments": {"keywords": {"maximumAmountForSharing": "충분하게"}}}</v>
      </c>
      <c r="AW407" s="246"/>
      <c r="AX407" s="251">
        <v>45580</v>
      </c>
    </row>
    <row r="408" spans="1:50" ht="13.2">
      <c r="A408" s="246" t="s">
        <v>1658</v>
      </c>
      <c r="B408" s="246"/>
      <c r="C408" s="246" t="s">
        <v>45</v>
      </c>
      <c r="D408" s="246" t="s">
        <v>1688</v>
      </c>
      <c r="E408" s="247" t="s">
        <v>331</v>
      </c>
      <c r="F408" s="248" t="s">
        <v>332</v>
      </c>
      <c r="G408" s="249"/>
      <c r="H408" s="247"/>
      <c r="I408" s="248"/>
      <c r="J408" s="249"/>
      <c r="K408" s="247"/>
      <c r="L408" s="248"/>
      <c r="M408" s="249"/>
      <c r="N408" s="247"/>
      <c r="O408" s="248"/>
      <c r="P408" s="249"/>
      <c r="Q408" s="247"/>
      <c r="R408" s="248"/>
      <c r="S408" s="249"/>
      <c r="T408" s="247"/>
      <c r="U408" s="248"/>
      <c r="V408" s="249"/>
      <c r="W408" s="247"/>
      <c r="X408" s="248"/>
      <c r="Y408" s="249"/>
      <c r="Z408" s="247"/>
      <c r="AA408" s="248"/>
      <c r="AB408" s="249"/>
      <c r="AC408" s="247"/>
      <c r="AD408" s="248"/>
      <c r="AE408" s="249"/>
      <c r="AF408" s="246"/>
      <c r="AG408" s="250" t="str">
        <f t="shared" ref="AG408:AG423" si="28">IF(E408="","", SUBSTITUTE(SUBSTITUTE("""ENTITY"": ""VALUE""","ENTITY",F408),"VALUE",G408))</f>
        <v>"maximumAmountForSharing": ""</v>
      </c>
      <c r="AH408" s="246" t="str">
        <f t="shared" ref="AH408:AH423" si="29">IF(H408="","", SUBSTITUTE(SUBSTITUTE(", ""ENTITY"": ""VALUE""","ENTITY",I408),"VALUE",J408))</f>
        <v/>
      </c>
      <c r="AI408" s="246" t="str">
        <f t="shared" ref="AI408:AI423" si="30">IF(K408="","", SUBSTITUTE(SUBSTITUTE(", ""ENTITY"": ""VALUE""","ENTITY",L408),"VALUE",M408))</f>
        <v/>
      </c>
      <c r="AJ408" s="246" t="str">
        <f t="shared" ref="AJ408:AJ423" si="31">IF(N408="","", SUBSTITUTE(SUBSTITUTE("""ENTITY"": ""VALUE""","ENTITY",O408),"VALUE",P408))</f>
        <v/>
      </c>
      <c r="AK408" s="246" t="str">
        <f t="shared" ref="AK408:AK423" si="32">IF(Q408="","", SUBSTITUTE(SUBSTITUTE(", ""ENTITY"": ""VALUE""","ENTITY",R408),"VALUE",S408))</f>
        <v/>
      </c>
      <c r="AL408" s="246" t="str">
        <f t="shared" ref="AL408:AL423" si="33">IF(T408="","", SUBSTITUTE(SUBSTITUTE(", ""ENTITY"": ""VALUE""","ENTITY",U408),"VALUE",V408))</f>
        <v/>
      </c>
      <c r="AM408" s="246" t="str">
        <f t="shared" ref="AM408:AM423" si="34">IF(W408="","", SUBSTITUTE(SUBSTITUTE("""ENTITY"": ""VALUE""","ENTITY",X408),"VALUE",Y408))</f>
        <v/>
      </c>
      <c r="AN408" s="246" t="str">
        <f t="shared" ref="AN408:AN423" si="35">IF(Z408="","", SUBSTITUTE(SUBSTITUTE(", ""ENTITY"": ""VALUE""","ENTITY",AA408),"VALUE",AB408))</f>
        <v/>
      </c>
      <c r="AO408" s="246" t="str">
        <f t="shared" ref="AO408:AO423" si="36">IF(AC408="","", SUBSTITUTE(SUBSTITUTE(", ""ENTITY"": ""VALUE""","ENTITY",AD408),"VALUE",AE408))</f>
        <v/>
      </c>
      <c r="AP408" s="246"/>
      <c r="AQ408" s="246" t="str">
        <f t="shared" si="23"/>
        <v>{"maximumAmountForSharing": ""}</v>
      </c>
      <c r="AR408" s="246" t="str">
        <f t="shared" si="24"/>
        <v/>
      </c>
      <c r="AS408" s="246" t="str">
        <f t="shared" si="25"/>
        <v/>
      </c>
      <c r="AT408" s="246" t="str">
        <f t="shared" si="26"/>
        <v>{"keywords": {"maximumAmountForSharing": ""}}</v>
      </c>
      <c r="AU408" s="246" t="s">
        <v>253</v>
      </c>
      <c r="AV408" s="250" t="str">
        <f t="shared" si="27"/>
        <v>{"name": "AVAILABLE_MOBILE_PLAN", "arguments": {"keywords": {"maximumAmountForSharing": ""}}}</v>
      </c>
      <c r="AW408" s="246"/>
      <c r="AX408" s="251">
        <v>45547</v>
      </c>
    </row>
    <row r="409" spans="1:50" ht="13.2">
      <c r="A409" s="246" t="s">
        <v>1658</v>
      </c>
      <c r="B409" s="246"/>
      <c r="C409" s="246" t="s">
        <v>45</v>
      </c>
      <c r="D409" s="246" t="s">
        <v>1689</v>
      </c>
      <c r="E409" s="253" t="s">
        <v>331</v>
      </c>
      <c r="F409" s="252" t="s">
        <v>332</v>
      </c>
      <c r="G409" s="246"/>
      <c r="H409" s="253"/>
      <c r="I409" s="252"/>
      <c r="J409" s="246"/>
      <c r="K409" s="253"/>
      <c r="L409" s="252"/>
      <c r="M409" s="246"/>
      <c r="N409" s="253"/>
      <c r="O409" s="252"/>
      <c r="P409" s="246"/>
      <c r="Q409" s="253"/>
      <c r="R409" s="252"/>
      <c r="S409" s="246"/>
      <c r="T409" s="253"/>
      <c r="U409" s="252"/>
      <c r="V409" s="246"/>
      <c r="W409" s="253"/>
      <c r="X409" s="252"/>
      <c r="Y409" s="246"/>
      <c r="Z409" s="253"/>
      <c r="AA409" s="252"/>
      <c r="AB409" s="246"/>
      <c r="AC409" s="253"/>
      <c r="AD409" s="252"/>
      <c r="AE409" s="246"/>
      <c r="AF409" s="246"/>
      <c r="AG409" s="250" t="str">
        <f t="shared" si="28"/>
        <v>"maximumAmountForSharing": ""</v>
      </c>
      <c r="AH409" s="246" t="str">
        <f t="shared" si="29"/>
        <v/>
      </c>
      <c r="AI409" s="246" t="str">
        <f t="shared" si="30"/>
        <v/>
      </c>
      <c r="AJ409" s="246" t="str">
        <f t="shared" si="31"/>
        <v/>
      </c>
      <c r="AK409" s="246" t="str">
        <f t="shared" si="32"/>
        <v/>
      </c>
      <c r="AL409" s="246" t="str">
        <f t="shared" si="33"/>
        <v/>
      </c>
      <c r="AM409" s="246" t="str">
        <f t="shared" si="34"/>
        <v/>
      </c>
      <c r="AN409" s="246" t="str">
        <f t="shared" si="35"/>
        <v/>
      </c>
      <c r="AO409" s="246" t="str">
        <f t="shared" si="36"/>
        <v/>
      </c>
      <c r="AP409" s="246"/>
      <c r="AQ409" s="246" t="str">
        <f t="shared" si="23"/>
        <v>{"maximumAmountForSharing": ""}</v>
      </c>
      <c r="AR409" s="246" t="str">
        <f t="shared" si="24"/>
        <v/>
      </c>
      <c r="AS409" s="246" t="str">
        <f t="shared" si="25"/>
        <v/>
      </c>
      <c r="AT409" s="246" t="str">
        <f t="shared" si="26"/>
        <v>{"keywords": {"maximumAmountForSharing": ""}}</v>
      </c>
      <c r="AU409" s="246" t="s">
        <v>253</v>
      </c>
      <c r="AV409" s="250" t="str">
        <f t="shared" si="27"/>
        <v>{"name": "AVAILABLE_MOBILE_PLAN", "arguments": {"keywords": {"maximumAmountForSharing": ""}}}</v>
      </c>
      <c r="AW409" s="246"/>
      <c r="AX409" s="251">
        <v>45547</v>
      </c>
    </row>
    <row r="410" spans="1:50" ht="13.2">
      <c r="A410" s="246" t="s">
        <v>1658</v>
      </c>
      <c r="B410" s="246"/>
      <c r="C410" s="246" t="s">
        <v>45</v>
      </c>
      <c r="D410" s="246" t="s">
        <v>1690</v>
      </c>
      <c r="E410" s="253" t="s">
        <v>331</v>
      </c>
      <c r="F410" s="252" t="s">
        <v>332</v>
      </c>
      <c r="G410" s="246"/>
      <c r="H410" s="253"/>
      <c r="I410" s="252"/>
      <c r="J410" s="246"/>
      <c r="K410" s="253"/>
      <c r="L410" s="252"/>
      <c r="M410" s="246"/>
      <c r="N410" s="253"/>
      <c r="O410" s="252"/>
      <c r="P410" s="246"/>
      <c r="Q410" s="253"/>
      <c r="R410" s="252"/>
      <c r="S410" s="246"/>
      <c r="T410" s="253"/>
      <c r="U410" s="252"/>
      <c r="V410" s="246"/>
      <c r="W410" s="253"/>
      <c r="X410" s="252"/>
      <c r="Y410" s="246"/>
      <c r="Z410" s="253"/>
      <c r="AA410" s="252"/>
      <c r="AB410" s="246"/>
      <c r="AC410" s="253"/>
      <c r="AD410" s="252"/>
      <c r="AE410" s="246"/>
      <c r="AF410" s="246"/>
      <c r="AG410" s="250" t="str">
        <f t="shared" si="28"/>
        <v>"maximumAmountForSharing": ""</v>
      </c>
      <c r="AH410" s="246" t="str">
        <f t="shared" si="29"/>
        <v/>
      </c>
      <c r="AI410" s="246" t="str">
        <f t="shared" si="30"/>
        <v/>
      </c>
      <c r="AJ410" s="246" t="str">
        <f t="shared" si="31"/>
        <v/>
      </c>
      <c r="AK410" s="246" t="str">
        <f t="shared" si="32"/>
        <v/>
      </c>
      <c r="AL410" s="246" t="str">
        <f t="shared" si="33"/>
        <v/>
      </c>
      <c r="AM410" s="246" t="str">
        <f t="shared" si="34"/>
        <v/>
      </c>
      <c r="AN410" s="246" t="str">
        <f t="shared" si="35"/>
        <v/>
      </c>
      <c r="AO410" s="246" t="str">
        <f t="shared" si="36"/>
        <v/>
      </c>
      <c r="AP410" s="246"/>
      <c r="AQ410" s="246" t="str">
        <f t="shared" si="23"/>
        <v>{"maximumAmountForSharing": ""}</v>
      </c>
      <c r="AR410" s="246" t="str">
        <f t="shared" si="24"/>
        <v/>
      </c>
      <c r="AS410" s="246" t="str">
        <f t="shared" si="25"/>
        <v/>
      </c>
      <c r="AT410" s="246" t="str">
        <f t="shared" si="26"/>
        <v>{"keywords": {"maximumAmountForSharing": ""}}</v>
      </c>
      <c r="AU410" s="246" t="s">
        <v>253</v>
      </c>
      <c r="AV410" s="250" t="str">
        <f t="shared" si="27"/>
        <v>{"name": "AVAILABLE_MOBILE_PLAN", "arguments": {"keywords": {"maximumAmountForSharing": ""}}}</v>
      </c>
      <c r="AW410" s="246"/>
      <c r="AX410" s="251">
        <v>45547</v>
      </c>
    </row>
    <row r="411" spans="1:50" ht="13.2">
      <c r="A411" s="246" t="s">
        <v>1658</v>
      </c>
      <c r="B411" s="246"/>
      <c r="C411" s="246" t="s">
        <v>45</v>
      </c>
      <c r="D411" s="246" t="s">
        <v>1691</v>
      </c>
      <c r="E411" s="253" t="s">
        <v>331</v>
      </c>
      <c r="F411" s="252" t="s">
        <v>332</v>
      </c>
      <c r="G411" s="246"/>
      <c r="H411" s="253"/>
      <c r="I411" s="252"/>
      <c r="J411" s="246"/>
      <c r="K411" s="253"/>
      <c r="L411" s="252"/>
      <c r="M411" s="246"/>
      <c r="N411" s="253"/>
      <c r="O411" s="252"/>
      <c r="P411" s="246"/>
      <c r="Q411" s="253"/>
      <c r="R411" s="252"/>
      <c r="S411" s="246"/>
      <c r="T411" s="253"/>
      <c r="U411" s="252"/>
      <c r="V411" s="246"/>
      <c r="W411" s="253"/>
      <c r="X411" s="252"/>
      <c r="Y411" s="246"/>
      <c r="Z411" s="253"/>
      <c r="AA411" s="252"/>
      <c r="AB411" s="246"/>
      <c r="AC411" s="253"/>
      <c r="AD411" s="252"/>
      <c r="AE411" s="246"/>
      <c r="AF411" s="246"/>
      <c r="AG411" s="250" t="str">
        <f t="shared" si="28"/>
        <v>"maximumAmountForSharing": ""</v>
      </c>
      <c r="AH411" s="246" t="str">
        <f t="shared" si="29"/>
        <v/>
      </c>
      <c r="AI411" s="246" t="str">
        <f t="shared" si="30"/>
        <v/>
      </c>
      <c r="AJ411" s="246" t="str">
        <f t="shared" si="31"/>
        <v/>
      </c>
      <c r="AK411" s="246" t="str">
        <f t="shared" si="32"/>
        <v/>
      </c>
      <c r="AL411" s="246" t="str">
        <f t="shared" si="33"/>
        <v/>
      </c>
      <c r="AM411" s="246" t="str">
        <f t="shared" si="34"/>
        <v/>
      </c>
      <c r="AN411" s="246" t="str">
        <f t="shared" si="35"/>
        <v/>
      </c>
      <c r="AO411" s="246" t="str">
        <f t="shared" si="36"/>
        <v/>
      </c>
      <c r="AP411" s="246"/>
      <c r="AQ411" s="246" t="str">
        <f t="shared" si="23"/>
        <v>{"maximumAmountForSharing": ""}</v>
      </c>
      <c r="AR411" s="246" t="str">
        <f t="shared" si="24"/>
        <v/>
      </c>
      <c r="AS411" s="246" t="str">
        <f t="shared" si="25"/>
        <v/>
      </c>
      <c r="AT411" s="246" t="str">
        <f t="shared" si="26"/>
        <v>{"keywords": {"maximumAmountForSharing": ""}}</v>
      </c>
      <c r="AU411" s="246" t="s">
        <v>253</v>
      </c>
      <c r="AV411" s="250" t="str">
        <f t="shared" si="27"/>
        <v>{"name": "AVAILABLE_MOBILE_PLAN", "arguments": {"keywords": {"maximumAmountForSharing": ""}}}</v>
      </c>
      <c r="AW411" s="246"/>
      <c r="AX411" s="251">
        <v>45547</v>
      </c>
    </row>
    <row r="412" spans="1:50" ht="13.2">
      <c r="A412" s="246" t="s">
        <v>1658</v>
      </c>
      <c r="B412" s="246"/>
      <c r="C412" s="246" t="s">
        <v>45</v>
      </c>
      <c r="D412" s="246" t="s">
        <v>1692</v>
      </c>
      <c r="E412" s="253" t="s">
        <v>331</v>
      </c>
      <c r="F412" s="252" t="s">
        <v>332</v>
      </c>
      <c r="G412" s="246" t="s">
        <v>418</v>
      </c>
      <c r="H412" s="253"/>
      <c r="I412" s="252"/>
      <c r="J412" s="246"/>
      <c r="K412" s="253"/>
      <c r="L412" s="252"/>
      <c r="M412" s="246"/>
      <c r="N412" s="253"/>
      <c r="O412" s="252"/>
      <c r="P412" s="246"/>
      <c r="Q412" s="253"/>
      <c r="R412" s="252"/>
      <c r="S412" s="246"/>
      <c r="T412" s="253"/>
      <c r="U412" s="252"/>
      <c r="V412" s="246"/>
      <c r="W412" s="253"/>
      <c r="X412" s="252"/>
      <c r="Y412" s="246"/>
      <c r="Z412" s="253"/>
      <c r="AA412" s="252"/>
      <c r="AB412" s="246"/>
      <c r="AC412" s="253"/>
      <c r="AD412" s="252"/>
      <c r="AE412" s="246"/>
      <c r="AF412" s="246"/>
      <c r="AG412" s="250" t="str">
        <f t="shared" si="28"/>
        <v>"maximumAmountForSharing": "넉넉하게"</v>
      </c>
      <c r="AH412" s="246" t="str">
        <f t="shared" si="29"/>
        <v/>
      </c>
      <c r="AI412" s="246" t="str">
        <f t="shared" si="30"/>
        <v/>
      </c>
      <c r="AJ412" s="246" t="str">
        <f t="shared" si="31"/>
        <v/>
      </c>
      <c r="AK412" s="246" t="str">
        <f t="shared" si="32"/>
        <v/>
      </c>
      <c r="AL412" s="246" t="str">
        <f t="shared" si="33"/>
        <v/>
      </c>
      <c r="AM412" s="246" t="str">
        <f t="shared" si="34"/>
        <v/>
      </c>
      <c r="AN412" s="246" t="str">
        <f t="shared" si="35"/>
        <v/>
      </c>
      <c r="AO412" s="246" t="str">
        <f t="shared" si="36"/>
        <v/>
      </c>
      <c r="AP412" s="246"/>
      <c r="AQ412" s="246" t="str">
        <f t="shared" si="23"/>
        <v>{"maximumAmountForSharing": "넉넉하게"}</v>
      </c>
      <c r="AR412" s="246" t="str">
        <f t="shared" si="24"/>
        <v/>
      </c>
      <c r="AS412" s="246" t="str">
        <f t="shared" si="25"/>
        <v/>
      </c>
      <c r="AT412" s="246" t="str">
        <f t="shared" si="26"/>
        <v>{"keywords": {"maximumAmountForSharing": "넉넉하게"}}</v>
      </c>
      <c r="AU412" s="246" t="s">
        <v>253</v>
      </c>
      <c r="AV412" s="250" t="str">
        <f t="shared" si="27"/>
        <v>{"name": "AVAILABLE_MOBILE_PLAN", "arguments": {"keywords": {"maximumAmountForSharing": "넉넉하게"}}}</v>
      </c>
      <c r="AW412" s="246"/>
      <c r="AX412" s="251">
        <v>45547</v>
      </c>
    </row>
    <row r="413" spans="1:50" ht="13.2">
      <c r="A413" s="254" t="s">
        <v>1658</v>
      </c>
      <c r="B413" s="254"/>
      <c r="C413" s="254" t="s">
        <v>45</v>
      </c>
      <c r="D413" s="254" t="s">
        <v>1693</v>
      </c>
      <c r="E413" s="255" t="s">
        <v>331</v>
      </c>
      <c r="F413" s="256" t="s">
        <v>332</v>
      </c>
      <c r="G413" s="254" t="s">
        <v>811</v>
      </c>
      <c r="H413" s="255"/>
      <c r="I413" s="256"/>
      <c r="J413" s="254"/>
      <c r="K413" s="255"/>
      <c r="L413" s="256"/>
      <c r="M413" s="254"/>
      <c r="N413" s="255"/>
      <c r="O413" s="256"/>
      <c r="P413" s="254"/>
      <c r="Q413" s="255"/>
      <c r="R413" s="256"/>
      <c r="S413" s="254"/>
      <c r="T413" s="255"/>
      <c r="U413" s="256"/>
      <c r="V413" s="254"/>
      <c r="W413" s="255"/>
      <c r="X413" s="256"/>
      <c r="Y413" s="254"/>
      <c r="Z413" s="255"/>
      <c r="AA413" s="256"/>
      <c r="AB413" s="254"/>
      <c r="AC413" s="255"/>
      <c r="AD413" s="256"/>
      <c r="AE413" s="254"/>
      <c r="AF413" s="254"/>
      <c r="AG413" s="257" t="str">
        <f t="shared" si="28"/>
        <v>"maximumAmountForSharing": "충분하게"</v>
      </c>
      <c r="AH413" s="254" t="str">
        <f t="shared" si="29"/>
        <v/>
      </c>
      <c r="AI413" s="254" t="str">
        <f t="shared" si="30"/>
        <v/>
      </c>
      <c r="AJ413" s="254" t="str">
        <f t="shared" si="31"/>
        <v/>
      </c>
      <c r="AK413" s="254" t="str">
        <f t="shared" si="32"/>
        <v/>
      </c>
      <c r="AL413" s="254" t="str">
        <f t="shared" si="33"/>
        <v/>
      </c>
      <c r="AM413" s="254" t="str">
        <f t="shared" si="34"/>
        <v/>
      </c>
      <c r="AN413" s="254" t="str">
        <f t="shared" si="35"/>
        <v/>
      </c>
      <c r="AO413" s="254" t="str">
        <f t="shared" si="36"/>
        <v/>
      </c>
      <c r="AP413" s="254"/>
      <c r="AQ413" s="254" t="str">
        <f t="shared" si="23"/>
        <v>{"maximumAmountForSharing": "충분하게"}</v>
      </c>
      <c r="AR413" s="254" t="str">
        <f t="shared" si="24"/>
        <v/>
      </c>
      <c r="AS413" s="254" t="str">
        <f t="shared" si="25"/>
        <v/>
      </c>
      <c r="AT413" s="254" t="str">
        <f t="shared" si="26"/>
        <v>{"keywords": {"maximumAmountForSharing": "충분하게"}}</v>
      </c>
      <c r="AU413" s="254" t="s">
        <v>253</v>
      </c>
      <c r="AV413" s="257" t="str">
        <f t="shared" si="27"/>
        <v>{"name": "AVAILABLE_MOBILE_PLAN", "arguments": {"keywords": {"maximumAmountForSharing": "충분하게"}}}</v>
      </c>
      <c r="AW413" s="254"/>
      <c r="AX413" s="258">
        <v>45547</v>
      </c>
    </row>
    <row r="414" spans="1:50" ht="13.2">
      <c r="A414" s="246" t="s">
        <v>1694</v>
      </c>
      <c r="B414" s="246" t="s">
        <v>1695</v>
      </c>
      <c r="C414" s="246" t="s">
        <v>45</v>
      </c>
      <c r="D414" s="246" t="s">
        <v>1696</v>
      </c>
      <c r="E414" s="241" t="s">
        <v>293</v>
      </c>
      <c r="F414" s="242" t="s">
        <v>294</v>
      </c>
      <c r="G414" s="243"/>
      <c r="H414" s="241"/>
      <c r="I414" s="242"/>
      <c r="J414" s="243"/>
      <c r="K414" s="241"/>
      <c r="L414" s="242"/>
      <c r="M414" s="243"/>
      <c r="N414" s="241"/>
      <c r="O414" s="242"/>
      <c r="P414" s="243"/>
      <c r="Q414" s="241"/>
      <c r="R414" s="242"/>
      <c r="S414" s="243"/>
      <c r="T414" s="241"/>
      <c r="U414" s="242"/>
      <c r="V414" s="243"/>
      <c r="W414" s="241"/>
      <c r="X414" s="242"/>
      <c r="Y414" s="243"/>
      <c r="Z414" s="241"/>
      <c r="AA414" s="242"/>
      <c r="AB414" s="243"/>
      <c r="AC414" s="241"/>
      <c r="AD414" s="242"/>
      <c r="AE414" s="243"/>
      <c r="AF414" s="246"/>
      <c r="AG414" s="250" t="str">
        <f t="shared" si="28"/>
        <v>"includedText": ""</v>
      </c>
      <c r="AH414" s="246" t="str">
        <f t="shared" si="29"/>
        <v/>
      </c>
      <c r="AI414" s="246" t="str">
        <f t="shared" si="30"/>
        <v/>
      </c>
      <c r="AJ414" s="246" t="str">
        <f t="shared" si="31"/>
        <v/>
      </c>
      <c r="AK414" s="246" t="str">
        <f t="shared" si="32"/>
        <v/>
      </c>
      <c r="AL414" s="246" t="str">
        <f t="shared" si="33"/>
        <v/>
      </c>
      <c r="AM414" s="246" t="str">
        <f t="shared" si="34"/>
        <v/>
      </c>
      <c r="AN414" s="246" t="str">
        <f t="shared" si="35"/>
        <v/>
      </c>
      <c r="AO414" s="246" t="str">
        <f t="shared" si="36"/>
        <v/>
      </c>
      <c r="AP414" s="246"/>
      <c r="AQ414" s="246" t="str">
        <f t="shared" si="23"/>
        <v>{"includedText": ""}</v>
      </c>
      <c r="AR414" s="246" t="str">
        <f t="shared" si="24"/>
        <v/>
      </c>
      <c r="AS414" s="246" t="str">
        <f t="shared" si="25"/>
        <v/>
      </c>
      <c r="AT414" s="246" t="str">
        <f t="shared" si="26"/>
        <v>{"keywords": {"includedText": ""}}</v>
      </c>
      <c r="AU414" s="246" t="s">
        <v>253</v>
      </c>
      <c r="AV414" s="250" t="str">
        <f t="shared" si="27"/>
        <v>{"name": "AVAILABLE_MOBILE_PLAN", "arguments": {"keywords": {"includedText": ""}}}</v>
      </c>
      <c r="AW414" s="246"/>
      <c r="AX414" s="251">
        <v>45580</v>
      </c>
    </row>
    <row r="415" spans="1:50" ht="13.2">
      <c r="A415" s="246" t="s">
        <v>1694</v>
      </c>
      <c r="B415" s="246" t="s">
        <v>1697</v>
      </c>
      <c r="C415" s="246" t="s">
        <v>45</v>
      </c>
      <c r="D415" s="246" t="s">
        <v>1698</v>
      </c>
      <c r="E415" s="253" t="s">
        <v>293</v>
      </c>
      <c r="F415" s="252" t="s">
        <v>294</v>
      </c>
      <c r="G415" s="246"/>
      <c r="H415" s="253"/>
      <c r="I415" s="252"/>
      <c r="J415" s="246"/>
      <c r="K415" s="253"/>
      <c r="L415" s="252"/>
      <c r="M415" s="246"/>
      <c r="N415" s="253"/>
      <c r="O415" s="252"/>
      <c r="P415" s="246"/>
      <c r="Q415" s="253"/>
      <c r="R415" s="252"/>
      <c r="S415" s="246"/>
      <c r="T415" s="253"/>
      <c r="U415" s="252"/>
      <c r="V415" s="246"/>
      <c r="W415" s="253"/>
      <c r="X415" s="252"/>
      <c r="Y415" s="246"/>
      <c r="Z415" s="253"/>
      <c r="AA415" s="252"/>
      <c r="AB415" s="246"/>
      <c r="AC415" s="253"/>
      <c r="AD415" s="252"/>
      <c r="AE415" s="246"/>
      <c r="AF415" s="246"/>
      <c r="AG415" s="250" t="str">
        <f t="shared" si="28"/>
        <v>"includedText": ""</v>
      </c>
      <c r="AH415" s="246" t="str">
        <f t="shared" si="29"/>
        <v/>
      </c>
      <c r="AI415" s="246" t="str">
        <f t="shared" si="30"/>
        <v/>
      </c>
      <c r="AJ415" s="246" t="str">
        <f t="shared" si="31"/>
        <v/>
      </c>
      <c r="AK415" s="246" t="str">
        <f t="shared" si="32"/>
        <v/>
      </c>
      <c r="AL415" s="246" t="str">
        <f t="shared" si="33"/>
        <v/>
      </c>
      <c r="AM415" s="246" t="str">
        <f t="shared" si="34"/>
        <v/>
      </c>
      <c r="AN415" s="246" t="str">
        <f t="shared" si="35"/>
        <v/>
      </c>
      <c r="AO415" s="246" t="str">
        <f t="shared" si="36"/>
        <v/>
      </c>
      <c r="AP415" s="246"/>
      <c r="AQ415" s="246" t="str">
        <f t="shared" si="23"/>
        <v>{"includedText": ""}</v>
      </c>
      <c r="AR415" s="246" t="str">
        <f t="shared" si="24"/>
        <v/>
      </c>
      <c r="AS415" s="246" t="str">
        <f t="shared" si="25"/>
        <v/>
      </c>
      <c r="AT415" s="246" t="str">
        <f t="shared" si="26"/>
        <v>{"keywords": {"includedText": ""}}</v>
      </c>
      <c r="AU415" s="246" t="s">
        <v>253</v>
      </c>
      <c r="AV415" s="250" t="str">
        <f t="shared" si="27"/>
        <v>{"name": "AVAILABLE_MOBILE_PLAN", "arguments": {"keywords": {"includedText": ""}}}</v>
      </c>
      <c r="AW415" s="246"/>
      <c r="AX415" s="251">
        <v>45580</v>
      </c>
    </row>
    <row r="416" spans="1:50" ht="13.2">
      <c r="A416" s="246" t="s">
        <v>1694</v>
      </c>
      <c r="B416" s="246" t="s">
        <v>1699</v>
      </c>
      <c r="C416" s="246" t="s">
        <v>45</v>
      </c>
      <c r="D416" s="246" t="s">
        <v>1700</v>
      </c>
      <c r="E416" s="253" t="s">
        <v>293</v>
      </c>
      <c r="F416" s="252" t="s">
        <v>294</v>
      </c>
      <c r="G416" s="246"/>
      <c r="H416" s="253"/>
      <c r="I416" s="252"/>
      <c r="J416" s="246"/>
      <c r="K416" s="253"/>
      <c r="L416" s="252"/>
      <c r="M416" s="246"/>
      <c r="N416" s="253"/>
      <c r="O416" s="252"/>
      <c r="P416" s="246"/>
      <c r="Q416" s="253"/>
      <c r="R416" s="252"/>
      <c r="S416" s="246"/>
      <c r="T416" s="253"/>
      <c r="U416" s="252"/>
      <c r="V416" s="246"/>
      <c r="W416" s="253"/>
      <c r="X416" s="252"/>
      <c r="Y416" s="246"/>
      <c r="Z416" s="253"/>
      <c r="AA416" s="252"/>
      <c r="AB416" s="246"/>
      <c r="AC416" s="253"/>
      <c r="AD416" s="252"/>
      <c r="AE416" s="246"/>
      <c r="AF416" s="246"/>
      <c r="AG416" s="250" t="str">
        <f t="shared" si="28"/>
        <v>"includedText": ""</v>
      </c>
      <c r="AH416" s="246" t="str">
        <f t="shared" si="29"/>
        <v/>
      </c>
      <c r="AI416" s="246" t="str">
        <f t="shared" si="30"/>
        <v/>
      </c>
      <c r="AJ416" s="246" t="str">
        <f t="shared" si="31"/>
        <v/>
      </c>
      <c r="AK416" s="246" t="str">
        <f t="shared" si="32"/>
        <v/>
      </c>
      <c r="AL416" s="246" t="str">
        <f t="shared" si="33"/>
        <v/>
      </c>
      <c r="AM416" s="246" t="str">
        <f t="shared" si="34"/>
        <v/>
      </c>
      <c r="AN416" s="246" t="str">
        <f t="shared" si="35"/>
        <v/>
      </c>
      <c r="AO416" s="246" t="str">
        <f t="shared" si="36"/>
        <v/>
      </c>
      <c r="AP416" s="246"/>
      <c r="AQ416" s="246" t="str">
        <f t="shared" si="23"/>
        <v>{"includedText": ""}</v>
      </c>
      <c r="AR416" s="246" t="str">
        <f t="shared" si="24"/>
        <v/>
      </c>
      <c r="AS416" s="246" t="str">
        <f t="shared" si="25"/>
        <v/>
      </c>
      <c r="AT416" s="246" t="str">
        <f t="shared" si="26"/>
        <v>{"keywords": {"includedText": ""}}</v>
      </c>
      <c r="AU416" s="246" t="s">
        <v>253</v>
      </c>
      <c r="AV416" s="250" t="str">
        <f t="shared" si="27"/>
        <v>{"name": "AVAILABLE_MOBILE_PLAN", "arguments": {"keywords": {"includedText": ""}}}</v>
      </c>
      <c r="AW416" s="246"/>
      <c r="AX416" s="251">
        <v>45580</v>
      </c>
    </row>
    <row r="417" spans="1:50" ht="13.2">
      <c r="A417" s="246" t="s">
        <v>1694</v>
      </c>
      <c r="B417" s="246" t="s">
        <v>1701</v>
      </c>
      <c r="C417" s="246" t="s">
        <v>45</v>
      </c>
      <c r="D417" s="246" t="s">
        <v>1702</v>
      </c>
      <c r="E417" s="253" t="s">
        <v>293</v>
      </c>
      <c r="F417" s="252" t="s">
        <v>294</v>
      </c>
      <c r="G417" s="246"/>
      <c r="H417" s="253"/>
      <c r="I417" s="252"/>
      <c r="J417" s="246"/>
      <c r="K417" s="253"/>
      <c r="L417" s="252"/>
      <c r="M417" s="246"/>
      <c r="N417" s="253"/>
      <c r="O417" s="252"/>
      <c r="P417" s="246"/>
      <c r="Q417" s="253"/>
      <c r="R417" s="252"/>
      <c r="S417" s="246"/>
      <c r="T417" s="253"/>
      <c r="U417" s="252"/>
      <c r="V417" s="246"/>
      <c r="W417" s="253"/>
      <c r="X417" s="252"/>
      <c r="Y417" s="246"/>
      <c r="Z417" s="253"/>
      <c r="AA417" s="252"/>
      <c r="AB417" s="246"/>
      <c r="AC417" s="253"/>
      <c r="AD417" s="252"/>
      <c r="AE417" s="246"/>
      <c r="AF417" s="246"/>
      <c r="AG417" s="250" t="str">
        <f t="shared" si="28"/>
        <v>"includedText": ""</v>
      </c>
      <c r="AH417" s="246" t="str">
        <f t="shared" si="29"/>
        <v/>
      </c>
      <c r="AI417" s="246" t="str">
        <f t="shared" si="30"/>
        <v/>
      </c>
      <c r="AJ417" s="246" t="str">
        <f t="shared" si="31"/>
        <v/>
      </c>
      <c r="AK417" s="246" t="str">
        <f t="shared" si="32"/>
        <v/>
      </c>
      <c r="AL417" s="246" t="str">
        <f t="shared" si="33"/>
        <v/>
      </c>
      <c r="AM417" s="246" t="str">
        <f t="shared" si="34"/>
        <v/>
      </c>
      <c r="AN417" s="246" t="str">
        <f t="shared" si="35"/>
        <v/>
      </c>
      <c r="AO417" s="246" t="str">
        <f t="shared" si="36"/>
        <v/>
      </c>
      <c r="AP417" s="246"/>
      <c r="AQ417" s="246" t="str">
        <f t="shared" si="23"/>
        <v>{"includedText": ""}</v>
      </c>
      <c r="AR417" s="246" t="str">
        <f t="shared" si="24"/>
        <v/>
      </c>
      <c r="AS417" s="246" t="str">
        <f t="shared" si="25"/>
        <v/>
      </c>
      <c r="AT417" s="246" t="str">
        <f t="shared" si="26"/>
        <v>{"keywords": {"includedText": ""}}</v>
      </c>
      <c r="AU417" s="246" t="s">
        <v>253</v>
      </c>
      <c r="AV417" s="250" t="str">
        <f t="shared" si="27"/>
        <v>{"name": "AVAILABLE_MOBILE_PLAN", "arguments": {"keywords": {"includedText": ""}}}</v>
      </c>
      <c r="AW417" s="246"/>
      <c r="AX417" s="251">
        <v>45580</v>
      </c>
    </row>
    <row r="418" spans="1:50" ht="13.2">
      <c r="A418" s="246" t="s">
        <v>1694</v>
      </c>
      <c r="B418" s="246" t="s">
        <v>1703</v>
      </c>
      <c r="C418" s="246" t="s">
        <v>45</v>
      </c>
      <c r="D418" s="246" t="s">
        <v>1704</v>
      </c>
      <c r="E418" s="253" t="s">
        <v>293</v>
      </c>
      <c r="F418" s="252" t="s">
        <v>294</v>
      </c>
      <c r="G418" s="246" t="s">
        <v>295</v>
      </c>
      <c r="H418" s="253"/>
      <c r="I418" s="252"/>
      <c r="J418" s="246"/>
      <c r="K418" s="253"/>
      <c r="L418" s="252"/>
      <c r="M418" s="246"/>
      <c r="N418" s="253"/>
      <c r="O418" s="252"/>
      <c r="P418" s="246"/>
      <c r="Q418" s="253"/>
      <c r="R418" s="252"/>
      <c r="S418" s="246"/>
      <c r="T418" s="253"/>
      <c r="U418" s="252"/>
      <c r="V418" s="246"/>
      <c r="W418" s="253"/>
      <c r="X418" s="252"/>
      <c r="Y418" s="246"/>
      <c r="Z418" s="253"/>
      <c r="AA418" s="252"/>
      <c r="AB418" s="246"/>
      <c r="AC418" s="253"/>
      <c r="AD418" s="252"/>
      <c r="AE418" s="246"/>
      <c r="AF418" s="246"/>
      <c r="AG418" s="250" t="str">
        <f t="shared" si="28"/>
        <v>"includedText": "무제한"</v>
      </c>
      <c r="AH418" s="246" t="str">
        <f t="shared" si="29"/>
        <v/>
      </c>
      <c r="AI418" s="246" t="str">
        <f t="shared" si="30"/>
        <v/>
      </c>
      <c r="AJ418" s="246" t="str">
        <f t="shared" si="31"/>
        <v/>
      </c>
      <c r="AK418" s="246" t="str">
        <f t="shared" si="32"/>
        <v/>
      </c>
      <c r="AL418" s="246" t="str">
        <f t="shared" si="33"/>
        <v/>
      </c>
      <c r="AM418" s="246" t="str">
        <f t="shared" si="34"/>
        <v/>
      </c>
      <c r="AN418" s="246" t="str">
        <f t="shared" si="35"/>
        <v/>
      </c>
      <c r="AO418" s="246" t="str">
        <f t="shared" si="36"/>
        <v/>
      </c>
      <c r="AP418" s="246"/>
      <c r="AQ418" s="246" t="str">
        <f t="shared" si="23"/>
        <v>{"includedText": "무제한"}</v>
      </c>
      <c r="AR418" s="246" t="str">
        <f t="shared" si="24"/>
        <v/>
      </c>
      <c r="AS418" s="246" t="str">
        <f t="shared" si="25"/>
        <v/>
      </c>
      <c r="AT418" s="246" t="str">
        <f t="shared" si="26"/>
        <v>{"keywords": {"includedText": "무제한"}}</v>
      </c>
      <c r="AU418" s="246" t="s">
        <v>253</v>
      </c>
      <c r="AV418" s="250" t="str">
        <f t="shared" si="27"/>
        <v>{"name": "AVAILABLE_MOBILE_PLAN", "arguments": {"keywords": {"includedText": "무제한"}}}</v>
      </c>
      <c r="AW418" s="246"/>
      <c r="AX418" s="251">
        <v>45580</v>
      </c>
    </row>
    <row r="419" spans="1:50" ht="13.2">
      <c r="A419" s="246" t="s">
        <v>1694</v>
      </c>
      <c r="B419" s="246" t="s">
        <v>1705</v>
      </c>
      <c r="C419" s="246" t="s">
        <v>45</v>
      </c>
      <c r="D419" s="246" t="s">
        <v>1706</v>
      </c>
      <c r="E419" s="253" t="s">
        <v>293</v>
      </c>
      <c r="F419" s="252" t="s">
        <v>294</v>
      </c>
      <c r="G419" s="246" t="s">
        <v>1707</v>
      </c>
      <c r="H419" s="253"/>
      <c r="I419" s="252"/>
      <c r="J419" s="246"/>
      <c r="K419" s="253"/>
      <c r="L419" s="252"/>
      <c r="M419" s="246"/>
      <c r="N419" s="253"/>
      <c r="O419" s="252"/>
      <c r="P419" s="246"/>
      <c r="Q419" s="253"/>
      <c r="R419" s="252"/>
      <c r="S419" s="246"/>
      <c r="T419" s="253"/>
      <c r="U419" s="252"/>
      <c r="V419" s="246"/>
      <c r="W419" s="253"/>
      <c r="X419" s="252"/>
      <c r="Y419" s="246"/>
      <c r="Z419" s="253"/>
      <c r="AA419" s="252"/>
      <c r="AB419" s="246"/>
      <c r="AC419" s="253"/>
      <c r="AD419" s="252"/>
      <c r="AE419" s="246"/>
      <c r="AF419" s="246"/>
      <c r="AG419" s="250" t="str">
        <f t="shared" si="28"/>
        <v>"includedText": "한도없이"</v>
      </c>
      <c r="AH419" s="246" t="str">
        <f t="shared" si="29"/>
        <v/>
      </c>
      <c r="AI419" s="246" t="str">
        <f t="shared" si="30"/>
        <v/>
      </c>
      <c r="AJ419" s="246" t="str">
        <f t="shared" si="31"/>
        <v/>
      </c>
      <c r="AK419" s="246" t="str">
        <f t="shared" si="32"/>
        <v/>
      </c>
      <c r="AL419" s="246" t="str">
        <f t="shared" si="33"/>
        <v/>
      </c>
      <c r="AM419" s="246" t="str">
        <f t="shared" si="34"/>
        <v/>
      </c>
      <c r="AN419" s="246" t="str">
        <f t="shared" si="35"/>
        <v/>
      </c>
      <c r="AO419" s="246" t="str">
        <f t="shared" si="36"/>
        <v/>
      </c>
      <c r="AP419" s="246"/>
      <c r="AQ419" s="246" t="str">
        <f t="shared" si="23"/>
        <v>{"includedText": "한도없이"}</v>
      </c>
      <c r="AR419" s="246" t="str">
        <f t="shared" si="24"/>
        <v/>
      </c>
      <c r="AS419" s="246" t="str">
        <f t="shared" si="25"/>
        <v/>
      </c>
      <c r="AT419" s="246" t="str">
        <f t="shared" si="26"/>
        <v>{"keywords": {"includedText": "한도없이"}}</v>
      </c>
      <c r="AU419" s="246" t="s">
        <v>253</v>
      </c>
      <c r="AV419" s="250" t="str">
        <f t="shared" si="27"/>
        <v>{"name": "AVAILABLE_MOBILE_PLAN", "arguments": {"keywords": {"includedText": "한도없이"}}}</v>
      </c>
      <c r="AW419" s="246"/>
      <c r="AX419" s="251">
        <v>45580</v>
      </c>
    </row>
    <row r="420" spans="1:50" ht="13.2">
      <c r="A420" s="246" t="s">
        <v>1694</v>
      </c>
      <c r="B420" s="246" t="s">
        <v>1708</v>
      </c>
      <c r="C420" s="246" t="s">
        <v>45</v>
      </c>
      <c r="D420" s="246" t="s">
        <v>1709</v>
      </c>
      <c r="E420" s="253" t="s">
        <v>293</v>
      </c>
      <c r="F420" s="252" t="s">
        <v>294</v>
      </c>
      <c r="G420" s="246" t="s">
        <v>1710</v>
      </c>
      <c r="H420" s="253"/>
      <c r="I420" s="252"/>
      <c r="J420" s="246"/>
      <c r="K420" s="253"/>
      <c r="L420" s="252"/>
      <c r="M420" s="246"/>
      <c r="N420" s="253"/>
      <c r="O420" s="252"/>
      <c r="P420" s="246"/>
      <c r="Q420" s="253"/>
      <c r="R420" s="252"/>
      <c r="S420" s="246"/>
      <c r="T420" s="253"/>
      <c r="U420" s="252"/>
      <c r="V420" s="246"/>
      <c r="W420" s="253"/>
      <c r="X420" s="252"/>
      <c r="Y420" s="246"/>
      <c r="Z420" s="253"/>
      <c r="AA420" s="252"/>
      <c r="AB420" s="246"/>
      <c r="AC420" s="253"/>
      <c r="AD420" s="252"/>
      <c r="AE420" s="246"/>
      <c r="AF420" s="246"/>
      <c r="AG420" s="250" t="str">
        <f t="shared" si="28"/>
        <v>"includedText": "400건 넘는"</v>
      </c>
      <c r="AH420" s="246" t="str">
        <f t="shared" si="29"/>
        <v/>
      </c>
      <c r="AI420" s="246" t="str">
        <f t="shared" si="30"/>
        <v/>
      </c>
      <c r="AJ420" s="246" t="str">
        <f t="shared" si="31"/>
        <v/>
      </c>
      <c r="AK420" s="246" t="str">
        <f t="shared" si="32"/>
        <v/>
      </c>
      <c r="AL420" s="246" t="str">
        <f t="shared" si="33"/>
        <v/>
      </c>
      <c r="AM420" s="246" t="str">
        <f t="shared" si="34"/>
        <v/>
      </c>
      <c r="AN420" s="246" t="str">
        <f t="shared" si="35"/>
        <v/>
      </c>
      <c r="AO420" s="246" t="str">
        <f t="shared" si="36"/>
        <v/>
      </c>
      <c r="AP420" s="246"/>
      <c r="AQ420" s="246" t="str">
        <f t="shared" si="23"/>
        <v>{"includedText": "400건 넘는"}</v>
      </c>
      <c r="AR420" s="246" t="str">
        <f t="shared" si="24"/>
        <v/>
      </c>
      <c r="AS420" s="246" t="str">
        <f t="shared" si="25"/>
        <v/>
      </c>
      <c r="AT420" s="246" t="str">
        <f t="shared" si="26"/>
        <v>{"keywords": {"includedText": "400건 넘는"}}</v>
      </c>
      <c r="AU420" s="246" t="s">
        <v>253</v>
      </c>
      <c r="AV420" s="250" t="str">
        <f t="shared" si="27"/>
        <v>{"name": "AVAILABLE_MOBILE_PLAN", "arguments": {"keywords": {"includedText": "400건 넘는"}}}</v>
      </c>
      <c r="AW420" s="246"/>
      <c r="AX420" s="251">
        <v>45580</v>
      </c>
    </row>
    <row r="421" spans="1:50" ht="13.2">
      <c r="A421" s="246" t="s">
        <v>1694</v>
      </c>
      <c r="B421" s="246" t="s">
        <v>1711</v>
      </c>
      <c r="C421" s="246" t="s">
        <v>45</v>
      </c>
      <c r="D421" s="246" t="s">
        <v>1712</v>
      </c>
      <c r="E421" s="253" t="s">
        <v>293</v>
      </c>
      <c r="F421" s="252" t="s">
        <v>294</v>
      </c>
      <c r="G421" s="246" t="s">
        <v>1713</v>
      </c>
      <c r="H421" s="253"/>
      <c r="I421" s="252"/>
      <c r="J421" s="246"/>
      <c r="K421" s="253"/>
      <c r="L421" s="252"/>
      <c r="M421" s="246"/>
      <c r="N421" s="253"/>
      <c r="O421" s="252"/>
      <c r="P421" s="246"/>
      <c r="Q421" s="253"/>
      <c r="R421" s="252"/>
      <c r="S421" s="246"/>
      <c r="T421" s="253"/>
      <c r="U421" s="252"/>
      <c r="V421" s="246"/>
      <c r="W421" s="253"/>
      <c r="X421" s="252"/>
      <c r="Y421" s="246"/>
      <c r="Z421" s="253"/>
      <c r="AA421" s="252"/>
      <c r="AB421" s="246"/>
      <c r="AC421" s="253"/>
      <c r="AD421" s="252"/>
      <c r="AE421" s="246"/>
      <c r="AF421" s="246"/>
      <c r="AG421" s="250" t="str">
        <f t="shared" si="28"/>
        <v>"includedText": "50건 정도"</v>
      </c>
      <c r="AH421" s="246" t="str">
        <f t="shared" si="29"/>
        <v/>
      </c>
      <c r="AI421" s="246" t="str">
        <f t="shared" si="30"/>
        <v/>
      </c>
      <c r="AJ421" s="246" t="str">
        <f t="shared" si="31"/>
        <v/>
      </c>
      <c r="AK421" s="246" t="str">
        <f t="shared" si="32"/>
        <v/>
      </c>
      <c r="AL421" s="246" t="str">
        <f t="shared" si="33"/>
        <v/>
      </c>
      <c r="AM421" s="246" t="str">
        <f t="shared" si="34"/>
        <v/>
      </c>
      <c r="AN421" s="246" t="str">
        <f t="shared" si="35"/>
        <v/>
      </c>
      <c r="AO421" s="246" t="str">
        <f t="shared" si="36"/>
        <v/>
      </c>
      <c r="AP421" s="246"/>
      <c r="AQ421" s="246" t="str">
        <f t="shared" si="23"/>
        <v>{"includedText": "50건 정도"}</v>
      </c>
      <c r="AR421" s="246" t="str">
        <f t="shared" si="24"/>
        <v/>
      </c>
      <c r="AS421" s="246" t="str">
        <f t="shared" si="25"/>
        <v/>
      </c>
      <c r="AT421" s="246" t="str">
        <f t="shared" si="26"/>
        <v>{"keywords": {"includedText": "50건 정도"}}</v>
      </c>
      <c r="AU421" s="246" t="s">
        <v>253</v>
      </c>
      <c r="AV421" s="250" t="str">
        <f t="shared" si="27"/>
        <v>{"name": "AVAILABLE_MOBILE_PLAN", "arguments": {"keywords": {"includedText": "50건 정도"}}}</v>
      </c>
      <c r="AW421" s="246"/>
      <c r="AX421" s="251">
        <v>45580</v>
      </c>
    </row>
    <row r="422" spans="1:50" ht="13.2">
      <c r="A422" s="246" t="s">
        <v>1694</v>
      </c>
      <c r="B422" s="246" t="s">
        <v>1714</v>
      </c>
      <c r="C422" s="246" t="s">
        <v>45</v>
      </c>
      <c r="D422" s="246" t="s">
        <v>1715</v>
      </c>
      <c r="E422" s="253" t="s">
        <v>293</v>
      </c>
      <c r="F422" s="252" t="s">
        <v>294</v>
      </c>
      <c r="G422" s="246" t="s">
        <v>1716</v>
      </c>
      <c r="H422" s="253"/>
      <c r="I422" s="252"/>
      <c r="J422" s="246"/>
      <c r="K422" s="253"/>
      <c r="L422" s="252"/>
      <c r="M422" s="246"/>
      <c r="N422" s="253"/>
      <c r="O422" s="252"/>
      <c r="P422" s="246"/>
      <c r="Q422" s="253"/>
      <c r="R422" s="252"/>
      <c r="S422" s="246"/>
      <c r="T422" s="253"/>
      <c r="U422" s="252"/>
      <c r="V422" s="246"/>
      <c r="W422" s="253"/>
      <c r="X422" s="252"/>
      <c r="Y422" s="246"/>
      <c r="Z422" s="253"/>
      <c r="AA422" s="252"/>
      <c r="AB422" s="246"/>
      <c r="AC422" s="253"/>
      <c r="AD422" s="252"/>
      <c r="AE422" s="246"/>
      <c r="AF422" s="246"/>
      <c r="AG422" s="250" t="str">
        <f t="shared" si="28"/>
        <v>"includedText": "충분히 많은"</v>
      </c>
      <c r="AH422" s="246" t="str">
        <f t="shared" si="29"/>
        <v/>
      </c>
      <c r="AI422" s="246" t="str">
        <f t="shared" si="30"/>
        <v/>
      </c>
      <c r="AJ422" s="246" t="str">
        <f t="shared" si="31"/>
        <v/>
      </c>
      <c r="AK422" s="246" t="str">
        <f t="shared" si="32"/>
        <v/>
      </c>
      <c r="AL422" s="246" t="str">
        <f t="shared" si="33"/>
        <v/>
      </c>
      <c r="AM422" s="246" t="str">
        <f t="shared" si="34"/>
        <v/>
      </c>
      <c r="AN422" s="246" t="str">
        <f t="shared" si="35"/>
        <v/>
      </c>
      <c r="AO422" s="246" t="str">
        <f t="shared" si="36"/>
        <v/>
      </c>
      <c r="AP422" s="246"/>
      <c r="AQ422" s="246" t="str">
        <f t="shared" si="23"/>
        <v>{"includedText": "충분히 많은"}</v>
      </c>
      <c r="AR422" s="246" t="str">
        <f t="shared" si="24"/>
        <v/>
      </c>
      <c r="AS422" s="246" t="str">
        <f t="shared" si="25"/>
        <v/>
      </c>
      <c r="AT422" s="246" t="str">
        <f t="shared" si="26"/>
        <v>{"keywords": {"includedText": "충분히 많은"}}</v>
      </c>
      <c r="AU422" s="246" t="s">
        <v>253</v>
      </c>
      <c r="AV422" s="250" t="str">
        <f t="shared" si="27"/>
        <v>{"name": "AVAILABLE_MOBILE_PLAN", "arguments": {"keywords": {"includedText": "충분히 많은"}}}</v>
      </c>
      <c r="AW422" s="246"/>
      <c r="AX422" s="251">
        <v>45580</v>
      </c>
    </row>
    <row r="423" spans="1:50" ht="13.2">
      <c r="A423" s="246" t="s">
        <v>1694</v>
      </c>
      <c r="B423" s="246" t="s">
        <v>1717</v>
      </c>
      <c r="C423" s="246" t="s">
        <v>45</v>
      </c>
      <c r="D423" s="246" t="s">
        <v>1718</v>
      </c>
      <c r="E423" s="247" t="s">
        <v>293</v>
      </c>
      <c r="F423" s="248" t="s">
        <v>294</v>
      </c>
      <c r="G423" s="249" t="s">
        <v>1648</v>
      </c>
      <c r="H423" s="247"/>
      <c r="I423" s="248"/>
      <c r="J423" s="249"/>
      <c r="K423" s="247"/>
      <c r="L423" s="248"/>
      <c r="M423" s="249"/>
      <c r="N423" s="247"/>
      <c r="O423" s="248"/>
      <c r="P423" s="249"/>
      <c r="Q423" s="247"/>
      <c r="R423" s="248"/>
      <c r="S423" s="249"/>
      <c r="T423" s="247"/>
      <c r="U423" s="248"/>
      <c r="V423" s="249"/>
      <c r="W423" s="247"/>
      <c r="X423" s="248"/>
      <c r="Y423" s="249"/>
      <c r="Z423" s="247"/>
      <c r="AA423" s="248"/>
      <c r="AB423" s="249"/>
      <c r="AC423" s="247"/>
      <c r="AD423" s="248"/>
      <c r="AE423" s="249"/>
      <c r="AF423" s="246"/>
      <c r="AG423" s="250" t="str">
        <f t="shared" si="28"/>
        <v>"includedText": "꽤 있는"</v>
      </c>
      <c r="AH423" s="246" t="str">
        <f t="shared" si="29"/>
        <v/>
      </c>
      <c r="AI423" s="246" t="str">
        <f t="shared" si="30"/>
        <v/>
      </c>
      <c r="AJ423" s="246" t="str">
        <f t="shared" si="31"/>
        <v/>
      </c>
      <c r="AK423" s="246" t="str">
        <f t="shared" si="32"/>
        <v/>
      </c>
      <c r="AL423" s="246" t="str">
        <f t="shared" si="33"/>
        <v/>
      </c>
      <c r="AM423" s="246" t="str">
        <f t="shared" si="34"/>
        <v/>
      </c>
      <c r="AN423" s="246" t="str">
        <f t="shared" si="35"/>
        <v/>
      </c>
      <c r="AO423" s="246" t="str">
        <f t="shared" si="36"/>
        <v/>
      </c>
      <c r="AP423" s="246"/>
      <c r="AQ423" s="246" t="str">
        <f t="shared" si="23"/>
        <v>{"includedText": "꽤 있는"}</v>
      </c>
      <c r="AR423" s="246" t="str">
        <f t="shared" si="24"/>
        <v/>
      </c>
      <c r="AS423" s="246" t="str">
        <f t="shared" si="25"/>
        <v/>
      </c>
      <c r="AT423" s="246" t="str">
        <f t="shared" si="26"/>
        <v>{"keywords": {"includedText": "꽤 있는"}}</v>
      </c>
      <c r="AU423" s="246" t="s">
        <v>253</v>
      </c>
      <c r="AV423" s="250" t="str">
        <f t="shared" si="27"/>
        <v>{"name": "AVAILABLE_MOBILE_PLAN", "arguments": {"keywords": {"includedText": "꽤 있는"}}}</v>
      </c>
      <c r="AW423" s="246"/>
      <c r="AX423" s="251">
        <v>45580</v>
      </c>
    </row>
    <row r="424" spans="1:50" ht="13.2">
      <c r="A424" s="246" t="s">
        <v>1694</v>
      </c>
      <c r="B424" s="246"/>
      <c r="C424" s="246" t="s">
        <v>45</v>
      </c>
      <c r="D424" s="246" t="s">
        <v>1719</v>
      </c>
      <c r="E424" s="247" t="s">
        <v>293</v>
      </c>
      <c r="F424" s="248" t="s">
        <v>294</v>
      </c>
      <c r="G424" s="249"/>
      <c r="H424" s="247"/>
      <c r="I424" s="248"/>
      <c r="J424" s="249"/>
      <c r="K424" s="247"/>
      <c r="L424" s="248"/>
      <c r="M424" s="249"/>
      <c r="N424" s="247"/>
      <c r="O424" s="248"/>
      <c r="P424" s="249"/>
      <c r="Q424" s="247"/>
      <c r="R424" s="248"/>
      <c r="S424" s="249"/>
      <c r="T424" s="247"/>
      <c r="U424" s="248"/>
      <c r="V424" s="249"/>
      <c r="W424" s="247"/>
      <c r="X424" s="248"/>
      <c r="Y424" s="249"/>
      <c r="Z424" s="247"/>
      <c r="AA424" s="248"/>
      <c r="AB424" s="249"/>
      <c r="AC424" s="247"/>
      <c r="AD424" s="248"/>
      <c r="AE424" s="249"/>
      <c r="AF424" s="246"/>
      <c r="AG424" s="250" t="s">
        <v>1720</v>
      </c>
      <c r="AH424" s="246" t="s">
        <v>1662</v>
      </c>
      <c r="AI424" s="246" t="s">
        <v>1662</v>
      </c>
      <c r="AJ424" s="246" t="s">
        <v>1662</v>
      </c>
      <c r="AK424" s="246" t="s">
        <v>1662</v>
      </c>
      <c r="AL424" s="246" t="s">
        <v>1662</v>
      </c>
      <c r="AM424" s="246" t="s">
        <v>1662</v>
      </c>
      <c r="AN424" s="246" t="s">
        <v>1662</v>
      </c>
      <c r="AO424" s="246" t="s">
        <v>1662</v>
      </c>
      <c r="AP424" s="246"/>
      <c r="AQ424" s="246" t="str">
        <f t="shared" si="23"/>
        <v>{"includedText": ""}</v>
      </c>
      <c r="AR424" s="246" t="str">
        <f t="shared" si="24"/>
        <v/>
      </c>
      <c r="AS424" s="246" t="str">
        <f t="shared" si="25"/>
        <v/>
      </c>
      <c r="AT424" s="246" t="str">
        <f t="shared" si="26"/>
        <v>{"keywords": {"includedText": ""}}</v>
      </c>
      <c r="AU424" s="246" t="s">
        <v>253</v>
      </c>
      <c r="AV424" s="250" t="str">
        <f t="shared" si="27"/>
        <v>{"name": "AVAILABLE_MOBILE_PLAN", "arguments": {"keywords": {"includedText": ""}}}</v>
      </c>
      <c r="AW424" s="246"/>
      <c r="AX424" s="251">
        <v>45547</v>
      </c>
    </row>
    <row r="425" spans="1:50" ht="13.2">
      <c r="A425" s="246" t="s">
        <v>1694</v>
      </c>
      <c r="B425" s="246"/>
      <c r="C425" s="246" t="s">
        <v>45</v>
      </c>
      <c r="D425" s="246" t="s">
        <v>1721</v>
      </c>
      <c r="E425" s="247" t="s">
        <v>293</v>
      </c>
      <c r="F425" s="248" t="s">
        <v>294</v>
      </c>
      <c r="G425" s="249"/>
      <c r="H425" s="247"/>
      <c r="I425" s="248"/>
      <c r="J425" s="249"/>
      <c r="K425" s="247"/>
      <c r="L425" s="248"/>
      <c r="M425" s="249"/>
      <c r="N425" s="247"/>
      <c r="O425" s="248"/>
      <c r="P425" s="249"/>
      <c r="Q425" s="247"/>
      <c r="R425" s="248"/>
      <c r="S425" s="249"/>
      <c r="T425" s="247"/>
      <c r="U425" s="248"/>
      <c r="V425" s="249"/>
      <c r="W425" s="247"/>
      <c r="X425" s="248"/>
      <c r="Y425" s="249"/>
      <c r="Z425" s="247"/>
      <c r="AA425" s="248"/>
      <c r="AB425" s="249"/>
      <c r="AC425" s="247"/>
      <c r="AD425" s="248"/>
      <c r="AE425" s="249"/>
      <c r="AF425" s="246"/>
      <c r="AG425" s="250" t="s">
        <v>1720</v>
      </c>
      <c r="AH425" s="246" t="s">
        <v>1662</v>
      </c>
      <c r="AI425" s="246" t="s">
        <v>1662</v>
      </c>
      <c r="AJ425" s="246" t="s">
        <v>1662</v>
      </c>
      <c r="AK425" s="246" t="s">
        <v>1662</v>
      </c>
      <c r="AL425" s="246" t="s">
        <v>1662</v>
      </c>
      <c r="AM425" s="246" t="s">
        <v>1662</v>
      </c>
      <c r="AN425" s="246" t="s">
        <v>1662</v>
      </c>
      <c r="AO425" s="246" t="s">
        <v>1662</v>
      </c>
      <c r="AP425" s="246"/>
      <c r="AQ425" s="246" t="str">
        <f t="shared" si="23"/>
        <v>{"includedText": ""}</v>
      </c>
      <c r="AR425" s="246" t="str">
        <f t="shared" si="24"/>
        <v/>
      </c>
      <c r="AS425" s="246" t="str">
        <f t="shared" si="25"/>
        <v/>
      </c>
      <c r="AT425" s="246" t="str">
        <f t="shared" si="26"/>
        <v>{"keywords": {"includedText": ""}}</v>
      </c>
      <c r="AU425" s="246" t="s">
        <v>253</v>
      </c>
      <c r="AV425" s="250" t="str">
        <f t="shared" si="27"/>
        <v>{"name": "AVAILABLE_MOBILE_PLAN", "arguments": {"keywords": {"includedText": ""}}}</v>
      </c>
      <c r="AW425" s="246"/>
      <c r="AX425" s="251">
        <v>45547</v>
      </c>
    </row>
    <row r="426" spans="1:50" ht="13.2">
      <c r="A426" s="246" t="s">
        <v>1694</v>
      </c>
      <c r="B426" s="246"/>
      <c r="C426" s="246" t="s">
        <v>45</v>
      </c>
      <c r="D426" s="246" t="s">
        <v>1722</v>
      </c>
      <c r="E426" s="247" t="s">
        <v>293</v>
      </c>
      <c r="F426" s="248" t="s">
        <v>294</v>
      </c>
      <c r="G426" s="249" t="s">
        <v>295</v>
      </c>
      <c r="H426" s="247"/>
      <c r="I426" s="248"/>
      <c r="J426" s="249"/>
      <c r="K426" s="247"/>
      <c r="L426" s="248"/>
      <c r="M426" s="249"/>
      <c r="N426" s="247"/>
      <c r="O426" s="248"/>
      <c r="P426" s="249"/>
      <c r="Q426" s="247"/>
      <c r="R426" s="248"/>
      <c r="S426" s="249"/>
      <c r="T426" s="247"/>
      <c r="U426" s="248"/>
      <c r="V426" s="249"/>
      <c r="W426" s="247"/>
      <c r="X426" s="248"/>
      <c r="Y426" s="249"/>
      <c r="Z426" s="247"/>
      <c r="AA426" s="248"/>
      <c r="AB426" s="249"/>
      <c r="AC426" s="247"/>
      <c r="AD426" s="248"/>
      <c r="AE426" s="249"/>
      <c r="AF426" s="246"/>
      <c r="AG426" s="250" t="s">
        <v>1723</v>
      </c>
      <c r="AH426" s="246" t="s">
        <v>1662</v>
      </c>
      <c r="AI426" s="246" t="s">
        <v>1662</v>
      </c>
      <c r="AJ426" s="246" t="s">
        <v>1662</v>
      </c>
      <c r="AK426" s="246" t="s">
        <v>1662</v>
      </c>
      <c r="AL426" s="246" t="s">
        <v>1662</v>
      </c>
      <c r="AM426" s="246" t="s">
        <v>1662</v>
      </c>
      <c r="AN426" s="246" t="s">
        <v>1662</v>
      </c>
      <c r="AO426" s="246" t="s">
        <v>1662</v>
      </c>
      <c r="AP426" s="246"/>
      <c r="AQ426" s="246" t="str">
        <f t="shared" si="23"/>
        <v>{"includedText": "무제한"}</v>
      </c>
      <c r="AR426" s="246" t="str">
        <f t="shared" si="24"/>
        <v/>
      </c>
      <c r="AS426" s="246" t="str">
        <f t="shared" si="25"/>
        <v/>
      </c>
      <c r="AT426" s="246" t="str">
        <f t="shared" si="26"/>
        <v>{"keywords": {"includedText": "무제한"}}</v>
      </c>
      <c r="AU426" s="246" t="s">
        <v>253</v>
      </c>
      <c r="AV426" s="250" t="str">
        <f t="shared" si="27"/>
        <v>{"name": "AVAILABLE_MOBILE_PLAN", "arguments": {"keywords": {"includedText": "무제한"}}}</v>
      </c>
      <c r="AW426" s="246"/>
      <c r="AX426" s="251">
        <v>45547</v>
      </c>
    </row>
    <row r="427" spans="1:50" ht="13.2">
      <c r="A427" s="246" t="s">
        <v>1694</v>
      </c>
      <c r="B427" s="246"/>
      <c r="C427" s="246" t="s">
        <v>45</v>
      </c>
      <c r="D427" s="246" t="s">
        <v>1724</v>
      </c>
      <c r="E427" s="247" t="s">
        <v>293</v>
      </c>
      <c r="F427" s="248" t="s">
        <v>294</v>
      </c>
      <c r="G427" s="249" t="s">
        <v>1707</v>
      </c>
      <c r="H427" s="247"/>
      <c r="I427" s="248"/>
      <c r="J427" s="249"/>
      <c r="K427" s="247"/>
      <c r="L427" s="248"/>
      <c r="M427" s="249"/>
      <c r="N427" s="247"/>
      <c r="O427" s="248"/>
      <c r="P427" s="249"/>
      <c r="Q427" s="247"/>
      <c r="R427" s="248"/>
      <c r="S427" s="249"/>
      <c r="T427" s="247"/>
      <c r="U427" s="248"/>
      <c r="V427" s="249"/>
      <c r="W427" s="247"/>
      <c r="X427" s="248"/>
      <c r="Y427" s="249"/>
      <c r="Z427" s="247"/>
      <c r="AA427" s="248"/>
      <c r="AB427" s="249"/>
      <c r="AC427" s="247"/>
      <c r="AD427" s="248"/>
      <c r="AE427" s="249"/>
      <c r="AF427" s="246"/>
      <c r="AG427" s="250" t="s">
        <v>1725</v>
      </c>
      <c r="AH427" s="246" t="s">
        <v>1662</v>
      </c>
      <c r="AI427" s="246" t="s">
        <v>1662</v>
      </c>
      <c r="AJ427" s="246" t="s">
        <v>1662</v>
      </c>
      <c r="AK427" s="246" t="s">
        <v>1662</v>
      </c>
      <c r="AL427" s="246" t="s">
        <v>1662</v>
      </c>
      <c r="AM427" s="246" t="s">
        <v>1662</v>
      </c>
      <c r="AN427" s="246" t="s">
        <v>1662</v>
      </c>
      <c r="AO427" s="246" t="s">
        <v>1662</v>
      </c>
      <c r="AP427" s="246"/>
      <c r="AQ427" s="246" t="str">
        <f t="shared" si="23"/>
        <v>{"includedText": "한도없이"}</v>
      </c>
      <c r="AR427" s="246" t="str">
        <f t="shared" si="24"/>
        <v/>
      </c>
      <c r="AS427" s="246" t="str">
        <f t="shared" si="25"/>
        <v/>
      </c>
      <c r="AT427" s="246" t="str">
        <f t="shared" si="26"/>
        <v>{"keywords": {"includedText": "한도없이"}}</v>
      </c>
      <c r="AU427" s="246" t="s">
        <v>253</v>
      </c>
      <c r="AV427" s="250" t="str">
        <f t="shared" si="27"/>
        <v>{"name": "AVAILABLE_MOBILE_PLAN", "arguments": {"keywords": {"includedText": "한도없이"}}}</v>
      </c>
      <c r="AW427" s="246"/>
      <c r="AX427" s="251">
        <v>45547</v>
      </c>
    </row>
    <row r="428" spans="1:50" ht="13.2">
      <c r="A428" s="246" t="s">
        <v>1694</v>
      </c>
      <c r="B428" s="246"/>
      <c r="C428" s="246" t="s">
        <v>45</v>
      </c>
      <c r="D428" s="246" t="s">
        <v>1726</v>
      </c>
      <c r="E428" s="247" t="s">
        <v>293</v>
      </c>
      <c r="F428" s="248" t="s">
        <v>294</v>
      </c>
      <c r="G428" s="249" t="s">
        <v>1713</v>
      </c>
      <c r="H428" s="247"/>
      <c r="I428" s="248"/>
      <c r="J428" s="249"/>
      <c r="K428" s="247"/>
      <c r="L428" s="248"/>
      <c r="M428" s="249"/>
      <c r="N428" s="247"/>
      <c r="O428" s="248"/>
      <c r="P428" s="249"/>
      <c r="Q428" s="247"/>
      <c r="R428" s="248"/>
      <c r="S428" s="249"/>
      <c r="T428" s="247"/>
      <c r="U428" s="248"/>
      <c r="V428" s="249"/>
      <c r="W428" s="247"/>
      <c r="X428" s="248"/>
      <c r="Y428" s="249"/>
      <c r="Z428" s="247"/>
      <c r="AA428" s="248"/>
      <c r="AB428" s="249"/>
      <c r="AC428" s="247"/>
      <c r="AD428" s="248"/>
      <c r="AE428" s="249"/>
      <c r="AF428" s="246"/>
      <c r="AG428" s="250" t="s">
        <v>1727</v>
      </c>
      <c r="AH428" s="246" t="s">
        <v>1662</v>
      </c>
      <c r="AI428" s="246" t="s">
        <v>1662</v>
      </c>
      <c r="AJ428" s="246" t="s">
        <v>1662</v>
      </c>
      <c r="AK428" s="246" t="s">
        <v>1662</v>
      </c>
      <c r="AL428" s="246" t="s">
        <v>1662</v>
      </c>
      <c r="AM428" s="246" t="s">
        <v>1662</v>
      </c>
      <c r="AN428" s="246" t="s">
        <v>1662</v>
      </c>
      <c r="AO428" s="246" t="s">
        <v>1662</v>
      </c>
      <c r="AP428" s="246"/>
      <c r="AQ428" s="246" t="str">
        <f t="shared" si="23"/>
        <v>{"includedText": "50건 정도"}</v>
      </c>
      <c r="AR428" s="246" t="str">
        <f t="shared" si="24"/>
        <v/>
      </c>
      <c r="AS428" s="246" t="str">
        <f t="shared" si="25"/>
        <v/>
      </c>
      <c r="AT428" s="246" t="str">
        <f t="shared" si="26"/>
        <v>{"keywords": {"includedText": "50건 정도"}}</v>
      </c>
      <c r="AU428" s="246" t="s">
        <v>253</v>
      </c>
      <c r="AV428" s="250" t="str">
        <f t="shared" si="27"/>
        <v>{"name": "AVAILABLE_MOBILE_PLAN", "arguments": {"keywords": {"includedText": "50건 정도"}}}</v>
      </c>
      <c r="AW428" s="246"/>
      <c r="AX428" s="251">
        <v>45547</v>
      </c>
    </row>
    <row r="429" spans="1:50" ht="13.2">
      <c r="A429" s="246" t="s">
        <v>1728</v>
      </c>
      <c r="B429" s="246" t="s">
        <v>1729</v>
      </c>
      <c r="C429" s="246" t="s">
        <v>45</v>
      </c>
      <c r="D429" s="246" t="s">
        <v>1730</v>
      </c>
      <c r="E429" s="247" t="s">
        <v>357</v>
      </c>
      <c r="F429" s="248" t="s">
        <v>358</v>
      </c>
      <c r="G429" s="249" t="s">
        <v>611</v>
      </c>
      <c r="H429" s="247"/>
      <c r="I429" s="248"/>
      <c r="J429" s="249"/>
      <c r="K429" s="247"/>
      <c r="L429" s="248"/>
      <c r="M429" s="249"/>
      <c r="N429" s="247"/>
      <c r="O429" s="248"/>
      <c r="P429" s="249"/>
      <c r="Q429" s="247"/>
      <c r="R429" s="248"/>
      <c r="S429" s="249"/>
      <c r="T429" s="247"/>
      <c r="U429" s="248"/>
      <c r="V429" s="249"/>
      <c r="W429" s="247"/>
      <c r="X429" s="248"/>
      <c r="Y429" s="249"/>
      <c r="Z429" s="247"/>
      <c r="AA429" s="248"/>
      <c r="AB429" s="249"/>
      <c r="AC429" s="247"/>
      <c r="AD429" s="248"/>
      <c r="AE429" s="249"/>
      <c r="AF429" s="246"/>
      <c r="AG429" s="250" t="s">
        <v>1731</v>
      </c>
      <c r="AH429" s="246" t="s">
        <v>1662</v>
      </c>
      <c r="AI429" s="246" t="s">
        <v>1662</v>
      </c>
      <c r="AJ429" s="246" t="s">
        <v>1662</v>
      </c>
      <c r="AK429" s="246" t="s">
        <v>1662</v>
      </c>
      <c r="AL429" s="246" t="s">
        <v>1662</v>
      </c>
      <c r="AM429" s="246" t="s">
        <v>1662</v>
      </c>
      <c r="AN429" s="246" t="s">
        <v>1662</v>
      </c>
      <c r="AO429" s="246" t="s">
        <v>1662</v>
      </c>
      <c r="AP429" s="246"/>
      <c r="AQ429" s="246" t="str">
        <f t="shared" si="23"/>
        <v>{"monthlyPrice": "3만원 이하"}</v>
      </c>
      <c r="AR429" s="246" t="str">
        <f t="shared" si="24"/>
        <v/>
      </c>
      <c r="AS429" s="246" t="str">
        <f t="shared" si="25"/>
        <v/>
      </c>
      <c r="AT429" s="246" t="str">
        <f t="shared" si="26"/>
        <v>{"keywords": {"monthlyPrice": "3만원 이하"}}</v>
      </c>
      <c r="AU429" s="246" t="s">
        <v>253</v>
      </c>
      <c r="AV429" s="250" t="str">
        <f t="shared" si="27"/>
        <v>{"name": "AVAILABLE_MOBILE_PLAN", "arguments": {"keywords": {"monthlyPrice": "3만원 이하"}}}</v>
      </c>
      <c r="AW429" s="246"/>
      <c r="AX429" s="251">
        <v>45580</v>
      </c>
    </row>
    <row r="430" spans="1:50" ht="13.2">
      <c r="A430" s="246" t="s">
        <v>1728</v>
      </c>
      <c r="B430" s="246" t="s">
        <v>1732</v>
      </c>
      <c r="C430" s="246" t="s">
        <v>45</v>
      </c>
      <c r="D430" s="246" t="s">
        <v>1733</v>
      </c>
      <c r="E430" s="247" t="s">
        <v>357</v>
      </c>
      <c r="F430" s="248" t="s">
        <v>358</v>
      </c>
      <c r="G430" s="249" t="s">
        <v>1734</v>
      </c>
      <c r="H430" s="247"/>
      <c r="I430" s="248"/>
      <c r="J430" s="249"/>
      <c r="K430" s="247"/>
      <c r="L430" s="248"/>
      <c r="M430" s="249"/>
      <c r="N430" s="247"/>
      <c r="O430" s="248"/>
      <c r="P430" s="249"/>
      <c r="Q430" s="247"/>
      <c r="R430" s="248"/>
      <c r="S430" s="249"/>
      <c r="T430" s="247"/>
      <c r="U430" s="248"/>
      <c r="V430" s="249"/>
      <c r="W430" s="247"/>
      <c r="X430" s="248"/>
      <c r="Y430" s="249"/>
      <c r="Z430" s="247"/>
      <c r="AA430" s="248"/>
      <c r="AB430" s="249"/>
      <c r="AC430" s="247"/>
      <c r="AD430" s="248"/>
      <c r="AE430" s="249"/>
      <c r="AF430" s="246"/>
      <c r="AG430" s="250" t="s">
        <v>1735</v>
      </c>
      <c r="AH430" s="246" t="s">
        <v>1662</v>
      </c>
      <c r="AI430" s="246" t="s">
        <v>1662</v>
      </c>
      <c r="AJ430" s="246" t="s">
        <v>1662</v>
      </c>
      <c r="AK430" s="246" t="s">
        <v>1662</v>
      </c>
      <c r="AL430" s="246" t="s">
        <v>1662</v>
      </c>
      <c r="AM430" s="246" t="s">
        <v>1662</v>
      </c>
      <c r="AN430" s="246" t="s">
        <v>1662</v>
      </c>
      <c r="AO430" s="246" t="s">
        <v>1662</v>
      </c>
      <c r="AP430" s="246"/>
      <c r="AQ430" s="246" t="str">
        <f t="shared" si="23"/>
        <v>{"monthlyPrice": "5만원 미만"}</v>
      </c>
      <c r="AR430" s="246" t="str">
        <f t="shared" si="24"/>
        <v/>
      </c>
      <c r="AS430" s="246" t="str">
        <f t="shared" si="25"/>
        <v/>
      </c>
      <c r="AT430" s="246" t="str">
        <f t="shared" si="26"/>
        <v>{"keywords": {"monthlyPrice": "5만원 미만"}}</v>
      </c>
      <c r="AU430" s="246" t="s">
        <v>253</v>
      </c>
      <c r="AV430" s="250" t="str">
        <f t="shared" si="27"/>
        <v>{"name": "AVAILABLE_MOBILE_PLAN", "arguments": {"keywords": {"monthlyPrice": "5만원 미만"}}}</v>
      </c>
      <c r="AW430" s="246"/>
      <c r="AX430" s="251">
        <v>45580</v>
      </c>
    </row>
    <row r="431" spans="1:50" ht="13.2">
      <c r="A431" s="246" t="s">
        <v>1728</v>
      </c>
      <c r="B431" s="246" t="s">
        <v>1736</v>
      </c>
      <c r="C431" s="246" t="s">
        <v>45</v>
      </c>
      <c r="D431" s="246" t="s">
        <v>1737</v>
      </c>
      <c r="E431" s="247" t="s">
        <v>357</v>
      </c>
      <c r="F431" s="248" t="s">
        <v>358</v>
      </c>
      <c r="G431" s="249" t="s">
        <v>1738</v>
      </c>
      <c r="H431" s="247"/>
      <c r="I431" s="248"/>
      <c r="J431" s="249"/>
      <c r="K431" s="247"/>
      <c r="L431" s="248"/>
      <c r="M431" s="249"/>
      <c r="N431" s="247"/>
      <c r="O431" s="248"/>
      <c r="P431" s="249"/>
      <c r="Q431" s="247"/>
      <c r="R431" s="248"/>
      <c r="S431" s="249"/>
      <c r="T431" s="247"/>
      <c r="U431" s="248"/>
      <c r="V431" s="249"/>
      <c r="W431" s="247"/>
      <c r="X431" s="248"/>
      <c r="Y431" s="249"/>
      <c r="Z431" s="247"/>
      <c r="AA431" s="248"/>
      <c r="AB431" s="249"/>
      <c r="AC431" s="247"/>
      <c r="AD431" s="248"/>
      <c r="AE431" s="249"/>
      <c r="AF431" s="246"/>
      <c r="AG431" s="250" t="s">
        <v>1739</v>
      </c>
      <c r="AH431" s="246" t="s">
        <v>1662</v>
      </c>
      <c r="AI431" s="246" t="s">
        <v>1662</v>
      </c>
      <c r="AJ431" s="246" t="s">
        <v>1662</v>
      </c>
      <c r="AK431" s="246" t="s">
        <v>1662</v>
      </c>
      <c r="AL431" s="246" t="s">
        <v>1662</v>
      </c>
      <c r="AM431" s="246" t="s">
        <v>1662</v>
      </c>
      <c r="AN431" s="246" t="s">
        <v>1662</v>
      </c>
      <c r="AO431" s="246" t="s">
        <v>1662</v>
      </c>
      <c r="AP431" s="246"/>
      <c r="AQ431" s="246" t="str">
        <f t="shared" si="23"/>
        <v>{"monthlyPrice": "안비싼"}</v>
      </c>
      <c r="AR431" s="246" t="str">
        <f t="shared" si="24"/>
        <v/>
      </c>
      <c r="AS431" s="246" t="str">
        <f t="shared" si="25"/>
        <v/>
      </c>
      <c r="AT431" s="246" t="str">
        <f t="shared" si="26"/>
        <v>{"keywords": {"monthlyPrice": "안비싼"}}</v>
      </c>
      <c r="AU431" s="246" t="s">
        <v>253</v>
      </c>
      <c r="AV431" s="250" t="str">
        <f t="shared" si="27"/>
        <v>{"name": "AVAILABLE_MOBILE_PLAN", "arguments": {"keywords": {"monthlyPrice": "안비싼"}}}</v>
      </c>
      <c r="AW431" s="246"/>
      <c r="AX431" s="251">
        <v>45580</v>
      </c>
    </row>
    <row r="432" spans="1:50" ht="13.2">
      <c r="A432" s="246" t="s">
        <v>1728</v>
      </c>
      <c r="B432" s="246" t="s">
        <v>1740</v>
      </c>
      <c r="C432" s="246" t="s">
        <v>45</v>
      </c>
      <c r="D432" s="246" t="s">
        <v>1741</v>
      </c>
      <c r="E432" s="247" t="s">
        <v>357</v>
      </c>
      <c r="F432" s="248" t="s">
        <v>358</v>
      </c>
      <c r="G432" s="249" t="s">
        <v>1046</v>
      </c>
      <c r="H432" s="247"/>
      <c r="I432" s="248"/>
      <c r="J432" s="249"/>
      <c r="K432" s="247"/>
      <c r="L432" s="248"/>
      <c r="M432" s="249"/>
      <c r="N432" s="247"/>
      <c r="O432" s="248"/>
      <c r="P432" s="249"/>
      <c r="Q432" s="247"/>
      <c r="R432" s="248"/>
      <c r="S432" s="249"/>
      <c r="T432" s="247"/>
      <c r="U432" s="248"/>
      <c r="V432" s="249"/>
      <c r="W432" s="247"/>
      <c r="X432" s="248"/>
      <c r="Y432" s="249"/>
      <c r="Z432" s="247"/>
      <c r="AA432" s="248"/>
      <c r="AB432" s="249"/>
      <c r="AC432" s="247"/>
      <c r="AD432" s="248"/>
      <c r="AE432" s="249"/>
      <c r="AF432" s="246"/>
      <c r="AG432" s="250" t="s">
        <v>1742</v>
      </c>
      <c r="AH432" s="246" t="s">
        <v>1662</v>
      </c>
      <c r="AI432" s="246" t="s">
        <v>1662</v>
      </c>
      <c r="AJ432" s="246" t="s">
        <v>1662</v>
      </c>
      <c r="AK432" s="246" t="s">
        <v>1662</v>
      </c>
      <c r="AL432" s="246" t="s">
        <v>1662</v>
      </c>
      <c r="AM432" s="246" t="s">
        <v>1662</v>
      </c>
      <c r="AN432" s="246" t="s">
        <v>1662</v>
      </c>
      <c r="AO432" s="246" t="s">
        <v>1662</v>
      </c>
      <c r="AP432" s="246"/>
      <c r="AQ432" s="246" t="str">
        <f t="shared" si="23"/>
        <v>{"monthlyPrice": "저렴한"}</v>
      </c>
      <c r="AR432" s="246" t="str">
        <f t="shared" si="24"/>
        <v/>
      </c>
      <c r="AS432" s="246" t="str">
        <f t="shared" si="25"/>
        <v/>
      </c>
      <c r="AT432" s="246" t="str">
        <f t="shared" si="26"/>
        <v>{"keywords": {"monthlyPrice": "저렴한"}}</v>
      </c>
      <c r="AU432" s="246" t="s">
        <v>253</v>
      </c>
      <c r="AV432" s="250" t="str">
        <f t="shared" si="27"/>
        <v>{"name": "AVAILABLE_MOBILE_PLAN", "arguments": {"keywords": {"monthlyPrice": "저렴한"}}}</v>
      </c>
      <c r="AW432" s="246"/>
      <c r="AX432" s="251">
        <v>45580</v>
      </c>
    </row>
    <row r="433" spans="1:50" ht="13.2">
      <c r="A433" s="246" t="s">
        <v>1728</v>
      </c>
      <c r="B433" s="246" t="s">
        <v>1743</v>
      </c>
      <c r="C433" s="246" t="s">
        <v>45</v>
      </c>
      <c r="D433" s="246" t="s">
        <v>1744</v>
      </c>
      <c r="E433" s="247" t="s">
        <v>357</v>
      </c>
      <c r="F433" s="248" t="s">
        <v>358</v>
      </c>
      <c r="G433" s="249" t="s">
        <v>1745</v>
      </c>
      <c r="H433" s="247"/>
      <c r="I433" s="248"/>
      <c r="J433" s="249"/>
      <c r="K433" s="247"/>
      <c r="L433" s="248"/>
      <c r="M433" s="249"/>
      <c r="N433" s="247"/>
      <c r="O433" s="248"/>
      <c r="P433" s="249"/>
      <c r="Q433" s="247"/>
      <c r="R433" s="248"/>
      <c r="S433" s="249"/>
      <c r="T433" s="247"/>
      <c r="U433" s="248"/>
      <c r="V433" s="249"/>
      <c r="W433" s="247"/>
      <c r="X433" s="248"/>
      <c r="Y433" s="249"/>
      <c r="Z433" s="247"/>
      <c r="AA433" s="248"/>
      <c r="AB433" s="249"/>
      <c r="AC433" s="247"/>
      <c r="AD433" s="248"/>
      <c r="AE433" s="249"/>
      <c r="AF433" s="246"/>
      <c r="AG433" s="250" t="s">
        <v>1746</v>
      </c>
      <c r="AH433" s="246" t="s">
        <v>1662</v>
      </c>
      <c r="AI433" s="246" t="s">
        <v>1662</v>
      </c>
      <c r="AJ433" s="246" t="s">
        <v>1662</v>
      </c>
      <c r="AK433" s="246" t="s">
        <v>1662</v>
      </c>
      <c r="AL433" s="246" t="s">
        <v>1662</v>
      </c>
      <c r="AM433" s="246" t="s">
        <v>1662</v>
      </c>
      <c r="AN433" s="246" t="s">
        <v>1662</v>
      </c>
      <c r="AO433" s="246" t="s">
        <v>1662</v>
      </c>
      <c r="AP433" s="246"/>
      <c r="AQ433" s="246" t="str">
        <f t="shared" si="23"/>
        <v>{"monthlyPrice": "5만원 미만인"}</v>
      </c>
      <c r="AR433" s="246" t="str">
        <f t="shared" si="24"/>
        <v/>
      </c>
      <c r="AS433" s="246" t="str">
        <f t="shared" si="25"/>
        <v/>
      </c>
      <c r="AT433" s="246" t="str">
        <f t="shared" si="26"/>
        <v>{"keywords": {"monthlyPrice": "5만원 미만인"}}</v>
      </c>
      <c r="AU433" s="246" t="s">
        <v>253</v>
      </c>
      <c r="AV433" s="250" t="str">
        <f t="shared" si="27"/>
        <v>{"name": "AVAILABLE_MOBILE_PLAN", "arguments": {"keywords": {"monthlyPrice": "5만원 미만인"}}}</v>
      </c>
      <c r="AW433" s="246"/>
      <c r="AX433" s="251">
        <v>45580</v>
      </c>
    </row>
    <row r="434" spans="1:50" ht="13.2">
      <c r="A434" s="246" t="s">
        <v>1728</v>
      </c>
      <c r="B434" s="246" t="s">
        <v>1747</v>
      </c>
      <c r="C434" s="246" t="s">
        <v>45</v>
      </c>
      <c r="D434" s="246" t="s">
        <v>1748</v>
      </c>
      <c r="E434" s="247" t="s">
        <v>357</v>
      </c>
      <c r="F434" s="248" t="s">
        <v>358</v>
      </c>
      <c r="G434" s="249" t="s">
        <v>1749</v>
      </c>
      <c r="H434" s="247"/>
      <c r="I434" s="248"/>
      <c r="J434" s="249"/>
      <c r="K434" s="247"/>
      <c r="L434" s="248"/>
      <c r="M434" s="249"/>
      <c r="N434" s="247"/>
      <c r="O434" s="248"/>
      <c r="P434" s="249"/>
      <c r="Q434" s="247"/>
      <c r="R434" s="248"/>
      <c r="S434" s="249"/>
      <c r="T434" s="247"/>
      <c r="U434" s="248"/>
      <c r="V434" s="249"/>
      <c r="W434" s="247"/>
      <c r="X434" s="248"/>
      <c r="Y434" s="249"/>
      <c r="Z434" s="247"/>
      <c r="AA434" s="248"/>
      <c r="AB434" s="249"/>
      <c r="AC434" s="247"/>
      <c r="AD434" s="248"/>
      <c r="AE434" s="249"/>
      <c r="AF434" s="246"/>
      <c r="AG434" s="250" t="s">
        <v>1750</v>
      </c>
      <c r="AH434" s="246" t="s">
        <v>1662</v>
      </c>
      <c r="AI434" s="246" t="s">
        <v>1662</v>
      </c>
      <c r="AJ434" s="246" t="s">
        <v>1662</v>
      </c>
      <c r="AK434" s="246" t="s">
        <v>1662</v>
      </c>
      <c r="AL434" s="246" t="s">
        <v>1662</v>
      </c>
      <c r="AM434" s="246" t="s">
        <v>1662</v>
      </c>
      <c r="AN434" s="246" t="s">
        <v>1662</v>
      </c>
      <c r="AO434" s="246" t="s">
        <v>1662</v>
      </c>
      <c r="AP434" s="246"/>
      <c r="AQ434" s="246" t="str">
        <f t="shared" si="23"/>
        <v>{"monthlyPrice": "10만원 쯤인"}</v>
      </c>
      <c r="AR434" s="246" t="str">
        <f t="shared" si="24"/>
        <v/>
      </c>
      <c r="AS434" s="246" t="str">
        <f t="shared" si="25"/>
        <v/>
      </c>
      <c r="AT434" s="246" t="str">
        <f t="shared" si="26"/>
        <v>{"keywords": {"monthlyPrice": "10만원 쯤인"}}</v>
      </c>
      <c r="AU434" s="246" t="s">
        <v>253</v>
      </c>
      <c r="AV434" s="250" t="str">
        <f t="shared" si="27"/>
        <v>{"name": "AVAILABLE_MOBILE_PLAN", "arguments": {"keywords": {"monthlyPrice": "10만원 쯤인"}}}</v>
      </c>
      <c r="AW434" s="246"/>
      <c r="AX434" s="251">
        <v>45580</v>
      </c>
    </row>
    <row r="435" spans="1:50" ht="13.2">
      <c r="A435" s="246" t="s">
        <v>1728</v>
      </c>
      <c r="B435" s="246" t="s">
        <v>1751</v>
      </c>
      <c r="C435" s="246" t="s">
        <v>45</v>
      </c>
      <c r="D435" s="246" t="s">
        <v>1752</v>
      </c>
      <c r="E435" s="247" t="s">
        <v>357</v>
      </c>
      <c r="F435" s="248" t="s">
        <v>358</v>
      </c>
      <c r="G435" s="249" t="s">
        <v>1055</v>
      </c>
      <c r="H435" s="247"/>
      <c r="I435" s="248"/>
      <c r="J435" s="249"/>
      <c r="K435" s="247"/>
      <c r="L435" s="248"/>
      <c r="M435" s="249"/>
      <c r="N435" s="247"/>
      <c r="O435" s="248"/>
      <c r="P435" s="249"/>
      <c r="Q435" s="247"/>
      <c r="R435" s="248"/>
      <c r="S435" s="249"/>
      <c r="T435" s="247"/>
      <c r="U435" s="248"/>
      <c r="V435" s="249"/>
      <c r="W435" s="247"/>
      <c r="X435" s="248"/>
      <c r="Y435" s="249"/>
      <c r="Z435" s="247"/>
      <c r="AA435" s="248"/>
      <c r="AB435" s="249"/>
      <c r="AC435" s="247"/>
      <c r="AD435" s="248"/>
      <c r="AE435" s="249"/>
      <c r="AF435" s="246"/>
      <c r="AG435" s="250" t="s">
        <v>1753</v>
      </c>
      <c r="AH435" s="246" t="s">
        <v>1662</v>
      </c>
      <c r="AI435" s="246" t="s">
        <v>1662</v>
      </c>
      <c r="AJ435" s="246" t="s">
        <v>1662</v>
      </c>
      <c r="AK435" s="246" t="s">
        <v>1662</v>
      </c>
      <c r="AL435" s="246" t="s">
        <v>1662</v>
      </c>
      <c r="AM435" s="246" t="s">
        <v>1662</v>
      </c>
      <c r="AN435" s="246" t="s">
        <v>1662</v>
      </c>
      <c r="AO435" s="246" t="s">
        <v>1662</v>
      </c>
      <c r="AP435" s="246"/>
      <c r="AQ435" s="246" t="str">
        <f t="shared" si="23"/>
        <v>{"monthlyPrice": "돈 많이 안내는"}</v>
      </c>
      <c r="AR435" s="246" t="str">
        <f t="shared" si="24"/>
        <v/>
      </c>
      <c r="AS435" s="246" t="str">
        <f t="shared" si="25"/>
        <v/>
      </c>
      <c r="AT435" s="246" t="str">
        <f t="shared" si="26"/>
        <v>{"keywords": {"monthlyPrice": "돈 많이 안내는"}}</v>
      </c>
      <c r="AU435" s="246" t="s">
        <v>253</v>
      </c>
      <c r="AV435" s="250" t="str">
        <f t="shared" si="27"/>
        <v>{"name": "AVAILABLE_MOBILE_PLAN", "arguments": {"keywords": {"monthlyPrice": "돈 많이 안내는"}}}</v>
      </c>
      <c r="AW435" s="246"/>
      <c r="AX435" s="251">
        <v>45580</v>
      </c>
    </row>
    <row r="436" spans="1:50" ht="13.2">
      <c r="A436" s="246" t="s">
        <v>1728</v>
      </c>
      <c r="B436" s="246" t="s">
        <v>1754</v>
      </c>
      <c r="C436" s="246" t="s">
        <v>45</v>
      </c>
      <c r="D436" s="246" t="s">
        <v>1755</v>
      </c>
      <c r="E436" s="247" t="s">
        <v>357</v>
      </c>
      <c r="F436" s="248" t="s">
        <v>358</v>
      </c>
      <c r="G436" s="249" t="s">
        <v>1058</v>
      </c>
      <c r="H436" s="247"/>
      <c r="I436" s="248"/>
      <c r="J436" s="249"/>
      <c r="K436" s="247"/>
      <c r="L436" s="248"/>
      <c r="M436" s="249"/>
      <c r="N436" s="247"/>
      <c r="O436" s="248"/>
      <c r="P436" s="249"/>
      <c r="Q436" s="247"/>
      <c r="R436" s="248"/>
      <c r="S436" s="249"/>
      <c r="T436" s="247"/>
      <c r="U436" s="248"/>
      <c r="V436" s="249"/>
      <c r="W436" s="247"/>
      <c r="X436" s="248"/>
      <c r="Y436" s="249"/>
      <c r="Z436" s="247"/>
      <c r="AA436" s="248"/>
      <c r="AB436" s="249"/>
      <c r="AC436" s="247"/>
      <c r="AD436" s="248"/>
      <c r="AE436" s="249"/>
      <c r="AF436" s="246"/>
      <c r="AG436" s="250" t="s">
        <v>1756</v>
      </c>
      <c r="AH436" s="246" t="s">
        <v>1662</v>
      </c>
      <c r="AI436" s="246" t="s">
        <v>1662</v>
      </c>
      <c r="AJ436" s="246" t="s">
        <v>1662</v>
      </c>
      <c r="AK436" s="246" t="s">
        <v>1662</v>
      </c>
      <c r="AL436" s="246" t="s">
        <v>1662</v>
      </c>
      <c r="AM436" s="246" t="s">
        <v>1662</v>
      </c>
      <c r="AN436" s="246" t="s">
        <v>1662</v>
      </c>
      <c r="AO436" s="246" t="s">
        <v>1662</v>
      </c>
      <c r="AP436" s="246"/>
      <c r="AQ436" s="246" t="str">
        <f t="shared" si="23"/>
        <v>{"monthlyPrice": "가성비"}</v>
      </c>
      <c r="AR436" s="246" t="str">
        <f t="shared" si="24"/>
        <v/>
      </c>
      <c r="AS436" s="246" t="str">
        <f t="shared" si="25"/>
        <v/>
      </c>
      <c r="AT436" s="246" t="str">
        <f t="shared" si="26"/>
        <v>{"keywords": {"monthlyPrice": "가성비"}}</v>
      </c>
      <c r="AU436" s="246" t="s">
        <v>253</v>
      </c>
      <c r="AV436" s="250" t="str">
        <f t="shared" si="27"/>
        <v>{"name": "AVAILABLE_MOBILE_PLAN", "arguments": {"keywords": {"monthlyPrice": "가성비"}}}</v>
      </c>
      <c r="AW436" s="246"/>
      <c r="AX436" s="251">
        <v>45580</v>
      </c>
    </row>
    <row r="437" spans="1:50" ht="13.2">
      <c r="A437" s="246" t="s">
        <v>1728</v>
      </c>
      <c r="B437" s="246" t="s">
        <v>1757</v>
      </c>
      <c r="C437" s="246" t="s">
        <v>45</v>
      </c>
      <c r="D437" s="246" t="s">
        <v>1758</v>
      </c>
      <c r="E437" s="247" t="s">
        <v>357</v>
      </c>
      <c r="F437" s="248" t="s">
        <v>358</v>
      </c>
      <c r="G437" s="249" t="s">
        <v>1759</v>
      </c>
      <c r="H437" s="247"/>
      <c r="I437" s="248"/>
      <c r="J437" s="249"/>
      <c r="K437" s="247"/>
      <c r="L437" s="248"/>
      <c r="M437" s="249"/>
      <c r="N437" s="247"/>
      <c r="O437" s="248"/>
      <c r="P437" s="249"/>
      <c r="Q437" s="247"/>
      <c r="R437" s="248"/>
      <c r="S437" s="249"/>
      <c r="T437" s="247"/>
      <c r="U437" s="248"/>
      <c r="V437" s="249"/>
      <c r="W437" s="247"/>
      <c r="X437" s="248"/>
      <c r="Y437" s="249"/>
      <c r="Z437" s="247"/>
      <c r="AA437" s="248"/>
      <c r="AB437" s="249"/>
      <c r="AC437" s="247"/>
      <c r="AD437" s="248"/>
      <c r="AE437" s="249"/>
      <c r="AF437" s="246"/>
      <c r="AG437" s="250" t="s">
        <v>1760</v>
      </c>
      <c r="AH437" s="246" t="s">
        <v>1662</v>
      </c>
      <c r="AI437" s="246" t="s">
        <v>1662</v>
      </c>
      <c r="AJ437" s="246" t="s">
        <v>1662</v>
      </c>
      <c r="AK437" s="246" t="s">
        <v>1662</v>
      </c>
      <c r="AL437" s="246" t="s">
        <v>1662</v>
      </c>
      <c r="AM437" s="246" t="s">
        <v>1662</v>
      </c>
      <c r="AN437" s="246" t="s">
        <v>1662</v>
      </c>
      <c r="AO437" s="246" t="s">
        <v>1662</v>
      </c>
      <c r="AP437" s="246"/>
      <c r="AQ437" s="246" t="str">
        <f t="shared" si="23"/>
        <v>{"monthlyPrice": "많이 안드는"}</v>
      </c>
      <c r="AR437" s="246" t="str">
        <f t="shared" si="24"/>
        <v/>
      </c>
      <c r="AS437" s="246" t="str">
        <f t="shared" si="25"/>
        <v/>
      </c>
      <c r="AT437" s="246" t="str">
        <f t="shared" si="26"/>
        <v>{"keywords": {"monthlyPrice": "많이 안드는"}}</v>
      </c>
      <c r="AU437" s="246" t="s">
        <v>253</v>
      </c>
      <c r="AV437" s="250" t="str">
        <f t="shared" si="27"/>
        <v>{"name": "AVAILABLE_MOBILE_PLAN", "arguments": {"keywords": {"monthlyPrice": "많이 안드는"}}}</v>
      </c>
      <c r="AW437" s="246"/>
      <c r="AX437" s="251">
        <v>45580</v>
      </c>
    </row>
    <row r="438" spans="1:50" ht="13.2">
      <c r="A438" s="246" t="s">
        <v>1728</v>
      </c>
      <c r="B438" s="246" t="s">
        <v>1761</v>
      </c>
      <c r="C438" s="246" t="s">
        <v>45</v>
      </c>
      <c r="D438" s="246" t="s">
        <v>1762</v>
      </c>
      <c r="E438" s="253" t="s">
        <v>357</v>
      </c>
      <c r="F438" s="252" t="s">
        <v>358</v>
      </c>
      <c r="G438" s="246" t="s">
        <v>1763</v>
      </c>
      <c r="H438" s="253"/>
      <c r="I438" s="252"/>
      <c r="J438" s="246"/>
      <c r="K438" s="253"/>
      <c r="L438" s="252"/>
      <c r="M438" s="246"/>
      <c r="N438" s="253"/>
      <c r="O438" s="252"/>
      <c r="P438" s="246"/>
      <c r="Q438" s="253"/>
      <c r="R438" s="252"/>
      <c r="S438" s="246"/>
      <c r="T438" s="253"/>
      <c r="U438" s="252"/>
      <c r="V438" s="246"/>
      <c r="W438" s="253"/>
      <c r="X438" s="252"/>
      <c r="Y438" s="246"/>
      <c r="Z438" s="253"/>
      <c r="AA438" s="252"/>
      <c r="AB438" s="246"/>
      <c r="AC438" s="253"/>
      <c r="AD438" s="252"/>
      <c r="AE438" s="246"/>
      <c r="AF438" s="246"/>
      <c r="AG438" s="250" t="s">
        <v>1764</v>
      </c>
      <c r="AH438" s="246" t="s">
        <v>1662</v>
      </c>
      <c r="AI438" s="246" t="s">
        <v>1662</v>
      </c>
      <c r="AJ438" s="246" t="s">
        <v>1662</v>
      </c>
      <c r="AK438" s="246" t="s">
        <v>1662</v>
      </c>
      <c r="AL438" s="246" t="s">
        <v>1662</v>
      </c>
      <c r="AM438" s="246" t="s">
        <v>1662</v>
      </c>
      <c r="AN438" s="246" t="s">
        <v>1662</v>
      </c>
      <c r="AO438" s="246" t="s">
        <v>1662</v>
      </c>
      <c r="AP438" s="246"/>
      <c r="AQ438" s="246" t="str">
        <f t="shared" si="23"/>
        <v>{"monthlyPrice": "가성비인"}</v>
      </c>
      <c r="AR438" s="246" t="str">
        <f t="shared" si="24"/>
        <v/>
      </c>
      <c r="AS438" s="246" t="str">
        <f t="shared" si="25"/>
        <v/>
      </c>
      <c r="AT438" s="246" t="str">
        <f t="shared" si="26"/>
        <v>{"keywords": {"monthlyPrice": "가성비인"}}</v>
      </c>
      <c r="AU438" s="246" t="s">
        <v>253</v>
      </c>
      <c r="AV438" s="250" t="str">
        <f t="shared" si="27"/>
        <v>{"name": "AVAILABLE_MOBILE_PLAN", "arguments": {"keywords": {"monthlyPrice": "가성비인"}}}</v>
      </c>
      <c r="AW438" s="246"/>
      <c r="AX438" s="251">
        <v>45580</v>
      </c>
    </row>
    <row r="439" spans="1:50" ht="13.2">
      <c r="A439" s="246" t="s">
        <v>1728</v>
      </c>
      <c r="B439" s="246"/>
      <c r="C439" s="246" t="s">
        <v>45</v>
      </c>
      <c r="D439" s="246" t="s">
        <v>1765</v>
      </c>
      <c r="E439" s="253" t="s">
        <v>357</v>
      </c>
      <c r="F439" s="252" t="s">
        <v>358</v>
      </c>
      <c r="G439" s="246" t="s">
        <v>611</v>
      </c>
      <c r="H439" s="253"/>
      <c r="I439" s="252"/>
      <c r="J439" s="246"/>
      <c r="K439" s="253"/>
      <c r="L439" s="252"/>
      <c r="M439" s="246"/>
      <c r="N439" s="253"/>
      <c r="O439" s="252"/>
      <c r="P439" s="246"/>
      <c r="Q439" s="253"/>
      <c r="R439" s="252"/>
      <c r="S439" s="246"/>
      <c r="T439" s="253"/>
      <c r="U439" s="252"/>
      <c r="V439" s="246"/>
      <c r="W439" s="253"/>
      <c r="X439" s="252"/>
      <c r="Y439" s="246"/>
      <c r="Z439" s="253"/>
      <c r="AA439" s="252"/>
      <c r="AB439" s="246"/>
      <c r="AC439" s="253"/>
      <c r="AD439" s="252"/>
      <c r="AE439" s="246"/>
      <c r="AF439" s="246"/>
      <c r="AG439" s="250" t="str">
        <f t="shared" ref="AG439:AG448" si="37">IF(E439="","", SUBSTITUTE(SUBSTITUTE("""ENTITY"": ""VALUE""","ENTITY",F439),"VALUE",G439))</f>
        <v>"monthlyPrice": "3만원 이하"</v>
      </c>
      <c r="AH439" s="246" t="str">
        <f t="shared" ref="AH439:AH448" si="38">IF(H439="","", SUBSTITUTE(SUBSTITUTE(", ""ENTITY"": ""VALUE""","ENTITY",I439),"VALUE",J439))</f>
        <v/>
      </c>
      <c r="AI439" s="246" t="str">
        <f t="shared" ref="AI439:AI448" si="39">IF(K439="","", SUBSTITUTE(SUBSTITUTE(", ""ENTITY"": ""VALUE""","ENTITY",L439),"VALUE",M439))</f>
        <v/>
      </c>
      <c r="AJ439" s="246" t="str">
        <f t="shared" ref="AJ439:AJ448" si="40">IF(N439="","", SUBSTITUTE(SUBSTITUTE("""ENTITY"": ""VALUE""","ENTITY",O439),"VALUE",P439))</f>
        <v/>
      </c>
      <c r="AK439" s="246" t="str">
        <f t="shared" ref="AK439:AK448" si="41">IF(Q439="","", SUBSTITUTE(SUBSTITUTE(", ""ENTITY"": ""VALUE""","ENTITY",R439),"VALUE",S439))</f>
        <v/>
      </c>
      <c r="AL439" s="246" t="str">
        <f t="shared" ref="AL439:AL448" si="42">IF(T439="","", SUBSTITUTE(SUBSTITUTE(", ""ENTITY"": ""VALUE""","ENTITY",U439),"VALUE",V439))</f>
        <v/>
      </c>
      <c r="AM439" s="246" t="str">
        <f t="shared" ref="AM439:AM448" si="43">IF(W439="","", SUBSTITUTE(SUBSTITUTE("""ENTITY"": ""VALUE""","ENTITY",X439),"VALUE",Y439))</f>
        <v/>
      </c>
      <c r="AN439" s="246" t="str">
        <f t="shared" ref="AN439:AN448" si="44">IF(Z439="","", SUBSTITUTE(SUBSTITUTE(", ""ENTITY"": ""VALUE""","ENTITY",AA439),"VALUE",AB439))</f>
        <v/>
      </c>
      <c r="AO439" s="246" t="str">
        <f t="shared" ref="AO439:AO448" si="45">IF(AC439="","", SUBSTITUTE(SUBSTITUTE(", ""ENTITY"": ""VALUE""","ENTITY",AD439),"VALUE",AE439))</f>
        <v/>
      </c>
      <c r="AP439" s="246"/>
      <c r="AQ439" s="246" t="str">
        <f t="shared" si="23"/>
        <v>{"monthlyPrice": "3만원 이하"}</v>
      </c>
      <c r="AR439" s="246" t="str">
        <f t="shared" si="24"/>
        <v/>
      </c>
      <c r="AS439" s="246" t="str">
        <f t="shared" si="25"/>
        <v/>
      </c>
      <c r="AT439" s="246" t="str">
        <f t="shared" si="26"/>
        <v>{"keywords": {"monthlyPrice": "3만원 이하"}}</v>
      </c>
      <c r="AU439" s="246" t="s">
        <v>253</v>
      </c>
      <c r="AV439" s="250" t="str">
        <f t="shared" si="27"/>
        <v>{"name": "AVAILABLE_MOBILE_PLAN", "arguments": {"keywords": {"monthlyPrice": "3만원 이하"}}}</v>
      </c>
      <c r="AW439" s="246"/>
      <c r="AX439" s="251">
        <v>45547</v>
      </c>
    </row>
    <row r="440" spans="1:50" ht="13.2">
      <c r="A440" s="246" t="s">
        <v>1728</v>
      </c>
      <c r="B440" s="246"/>
      <c r="C440" s="246" t="s">
        <v>45</v>
      </c>
      <c r="D440" s="246" t="s">
        <v>1766</v>
      </c>
      <c r="E440" s="253" t="s">
        <v>357</v>
      </c>
      <c r="F440" s="252" t="s">
        <v>358</v>
      </c>
      <c r="G440" s="246" t="s">
        <v>1734</v>
      </c>
      <c r="H440" s="253"/>
      <c r="I440" s="252"/>
      <c r="J440" s="246"/>
      <c r="K440" s="253"/>
      <c r="L440" s="252"/>
      <c r="M440" s="246"/>
      <c r="N440" s="253"/>
      <c r="O440" s="252"/>
      <c r="P440" s="246"/>
      <c r="Q440" s="253"/>
      <c r="R440" s="252"/>
      <c r="S440" s="246"/>
      <c r="T440" s="253"/>
      <c r="U440" s="252"/>
      <c r="V440" s="246"/>
      <c r="W440" s="253"/>
      <c r="X440" s="252"/>
      <c r="Y440" s="246"/>
      <c r="Z440" s="253"/>
      <c r="AA440" s="252"/>
      <c r="AB440" s="246"/>
      <c r="AC440" s="253"/>
      <c r="AD440" s="252"/>
      <c r="AE440" s="246"/>
      <c r="AF440" s="246"/>
      <c r="AG440" s="250" t="str">
        <f t="shared" si="37"/>
        <v>"monthlyPrice": "5만원 미만"</v>
      </c>
      <c r="AH440" s="246" t="str">
        <f t="shared" si="38"/>
        <v/>
      </c>
      <c r="AI440" s="246" t="str">
        <f t="shared" si="39"/>
        <v/>
      </c>
      <c r="AJ440" s="246" t="str">
        <f t="shared" si="40"/>
        <v/>
      </c>
      <c r="AK440" s="246" t="str">
        <f t="shared" si="41"/>
        <v/>
      </c>
      <c r="AL440" s="246" t="str">
        <f t="shared" si="42"/>
        <v/>
      </c>
      <c r="AM440" s="246" t="str">
        <f t="shared" si="43"/>
        <v/>
      </c>
      <c r="AN440" s="246" t="str">
        <f t="shared" si="44"/>
        <v/>
      </c>
      <c r="AO440" s="246" t="str">
        <f t="shared" si="45"/>
        <v/>
      </c>
      <c r="AP440" s="246"/>
      <c r="AQ440" s="246" t="str">
        <f t="shared" si="23"/>
        <v>{"monthlyPrice": "5만원 미만"}</v>
      </c>
      <c r="AR440" s="246" t="str">
        <f t="shared" si="24"/>
        <v/>
      </c>
      <c r="AS440" s="246" t="str">
        <f t="shared" si="25"/>
        <v/>
      </c>
      <c r="AT440" s="246" t="str">
        <f t="shared" si="26"/>
        <v>{"keywords": {"monthlyPrice": "5만원 미만"}}</v>
      </c>
      <c r="AU440" s="246" t="s">
        <v>253</v>
      </c>
      <c r="AV440" s="250" t="str">
        <f t="shared" si="27"/>
        <v>{"name": "AVAILABLE_MOBILE_PLAN", "arguments": {"keywords": {"monthlyPrice": "5만원 미만"}}}</v>
      </c>
      <c r="AW440" s="246"/>
      <c r="AX440" s="251">
        <v>45547</v>
      </c>
    </row>
    <row r="441" spans="1:50" ht="13.2">
      <c r="A441" s="246" t="s">
        <v>1728</v>
      </c>
      <c r="B441" s="246"/>
      <c r="C441" s="246" t="s">
        <v>45</v>
      </c>
      <c r="D441" s="246" t="s">
        <v>1767</v>
      </c>
      <c r="E441" s="253" t="s">
        <v>357</v>
      </c>
      <c r="F441" s="252" t="s">
        <v>358</v>
      </c>
      <c r="G441" s="246" t="s">
        <v>1738</v>
      </c>
      <c r="H441" s="253"/>
      <c r="I441" s="252"/>
      <c r="J441" s="246"/>
      <c r="K441" s="253"/>
      <c r="L441" s="252"/>
      <c r="M441" s="246"/>
      <c r="N441" s="253"/>
      <c r="O441" s="252"/>
      <c r="P441" s="246"/>
      <c r="Q441" s="253"/>
      <c r="R441" s="252"/>
      <c r="S441" s="246"/>
      <c r="T441" s="253"/>
      <c r="U441" s="252"/>
      <c r="V441" s="246"/>
      <c r="W441" s="253"/>
      <c r="X441" s="252"/>
      <c r="Y441" s="246"/>
      <c r="Z441" s="253"/>
      <c r="AA441" s="252"/>
      <c r="AB441" s="246"/>
      <c r="AC441" s="253"/>
      <c r="AD441" s="252"/>
      <c r="AE441" s="246"/>
      <c r="AF441" s="246"/>
      <c r="AG441" s="250" t="str">
        <f t="shared" si="37"/>
        <v>"monthlyPrice": "안비싼"</v>
      </c>
      <c r="AH441" s="246" t="str">
        <f t="shared" si="38"/>
        <v/>
      </c>
      <c r="AI441" s="246" t="str">
        <f t="shared" si="39"/>
        <v/>
      </c>
      <c r="AJ441" s="246" t="str">
        <f t="shared" si="40"/>
        <v/>
      </c>
      <c r="AK441" s="246" t="str">
        <f t="shared" si="41"/>
        <v/>
      </c>
      <c r="AL441" s="246" t="str">
        <f t="shared" si="42"/>
        <v/>
      </c>
      <c r="AM441" s="246" t="str">
        <f t="shared" si="43"/>
        <v/>
      </c>
      <c r="AN441" s="246" t="str">
        <f t="shared" si="44"/>
        <v/>
      </c>
      <c r="AO441" s="246" t="str">
        <f t="shared" si="45"/>
        <v/>
      </c>
      <c r="AP441" s="246"/>
      <c r="AQ441" s="246" t="str">
        <f t="shared" si="23"/>
        <v>{"monthlyPrice": "안비싼"}</v>
      </c>
      <c r="AR441" s="246" t="str">
        <f t="shared" si="24"/>
        <v/>
      </c>
      <c r="AS441" s="246" t="str">
        <f t="shared" si="25"/>
        <v/>
      </c>
      <c r="AT441" s="246" t="str">
        <f t="shared" si="26"/>
        <v>{"keywords": {"monthlyPrice": "안비싼"}}</v>
      </c>
      <c r="AU441" s="246" t="s">
        <v>253</v>
      </c>
      <c r="AV441" s="250" t="str">
        <f t="shared" si="27"/>
        <v>{"name": "AVAILABLE_MOBILE_PLAN", "arguments": {"keywords": {"monthlyPrice": "안비싼"}}}</v>
      </c>
      <c r="AW441" s="246"/>
      <c r="AX441" s="251">
        <v>45547</v>
      </c>
    </row>
    <row r="442" spans="1:50" ht="13.2">
      <c r="A442" s="246" t="s">
        <v>1728</v>
      </c>
      <c r="B442" s="246"/>
      <c r="C442" s="246" t="s">
        <v>45</v>
      </c>
      <c r="D442" s="246" t="s">
        <v>1768</v>
      </c>
      <c r="E442" s="253" t="s">
        <v>357</v>
      </c>
      <c r="F442" s="252" t="s">
        <v>358</v>
      </c>
      <c r="G442" s="246" t="s">
        <v>1046</v>
      </c>
      <c r="H442" s="253"/>
      <c r="I442" s="252"/>
      <c r="J442" s="246"/>
      <c r="K442" s="253"/>
      <c r="L442" s="252"/>
      <c r="M442" s="246"/>
      <c r="N442" s="253"/>
      <c r="O442" s="252"/>
      <c r="P442" s="246"/>
      <c r="Q442" s="253"/>
      <c r="R442" s="252"/>
      <c r="S442" s="246"/>
      <c r="T442" s="253"/>
      <c r="U442" s="252"/>
      <c r="V442" s="246"/>
      <c r="W442" s="253"/>
      <c r="X442" s="252"/>
      <c r="Y442" s="246"/>
      <c r="Z442" s="253"/>
      <c r="AA442" s="252"/>
      <c r="AB442" s="246"/>
      <c r="AC442" s="253"/>
      <c r="AD442" s="252"/>
      <c r="AE442" s="246"/>
      <c r="AF442" s="246"/>
      <c r="AG442" s="250" t="str">
        <f t="shared" si="37"/>
        <v>"monthlyPrice": "저렴한"</v>
      </c>
      <c r="AH442" s="246" t="str">
        <f t="shared" si="38"/>
        <v/>
      </c>
      <c r="AI442" s="246" t="str">
        <f t="shared" si="39"/>
        <v/>
      </c>
      <c r="AJ442" s="246" t="str">
        <f t="shared" si="40"/>
        <v/>
      </c>
      <c r="AK442" s="246" t="str">
        <f t="shared" si="41"/>
        <v/>
      </c>
      <c r="AL442" s="246" t="str">
        <f t="shared" si="42"/>
        <v/>
      </c>
      <c r="AM442" s="246" t="str">
        <f t="shared" si="43"/>
        <v/>
      </c>
      <c r="AN442" s="246" t="str">
        <f t="shared" si="44"/>
        <v/>
      </c>
      <c r="AO442" s="246" t="str">
        <f t="shared" si="45"/>
        <v/>
      </c>
      <c r="AP442" s="246"/>
      <c r="AQ442" s="246" t="str">
        <f t="shared" si="23"/>
        <v>{"monthlyPrice": "저렴한"}</v>
      </c>
      <c r="AR442" s="246" t="str">
        <f t="shared" si="24"/>
        <v/>
      </c>
      <c r="AS442" s="246" t="str">
        <f t="shared" si="25"/>
        <v/>
      </c>
      <c r="AT442" s="246" t="str">
        <f t="shared" si="26"/>
        <v>{"keywords": {"monthlyPrice": "저렴한"}}</v>
      </c>
      <c r="AU442" s="246" t="s">
        <v>253</v>
      </c>
      <c r="AV442" s="250" t="str">
        <f t="shared" si="27"/>
        <v>{"name": "AVAILABLE_MOBILE_PLAN", "arguments": {"keywords": {"monthlyPrice": "저렴한"}}}</v>
      </c>
      <c r="AW442" s="246"/>
      <c r="AX442" s="251">
        <v>45547</v>
      </c>
    </row>
    <row r="443" spans="1:50" ht="13.2">
      <c r="A443" s="246" t="s">
        <v>1728</v>
      </c>
      <c r="B443" s="246"/>
      <c r="C443" s="246" t="s">
        <v>45</v>
      </c>
      <c r="D443" s="246" t="s">
        <v>1769</v>
      </c>
      <c r="E443" s="253" t="s">
        <v>357</v>
      </c>
      <c r="F443" s="252" t="s">
        <v>358</v>
      </c>
      <c r="G443" s="246" t="s">
        <v>1745</v>
      </c>
      <c r="H443" s="253"/>
      <c r="I443" s="252"/>
      <c r="J443" s="246"/>
      <c r="K443" s="253"/>
      <c r="L443" s="252"/>
      <c r="M443" s="246"/>
      <c r="N443" s="253"/>
      <c r="O443" s="252"/>
      <c r="P443" s="246"/>
      <c r="Q443" s="253"/>
      <c r="R443" s="252"/>
      <c r="S443" s="246"/>
      <c r="T443" s="253"/>
      <c r="U443" s="252"/>
      <c r="V443" s="246"/>
      <c r="W443" s="253"/>
      <c r="X443" s="252"/>
      <c r="Y443" s="246"/>
      <c r="Z443" s="253"/>
      <c r="AA443" s="252"/>
      <c r="AB443" s="246"/>
      <c r="AC443" s="253"/>
      <c r="AD443" s="252"/>
      <c r="AE443" s="246"/>
      <c r="AF443" s="246"/>
      <c r="AG443" s="250" t="str">
        <f t="shared" si="37"/>
        <v>"monthlyPrice": "5만원 미만인"</v>
      </c>
      <c r="AH443" s="246" t="str">
        <f t="shared" si="38"/>
        <v/>
      </c>
      <c r="AI443" s="246" t="str">
        <f t="shared" si="39"/>
        <v/>
      </c>
      <c r="AJ443" s="246" t="str">
        <f t="shared" si="40"/>
        <v/>
      </c>
      <c r="AK443" s="246" t="str">
        <f t="shared" si="41"/>
        <v/>
      </c>
      <c r="AL443" s="246" t="str">
        <f t="shared" si="42"/>
        <v/>
      </c>
      <c r="AM443" s="246" t="str">
        <f t="shared" si="43"/>
        <v/>
      </c>
      <c r="AN443" s="246" t="str">
        <f t="shared" si="44"/>
        <v/>
      </c>
      <c r="AO443" s="246" t="str">
        <f t="shared" si="45"/>
        <v/>
      </c>
      <c r="AP443" s="246"/>
      <c r="AQ443" s="246" t="str">
        <f t="shared" si="23"/>
        <v>{"monthlyPrice": "5만원 미만인"}</v>
      </c>
      <c r="AR443" s="246" t="str">
        <f t="shared" si="24"/>
        <v/>
      </c>
      <c r="AS443" s="246" t="str">
        <f t="shared" si="25"/>
        <v/>
      </c>
      <c r="AT443" s="246" t="str">
        <f t="shared" si="26"/>
        <v>{"keywords": {"monthlyPrice": "5만원 미만인"}}</v>
      </c>
      <c r="AU443" s="246" t="s">
        <v>253</v>
      </c>
      <c r="AV443" s="250" t="str">
        <f t="shared" si="27"/>
        <v>{"name": "AVAILABLE_MOBILE_PLAN", "arguments": {"keywords": {"monthlyPrice": "5만원 미만인"}}}</v>
      </c>
      <c r="AW443" s="246"/>
      <c r="AX443" s="251">
        <v>45547</v>
      </c>
    </row>
    <row r="444" spans="1:50" ht="13.2">
      <c r="A444" s="246" t="s">
        <v>1728</v>
      </c>
      <c r="B444" s="246"/>
      <c r="C444" s="246" t="s">
        <v>45</v>
      </c>
      <c r="D444" s="246" t="s">
        <v>1770</v>
      </c>
      <c r="E444" s="253" t="s">
        <v>357</v>
      </c>
      <c r="F444" s="252" t="s">
        <v>358</v>
      </c>
      <c r="G444" s="246" t="s">
        <v>1749</v>
      </c>
      <c r="H444" s="253"/>
      <c r="I444" s="252"/>
      <c r="J444" s="246"/>
      <c r="K444" s="253"/>
      <c r="L444" s="252"/>
      <c r="M444" s="246"/>
      <c r="N444" s="253"/>
      <c r="O444" s="252"/>
      <c r="P444" s="246"/>
      <c r="Q444" s="253"/>
      <c r="R444" s="252"/>
      <c r="S444" s="246"/>
      <c r="T444" s="253"/>
      <c r="U444" s="252"/>
      <c r="V444" s="246"/>
      <c r="W444" s="253"/>
      <c r="X444" s="252"/>
      <c r="Y444" s="246"/>
      <c r="Z444" s="253"/>
      <c r="AA444" s="252"/>
      <c r="AB444" s="246"/>
      <c r="AC444" s="253"/>
      <c r="AD444" s="252"/>
      <c r="AE444" s="246"/>
      <c r="AF444" s="246"/>
      <c r="AG444" s="250" t="str">
        <f t="shared" si="37"/>
        <v>"monthlyPrice": "10만원 쯤인"</v>
      </c>
      <c r="AH444" s="246" t="str">
        <f t="shared" si="38"/>
        <v/>
      </c>
      <c r="AI444" s="246" t="str">
        <f t="shared" si="39"/>
        <v/>
      </c>
      <c r="AJ444" s="246" t="str">
        <f t="shared" si="40"/>
        <v/>
      </c>
      <c r="AK444" s="246" t="str">
        <f t="shared" si="41"/>
        <v/>
      </c>
      <c r="AL444" s="246" t="str">
        <f t="shared" si="42"/>
        <v/>
      </c>
      <c r="AM444" s="246" t="str">
        <f t="shared" si="43"/>
        <v/>
      </c>
      <c r="AN444" s="246" t="str">
        <f t="shared" si="44"/>
        <v/>
      </c>
      <c r="AO444" s="246" t="str">
        <f t="shared" si="45"/>
        <v/>
      </c>
      <c r="AP444" s="246"/>
      <c r="AQ444" s="246" t="str">
        <f t="shared" si="23"/>
        <v>{"monthlyPrice": "10만원 쯤인"}</v>
      </c>
      <c r="AR444" s="246" t="str">
        <f t="shared" si="24"/>
        <v/>
      </c>
      <c r="AS444" s="246" t="str">
        <f t="shared" si="25"/>
        <v/>
      </c>
      <c r="AT444" s="246" t="str">
        <f t="shared" si="26"/>
        <v>{"keywords": {"monthlyPrice": "10만원 쯤인"}}</v>
      </c>
      <c r="AU444" s="246" t="s">
        <v>253</v>
      </c>
      <c r="AV444" s="250" t="str">
        <f t="shared" si="27"/>
        <v>{"name": "AVAILABLE_MOBILE_PLAN", "arguments": {"keywords": {"monthlyPrice": "10만원 쯤인"}}}</v>
      </c>
      <c r="AW444" s="246"/>
      <c r="AX444" s="251">
        <v>45547</v>
      </c>
    </row>
    <row r="445" spans="1:50" ht="13.2">
      <c r="A445" s="246" t="s">
        <v>1728</v>
      </c>
      <c r="B445" s="246"/>
      <c r="C445" s="246" t="s">
        <v>45</v>
      </c>
      <c r="D445" s="246" t="s">
        <v>1771</v>
      </c>
      <c r="E445" s="253" t="s">
        <v>357</v>
      </c>
      <c r="F445" s="252" t="s">
        <v>358</v>
      </c>
      <c r="G445" s="246" t="s">
        <v>1055</v>
      </c>
      <c r="H445" s="253"/>
      <c r="I445" s="252"/>
      <c r="J445" s="246"/>
      <c r="K445" s="253"/>
      <c r="L445" s="252"/>
      <c r="M445" s="246"/>
      <c r="N445" s="253"/>
      <c r="O445" s="252"/>
      <c r="P445" s="246"/>
      <c r="Q445" s="253"/>
      <c r="R445" s="252"/>
      <c r="S445" s="246"/>
      <c r="T445" s="253"/>
      <c r="U445" s="252"/>
      <c r="V445" s="246"/>
      <c r="W445" s="253"/>
      <c r="X445" s="252"/>
      <c r="Y445" s="246"/>
      <c r="Z445" s="253"/>
      <c r="AA445" s="252"/>
      <c r="AB445" s="246"/>
      <c r="AC445" s="253"/>
      <c r="AD445" s="252"/>
      <c r="AE445" s="246"/>
      <c r="AF445" s="246"/>
      <c r="AG445" s="250" t="str">
        <f t="shared" si="37"/>
        <v>"monthlyPrice": "돈 많이 안내는"</v>
      </c>
      <c r="AH445" s="246" t="str">
        <f t="shared" si="38"/>
        <v/>
      </c>
      <c r="AI445" s="246" t="str">
        <f t="shared" si="39"/>
        <v/>
      </c>
      <c r="AJ445" s="246" t="str">
        <f t="shared" si="40"/>
        <v/>
      </c>
      <c r="AK445" s="246" t="str">
        <f t="shared" si="41"/>
        <v/>
      </c>
      <c r="AL445" s="246" t="str">
        <f t="shared" si="42"/>
        <v/>
      </c>
      <c r="AM445" s="246" t="str">
        <f t="shared" si="43"/>
        <v/>
      </c>
      <c r="AN445" s="246" t="str">
        <f t="shared" si="44"/>
        <v/>
      </c>
      <c r="AO445" s="246" t="str">
        <f t="shared" si="45"/>
        <v/>
      </c>
      <c r="AP445" s="246"/>
      <c r="AQ445" s="246" t="str">
        <f t="shared" si="23"/>
        <v>{"monthlyPrice": "돈 많이 안내는"}</v>
      </c>
      <c r="AR445" s="246" t="str">
        <f t="shared" si="24"/>
        <v/>
      </c>
      <c r="AS445" s="246" t="str">
        <f t="shared" si="25"/>
        <v/>
      </c>
      <c r="AT445" s="246" t="str">
        <f t="shared" si="26"/>
        <v>{"keywords": {"monthlyPrice": "돈 많이 안내는"}}</v>
      </c>
      <c r="AU445" s="246" t="s">
        <v>253</v>
      </c>
      <c r="AV445" s="250" t="str">
        <f t="shared" si="27"/>
        <v>{"name": "AVAILABLE_MOBILE_PLAN", "arguments": {"keywords": {"monthlyPrice": "돈 많이 안내는"}}}</v>
      </c>
      <c r="AW445" s="246"/>
      <c r="AX445" s="251">
        <v>45547</v>
      </c>
    </row>
    <row r="446" spans="1:50" ht="13.2">
      <c r="A446" s="246" t="s">
        <v>1728</v>
      </c>
      <c r="B446" s="246"/>
      <c r="C446" s="246" t="s">
        <v>45</v>
      </c>
      <c r="D446" s="246" t="s">
        <v>1772</v>
      </c>
      <c r="E446" s="253" t="s">
        <v>357</v>
      </c>
      <c r="F446" s="252" t="s">
        <v>358</v>
      </c>
      <c r="G446" s="246" t="s">
        <v>1058</v>
      </c>
      <c r="H446" s="253"/>
      <c r="I446" s="252"/>
      <c r="J446" s="246"/>
      <c r="K446" s="253"/>
      <c r="L446" s="252"/>
      <c r="M446" s="246"/>
      <c r="N446" s="253"/>
      <c r="O446" s="252"/>
      <c r="P446" s="246"/>
      <c r="Q446" s="253"/>
      <c r="R446" s="252"/>
      <c r="S446" s="246"/>
      <c r="T446" s="253"/>
      <c r="U446" s="252"/>
      <c r="V446" s="246"/>
      <c r="W446" s="253"/>
      <c r="X446" s="252"/>
      <c r="Y446" s="246"/>
      <c r="Z446" s="253"/>
      <c r="AA446" s="252"/>
      <c r="AB446" s="246"/>
      <c r="AC446" s="253"/>
      <c r="AD446" s="252"/>
      <c r="AE446" s="246"/>
      <c r="AF446" s="246"/>
      <c r="AG446" s="250" t="str">
        <f t="shared" si="37"/>
        <v>"monthlyPrice": "가성비"</v>
      </c>
      <c r="AH446" s="246" t="str">
        <f t="shared" si="38"/>
        <v/>
      </c>
      <c r="AI446" s="246" t="str">
        <f t="shared" si="39"/>
        <v/>
      </c>
      <c r="AJ446" s="246" t="str">
        <f t="shared" si="40"/>
        <v/>
      </c>
      <c r="AK446" s="246" t="str">
        <f t="shared" si="41"/>
        <v/>
      </c>
      <c r="AL446" s="246" t="str">
        <f t="shared" si="42"/>
        <v/>
      </c>
      <c r="AM446" s="246" t="str">
        <f t="shared" si="43"/>
        <v/>
      </c>
      <c r="AN446" s="246" t="str">
        <f t="shared" si="44"/>
        <v/>
      </c>
      <c r="AO446" s="246" t="str">
        <f t="shared" si="45"/>
        <v/>
      </c>
      <c r="AP446" s="246"/>
      <c r="AQ446" s="246" t="str">
        <f t="shared" si="23"/>
        <v>{"monthlyPrice": "가성비"}</v>
      </c>
      <c r="AR446" s="246" t="str">
        <f t="shared" si="24"/>
        <v/>
      </c>
      <c r="AS446" s="246" t="str">
        <f t="shared" si="25"/>
        <v/>
      </c>
      <c r="AT446" s="246" t="str">
        <f t="shared" si="26"/>
        <v>{"keywords": {"monthlyPrice": "가성비"}}</v>
      </c>
      <c r="AU446" s="246" t="s">
        <v>253</v>
      </c>
      <c r="AV446" s="250" t="str">
        <f t="shared" si="27"/>
        <v>{"name": "AVAILABLE_MOBILE_PLAN", "arguments": {"keywords": {"monthlyPrice": "가성비"}}}</v>
      </c>
      <c r="AW446" s="246"/>
      <c r="AX446" s="251">
        <v>45547</v>
      </c>
    </row>
    <row r="447" spans="1:50" ht="13.2">
      <c r="A447" s="246" t="s">
        <v>1728</v>
      </c>
      <c r="B447" s="246"/>
      <c r="C447" s="246" t="s">
        <v>45</v>
      </c>
      <c r="D447" s="246" t="s">
        <v>1773</v>
      </c>
      <c r="E447" s="253" t="s">
        <v>357</v>
      </c>
      <c r="F447" s="252" t="s">
        <v>358</v>
      </c>
      <c r="G447" s="246" t="s">
        <v>1759</v>
      </c>
      <c r="H447" s="253"/>
      <c r="I447" s="252"/>
      <c r="J447" s="246"/>
      <c r="K447" s="253"/>
      <c r="L447" s="252"/>
      <c r="M447" s="246"/>
      <c r="N447" s="253"/>
      <c r="O447" s="252"/>
      <c r="P447" s="246"/>
      <c r="Q447" s="253"/>
      <c r="R447" s="252"/>
      <c r="S447" s="246"/>
      <c r="T447" s="253"/>
      <c r="U447" s="252"/>
      <c r="V447" s="246"/>
      <c r="W447" s="253"/>
      <c r="X447" s="252"/>
      <c r="Y447" s="246"/>
      <c r="Z447" s="253"/>
      <c r="AA447" s="252"/>
      <c r="AB447" s="246"/>
      <c r="AC447" s="253"/>
      <c r="AD447" s="252"/>
      <c r="AE447" s="246"/>
      <c r="AF447" s="246"/>
      <c r="AG447" s="250" t="str">
        <f t="shared" si="37"/>
        <v>"monthlyPrice": "많이 안드는"</v>
      </c>
      <c r="AH447" s="246" t="str">
        <f t="shared" si="38"/>
        <v/>
      </c>
      <c r="AI447" s="246" t="str">
        <f t="shared" si="39"/>
        <v/>
      </c>
      <c r="AJ447" s="246" t="str">
        <f t="shared" si="40"/>
        <v/>
      </c>
      <c r="AK447" s="246" t="str">
        <f t="shared" si="41"/>
        <v/>
      </c>
      <c r="AL447" s="246" t="str">
        <f t="shared" si="42"/>
        <v/>
      </c>
      <c r="AM447" s="246" t="str">
        <f t="shared" si="43"/>
        <v/>
      </c>
      <c r="AN447" s="246" t="str">
        <f t="shared" si="44"/>
        <v/>
      </c>
      <c r="AO447" s="246" t="str">
        <f t="shared" si="45"/>
        <v/>
      </c>
      <c r="AP447" s="246"/>
      <c r="AQ447" s="246" t="str">
        <f t="shared" si="23"/>
        <v>{"monthlyPrice": "많이 안드는"}</v>
      </c>
      <c r="AR447" s="246" t="str">
        <f t="shared" si="24"/>
        <v/>
      </c>
      <c r="AS447" s="246" t="str">
        <f t="shared" si="25"/>
        <v/>
      </c>
      <c r="AT447" s="246" t="str">
        <f t="shared" si="26"/>
        <v>{"keywords": {"monthlyPrice": "많이 안드는"}}</v>
      </c>
      <c r="AU447" s="246" t="s">
        <v>253</v>
      </c>
      <c r="AV447" s="250" t="str">
        <f t="shared" si="27"/>
        <v>{"name": "AVAILABLE_MOBILE_PLAN", "arguments": {"keywords": {"monthlyPrice": "많이 안드는"}}}</v>
      </c>
      <c r="AW447" s="246"/>
      <c r="AX447" s="251">
        <v>45547</v>
      </c>
    </row>
    <row r="448" spans="1:50" ht="13.2">
      <c r="A448" s="254" t="s">
        <v>1728</v>
      </c>
      <c r="B448" s="254"/>
      <c r="C448" s="254" t="s">
        <v>45</v>
      </c>
      <c r="D448" s="254" t="s">
        <v>1774</v>
      </c>
      <c r="E448" s="255" t="s">
        <v>357</v>
      </c>
      <c r="F448" s="256" t="s">
        <v>358</v>
      </c>
      <c r="G448" s="254" t="s">
        <v>1763</v>
      </c>
      <c r="H448" s="255"/>
      <c r="I448" s="256"/>
      <c r="J448" s="254"/>
      <c r="K448" s="255"/>
      <c r="L448" s="256"/>
      <c r="M448" s="254"/>
      <c r="N448" s="255"/>
      <c r="O448" s="256"/>
      <c r="P448" s="254"/>
      <c r="Q448" s="255"/>
      <c r="R448" s="256"/>
      <c r="S448" s="254"/>
      <c r="T448" s="255"/>
      <c r="U448" s="256"/>
      <c r="V448" s="254"/>
      <c r="W448" s="255"/>
      <c r="X448" s="256"/>
      <c r="Y448" s="254"/>
      <c r="Z448" s="255"/>
      <c r="AA448" s="256"/>
      <c r="AB448" s="254"/>
      <c r="AC448" s="255"/>
      <c r="AD448" s="256"/>
      <c r="AE448" s="254"/>
      <c r="AF448" s="254"/>
      <c r="AG448" s="257" t="str">
        <f t="shared" si="37"/>
        <v>"monthlyPrice": "가성비인"</v>
      </c>
      <c r="AH448" s="254" t="str">
        <f t="shared" si="38"/>
        <v/>
      </c>
      <c r="AI448" s="254" t="str">
        <f t="shared" si="39"/>
        <v/>
      </c>
      <c r="AJ448" s="254" t="str">
        <f t="shared" si="40"/>
        <v/>
      </c>
      <c r="AK448" s="254" t="str">
        <f t="shared" si="41"/>
        <v/>
      </c>
      <c r="AL448" s="254" t="str">
        <f t="shared" si="42"/>
        <v/>
      </c>
      <c r="AM448" s="254" t="str">
        <f t="shared" si="43"/>
        <v/>
      </c>
      <c r="AN448" s="254" t="str">
        <f t="shared" si="44"/>
        <v/>
      </c>
      <c r="AO448" s="254" t="str">
        <f t="shared" si="45"/>
        <v/>
      </c>
      <c r="AP448" s="254"/>
      <c r="AQ448" s="254" t="str">
        <f t="shared" si="23"/>
        <v>{"monthlyPrice": "가성비인"}</v>
      </c>
      <c r="AR448" s="254" t="str">
        <f t="shared" si="24"/>
        <v/>
      </c>
      <c r="AS448" s="254" t="str">
        <f t="shared" si="25"/>
        <v/>
      </c>
      <c r="AT448" s="254" t="str">
        <f t="shared" si="26"/>
        <v>{"keywords": {"monthlyPrice": "가성비인"}}</v>
      </c>
      <c r="AU448" s="254" t="s">
        <v>253</v>
      </c>
      <c r="AV448" s="257" t="str">
        <f t="shared" si="27"/>
        <v>{"name": "AVAILABLE_MOBILE_PLAN", "arguments": {"keywords": {"monthlyPrice": "가성비인"}}}</v>
      </c>
      <c r="AW448" s="254"/>
      <c r="AX448" s="258">
        <v>45547</v>
      </c>
    </row>
    <row r="449" spans="1:50" ht="13.2">
      <c r="A449" s="246" t="s">
        <v>1775</v>
      </c>
      <c r="B449" s="252" t="s">
        <v>1776</v>
      </c>
      <c r="C449" s="246" t="s">
        <v>45</v>
      </c>
      <c r="D449" s="246" t="s">
        <v>1777</v>
      </c>
      <c r="E449" s="247" t="s">
        <v>318</v>
      </c>
      <c r="F449" s="248" t="s">
        <v>319</v>
      </c>
      <c r="G449" s="249" t="s">
        <v>710</v>
      </c>
      <c r="H449" s="247"/>
      <c r="I449" s="248"/>
      <c r="J449" s="249"/>
      <c r="K449" s="247"/>
      <c r="L449" s="248"/>
      <c r="M449" s="249"/>
      <c r="N449" s="247"/>
      <c r="O449" s="248"/>
      <c r="P449" s="249"/>
      <c r="Q449" s="247"/>
      <c r="R449" s="248"/>
      <c r="S449" s="249"/>
      <c r="T449" s="247"/>
      <c r="U449" s="248"/>
      <c r="V449" s="249"/>
      <c r="W449" s="247"/>
      <c r="X449" s="248"/>
      <c r="Y449" s="249"/>
      <c r="Z449" s="247"/>
      <c r="AA449" s="248"/>
      <c r="AB449" s="249"/>
      <c r="AC449" s="247"/>
      <c r="AD449" s="248"/>
      <c r="AE449" s="249"/>
      <c r="AF449" s="246"/>
      <c r="AG449" s="250" t="s">
        <v>1778</v>
      </c>
      <c r="AH449" s="246" t="s">
        <v>1662</v>
      </c>
      <c r="AI449" s="246" t="s">
        <v>1662</v>
      </c>
      <c r="AJ449" s="246" t="s">
        <v>1662</v>
      </c>
      <c r="AK449" s="246" t="s">
        <v>1662</v>
      </c>
      <c r="AL449" s="246" t="s">
        <v>1662</v>
      </c>
      <c r="AM449" s="246" t="s">
        <v>1662</v>
      </c>
      <c r="AN449" s="246" t="s">
        <v>1662</v>
      </c>
      <c r="AO449" s="246" t="s">
        <v>1662</v>
      </c>
      <c r="AP449" s="246"/>
      <c r="AQ449" s="246" t="str">
        <f t="shared" si="23"/>
        <v>{"generation": "LTE"}</v>
      </c>
      <c r="AR449" s="246" t="str">
        <f t="shared" si="24"/>
        <v/>
      </c>
      <c r="AS449" s="246" t="str">
        <f t="shared" si="25"/>
        <v/>
      </c>
      <c r="AT449" s="246" t="str">
        <f t="shared" si="26"/>
        <v>{"keywords": {"generation": "LTE"}}</v>
      </c>
      <c r="AU449" s="246" t="s">
        <v>253</v>
      </c>
      <c r="AV449" s="250" t="str">
        <f t="shared" si="27"/>
        <v>{"name": "AVAILABLE_MOBILE_PLAN", "arguments": {"keywords": {"generation": "LTE"}}}</v>
      </c>
      <c r="AW449" s="246"/>
      <c r="AX449" s="251">
        <v>45580</v>
      </c>
    </row>
    <row r="450" spans="1:50" ht="13.2">
      <c r="A450" s="246" t="s">
        <v>1775</v>
      </c>
      <c r="B450" s="246" t="s">
        <v>1779</v>
      </c>
      <c r="C450" s="246" t="s">
        <v>45</v>
      </c>
      <c r="D450" s="246" t="s">
        <v>1780</v>
      </c>
      <c r="E450" s="247" t="s">
        <v>318</v>
      </c>
      <c r="F450" s="248" t="s">
        <v>319</v>
      </c>
      <c r="G450" s="249" t="s">
        <v>614</v>
      </c>
      <c r="H450" s="247"/>
      <c r="I450" s="248"/>
      <c r="J450" s="249"/>
      <c r="K450" s="247"/>
      <c r="L450" s="248"/>
      <c r="M450" s="249"/>
      <c r="N450" s="247"/>
      <c r="O450" s="248"/>
      <c r="P450" s="249"/>
      <c r="Q450" s="247"/>
      <c r="R450" s="248"/>
      <c r="S450" s="249"/>
      <c r="T450" s="247"/>
      <c r="U450" s="248"/>
      <c r="V450" s="249"/>
      <c r="W450" s="247"/>
      <c r="X450" s="248"/>
      <c r="Y450" s="249"/>
      <c r="Z450" s="247"/>
      <c r="AA450" s="248"/>
      <c r="AB450" s="249"/>
      <c r="AC450" s="247"/>
      <c r="AD450" s="248"/>
      <c r="AE450" s="249"/>
      <c r="AF450" s="246"/>
      <c r="AG450" s="250" t="s">
        <v>1781</v>
      </c>
      <c r="AH450" s="246" t="s">
        <v>1662</v>
      </c>
      <c r="AI450" s="246" t="s">
        <v>1662</v>
      </c>
      <c r="AJ450" s="246" t="s">
        <v>1662</v>
      </c>
      <c r="AK450" s="246" t="s">
        <v>1662</v>
      </c>
      <c r="AL450" s="246" t="s">
        <v>1662</v>
      </c>
      <c r="AM450" s="246" t="s">
        <v>1662</v>
      </c>
      <c r="AN450" s="246" t="s">
        <v>1662</v>
      </c>
      <c r="AO450" s="246" t="s">
        <v>1662</v>
      </c>
      <c r="AP450" s="246"/>
      <c r="AQ450" s="246" t="str">
        <f t="shared" si="23"/>
        <v>{"generation": "5G"}</v>
      </c>
      <c r="AR450" s="246" t="str">
        <f t="shared" si="24"/>
        <v/>
      </c>
      <c r="AS450" s="246" t="str">
        <f t="shared" si="25"/>
        <v/>
      </c>
      <c r="AT450" s="246" t="str">
        <f t="shared" si="26"/>
        <v>{"keywords": {"generation": "5G"}}</v>
      </c>
      <c r="AU450" s="246" t="s">
        <v>253</v>
      </c>
      <c r="AV450" s="250" t="str">
        <f t="shared" si="27"/>
        <v>{"name": "AVAILABLE_MOBILE_PLAN", "arguments": {"keywords": {"generation": "5G"}}}</v>
      </c>
      <c r="AW450" s="246"/>
      <c r="AX450" s="251">
        <v>45580</v>
      </c>
    </row>
    <row r="451" spans="1:50" ht="13.2">
      <c r="A451" s="246" t="s">
        <v>1775</v>
      </c>
      <c r="B451" s="246" t="s">
        <v>1782</v>
      </c>
      <c r="C451" s="246" t="s">
        <v>45</v>
      </c>
      <c r="D451" s="246" t="s">
        <v>1783</v>
      </c>
      <c r="E451" s="247" t="s">
        <v>318</v>
      </c>
      <c r="F451" s="248" t="s">
        <v>319</v>
      </c>
      <c r="G451" s="249" t="s">
        <v>1072</v>
      </c>
      <c r="H451" s="247"/>
      <c r="I451" s="248"/>
      <c r="J451" s="249"/>
      <c r="K451" s="247"/>
      <c r="L451" s="248"/>
      <c r="M451" s="249"/>
      <c r="N451" s="247"/>
      <c r="O451" s="248"/>
      <c r="P451" s="249"/>
      <c r="Q451" s="247"/>
      <c r="R451" s="248"/>
      <c r="S451" s="249"/>
      <c r="T451" s="247"/>
      <c r="U451" s="248"/>
      <c r="V451" s="249"/>
      <c r="W451" s="247"/>
      <c r="X451" s="248"/>
      <c r="Y451" s="249"/>
      <c r="Z451" s="247"/>
      <c r="AA451" s="248"/>
      <c r="AB451" s="249"/>
      <c r="AC451" s="247"/>
      <c r="AD451" s="248"/>
      <c r="AE451" s="249"/>
      <c r="AF451" s="246"/>
      <c r="AG451" s="250" t="s">
        <v>1784</v>
      </c>
      <c r="AH451" s="246" t="s">
        <v>1662</v>
      </c>
      <c r="AI451" s="246" t="s">
        <v>1662</v>
      </c>
      <c r="AJ451" s="246" t="s">
        <v>1662</v>
      </c>
      <c r="AK451" s="246" t="s">
        <v>1662</v>
      </c>
      <c r="AL451" s="246" t="s">
        <v>1662</v>
      </c>
      <c r="AM451" s="246" t="s">
        <v>1662</v>
      </c>
      <c r="AN451" s="246" t="s">
        <v>1662</v>
      </c>
      <c r="AO451" s="246" t="s">
        <v>1662</v>
      </c>
      <c r="AP451" s="246"/>
      <c r="AQ451" s="246" t="str">
        <f t="shared" si="23"/>
        <v>{"generation": "3G"}</v>
      </c>
      <c r="AR451" s="246" t="str">
        <f t="shared" si="24"/>
        <v/>
      </c>
      <c r="AS451" s="246" t="str">
        <f t="shared" si="25"/>
        <v/>
      </c>
      <c r="AT451" s="246" t="str">
        <f t="shared" si="26"/>
        <v>{"keywords": {"generation": "3G"}}</v>
      </c>
      <c r="AU451" s="246" t="s">
        <v>253</v>
      </c>
      <c r="AV451" s="250" t="str">
        <f t="shared" si="27"/>
        <v>{"name": "AVAILABLE_MOBILE_PLAN", "arguments": {"keywords": {"generation": "3G"}}}</v>
      </c>
      <c r="AW451" s="246"/>
      <c r="AX451" s="251">
        <v>45580</v>
      </c>
    </row>
    <row r="452" spans="1:50" ht="13.2">
      <c r="A452" s="246" t="s">
        <v>1775</v>
      </c>
      <c r="B452" s="246" t="s">
        <v>1785</v>
      </c>
      <c r="C452" s="246" t="s">
        <v>45</v>
      </c>
      <c r="D452" s="246" t="s">
        <v>1786</v>
      </c>
      <c r="E452" s="247" t="s">
        <v>318</v>
      </c>
      <c r="F452" s="248" t="s">
        <v>319</v>
      </c>
      <c r="G452" s="249" t="s">
        <v>457</v>
      </c>
      <c r="H452" s="247"/>
      <c r="I452" s="248"/>
      <c r="J452" s="249"/>
      <c r="K452" s="247"/>
      <c r="L452" s="248"/>
      <c r="M452" s="249"/>
      <c r="N452" s="247"/>
      <c r="O452" s="248"/>
      <c r="P452" s="249"/>
      <c r="Q452" s="247"/>
      <c r="R452" s="248"/>
      <c r="S452" s="249"/>
      <c r="T452" s="247"/>
      <c r="U452" s="248"/>
      <c r="V452" s="249"/>
      <c r="W452" s="247"/>
      <c r="X452" s="248"/>
      <c r="Y452" s="249"/>
      <c r="Z452" s="247"/>
      <c r="AA452" s="248"/>
      <c r="AB452" s="249"/>
      <c r="AC452" s="247"/>
      <c r="AD452" s="248"/>
      <c r="AE452" s="249"/>
      <c r="AF452" s="246"/>
      <c r="AG452" s="250" t="s">
        <v>1787</v>
      </c>
      <c r="AH452" s="246" t="s">
        <v>1662</v>
      </c>
      <c r="AI452" s="246" t="s">
        <v>1662</v>
      </c>
      <c r="AJ452" s="246" t="s">
        <v>1662</v>
      </c>
      <c r="AK452" s="246" t="s">
        <v>1662</v>
      </c>
      <c r="AL452" s="246" t="s">
        <v>1662</v>
      </c>
      <c r="AM452" s="246" t="s">
        <v>1662</v>
      </c>
      <c r="AN452" s="246" t="s">
        <v>1662</v>
      </c>
      <c r="AO452" s="246" t="s">
        <v>1662</v>
      </c>
      <c r="AP452" s="246"/>
      <c r="AQ452" s="246" t="str">
        <f t="shared" si="23"/>
        <v>{"generation": "4G"}</v>
      </c>
      <c r="AR452" s="246" t="str">
        <f t="shared" si="24"/>
        <v/>
      </c>
      <c r="AS452" s="246" t="str">
        <f t="shared" si="25"/>
        <v/>
      </c>
      <c r="AT452" s="246" t="str">
        <f t="shared" si="26"/>
        <v>{"keywords": {"generation": "4G"}}</v>
      </c>
      <c r="AU452" s="246" t="s">
        <v>253</v>
      </c>
      <c r="AV452" s="250" t="str">
        <f t="shared" si="27"/>
        <v>{"name": "AVAILABLE_MOBILE_PLAN", "arguments": {"keywords": {"generation": "4G"}}}</v>
      </c>
      <c r="AW452" s="246"/>
      <c r="AX452" s="251">
        <v>45580</v>
      </c>
    </row>
    <row r="453" spans="1:50" ht="13.2">
      <c r="A453" s="246" t="s">
        <v>1775</v>
      </c>
      <c r="B453" s="246" t="s">
        <v>1788</v>
      </c>
      <c r="C453" s="246" t="s">
        <v>45</v>
      </c>
      <c r="D453" s="246" t="s">
        <v>1789</v>
      </c>
      <c r="E453" s="247" t="s">
        <v>318</v>
      </c>
      <c r="F453" s="248" t="s">
        <v>319</v>
      </c>
      <c r="G453" s="249" t="s">
        <v>614</v>
      </c>
      <c r="H453" s="247"/>
      <c r="I453" s="248"/>
      <c r="J453" s="249"/>
      <c r="K453" s="247"/>
      <c r="L453" s="248"/>
      <c r="M453" s="249"/>
      <c r="N453" s="247"/>
      <c r="O453" s="248"/>
      <c r="P453" s="249"/>
      <c r="Q453" s="247"/>
      <c r="R453" s="248"/>
      <c r="S453" s="249"/>
      <c r="T453" s="247"/>
      <c r="U453" s="248"/>
      <c r="V453" s="249"/>
      <c r="W453" s="247"/>
      <c r="X453" s="248"/>
      <c r="Y453" s="249"/>
      <c r="Z453" s="247"/>
      <c r="AA453" s="248"/>
      <c r="AB453" s="249"/>
      <c r="AC453" s="247"/>
      <c r="AD453" s="248"/>
      <c r="AE453" s="249"/>
      <c r="AF453" s="246"/>
      <c r="AG453" s="250" t="s">
        <v>1781</v>
      </c>
      <c r="AH453" s="246" t="s">
        <v>1662</v>
      </c>
      <c r="AI453" s="246" t="s">
        <v>1662</v>
      </c>
      <c r="AJ453" s="246" t="s">
        <v>1662</v>
      </c>
      <c r="AK453" s="246" t="s">
        <v>1662</v>
      </c>
      <c r="AL453" s="246" t="s">
        <v>1662</v>
      </c>
      <c r="AM453" s="246" t="s">
        <v>1662</v>
      </c>
      <c r="AN453" s="246" t="s">
        <v>1662</v>
      </c>
      <c r="AO453" s="246" t="s">
        <v>1662</v>
      </c>
      <c r="AP453" s="246"/>
      <c r="AQ453" s="246" t="str">
        <f t="shared" si="23"/>
        <v>{"generation": "5G"}</v>
      </c>
      <c r="AR453" s="246" t="str">
        <f t="shared" si="24"/>
        <v/>
      </c>
      <c r="AS453" s="246" t="str">
        <f t="shared" si="25"/>
        <v/>
      </c>
      <c r="AT453" s="246" t="str">
        <f t="shared" si="26"/>
        <v>{"keywords": {"generation": "5G"}}</v>
      </c>
      <c r="AU453" s="246" t="s">
        <v>253</v>
      </c>
      <c r="AV453" s="250" t="str">
        <f t="shared" si="27"/>
        <v>{"name": "AVAILABLE_MOBILE_PLAN", "arguments": {"keywords": {"generation": "5G"}}}</v>
      </c>
      <c r="AW453" s="246"/>
      <c r="AX453" s="251">
        <v>45580</v>
      </c>
    </row>
    <row r="454" spans="1:50" ht="13.2">
      <c r="A454" s="246" t="s">
        <v>1775</v>
      </c>
      <c r="B454" s="246" t="s">
        <v>1790</v>
      </c>
      <c r="C454" s="246" t="s">
        <v>45</v>
      </c>
      <c r="D454" s="246" t="s">
        <v>1791</v>
      </c>
      <c r="E454" s="247" t="s">
        <v>318</v>
      </c>
      <c r="F454" s="248" t="s">
        <v>319</v>
      </c>
      <c r="G454" s="249" t="s">
        <v>710</v>
      </c>
      <c r="H454" s="247"/>
      <c r="I454" s="248"/>
      <c r="J454" s="249"/>
      <c r="K454" s="247"/>
      <c r="L454" s="248"/>
      <c r="M454" s="249"/>
      <c r="N454" s="247"/>
      <c r="O454" s="248"/>
      <c r="P454" s="249"/>
      <c r="Q454" s="247"/>
      <c r="R454" s="248"/>
      <c r="S454" s="249"/>
      <c r="T454" s="247"/>
      <c r="U454" s="248"/>
      <c r="V454" s="249"/>
      <c r="W454" s="247"/>
      <c r="X454" s="248"/>
      <c r="Y454" s="249"/>
      <c r="Z454" s="247"/>
      <c r="AA454" s="248"/>
      <c r="AB454" s="249"/>
      <c r="AC454" s="247"/>
      <c r="AD454" s="248"/>
      <c r="AE454" s="249"/>
      <c r="AF454" s="246"/>
      <c r="AG454" s="250" t="s">
        <v>1778</v>
      </c>
      <c r="AH454" s="246" t="s">
        <v>1662</v>
      </c>
      <c r="AI454" s="246" t="s">
        <v>1662</v>
      </c>
      <c r="AJ454" s="246" t="s">
        <v>1662</v>
      </c>
      <c r="AK454" s="246" t="s">
        <v>1662</v>
      </c>
      <c r="AL454" s="246" t="s">
        <v>1662</v>
      </c>
      <c r="AM454" s="246" t="s">
        <v>1662</v>
      </c>
      <c r="AN454" s="246" t="s">
        <v>1662</v>
      </c>
      <c r="AO454" s="246" t="s">
        <v>1662</v>
      </c>
      <c r="AP454" s="246"/>
      <c r="AQ454" s="246" t="str">
        <f t="shared" si="23"/>
        <v>{"generation": "LTE"}</v>
      </c>
      <c r="AR454" s="246" t="str">
        <f t="shared" si="24"/>
        <v/>
      </c>
      <c r="AS454" s="246" t="str">
        <f t="shared" si="25"/>
        <v/>
      </c>
      <c r="AT454" s="246" t="str">
        <f t="shared" si="26"/>
        <v>{"keywords": {"generation": "LTE"}}</v>
      </c>
      <c r="AU454" s="246" t="s">
        <v>253</v>
      </c>
      <c r="AV454" s="250" t="str">
        <f t="shared" si="27"/>
        <v>{"name": "AVAILABLE_MOBILE_PLAN", "arguments": {"keywords": {"generation": "LTE"}}}</v>
      </c>
      <c r="AW454" s="246"/>
      <c r="AX454" s="251">
        <v>45580</v>
      </c>
    </row>
    <row r="455" spans="1:50" ht="13.2">
      <c r="A455" s="246" t="s">
        <v>1775</v>
      </c>
      <c r="B455" s="246" t="s">
        <v>1792</v>
      </c>
      <c r="C455" s="246" t="s">
        <v>45</v>
      </c>
      <c r="D455" s="246" t="s">
        <v>1793</v>
      </c>
      <c r="E455" s="247" t="s">
        <v>318</v>
      </c>
      <c r="F455" s="248" t="s">
        <v>319</v>
      </c>
      <c r="G455" s="249" t="s">
        <v>710</v>
      </c>
      <c r="H455" s="247"/>
      <c r="I455" s="248"/>
      <c r="J455" s="249"/>
      <c r="K455" s="247"/>
      <c r="L455" s="248"/>
      <c r="M455" s="249"/>
      <c r="N455" s="247"/>
      <c r="O455" s="248"/>
      <c r="P455" s="249"/>
      <c r="Q455" s="247"/>
      <c r="R455" s="248"/>
      <c r="S455" s="249"/>
      <c r="T455" s="247"/>
      <c r="U455" s="248"/>
      <c r="V455" s="249"/>
      <c r="W455" s="247"/>
      <c r="X455" s="248"/>
      <c r="Y455" s="249"/>
      <c r="Z455" s="247"/>
      <c r="AA455" s="248"/>
      <c r="AB455" s="249"/>
      <c r="AC455" s="247"/>
      <c r="AD455" s="248"/>
      <c r="AE455" s="249"/>
      <c r="AF455" s="246"/>
      <c r="AG455" s="250" t="s">
        <v>1778</v>
      </c>
      <c r="AH455" s="246" t="s">
        <v>1662</v>
      </c>
      <c r="AI455" s="246" t="s">
        <v>1662</v>
      </c>
      <c r="AJ455" s="246" t="s">
        <v>1662</v>
      </c>
      <c r="AK455" s="246" t="s">
        <v>1662</v>
      </c>
      <c r="AL455" s="246" t="s">
        <v>1662</v>
      </c>
      <c r="AM455" s="246" t="s">
        <v>1662</v>
      </c>
      <c r="AN455" s="246" t="s">
        <v>1662</v>
      </c>
      <c r="AO455" s="246" t="s">
        <v>1662</v>
      </c>
      <c r="AP455" s="246"/>
      <c r="AQ455" s="246" t="str">
        <f t="shared" si="23"/>
        <v>{"generation": "LTE"}</v>
      </c>
      <c r="AR455" s="246" t="str">
        <f t="shared" si="24"/>
        <v/>
      </c>
      <c r="AS455" s="246" t="str">
        <f t="shared" si="25"/>
        <v/>
      </c>
      <c r="AT455" s="246" t="str">
        <f t="shared" si="26"/>
        <v>{"keywords": {"generation": "LTE"}}</v>
      </c>
      <c r="AU455" s="246" t="s">
        <v>253</v>
      </c>
      <c r="AV455" s="250" t="str">
        <f t="shared" si="27"/>
        <v>{"name": "AVAILABLE_MOBILE_PLAN", "arguments": {"keywords": {"generation": "LTE"}}}</v>
      </c>
      <c r="AW455" s="246"/>
      <c r="AX455" s="251">
        <v>45580</v>
      </c>
    </row>
    <row r="456" spans="1:50" ht="13.2">
      <c r="A456" s="246" t="s">
        <v>1775</v>
      </c>
      <c r="B456" s="246" t="s">
        <v>1794</v>
      </c>
      <c r="C456" s="246" t="s">
        <v>45</v>
      </c>
      <c r="D456" s="246" t="s">
        <v>1795</v>
      </c>
      <c r="E456" s="247" t="s">
        <v>318</v>
      </c>
      <c r="F456" s="248" t="s">
        <v>319</v>
      </c>
      <c r="G456" s="249" t="s">
        <v>614</v>
      </c>
      <c r="H456" s="247"/>
      <c r="I456" s="248"/>
      <c r="J456" s="249"/>
      <c r="K456" s="247"/>
      <c r="L456" s="248"/>
      <c r="M456" s="249"/>
      <c r="N456" s="247"/>
      <c r="O456" s="248"/>
      <c r="P456" s="249"/>
      <c r="Q456" s="247"/>
      <c r="R456" s="248"/>
      <c r="S456" s="249"/>
      <c r="T456" s="247"/>
      <c r="U456" s="248"/>
      <c r="V456" s="249"/>
      <c r="W456" s="247"/>
      <c r="X456" s="248"/>
      <c r="Y456" s="249"/>
      <c r="Z456" s="247"/>
      <c r="AA456" s="248"/>
      <c r="AB456" s="249"/>
      <c r="AC456" s="247"/>
      <c r="AD456" s="248"/>
      <c r="AE456" s="249"/>
      <c r="AF456" s="246"/>
      <c r="AG456" s="250" t="s">
        <v>1781</v>
      </c>
      <c r="AH456" s="246" t="s">
        <v>1662</v>
      </c>
      <c r="AI456" s="246" t="s">
        <v>1662</v>
      </c>
      <c r="AJ456" s="246" t="s">
        <v>1662</v>
      </c>
      <c r="AK456" s="246" t="s">
        <v>1662</v>
      </c>
      <c r="AL456" s="246" t="s">
        <v>1662</v>
      </c>
      <c r="AM456" s="246" t="s">
        <v>1662</v>
      </c>
      <c r="AN456" s="246" t="s">
        <v>1662</v>
      </c>
      <c r="AO456" s="246" t="s">
        <v>1662</v>
      </c>
      <c r="AP456" s="246"/>
      <c r="AQ456" s="246" t="str">
        <f t="shared" si="23"/>
        <v>{"generation": "5G"}</v>
      </c>
      <c r="AR456" s="246" t="str">
        <f t="shared" si="24"/>
        <v/>
      </c>
      <c r="AS456" s="246" t="str">
        <f t="shared" si="25"/>
        <v/>
      </c>
      <c r="AT456" s="246" t="str">
        <f t="shared" si="26"/>
        <v>{"keywords": {"generation": "5G"}}</v>
      </c>
      <c r="AU456" s="246" t="s">
        <v>253</v>
      </c>
      <c r="AV456" s="250" t="str">
        <f t="shared" si="27"/>
        <v>{"name": "AVAILABLE_MOBILE_PLAN", "arguments": {"keywords": {"generation": "5G"}}}</v>
      </c>
      <c r="AW456" s="246"/>
      <c r="AX456" s="251">
        <v>45580</v>
      </c>
    </row>
    <row r="457" spans="1:50" ht="13.2">
      <c r="A457" s="246" t="s">
        <v>1775</v>
      </c>
      <c r="B457" s="246" t="s">
        <v>1796</v>
      </c>
      <c r="C457" s="246" t="s">
        <v>45</v>
      </c>
      <c r="D457" s="246" t="s">
        <v>1797</v>
      </c>
      <c r="E457" s="247" t="s">
        <v>318</v>
      </c>
      <c r="F457" s="248" t="s">
        <v>319</v>
      </c>
      <c r="G457" s="249" t="s">
        <v>710</v>
      </c>
      <c r="H457" s="247"/>
      <c r="I457" s="248"/>
      <c r="J457" s="249"/>
      <c r="K457" s="247"/>
      <c r="L457" s="248"/>
      <c r="M457" s="249"/>
      <c r="N457" s="247"/>
      <c r="O457" s="248"/>
      <c r="P457" s="249"/>
      <c r="Q457" s="247"/>
      <c r="R457" s="248"/>
      <c r="S457" s="249"/>
      <c r="T457" s="247"/>
      <c r="U457" s="248"/>
      <c r="V457" s="249"/>
      <c r="W457" s="247"/>
      <c r="X457" s="248"/>
      <c r="Y457" s="249"/>
      <c r="Z457" s="247"/>
      <c r="AA457" s="248"/>
      <c r="AB457" s="249"/>
      <c r="AC457" s="247"/>
      <c r="AD457" s="248"/>
      <c r="AE457" s="249"/>
      <c r="AF457" s="246"/>
      <c r="AG457" s="250" t="s">
        <v>1778</v>
      </c>
      <c r="AH457" s="246" t="s">
        <v>1662</v>
      </c>
      <c r="AI457" s="246" t="s">
        <v>1662</v>
      </c>
      <c r="AJ457" s="246" t="s">
        <v>1662</v>
      </c>
      <c r="AK457" s="246" t="s">
        <v>1662</v>
      </c>
      <c r="AL457" s="246" t="s">
        <v>1662</v>
      </c>
      <c r="AM457" s="246" t="s">
        <v>1662</v>
      </c>
      <c r="AN457" s="246" t="s">
        <v>1662</v>
      </c>
      <c r="AO457" s="246" t="s">
        <v>1662</v>
      </c>
      <c r="AP457" s="246"/>
      <c r="AQ457" s="246" t="str">
        <f t="shared" si="23"/>
        <v>{"generation": "LTE"}</v>
      </c>
      <c r="AR457" s="246" t="str">
        <f t="shared" si="24"/>
        <v/>
      </c>
      <c r="AS457" s="246" t="str">
        <f t="shared" si="25"/>
        <v/>
      </c>
      <c r="AT457" s="246" t="str">
        <f t="shared" si="26"/>
        <v>{"keywords": {"generation": "LTE"}}</v>
      </c>
      <c r="AU457" s="246" t="s">
        <v>253</v>
      </c>
      <c r="AV457" s="250" t="str">
        <f t="shared" si="27"/>
        <v>{"name": "AVAILABLE_MOBILE_PLAN", "arguments": {"keywords": {"generation": "LTE"}}}</v>
      </c>
      <c r="AW457" s="246"/>
      <c r="AX457" s="251">
        <v>45580</v>
      </c>
    </row>
    <row r="458" spans="1:50" ht="13.2">
      <c r="A458" s="246" t="s">
        <v>1775</v>
      </c>
      <c r="B458" s="246" t="s">
        <v>1798</v>
      </c>
      <c r="C458" s="246" t="s">
        <v>45</v>
      </c>
      <c r="D458" s="246" t="s">
        <v>1799</v>
      </c>
      <c r="E458" s="253" t="s">
        <v>318</v>
      </c>
      <c r="F458" s="252" t="s">
        <v>319</v>
      </c>
      <c r="G458" s="246" t="s">
        <v>1072</v>
      </c>
      <c r="H458" s="253"/>
      <c r="I458" s="252"/>
      <c r="J458" s="246"/>
      <c r="K458" s="253"/>
      <c r="L458" s="252"/>
      <c r="M458" s="246"/>
      <c r="N458" s="253"/>
      <c r="O458" s="252"/>
      <c r="P458" s="246"/>
      <c r="Q458" s="253"/>
      <c r="R458" s="252"/>
      <c r="S458" s="246"/>
      <c r="T458" s="253"/>
      <c r="U458" s="252"/>
      <c r="V458" s="246"/>
      <c r="W458" s="253"/>
      <c r="X458" s="252"/>
      <c r="Y458" s="246"/>
      <c r="Z458" s="253"/>
      <c r="AA458" s="252"/>
      <c r="AB458" s="246"/>
      <c r="AC458" s="253"/>
      <c r="AD458" s="252"/>
      <c r="AE458" s="246"/>
      <c r="AF458" s="246"/>
      <c r="AG458" s="250" t="s">
        <v>1784</v>
      </c>
      <c r="AH458" s="246" t="s">
        <v>1662</v>
      </c>
      <c r="AI458" s="246" t="s">
        <v>1662</v>
      </c>
      <c r="AJ458" s="246" t="s">
        <v>1662</v>
      </c>
      <c r="AK458" s="246" t="s">
        <v>1662</v>
      </c>
      <c r="AL458" s="246" t="s">
        <v>1662</v>
      </c>
      <c r="AM458" s="246" t="s">
        <v>1662</v>
      </c>
      <c r="AN458" s="246" t="s">
        <v>1662</v>
      </c>
      <c r="AO458" s="246" t="s">
        <v>1662</v>
      </c>
      <c r="AP458" s="246"/>
      <c r="AQ458" s="246" t="str">
        <f t="shared" si="23"/>
        <v>{"generation": "3G"}</v>
      </c>
      <c r="AR458" s="246" t="str">
        <f t="shared" si="24"/>
        <v/>
      </c>
      <c r="AS458" s="246" t="str">
        <f t="shared" si="25"/>
        <v/>
      </c>
      <c r="AT458" s="246" t="str">
        <f t="shared" si="26"/>
        <v>{"keywords": {"generation": "3G"}}</v>
      </c>
      <c r="AU458" s="246" t="s">
        <v>253</v>
      </c>
      <c r="AV458" s="250" t="str">
        <f t="shared" si="27"/>
        <v>{"name": "AVAILABLE_MOBILE_PLAN", "arguments": {"keywords": {"generation": "3G"}}}</v>
      </c>
      <c r="AW458" s="246"/>
      <c r="AX458" s="251">
        <v>45580</v>
      </c>
    </row>
    <row r="459" spans="1:50" ht="13.2">
      <c r="A459" s="246" t="s">
        <v>1775</v>
      </c>
      <c r="B459" s="246"/>
      <c r="C459" s="246" t="s">
        <v>45</v>
      </c>
      <c r="D459" s="246" t="s">
        <v>1800</v>
      </c>
      <c r="E459" s="253" t="s">
        <v>318</v>
      </c>
      <c r="F459" s="252" t="s">
        <v>319</v>
      </c>
      <c r="G459" s="246" t="s">
        <v>710</v>
      </c>
      <c r="H459" s="253"/>
      <c r="I459" s="252"/>
      <c r="J459" s="246"/>
      <c r="K459" s="253"/>
      <c r="L459" s="252"/>
      <c r="M459" s="246"/>
      <c r="N459" s="253"/>
      <c r="O459" s="252"/>
      <c r="P459" s="246"/>
      <c r="Q459" s="253"/>
      <c r="R459" s="252"/>
      <c r="S459" s="246"/>
      <c r="T459" s="253"/>
      <c r="U459" s="252"/>
      <c r="V459" s="246"/>
      <c r="W459" s="253"/>
      <c r="X459" s="252"/>
      <c r="Y459" s="246"/>
      <c r="Z459" s="253"/>
      <c r="AA459" s="252"/>
      <c r="AB459" s="246"/>
      <c r="AC459" s="253"/>
      <c r="AD459" s="252"/>
      <c r="AE459" s="246"/>
      <c r="AF459" s="246"/>
      <c r="AG459" s="250" t="str">
        <f t="shared" ref="AG459:AG473" si="46">IF(E459="","", SUBSTITUTE(SUBSTITUTE("""ENTITY"": ""VALUE""","ENTITY",F459),"VALUE",G459))</f>
        <v>"generation": "LTE"</v>
      </c>
      <c r="AH459" s="246" t="str">
        <f t="shared" ref="AH459:AH473" si="47">IF(H459="","", SUBSTITUTE(SUBSTITUTE(", ""ENTITY"": ""VALUE""","ENTITY",I459),"VALUE",J459))</f>
        <v/>
      </c>
      <c r="AI459" s="246" t="str">
        <f t="shared" ref="AI459:AI473" si="48">IF(K459="","", SUBSTITUTE(SUBSTITUTE(", ""ENTITY"": ""VALUE""","ENTITY",L459),"VALUE",M459))</f>
        <v/>
      </c>
      <c r="AJ459" s="246" t="str">
        <f t="shared" ref="AJ459:AJ473" si="49">IF(N459="","", SUBSTITUTE(SUBSTITUTE("""ENTITY"": ""VALUE""","ENTITY",O459),"VALUE",P459))</f>
        <v/>
      </c>
      <c r="AK459" s="246" t="str">
        <f t="shared" ref="AK459:AK473" si="50">IF(Q459="","", SUBSTITUTE(SUBSTITUTE(", ""ENTITY"": ""VALUE""","ENTITY",R459),"VALUE",S459))</f>
        <v/>
      </c>
      <c r="AL459" s="246" t="str">
        <f t="shared" ref="AL459:AL473" si="51">IF(T459="","", SUBSTITUTE(SUBSTITUTE(", ""ENTITY"": ""VALUE""","ENTITY",U459),"VALUE",V459))</f>
        <v/>
      </c>
      <c r="AM459" s="246" t="str">
        <f t="shared" ref="AM459:AM473" si="52">IF(W459="","", SUBSTITUTE(SUBSTITUTE("""ENTITY"": ""VALUE""","ENTITY",X459),"VALUE",Y459))</f>
        <v/>
      </c>
      <c r="AN459" s="246" t="str">
        <f t="shared" ref="AN459:AN473" si="53">IF(Z459="","", SUBSTITUTE(SUBSTITUTE(", ""ENTITY"": ""VALUE""","ENTITY",AA459),"VALUE",AB459))</f>
        <v/>
      </c>
      <c r="AO459" s="246" t="str">
        <f t="shared" ref="AO459:AO473" si="54">IF(AC459="","", SUBSTITUTE(SUBSTITUTE(", ""ENTITY"": ""VALUE""","ENTITY",AD459),"VALUE",AE459))</f>
        <v/>
      </c>
      <c r="AP459" s="246"/>
      <c r="AQ459" s="246" t="str">
        <f t="shared" si="23"/>
        <v>{"generation": "LTE"}</v>
      </c>
      <c r="AR459" s="246" t="str">
        <f t="shared" si="24"/>
        <v/>
      </c>
      <c r="AS459" s="246" t="str">
        <f t="shared" si="25"/>
        <v/>
      </c>
      <c r="AT459" s="246" t="str">
        <f t="shared" si="26"/>
        <v>{"keywords": {"generation": "LTE"}}</v>
      </c>
      <c r="AU459" s="246" t="s">
        <v>253</v>
      </c>
      <c r="AV459" s="250" t="str">
        <f t="shared" si="27"/>
        <v>{"name": "AVAILABLE_MOBILE_PLAN", "arguments": {"keywords": {"generation": "LTE"}}}</v>
      </c>
      <c r="AW459" s="246"/>
      <c r="AX459" s="251">
        <v>45547</v>
      </c>
    </row>
    <row r="460" spans="1:50" ht="13.2">
      <c r="A460" s="246" t="s">
        <v>1775</v>
      </c>
      <c r="B460" s="246"/>
      <c r="C460" s="246" t="s">
        <v>45</v>
      </c>
      <c r="D460" s="246" t="s">
        <v>1793</v>
      </c>
      <c r="E460" s="253" t="s">
        <v>318</v>
      </c>
      <c r="F460" s="252" t="s">
        <v>319</v>
      </c>
      <c r="G460" s="246" t="s">
        <v>710</v>
      </c>
      <c r="H460" s="253"/>
      <c r="I460" s="252"/>
      <c r="J460" s="246"/>
      <c r="K460" s="253"/>
      <c r="L460" s="252"/>
      <c r="M460" s="246"/>
      <c r="N460" s="253"/>
      <c r="O460" s="252"/>
      <c r="P460" s="246"/>
      <c r="Q460" s="253"/>
      <c r="R460" s="252"/>
      <c r="S460" s="246"/>
      <c r="T460" s="253"/>
      <c r="U460" s="252"/>
      <c r="V460" s="246"/>
      <c r="W460" s="253"/>
      <c r="X460" s="252"/>
      <c r="Y460" s="246"/>
      <c r="Z460" s="253"/>
      <c r="AA460" s="252"/>
      <c r="AB460" s="246"/>
      <c r="AC460" s="253"/>
      <c r="AD460" s="252"/>
      <c r="AE460" s="246"/>
      <c r="AF460" s="246"/>
      <c r="AG460" s="250" t="str">
        <f t="shared" si="46"/>
        <v>"generation": "LTE"</v>
      </c>
      <c r="AH460" s="246" t="str">
        <f t="shared" si="47"/>
        <v/>
      </c>
      <c r="AI460" s="246" t="str">
        <f t="shared" si="48"/>
        <v/>
      </c>
      <c r="AJ460" s="246" t="str">
        <f t="shared" si="49"/>
        <v/>
      </c>
      <c r="AK460" s="246" t="str">
        <f t="shared" si="50"/>
        <v/>
      </c>
      <c r="AL460" s="246" t="str">
        <f t="shared" si="51"/>
        <v/>
      </c>
      <c r="AM460" s="246" t="str">
        <f t="shared" si="52"/>
        <v/>
      </c>
      <c r="AN460" s="246" t="str">
        <f t="shared" si="53"/>
        <v/>
      </c>
      <c r="AO460" s="246" t="str">
        <f t="shared" si="54"/>
        <v/>
      </c>
      <c r="AP460" s="246"/>
      <c r="AQ460" s="246" t="str">
        <f t="shared" si="23"/>
        <v>{"generation": "LTE"}</v>
      </c>
      <c r="AR460" s="246" t="str">
        <f t="shared" si="24"/>
        <v/>
      </c>
      <c r="AS460" s="246" t="str">
        <f t="shared" si="25"/>
        <v/>
      </c>
      <c r="AT460" s="246" t="str">
        <f t="shared" si="26"/>
        <v>{"keywords": {"generation": "LTE"}}</v>
      </c>
      <c r="AU460" s="246" t="s">
        <v>253</v>
      </c>
      <c r="AV460" s="250" t="str">
        <f t="shared" si="27"/>
        <v>{"name": "AVAILABLE_MOBILE_PLAN", "arguments": {"keywords": {"generation": "LTE"}}}</v>
      </c>
      <c r="AW460" s="246"/>
      <c r="AX460" s="251">
        <v>45547</v>
      </c>
    </row>
    <row r="461" spans="1:50" ht="13.2">
      <c r="A461" s="246" t="s">
        <v>1775</v>
      </c>
      <c r="B461" s="246"/>
      <c r="C461" s="246" t="s">
        <v>45</v>
      </c>
      <c r="D461" s="246" t="s">
        <v>1801</v>
      </c>
      <c r="E461" s="253" t="s">
        <v>318</v>
      </c>
      <c r="F461" s="252" t="s">
        <v>319</v>
      </c>
      <c r="G461" s="246" t="s">
        <v>614</v>
      </c>
      <c r="H461" s="253"/>
      <c r="I461" s="252"/>
      <c r="J461" s="246"/>
      <c r="K461" s="253"/>
      <c r="L461" s="252"/>
      <c r="M461" s="246"/>
      <c r="N461" s="253"/>
      <c r="O461" s="252"/>
      <c r="P461" s="246"/>
      <c r="Q461" s="253"/>
      <c r="R461" s="252"/>
      <c r="S461" s="246"/>
      <c r="T461" s="253"/>
      <c r="U461" s="252"/>
      <c r="V461" s="246"/>
      <c r="W461" s="253"/>
      <c r="X461" s="252"/>
      <c r="Y461" s="246"/>
      <c r="Z461" s="253"/>
      <c r="AA461" s="252"/>
      <c r="AB461" s="246"/>
      <c r="AC461" s="253"/>
      <c r="AD461" s="252"/>
      <c r="AE461" s="246"/>
      <c r="AF461" s="246"/>
      <c r="AG461" s="250" t="str">
        <f t="shared" si="46"/>
        <v>"generation": "5G"</v>
      </c>
      <c r="AH461" s="246" t="str">
        <f t="shared" si="47"/>
        <v/>
      </c>
      <c r="AI461" s="246" t="str">
        <f t="shared" si="48"/>
        <v/>
      </c>
      <c r="AJ461" s="246" t="str">
        <f t="shared" si="49"/>
        <v/>
      </c>
      <c r="AK461" s="246" t="str">
        <f t="shared" si="50"/>
        <v/>
      </c>
      <c r="AL461" s="246" t="str">
        <f t="shared" si="51"/>
        <v/>
      </c>
      <c r="AM461" s="246" t="str">
        <f t="shared" si="52"/>
        <v/>
      </c>
      <c r="AN461" s="246" t="str">
        <f t="shared" si="53"/>
        <v/>
      </c>
      <c r="AO461" s="246" t="str">
        <f t="shared" si="54"/>
        <v/>
      </c>
      <c r="AP461" s="246"/>
      <c r="AQ461" s="246" t="str">
        <f t="shared" si="23"/>
        <v>{"generation": "5G"}</v>
      </c>
      <c r="AR461" s="246" t="str">
        <f t="shared" si="24"/>
        <v/>
      </c>
      <c r="AS461" s="246" t="str">
        <f t="shared" si="25"/>
        <v/>
      </c>
      <c r="AT461" s="246" t="str">
        <f t="shared" si="26"/>
        <v>{"keywords": {"generation": "5G"}}</v>
      </c>
      <c r="AU461" s="246" t="s">
        <v>253</v>
      </c>
      <c r="AV461" s="250" t="str">
        <f t="shared" si="27"/>
        <v>{"name": "AVAILABLE_MOBILE_PLAN", "arguments": {"keywords": {"generation": "5G"}}}</v>
      </c>
      <c r="AW461" s="246"/>
      <c r="AX461" s="251">
        <v>45547</v>
      </c>
    </row>
    <row r="462" spans="1:50" ht="13.2">
      <c r="A462" s="246" t="s">
        <v>1775</v>
      </c>
      <c r="B462" s="246"/>
      <c r="C462" s="246" t="s">
        <v>45</v>
      </c>
      <c r="D462" s="246" t="s">
        <v>1802</v>
      </c>
      <c r="E462" s="253" t="s">
        <v>318</v>
      </c>
      <c r="F462" s="252" t="s">
        <v>319</v>
      </c>
      <c r="G462" s="246" t="s">
        <v>710</v>
      </c>
      <c r="H462" s="253"/>
      <c r="I462" s="252"/>
      <c r="J462" s="246"/>
      <c r="K462" s="253"/>
      <c r="L462" s="252"/>
      <c r="M462" s="246"/>
      <c r="N462" s="253"/>
      <c r="O462" s="252"/>
      <c r="P462" s="246"/>
      <c r="Q462" s="253"/>
      <c r="R462" s="252"/>
      <c r="S462" s="246"/>
      <c r="T462" s="253"/>
      <c r="U462" s="252"/>
      <c r="V462" s="246"/>
      <c r="W462" s="253"/>
      <c r="X462" s="252"/>
      <c r="Y462" s="246"/>
      <c r="Z462" s="253"/>
      <c r="AA462" s="252"/>
      <c r="AB462" s="246"/>
      <c r="AC462" s="253"/>
      <c r="AD462" s="252"/>
      <c r="AE462" s="246"/>
      <c r="AF462" s="246"/>
      <c r="AG462" s="250" t="str">
        <f t="shared" si="46"/>
        <v>"generation": "LTE"</v>
      </c>
      <c r="AH462" s="246" t="str">
        <f t="shared" si="47"/>
        <v/>
      </c>
      <c r="AI462" s="246" t="str">
        <f t="shared" si="48"/>
        <v/>
      </c>
      <c r="AJ462" s="246" t="str">
        <f t="shared" si="49"/>
        <v/>
      </c>
      <c r="AK462" s="246" t="str">
        <f t="shared" si="50"/>
        <v/>
      </c>
      <c r="AL462" s="246" t="str">
        <f t="shared" si="51"/>
        <v/>
      </c>
      <c r="AM462" s="246" t="str">
        <f t="shared" si="52"/>
        <v/>
      </c>
      <c r="AN462" s="246" t="str">
        <f t="shared" si="53"/>
        <v/>
      </c>
      <c r="AO462" s="246" t="str">
        <f t="shared" si="54"/>
        <v/>
      </c>
      <c r="AP462" s="246"/>
      <c r="AQ462" s="246" t="str">
        <f t="shared" si="23"/>
        <v>{"generation": "LTE"}</v>
      </c>
      <c r="AR462" s="246" t="str">
        <f t="shared" si="24"/>
        <v/>
      </c>
      <c r="AS462" s="246" t="str">
        <f t="shared" si="25"/>
        <v/>
      </c>
      <c r="AT462" s="246" t="str">
        <f t="shared" si="26"/>
        <v>{"keywords": {"generation": "LTE"}}</v>
      </c>
      <c r="AU462" s="246" t="s">
        <v>253</v>
      </c>
      <c r="AV462" s="250" t="str">
        <f t="shared" si="27"/>
        <v>{"name": "AVAILABLE_MOBILE_PLAN", "arguments": {"keywords": {"generation": "LTE"}}}</v>
      </c>
      <c r="AW462" s="246"/>
      <c r="AX462" s="251">
        <v>45547</v>
      </c>
    </row>
    <row r="463" spans="1:50" ht="13.2">
      <c r="A463" s="254" t="s">
        <v>1775</v>
      </c>
      <c r="B463" s="254"/>
      <c r="C463" s="254" t="s">
        <v>45</v>
      </c>
      <c r="D463" s="254" t="s">
        <v>1803</v>
      </c>
      <c r="E463" s="255" t="s">
        <v>318</v>
      </c>
      <c r="F463" s="256" t="s">
        <v>319</v>
      </c>
      <c r="G463" s="254" t="s">
        <v>1072</v>
      </c>
      <c r="H463" s="255"/>
      <c r="I463" s="256"/>
      <c r="J463" s="254"/>
      <c r="K463" s="255"/>
      <c r="L463" s="256"/>
      <c r="M463" s="254"/>
      <c r="N463" s="255"/>
      <c r="O463" s="256"/>
      <c r="P463" s="254"/>
      <c r="Q463" s="255"/>
      <c r="R463" s="256"/>
      <c r="S463" s="254"/>
      <c r="T463" s="255"/>
      <c r="U463" s="256"/>
      <c r="V463" s="254"/>
      <c r="W463" s="255"/>
      <c r="X463" s="256"/>
      <c r="Y463" s="254"/>
      <c r="Z463" s="255"/>
      <c r="AA463" s="256"/>
      <c r="AB463" s="254"/>
      <c r="AC463" s="255"/>
      <c r="AD463" s="256"/>
      <c r="AE463" s="254"/>
      <c r="AF463" s="254"/>
      <c r="AG463" s="257" t="str">
        <f t="shared" si="46"/>
        <v>"generation": "3G"</v>
      </c>
      <c r="AH463" s="254" t="str">
        <f t="shared" si="47"/>
        <v/>
      </c>
      <c r="AI463" s="254" t="str">
        <f t="shared" si="48"/>
        <v/>
      </c>
      <c r="AJ463" s="254" t="str">
        <f t="shared" si="49"/>
        <v/>
      </c>
      <c r="AK463" s="254" t="str">
        <f t="shared" si="50"/>
        <v/>
      </c>
      <c r="AL463" s="254" t="str">
        <f t="shared" si="51"/>
        <v/>
      </c>
      <c r="AM463" s="254" t="str">
        <f t="shared" si="52"/>
        <v/>
      </c>
      <c r="AN463" s="254" t="str">
        <f t="shared" si="53"/>
        <v/>
      </c>
      <c r="AO463" s="254" t="str">
        <f t="shared" si="54"/>
        <v/>
      </c>
      <c r="AP463" s="254"/>
      <c r="AQ463" s="254" t="str">
        <f t="shared" si="23"/>
        <v>{"generation": "3G"}</v>
      </c>
      <c r="AR463" s="254" t="str">
        <f t="shared" si="24"/>
        <v/>
      </c>
      <c r="AS463" s="254" t="str">
        <f t="shared" si="25"/>
        <v/>
      </c>
      <c r="AT463" s="254" t="str">
        <f t="shared" si="26"/>
        <v>{"keywords": {"generation": "3G"}}</v>
      </c>
      <c r="AU463" s="254" t="s">
        <v>253</v>
      </c>
      <c r="AV463" s="257" t="str">
        <f t="shared" si="27"/>
        <v>{"name": "AVAILABLE_MOBILE_PLAN", "arguments": {"keywords": {"generation": "3G"}}}</v>
      </c>
      <c r="AW463" s="254"/>
      <c r="AX463" s="258">
        <v>45547</v>
      </c>
    </row>
    <row r="464" spans="1:50" ht="13.2">
      <c r="A464" s="246" t="s">
        <v>1804</v>
      </c>
      <c r="B464" s="246" t="s">
        <v>1805</v>
      </c>
      <c r="C464" s="246" t="s">
        <v>45</v>
      </c>
      <c r="D464" s="246" t="s">
        <v>1806</v>
      </c>
      <c r="E464" s="241" t="s">
        <v>379</v>
      </c>
      <c r="F464" s="242" t="s">
        <v>380</v>
      </c>
      <c r="G464" s="243"/>
      <c r="H464" s="241"/>
      <c r="I464" s="242"/>
      <c r="J464" s="243"/>
      <c r="K464" s="241"/>
      <c r="L464" s="242"/>
      <c r="M464" s="243"/>
      <c r="N464" s="241"/>
      <c r="O464" s="242"/>
      <c r="P464" s="243"/>
      <c r="Q464" s="241"/>
      <c r="R464" s="242"/>
      <c r="S464" s="243"/>
      <c r="T464" s="241"/>
      <c r="U464" s="242"/>
      <c r="V464" s="243"/>
      <c r="W464" s="241"/>
      <c r="X464" s="242"/>
      <c r="Y464" s="243"/>
      <c r="Z464" s="241"/>
      <c r="AA464" s="242"/>
      <c r="AB464" s="243"/>
      <c r="AC464" s="241"/>
      <c r="AD464" s="242"/>
      <c r="AE464" s="243"/>
      <c r="AF464" s="246"/>
      <c r="AG464" s="250" t="str">
        <f t="shared" si="46"/>
        <v>"dataQoS": ""</v>
      </c>
      <c r="AH464" s="246" t="str">
        <f t="shared" si="47"/>
        <v/>
      </c>
      <c r="AI464" s="246" t="str">
        <f t="shared" si="48"/>
        <v/>
      </c>
      <c r="AJ464" s="246" t="str">
        <f t="shared" si="49"/>
        <v/>
      </c>
      <c r="AK464" s="246" t="str">
        <f t="shared" si="50"/>
        <v/>
      </c>
      <c r="AL464" s="246" t="str">
        <f t="shared" si="51"/>
        <v/>
      </c>
      <c r="AM464" s="246" t="str">
        <f t="shared" si="52"/>
        <v/>
      </c>
      <c r="AN464" s="246" t="str">
        <f t="shared" si="53"/>
        <v/>
      </c>
      <c r="AO464" s="246" t="str">
        <f t="shared" si="54"/>
        <v/>
      </c>
      <c r="AP464" s="246"/>
      <c r="AQ464" s="246" t="str">
        <f t="shared" si="23"/>
        <v>{"dataQoS": ""}</v>
      </c>
      <c r="AR464" s="246" t="str">
        <f t="shared" si="24"/>
        <v/>
      </c>
      <c r="AS464" s="246" t="str">
        <f t="shared" si="25"/>
        <v/>
      </c>
      <c r="AT464" s="246" t="str">
        <f t="shared" si="26"/>
        <v>{"keywords": {"dataQoS": ""}}</v>
      </c>
      <c r="AU464" s="246" t="s">
        <v>253</v>
      </c>
      <c r="AV464" s="250" t="str">
        <f t="shared" si="27"/>
        <v>{"name": "AVAILABLE_MOBILE_PLAN", "arguments": {"keywords": {"dataQoS": ""}}}</v>
      </c>
      <c r="AW464" s="246"/>
      <c r="AX464" s="251">
        <v>45580</v>
      </c>
    </row>
    <row r="465" spans="1:50" ht="13.2">
      <c r="A465" s="246" t="s">
        <v>1804</v>
      </c>
      <c r="B465" s="246" t="s">
        <v>1807</v>
      </c>
      <c r="C465" s="246" t="s">
        <v>45</v>
      </c>
      <c r="D465" s="246" t="s">
        <v>1808</v>
      </c>
      <c r="E465" s="253" t="s">
        <v>379</v>
      </c>
      <c r="F465" s="252" t="s">
        <v>380</v>
      </c>
      <c r="G465" s="246"/>
      <c r="H465" s="253"/>
      <c r="I465" s="252"/>
      <c r="J465" s="246"/>
      <c r="K465" s="253"/>
      <c r="L465" s="252"/>
      <c r="M465" s="246"/>
      <c r="N465" s="253"/>
      <c r="O465" s="252"/>
      <c r="P465" s="246"/>
      <c r="Q465" s="253"/>
      <c r="R465" s="252"/>
      <c r="S465" s="246"/>
      <c r="T465" s="253"/>
      <c r="U465" s="252"/>
      <c r="V465" s="246"/>
      <c r="W465" s="253"/>
      <c r="X465" s="252"/>
      <c r="Y465" s="246"/>
      <c r="Z465" s="253"/>
      <c r="AA465" s="252"/>
      <c r="AB465" s="246"/>
      <c r="AC465" s="253"/>
      <c r="AD465" s="252"/>
      <c r="AE465" s="246"/>
      <c r="AF465" s="246"/>
      <c r="AG465" s="250" t="str">
        <f t="shared" si="46"/>
        <v>"dataQoS": ""</v>
      </c>
      <c r="AH465" s="246" t="str">
        <f t="shared" si="47"/>
        <v/>
      </c>
      <c r="AI465" s="246" t="str">
        <f t="shared" si="48"/>
        <v/>
      </c>
      <c r="AJ465" s="246" t="str">
        <f t="shared" si="49"/>
        <v/>
      </c>
      <c r="AK465" s="246" t="str">
        <f t="shared" si="50"/>
        <v/>
      </c>
      <c r="AL465" s="246" t="str">
        <f t="shared" si="51"/>
        <v/>
      </c>
      <c r="AM465" s="246" t="str">
        <f t="shared" si="52"/>
        <v/>
      </c>
      <c r="AN465" s="246" t="str">
        <f t="shared" si="53"/>
        <v/>
      </c>
      <c r="AO465" s="246" t="str">
        <f t="shared" si="54"/>
        <v/>
      </c>
      <c r="AP465" s="246"/>
      <c r="AQ465" s="246" t="str">
        <f t="shared" si="23"/>
        <v>{"dataQoS": ""}</v>
      </c>
      <c r="AR465" s="246" t="str">
        <f t="shared" si="24"/>
        <v/>
      </c>
      <c r="AS465" s="246" t="str">
        <f t="shared" si="25"/>
        <v/>
      </c>
      <c r="AT465" s="246" t="str">
        <f t="shared" si="26"/>
        <v>{"keywords": {"dataQoS": ""}}</v>
      </c>
      <c r="AU465" s="246" t="s">
        <v>253</v>
      </c>
      <c r="AV465" s="250" t="str">
        <f t="shared" si="27"/>
        <v>{"name": "AVAILABLE_MOBILE_PLAN", "arguments": {"keywords": {"dataQoS": ""}}}</v>
      </c>
      <c r="AW465" s="246"/>
      <c r="AX465" s="251">
        <v>45580</v>
      </c>
    </row>
    <row r="466" spans="1:50" ht="13.2">
      <c r="A466" s="246" t="s">
        <v>1804</v>
      </c>
      <c r="B466" s="246" t="s">
        <v>1809</v>
      </c>
      <c r="C466" s="246" t="s">
        <v>45</v>
      </c>
      <c r="D466" s="246" t="s">
        <v>1810</v>
      </c>
      <c r="E466" s="253" t="s">
        <v>379</v>
      </c>
      <c r="F466" s="252" t="s">
        <v>380</v>
      </c>
      <c r="G466" s="246"/>
      <c r="H466" s="253"/>
      <c r="I466" s="252"/>
      <c r="J466" s="246"/>
      <c r="K466" s="253"/>
      <c r="L466" s="252"/>
      <c r="M466" s="246"/>
      <c r="N466" s="253"/>
      <c r="O466" s="252"/>
      <c r="P466" s="246"/>
      <c r="Q466" s="253"/>
      <c r="R466" s="252"/>
      <c r="S466" s="246"/>
      <c r="T466" s="253"/>
      <c r="U466" s="252"/>
      <c r="V466" s="246"/>
      <c r="W466" s="253"/>
      <c r="X466" s="252"/>
      <c r="Y466" s="246"/>
      <c r="Z466" s="253"/>
      <c r="AA466" s="252"/>
      <c r="AB466" s="246"/>
      <c r="AC466" s="253"/>
      <c r="AD466" s="252"/>
      <c r="AE466" s="246"/>
      <c r="AF466" s="246"/>
      <c r="AG466" s="250" t="str">
        <f t="shared" si="46"/>
        <v>"dataQoS": ""</v>
      </c>
      <c r="AH466" s="246" t="str">
        <f t="shared" si="47"/>
        <v/>
      </c>
      <c r="AI466" s="246" t="str">
        <f t="shared" si="48"/>
        <v/>
      </c>
      <c r="AJ466" s="246" t="str">
        <f t="shared" si="49"/>
        <v/>
      </c>
      <c r="AK466" s="246" t="str">
        <f t="shared" si="50"/>
        <v/>
      </c>
      <c r="AL466" s="246" t="str">
        <f t="shared" si="51"/>
        <v/>
      </c>
      <c r="AM466" s="246" t="str">
        <f t="shared" si="52"/>
        <v/>
      </c>
      <c r="AN466" s="246" t="str">
        <f t="shared" si="53"/>
        <v/>
      </c>
      <c r="AO466" s="246" t="str">
        <f t="shared" si="54"/>
        <v/>
      </c>
      <c r="AP466" s="246"/>
      <c r="AQ466" s="246" t="str">
        <f t="shared" si="23"/>
        <v>{"dataQoS": ""}</v>
      </c>
      <c r="AR466" s="246" t="str">
        <f t="shared" si="24"/>
        <v/>
      </c>
      <c r="AS466" s="246" t="str">
        <f t="shared" si="25"/>
        <v/>
      </c>
      <c r="AT466" s="246" t="str">
        <f t="shared" si="26"/>
        <v>{"keywords": {"dataQoS": ""}}</v>
      </c>
      <c r="AU466" s="246" t="s">
        <v>253</v>
      </c>
      <c r="AV466" s="250" t="str">
        <f t="shared" si="27"/>
        <v>{"name": "AVAILABLE_MOBILE_PLAN", "arguments": {"keywords": {"dataQoS": ""}}}</v>
      </c>
      <c r="AW466" s="246"/>
      <c r="AX466" s="251">
        <v>45580</v>
      </c>
    </row>
    <row r="467" spans="1:50" ht="13.2">
      <c r="A467" s="246" t="s">
        <v>1804</v>
      </c>
      <c r="B467" s="246" t="s">
        <v>1811</v>
      </c>
      <c r="C467" s="246" t="s">
        <v>45</v>
      </c>
      <c r="D467" s="246" t="s">
        <v>1812</v>
      </c>
      <c r="E467" s="253" t="s">
        <v>379</v>
      </c>
      <c r="F467" s="252" t="s">
        <v>380</v>
      </c>
      <c r="G467" s="246"/>
      <c r="H467" s="253"/>
      <c r="I467" s="252"/>
      <c r="J467" s="246"/>
      <c r="K467" s="253"/>
      <c r="L467" s="252"/>
      <c r="M467" s="246"/>
      <c r="N467" s="253"/>
      <c r="O467" s="252"/>
      <c r="P467" s="246"/>
      <c r="Q467" s="253"/>
      <c r="R467" s="252"/>
      <c r="S467" s="246"/>
      <c r="T467" s="253"/>
      <c r="U467" s="252"/>
      <c r="V467" s="246"/>
      <c r="W467" s="253"/>
      <c r="X467" s="252"/>
      <c r="Y467" s="246"/>
      <c r="Z467" s="253"/>
      <c r="AA467" s="252"/>
      <c r="AB467" s="246"/>
      <c r="AC467" s="253"/>
      <c r="AD467" s="252"/>
      <c r="AE467" s="246"/>
      <c r="AF467" s="246"/>
      <c r="AG467" s="250" t="str">
        <f t="shared" si="46"/>
        <v>"dataQoS": ""</v>
      </c>
      <c r="AH467" s="246" t="str">
        <f t="shared" si="47"/>
        <v/>
      </c>
      <c r="AI467" s="246" t="str">
        <f t="shared" si="48"/>
        <v/>
      </c>
      <c r="AJ467" s="246" t="str">
        <f t="shared" si="49"/>
        <v/>
      </c>
      <c r="AK467" s="246" t="str">
        <f t="shared" si="50"/>
        <v/>
      </c>
      <c r="AL467" s="246" t="str">
        <f t="shared" si="51"/>
        <v/>
      </c>
      <c r="AM467" s="246" t="str">
        <f t="shared" si="52"/>
        <v/>
      </c>
      <c r="AN467" s="246" t="str">
        <f t="shared" si="53"/>
        <v/>
      </c>
      <c r="AO467" s="246" t="str">
        <f t="shared" si="54"/>
        <v/>
      </c>
      <c r="AP467" s="246"/>
      <c r="AQ467" s="246" t="str">
        <f t="shared" si="23"/>
        <v>{"dataQoS": ""}</v>
      </c>
      <c r="AR467" s="246" t="str">
        <f t="shared" si="24"/>
        <v/>
      </c>
      <c r="AS467" s="246" t="str">
        <f t="shared" si="25"/>
        <v/>
      </c>
      <c r="AT467" s="246" t="str">
        <f t="shared" si="26"/>
        <v>{"keywords": {"dataQoS": ""}}</v>
      </c>
      <c r="AU467" s="246" t="s">
        <v>253</v>
      </c>
      <c r="AV467" s="250" t="str">
        <f t="shared" si="27"/>
        <v>{"name": "AVAILABLE_MOBILE_PLAN", "arguments": {"keywords": {"dataQoS": ""}}}</v>
      </c>
      <c r="AW467" s="246"/>
      <c r="AX467" s="251">
        <v>45580</v>
      </c>
    </row>
    <row r="468" spans="1:50" ht="13.2">
      <c r="A468" s="246" t="s">
        <v>1804</v>
      </c>
      <c r="B468" s="246" t="s">
        <v>1813</v>
      </c>
      <c r="C468" s="246" t="s">
        <v>45</v>
      </c>
      <c r="D468" s="246" t="s">
        <v>1814</v>
      </c>
      <c r="E468" s="253" t="s">
        <v>379</v>
      </c>
      <c r="F468" s="252" t="s">
        <v>380</v>
      </c>
      <c r="G468" s="246"/>
      <c r="H468" s="253"/>
      <c r="I468" s="252"/>
      <c r="J468" s="246"/>
      <c r="K468" s="253"/>
      <c r="L468" s="252"/>
      <c r="M468" s="246"/>
      <c r="N468" s="253"/>
      <c r="O468" s="252"/>
      <c r="P468" s="246"/>
      <c r="Q468" s="253"/>
      <c r="R468" s="252"/>
      <c r="S468" s="246"/>
      <c r="T468" s="253"/>
      <c r="U468" s="252"/>
      <c r="V468" s="246"/>
      <c r="W468" s="253"/>
      <c r="X468" s="252"/>
      <c r="Y468" s="246"/>
      <c r="Z468" s="253"/>
      <c r="AA468" s="252"/>
      <c r="AB468" s="246"/>
      <c r="AC468" s="253"/>
      <c r="AD468" s="252"/>
      <c r="AE468" s="246"/>
      <c r="AF468" s="246"/>
      <c r="AG468" s="250" t="str">
        <f t="shared" si="46"/>
        <v>"dataQoS": ""</v>
      </c>
      <c r="AH468" s="246" t="str">
        <f t="shared" si="47"/>
        <v/>
      </c>
      <c r="AI468" s="246" t="str">
        <f t="shared" si="48"/>
        <v/>
      </c>
      <c r="AJ468" s="246" t="str">
        <f t="shared" si="49"/>
        <v/>
      </c>
      <c r="AK468" s="246" t="str">
        <f t="shared" si="50"/>
        <v/>
      </c>
      <c r="AL468" s="246" t="str">
        <f t="shared" si="51"/>
        <v/>
      </c>
      <c r="AM468" s="246" t="str">
        <f t="shared" si="52"/>
        <v/>
      </c>
      <c r="AN468" s="246" t="str">
        <f t="shared" si="53"/>
        <v/>
      </c>
      <c r="AO468" s="246" t="str">
        <f t="shared" si="54"/>
        <v/>
      </c>
      <c r="AP468" s="246"/>
      <c r="AQ468" s="246" t="str">
        <f t="shared" si="23"/>
        <v>{"dataQoS": ""}</v>
      </c>
      <c r="AR468" s="246" t="str">
        <f t="shared" si="24"/>
        <v/>
      </c>
      <c r="AS468" s="246" t="str">
        <f t="shared" si="25"/>
        <v/>
      </c>
      <c r="AT468" s="246" t="str">
        <f t="shared" si="26"/>
        <v>{"keywords": {"dataQoS": ""}}</v>
      </c>
      <c r="AU468" s="246" t="s">
        <v>253</v>
      </c>
      <c r="AV468" s="250" t="str">
        <f t="shared" si="27"/>
        <v>{"name": "AVAILABLE_MOBILE_PLAN", "arguments": {"keywords": {"dataQoS": ""}}}</v>
      </c>
      <c r="AW468" s="246"/>
      <c r="AX468" s="251">
        <v>45580</v>
      </c>
    </row>
    <row r="469" spans="1:50" ht="13.2">
      <c r="A469" s="246" t="s">
        <v>1804</v>
      </c>
      <c r="B469" s="246" t="s">
        <v>1815</v>
      </c>
      <c r="C469" s="246" t="s">
        <v>45</v>
      </c>
      <c r="D469" s="246" t="s">
        <v>1816</v>
      </c>
      <c r="E469" s="253" t="s">
        <v>379</v>
      </c>
      <c r="F469" s="252" t="s">
        <v>380</v>
      </c>
      <c r="G469" s="246"/>
      <c r="H469" s="253"/>
      <c r="I469" s="252"/>
      <c r="J469" s="246"/>
      <c r="K469" s="253"/>
      <c r="L469" s="252"/>
      <c r="M469" s="246"/>
      <c r="N469" s="253"/>
      <c r="O469" s="252"/>
      <c r="P469" s="246"/>
      <c r="Q469" s="253"/>
      <c r="R469" s="252"/>
      <c r="S469" s="246"/>
      <c r="T469" s="253"/>
      <c r="U469" s="252"/>
      <c r="V469" s="246"/>
      <c r="W469" s="253"/>
      <c r="X469" s="252"/>
      <c r="Y469" s="246"/>
      <c r="Z469" s="253"/>
      <c r="AA469" s="252"/>
      <c r="AB469" s="246"/>
      <c r="AC469" s="253"/>
      <c r="AD469" s="252"/>
      <c r="AE469" s="246"/>
      <c r="AF469" s="246"/>
      <c r="AG469" s="250" t="str">
        <f t="shared" si="46"/>
        <v>"dataQoS": ""</v>
      </c>
      <c r="AH469" s="246" t="str">
        <f t="shared" si="47"/>
        <v/>
      </c>
      <c r="AI469" s="246" t="str">
        <f t="shared" si="48"/>
        <v/>
      </c>
      <c r="AJ469" s="246" t="str">
        <f t="shared" si="49"/>
        <v/>
      </c>
      <c r="AK469" s="246" t="str">
        <f t="shared" si="50"/>
        <v/>
      </c>
      <c r="AL469" s="246" t="str">
        <f t="shared" si="51"/>
        <v/>
      </c>
      <c r="AM469" s="246" t="str">
        <f t="shared" si="52"/>
        <v/>
      </c>
      <c r="AN469" s="246" t="str">
        <f t="shared" si="53"/>
        <v/>
      </c>
      <c r="AO469" s="246" t="str">
        <f t="shared" si="54"/>
        <v/>
      </c>
      <c r="AP469" s="246"/>
      <c r="AQ469" s="246" t="str">
        <f t="shared" si="23"/>
        <v>{"dataQoS": ""}</v>
      </c>
      <c r="AR469" s="246" t="str">
        <f t="shared" si="24"/>
        <v/>
      </c>
      <c r="AS469" s="246" t="str">
        <f t="shared" si="25"/>
        <v/>
      </c>
      <c r="AT469" s="246" t="str">
        <f t="shared" si="26"/>
        <v>{"keywords": {"dataQoS": ""}}</v>
      </c>
      <c r="AU469" s="246" t="s">
        <v>253</v>
      </c>
      <c r="AV469" s="250" t="str">
        <f t="shared" si="27"/>
        <v>{"name": "AVAILABLE_MOBILE_PLAN", "arguments": {"keywords": {"dataQoS": ""}}}</v>
      </c>
      <c r="AW469" s="246"/>
      <c r="AX469" s="251">
        <v>45580</v>
      </c>
    </row>
    <row r="470" spans="1:50" ht="13.2">
      <c r="A470" s="246" t="s">
        <v>1804</v>
      </c>
      <c r="B470" s="246" t="s">
        <v>1817</v>
      </c>
      <c r="C470" s="246" t="s">
        <v>45</v>
      </c>
      <c r="D470" s="246" t="s">
        <v>1818</v>
      </c>
      <c r="E470" s="253" t="s">
        <v>379</v>
      </c>
      <c r="F470" s="252" t="s">
        <v>380</v>
      </c>
      <c r="G470" s="246"/>
      <c r="H470" s="253"/>
      <c r="I470" s="252"/>
      <c r="J470" s="246"/>
      <c r="K470" s="253"/>
      <c r="L470" s="252"/>
      <c r="M470" s="246"/>
      <c r="N470" s="253"/>
      <c r="O470" s="252"/>
      <c r="P470" s="246"/>
      <c r="Q470" s="253"/>
      <c r="R470" s="252"/>
      <c r="S470" s="246"/>
      <c r="T470" s="253"/>
      <c r="U470" s="252"/>
      <c r="V470" s="246"/>
      <c r="W470" s="253"/>
      <c r="X470" s="252"/>
      <c r="Y470" s="246"/>
      <c r="Z470" s="253"/>
      <c r="AA470" s="252"/>
      <c r="AB470" s="246"/>
      <c r="AC470" s="253"/>
      <c r="AD470" s="252"/>
      <c r="AE470" s="246"/>
      <c r="AF470" s="246"/>
      <c r="AG470" s="250" t="str">
        <f t="shared" si="46"/>
        <v>"dataQoS": ""</v>
      </c>
      <c r="AH470" s="246" t="str">
        <f t="shared" si="47"/>
        <v/>
      </c>
      <c r="AI470" s="246" t="str">
        <f t="shared" si="48"/>
        <v/>
      </c>
      <c r="AJ470" s="246" t="str">
        <f t="shared" si="49"/>
        <v/>
      </c>
      <c r="AK470" s="246" t="str">
        <f t="shared" si="50"/>
        <v/>
      </c>
      <c r="AL470" s="246" t="str">
        <f t="shared" si="51"/>
        <v/>
      </c>
      <c r="AM470" s="246" t="str">
        <f t="shared" si="52"/>
        <v/>
      </c>
      <c r="AN470" s="246" t="str">
        <f t="shared" si="53"/>
        <v/>
      </c>
      <c r="AO470" s="246" t="str">
        <f t="shared" si="54"/>
        <v/>
      </c>
      <c r="AP470" s="246"/>
      <c r="AQ470" s="246" t="str">
        <f t="shared" si="23"/>
        <v>{"dataQoS": ""}</v>
      </c>
      <c r="AR470" s="246" t="str">
        <f t="shared" si="24"/>
        <v/>
      </c>
      <c r="AS470" s="246" t="str">
        <f t="shared" si="25"/>
        <v/>
      </c>
      <c r="AT470" s="246" t="str">
        <f t="shared" si="26"/>
        <v>{"keywords": {"dataQoS": ""}}</v>
      </c>
      <c r="AU470" s="246" t="s">
        <v>253</v>
      </c>
      <c r="AV470" s="250" t="str">
        <f t="shared" si="27"/>
        <v>{"name": "AVAILABLE_MOBILE_PLAN", "arguments": {"keywords": {"dataQoS": ""}}}</v>
      </c>
      <c r="AW470" s="246"/>
      <c r="AX470" s="251">
        <v>45580</v>
      </c>
    </row>
    <row r="471" spans="1:50" ht="13.2">
      <c r="A471" s="246" t="s">
        <v>1804</v>
      </c>
      <c r="B471" s="246" t="s">
        <v>1819</v>
      </c>
      <c r="C471" s="246" t="s">
        <v>45</v>
      </c>
      <c r="D471" s="246" t="s">
        <v>1820</v>
      </c>
      <c r="E471" s="253" t="s">
        <v>379</v>
      </c>
      <c r="F471" s="252" t="s">
        <v>380</v>
      </c>
      <c r="G471" s="246"/>
      <c r="H471" s="253"/>
      <c r="I471" s="252"/>
      <c r="J471" s="246"/>
      <c r="K471" s="253"/>
      <c r="L471" s="252"/>
      <c r="M471" s="246"/>
      <c r="N471" s="253"/>
      <c r="O471" s="252"/>
      <c r="P471" s="246"/>
      <c r="Q471" s="253"/>
      <c r="R471" s="252"/>
      <c r="S471" s="246"/>
      <c r="T471" s="253"/>
      <c r="U471" s="252"/>
      <c r="V471" s="246"/>
      <c r="W471" s="253"/>
      <c r="X471" s="252"/>
      <c r="Y471" s="246"/>
      <c r="Z471" s="253"/>
      <c r="AA471" s="252"/>
      <c r="AB471" s="246"/>
      <c r="AC471" s="253"/>
      <c r="AD471" s="252"/>
      <c r="AE471" s="246"/>
      <c r="AF471" s="246"/>
      <c r="AG471" s="250" t="str">
        <f t="shared" si="46"/>
        <v>"dataQoS": ""</v>
      </c>
      <c r="AH471" s="246" t="str">
        <f t="shared" si="47"/>
        <v/>
      </c>
      <c r="AI471" s="246" t="str">
        <f t="shared" si="48"/>
        <v/>
      </c>
      <c r="AJ471" s="246" t="str">
        <f t="shared" si="49"/>
        <v/>
      </c>
      <c r="AK471" s="246" t="str">
        <f t="shared" si="50"/>
        <v/>
      </c>
      <c r="AL471" s="246" t="str">
        <f t="shared" si="51"/>
        <v/>
      </c>
      <c r="AM471" s="246" t="str">
        <f t="shared" si="52"/>
        <v/>
      </c>
      <c r="AN471" s="246" t="str">
        <f t="shared" si="53"/>
        <v/>
      </c>
      <c r="AO471" s="246" t="str">
        <f t="shared" si="54"/>
        <v/>
      </c>
      <c r="AP471" s="246"/>
      <c r="AQ471" s="246" t="str">
        <f t="shared" si="23"/>
        <v>{"dataQoS": ""}</v>
      </c>
      <c r="AR471" s="246" t="str">
        <f t="shared" si="24"/>
        <v/>
      </c>
      <c r="AS471" s="246" t="str">
        <f t="shared" si="25"/>
        <v/>
      </c>
      <c r="AT471" s="246" t="str">
        <f t="shared" si="26"/>
        <v>{"keywords": {"dataQoS": ""}}</v>
      </c>
      <c r="AU471" s="246" t="s">
        <v>253</v>
      </c>
      <c r="AV471" s="250" t="str">
        <f t="shared" si="27"/>
        <v>{"name": "AVAILABLE_MOBILE_PLAN", "arguments": {"keywords": {"dataQoS": ""}}}</v>
      </c>
      <c r="AW471" s="246"/>
      <c r="AX471" s="251">
        <v>45580</v>
      </c>
    </row>
    <row r="472" spans="1:50" ht="13.2">
      <c r="A472" s="246" t="s">
        <v>1804</v>
      </c>
      <c r="B472" s="246" t="s">
        <v>1821</v>
      </c>
      <c r="C472" s="246" t="s">
        <v>45</v>
      </c>
      <c r="D472" s="246" t="s">
        <v>1822</v>
      </c>
      <c r="E472" s="253" t="s">
        <v>379</v>
      </c>
      <c r="F472" s="252" t="s">
        <v>380</v>
      </c>
      <c r="G472" s="246"/>
      <c r="H472" s="253"/>
      <c r="I472" s="252"/>
      <c r="J472" s="246"/>
      <c r="K472" s="253"/>
      <c r="L472" s="252"/>
      <c r="M472" s="246"/>
      <c r="N472" s="253"/>
      <c r="O472" s="252"/>
      <c r="P472" s="246"/>
      <c r="Q472" s="253"/>
      <c r="R472" s="252"/>
      <c r="S472" s="246"/>
      <c r="T472" s="253"/>
      <c r="U472" s="252"/>
      <c r="V472" s="246"/>
      <c r="W472" s="253"/>
      <c r="X472" s="252"/>
      <c r="Y472" s="246"/>
      <c r="Z472" s="253"/>
      <c r="AA472" s="252"/>
      <c r="AB472" s="246"/>
      <c r="AC472" s="253"/>
      <c r="AD472" s="252"/>
      <c r="AE472" s="246"/>
      <c r="AF472" s="246"/>
      <c r="AG472" s="250" t="str">
        <f t="shared" si="46"/>
        <v>"dataQoS": ""</v>
      </c>
      <c r="AH472" s="246" t="str">
        <f t="shared" si="47"/>
        <v/>
      </c>
      <c r="AI472" s="246" t="str">
        <f t="shared" si="48"/>
        <v/>
      </c>
      <c r="AJ472" s="246" t="str">
        <f t="shared" si="49"/>
        <v/>
      </c>
      <c r="AK472" s="246" t="str">
        <f t="shared" si="50"/>
        <v/>
      </c>
      <c r="AL472" s="246" t="str">
        <f t="shared" si="51"/>
        <v/>
      </c>
      <c r="AM472" s="246" t="str">
        <f t="shared" si="52"/>
        <v/>
      </c>
      <c r="AN472" s="246" t="str">
        <f t="shared" si="53"/>
        <v/>
      </c>
      <c r="AO472" s="246" t="str">
        <f t="shared" si="54"/>
        <v/>
      </c>
      <c r="AP472" s="246"/>
      <c r="AQ472" s="246" t="str">
        <f t="shared" si="23"/>
        <v>{"dataQoS": ""}</v>
      </c>
      <c r="AR472" s="246" t="str">
        <f t="shared" si="24"/>
        <v/>
      </c>
      <c r="AS472" s="246" t="str">
        <f t="shared" si="25"/>
        <v/>
      </c>
      <c r="AT472" s="246" t="str">
        <f t="shared" si="26"/>
        <v>{"keywords": {"dataQoS": ""}}</v>
      </c>
      <c r="AU472" s="246" t="s">
        <v>253</v>
      </c>
      <c r="AV472" s="250" t="str">
        <f t="shared" si="27"/>
        <v>{"name": "AVAILABLE_MOBILE_PLAN", "arguments": {"keywords": {"dataQoS": ""}}}</v>
      </c>
      <c r="AW472" s="246"/>
      <c r="AX472" s="251">
        <v>45580</v>
      </c>
    </row>
    <row r="473" spans="1:50" ht="13.2">
      <c r="A473" s="246" t="s">
        <v>1804</v>
      </c>
      <c r="B473" s="246" t="s">
        <v>1823</v>
      </c>
      <c r="C473" s="246" t="s">
        <v>45</v>
      </c>
      <c r="D473" s="246" t="s">
        <v>1824</v>
      </c>
      <c r="E473" s="253" t="s">
        <v>379</v>
      </c>
      <c r="F473" s="252" t="s">
        <v>380</v>
      </c>
      <c r="G473" s="246"/>
      <c r="H473" s="253"/>
      <c r="I473" s="252"/>
      <c r="J473" s="246"/>
      <c r="K473" s="253"/>
      <c r="L473" s="252"/>
      <c r="M473" s="246"/>
      <c r="N473" s="253"/>
      <c r="O473" s="252"/>
      <c r="P473" s="246"/>
      <c r="Q473" s="253"/>
      <c r="R473" s="252"/>
      <c r="S473" s="246"/>
      <c r="T473" s="253"/>
      <c r="U473" s="252"/>
      <c r="V473" s="246"/>
      <c r="W473" s="253"/>
      <c r="X473" s="252"/>
      <c r="Y473" s="246"/>
      <c r="Z473" s="253"/>
      <c r="AA473" s="252"/>
      <c r="AB473" s="246"/>
      <c r="AC473" s="253"/>
      <c r="AD473" s="252"/>
      <c r="AE473" s="246"/>
      <c r="AF473" s="246"/>
      <c r="AG473" s="250" t="str">
        <f t="shared" si="46"/>
        <v>"dataQoS": ""</v>
      </c>
      <c r="AH473" s="246" t="str">
        <f t="shared" si="47"/>
        <v/>
      </c>
      <c r="AI473" s="246" t="str">
        <f t="shared" si="48"/>
        <v/>
      </c>
      <c r="AJ473" s="246" t="str">
        <f t="shared" si="49"/>
        <v/>
      </c>
      <c r="AK473" s="246" t="str">
        <f t="shared" si="50"/>
        <v/>
      </c>
      <c r="AL473" s="246" t="str">
        <f t="shared" si="51"/>
        <v/>
      </c>
      <c r="AM473" s="246" t="str">
        <f t="shared" si="52"/>
        <v/>
      </c>
      <c r="AN473" s="246" t="str">
        <f t="shared" si="53"/>
        <v/>
      </c>
      <c r="AO473" s="246" t="str">
        <f t="shared" si="54"/>
        <v/>
      </c>
      <c r="AP473" s="246"/>
      <c r="AQ473" s="246" t="str">
        <f t="shared" si="23"/>
        <v>{"dataQoS": ""}</v>
      </c>
      <c r="AR473" s="246" t="str">
        <f t="shared" si="24"/>
        <v/>
      </c>
      <c r="AS473" s="246" t="str">
        <f t="shared" si="25"/>
        <v/>
      </c>
      <c r="AT473" s="246" t="str">
        <f t="shared" si="26"/>
        <v>{"keywords": {"dataQoS": ""}}</v>
      </c>
      <c r="AU473" s="246" t="s">
        <v>253</v>
      </c>
      <c r="AV473" s="250" t="str">
        <f t="shared" si="27"/>
        <v>{"name": "AVAILABLE_MOBILE_PLAN", "arguments": {"keywords": {"dataQoS": ""}}}</v>
      </c>
      <c r="AW473" s="246"/>
      <c r="AX473" s="251">
        <v>45580</v>
      </c>
    </row>
    <row r="474" spans="1:50" ht="13.2">
      <c r="A474" s="246" t="s">
        <v>1804</v>
      </c>
      <c r="B474" s="246"/>
      <c r="C474" s="246" t="s">
        <v>45</v>
      </c>
      <c r="D474" s="246" t="s">
        <v>1825</v>
      </c>
      <c r="E474" s="253" t="s">
        <v>379</v>
      </c>
      <c r="F474" s="252" t="s">
        <v>380</v>
      </c>
      <c r="G474" s="246"/>
      <c r="H474" s="253"/>
      <c r="I474" s="252"/>
      <c r="J474" s="246"/>
      <c r="K474" s="253"/>
      <c r="L474" s="252"/>
      <c r="M474" s="246"/>
      <c r="N474" s="253"/>
      <c r="O474" s="252"/>
      <c r="P474" s="246"/>
      <c r="Q474" s="253"/>
      <c r="R474" s="252"/>
      <c r="S474" s="246"/>
      <c r="T474" s="253"/>
      <c r="U474" s="252"/>
      <c r="V474" s="246"/>
      <c r="W474" s="253"/>
      <c r="X474" s="252"/>
      <c r="Y474" s="246"/>
      <c r="Z474" s="253"/>
      <c r="AA474" s="252"/>
      <c r="AB474" s="246"/>
      <c r="AC474" s="253"/>
      <c r="AD474" s="252"/>
      <c r="AE474" s="246"/>
      <c r="AF474" s="246"/>
      <c r="AG474" s="250" t="s">
        <v>1826</v>
      </c>
      <c r="AH474" s="246" t="s">
        <v>1662</v>
      </c>
      <c r="AI474" s="246" t="s">
        <v>1662</v>
      </c>
      <c r="AJ474" s="246" t="s">
        <v>1662</v>
      </c>
      <c r="AK474" s="246" t="s">
        <v>1662</v>
      </c>
      <c r="AL474" s="246" t="s">
        <v>1662</v>
      </c>
      <c r="AM474" s="246" t="s">
        <v>1662</v>
      </c>
      <c r="AN474" s="246" t="s">
        <v>1662</v>
      </c>
      <c r="AO474" s="246" t="s">
        <v>1662</v>
      </c>
      <c r="AP474" s="246"/>
      <c r="AQ474" s="246" t="str">
        <f t="shared" si="23"/>
        <v>{"dataQoS": ""}</v>
      </c>
      <c r="AR474" s="246" t="str">
        <f t="shared" si="24"/>
        <v/>
      </c>
      <c r="AS474" s="246" t="str">
        <f t="shared" si="25"/>
        <v/>
      </c>
      <c r="AT474" s="246" t="str">
        <f t="shared" si="26"/>
        <v>{"keywords": {"dataQoS": ""}}</v>
      </c>
      <c r="AU474" s="246" t="s">
        <v>253</v>
      </c>
      <c r="AV474" s="250" t="str">
        <f t="shared" si="27"/>
        <v>{"name": "AVAILABLE_MOBILE_PLAN", "arguments": {"keywords": {"dataQoS": ""}}}</v>
      </c>
      <c r="AW474" s="246"/>
      <c r="AX474" s="251">
        <v>45547</v>
      </c>
    </row>
    <row r="475" spans="1:50" ht="13.2">
      <c r="A475" s="246" t="s">
        <v>1804</v>
      </c>
      <c r="B475" s="246"/>
      <c r="C475" s="246" t="s">
        <v>45</v>
      </c>
      <c r="D475" s="246" t="s">
        <v>1827</v>
      </c>
      <c r="E475" s="247" t="s">
        <v>379</v>
      </c>
      <c r="F475" s="248" t="s">
        <v>380</v>
      </c>
      <c r="G475" s="249"/>
      <c r="H475" s="247"/>
      <c r="I475" s="248"/>
      <c r="J475" s="249"/>
      <c r="K475" s="247"/>
      <c r="L475" s="248"/>
      <c r="M475" s="249"/>
      <c r="N475" s="247"/>
      <c r="O475" s="248"/>
      <c r="P475" s="249"/>
      <c r="Q475" s="247"/>
      <c r="R475" s="248"/>
      <c r="S475" s="249"/>
      <c r="T475" s="247"/>
      <c r="U475" s="248"/>
      <c r="V475" s="249"/>
      <c r="W475" s="247"/>
      <c r="X475" s="248"/>
      <c r="Y475" s="249"/>
      <c r="Z475" s="247"/>
      <c r="AA475" s="248"/>
      <c r="AB475" s="249"/>
      <c r="AC475" s="247"/>
      <c r="AD475" s="248"/>
      <c r="AE475" s="249"/>
      <c r="AF475" s="246"/>
      <c r="AG475" s="250" t="s">
        <v>1826</v>
      </c>
      <c r="AH475" s="246" t="s">
        <v>1662</v>
      </c>
      <c r="AI475" s="246" t="s">
        <v>1662</v>
      </c>
      <c r="AJ475" s="246" t="s">
        <v>1662</v>
      </c>
      <c r="AK475" s="246" t="s">
        <v>1662</v>
      </c>
      <c r="AL475" s="246" t="s">
        <v>1662</v>
      </c>
      <c r="AM475" s="246" t="s">
        <v>1662</v>
      </c>
      <c r="AN475" s="246" t="s">
        <v>1662</v>
      </c>
      <c r="AO475" s="246" t="s">
        <v>1662</v>
      </c>
      <c r="AP475" s="246"/>
      <c r="AQ475" s="246" t="str">
        <f t="shared" si="23"/>
        <v>{"dataQoS": ""}</v>
      </c>
      <c r="AR475" s="246" t="str">
        <f t="shared" si="24"/>
        <v/>
      </c>
      <c r="AS475" s="246" t="str">
        <f t="shared" si="25"/>
        <v/>
      </c>
      <c r="AT475" s="246" t="str">
        <f t="shared" si="26"/>
        <v>{"keywords": {"dataQoS": ""}}</v>
      </c>
      <c r="AU475" s="246" t="s">
        <v>253</v>
      </c>
      <c r="AV475" s="250" t="str">
        <f t="shared" si="27"/>
        <v>{"name": "AVAILABLE_MOBILE_PLAN", "arguments": {"keywords": {"dataQoS": ""}}}</v>
      </c>
      <c r="AW475" s="246"/>
      <c r="AX475" s="251">
        <v>45547</v>
      </c>
    </row>
    <row r="476" spans="1:50" ht="13.2">
      <c r="A476" s="246" t="s">
        <v>1804</v>
      </c>
      <c r="B476" s="246"/>
      <c r="C476" s="246" t="s">
        <v>45</v>
      </c>
      <c r="D476" s="246" t="s">
        <v>1828</v>
      </c>
      <c r="E476" s="247" t="s">
        <v>379</v>
      </c>
      <c r="F476" s="248" t="s">
        <v>380</v>
      </c>
      <c r="G476" s="249"/>
      <c r="H476" s="247"/>
      <c r="I476" s="248"/>
      <c r="J476" s="249"/>
      <c r="K476" s="247"/>
      <c r="L476" s="248"/>
      <c r="M476" s="249"/>
      <c r="N476" s="247"/>
      <c r="O476" s="248"/>
      <c r="P476" s="249"/>
      <c r="Q476" s="247"/>
      <c r="R476" s="248"/>
      <c r="S476" s="249"/>
      <c r="T476" s="247"/>
      <c r="U476" s="248"/>
      <c r="V476" s="249"/>
      <c r="W476" s="247"/>
      <c r="X476" s="248"/>
      <c r="Y476" s="249"/>
      <c r="Z476" s="247"/>
      <c r="AA476" s="248"/>
      <c r="AB476" s="249"/>
      <c r="AC476" s="247"/>
      <c r="AD476" s="248"/>
      <c r="AE476" s="249"/>
      <c r="AF476" s="246"/>
      <c r="AG476" s="250" t="s">
        <v>1826</v>
      </c>
      <c r="AH476" s="246" t="s">
        <v>1662</v>
      </c>
      <c r="AI476" s="246" t="s">
        <v>1662</v>
      </c>
      <c r="AJ476" s="246" t="s">
        <v>1662</v>
      </c>
      <c r="AK476" s="246" t="s">
        <v>1662</v>
      </c>
      <c r="AL476" s="246" t="s">
        <v>1662</v>
      </c>
      <c r="AM476" s="246" t="s">
        <v>1662</v>
      </c>
      <c r="AN476" s="246" t="s">
        <v>1662</v>
      </c>
      <c r="AO476" s="246" t="s">
        <v>1662</v>
      </c>
      <c r="AP476" s="246"/>
      <c r="AQ476" s="246" t="str">
        <f t="shared" si="23"/>
        <v>{"dataQoS": ""}</v>
      </c>
      <c r="AR476" s="246" t="str">
        <f t="shared" si="24"/>
        <v/>
      </c>
      <c r="AS476" s="246" t="str">
        <f t="shared" si="25"/>
        <v/>
      </c>
      <c r="AT476" s="246" t="str">
        <f t="shared" si="26"/>
        <v>{"keywords": {"dataQoS": ""}}</v>
      </c>
      <c r="AU476" s="246" t="s">
        <v>253</v>
      </c>
      <c r="AV476" s="250" t="str">
        <f t="shared" si="27"/>
        <v>{"name": "AVAILABLE_MOBILE_PLAN", "arguments": {"keywords": {"dataQoS": ""}}}</v>
      </c>
      <c r="AW476" s="246"/>
      <c r="AX476" s="251">
        <v>45547</v>
      </c>
    </row>
    <row r="477" spans="1:50" ht="13.2">
      <c r="A477" s="246" t="s">
        <v>1804</v>
      </c>
      <c r="B477" s="246"/>
      <c r="C477" s="246" t="s">
        <v>45</v>
      </c>
      <c r="D477" s="246" t="s">
        <v>1829</v>
      </c>
      <c r="E477" s="247" t="s">
        <v>379</v>
      </c>
      <c r="F477" s="248" t="s">
        <v>380</v>
      </c>
      <c r="G477" s="249"/>
      <c r="H477" s="247"/>
      <c r="I477" s="248"/>
      <c r="J477" s="249"/>
      <c r="K477" s="247"/>
      <c r="L477" s="248"/>
      <c r="M477" s="249"/>
      <c r="N477" s="247"/>
      <c r="O477" s="248"/>
      <c r="P477" s="249"/>
      <c r="Q477" s="247"/>
      <c r="R477" s="248"/>
      <c r="S477" s="249"/>
      <c r="T477" s="247"/>
      <c r="U477" s="248"/>
      <c r="V477" s="249"/>
      <c r="W477" s="247"/>
      <c r="X477" s="248"/>
      <c r="Y477" s="249"/>
      <c r="Z477" s="247"/>
      <c r="AA477" s="248"/>
      <c r="AB477" s="249"/>
      <c r="AC477" s="247"/>
      <c r="AD477" s="248"/>
      <c r="AE477" s="249"/>
      <c r="AF477" s="246"/>
      <c r="AG477" s="250" t="s">
        <v>1826</v>
      </c>
      <c r="AH477" s="246" t="s">
        <v>1662</v>
      </c>
      <c r="AI477" s="246" t="s">
        <v>1662</v>
      </c>
      <c r="AJ477" s="246" t="s">
        <v>1662</v>
      </c>
      <c r="AK477" s="246" t="s">
        <v>1662</v>
      </c>
      <c r="AL477" s="246" t="s">
        <v>1662</v>
      </c>
      <c r="AM477" s="246" t="s">
        <v>1662</v>
      </c>
      <c r="AN477" s="246" t="s">
        <v>1662</v>
      </c>
      <c r="AO477" s="246" t="s">
        <v>1662</v>
      </c>
      <c r="AP477" s="246"/>
      <c r="AQ477" s="246" t="str">
        <f t="shared" si="23"/>
        <v>{"dataQoS": ""}</v>
      </c>
      <c r="AR477" s="246" t="str">
        <f t="shared" si="24"/>
        <v/>
      </c>
      <c r="AS477" s="246" t="str">
        <f t="shared" si="25"/>
        <v/>
      </c>
      <c r="AT477" s="246" t="str">
        <f t="shared" si="26"/>
        <v>{"keywords": {"dataQoS": ""}}</v>
      </c>
      <c r="AU477" s="246" t="s">
        <v>253</v>
      </c>
      <c r="AV477" s="250" t="str">
        <f t="shared" si="27"/>
        <v>{"name": "AVAILABLE_MOBILE_PLAN", "arguments": {"keywords": {"dataQoS": ""}}}</v>
      </c>
      <c r="AW477" s="246"/>
      <c r="AX477" s="251">
        <v>45547</v>
      </c>
    </row>
    <row r="478" spans="1:50" ht="13.2">
      <c r="A478" s="246" t="s">
        <v>1804</v>
      </c>
      <c r="B478" s="246"/>
      <c r="C478" s="246" t="s">
        <v>45</v>
      </c>
      <c r="D478" s="246" t="s">
        <v>1830</v>
      </c>
      <c r="E478" s="247" t="s">
        <v>379</v>
      </c>
      <c r="F478" s="248" t="s">
        <v>380</v>
      </c>
      <c r="G478" s="249"/>
      <c r="H478" s="247"/>
      <c r="I478" s="248"/>
      <c r="J478" s="249"/>
      <c r="K478" s="247"/>
      <c r="L478" s="248"/>
      <c r="M478" s="249"/>
      <c r="N478" s="247"/>
      <c r="O478" s="248"/>
      <c r="P478" s="249"/>
      <c r="Q478" s="247"/>
      <c r="R478" s="248"/>
      <c r="S478" s="249"/>
      <c r="T478" s="247"/>
      <c r="U478" s="248"/>
      <c r="V478" s="249"/>
      <c r="W478" s="247"/>
      <c r="X478" s="248"/>
      <c r="Y478" s="249"/>
      <c r="Z478" s="247"/>
      <c r="AA478" s="248"/>
      <c r="AB478" s="249"/>
      <c r="AC478" s="247"/>
      <c r="AD478" s="248"/>
      <c r="AE478" s="249"/>
      <c r="AF478" s="246"/>
      <c r="AG478" s="250" t="s">
        <v>1826</v>
      </c>
      <c r="AH478" s="246" t="s">
        <v>1662</v>
      </c>
      <c r="AI478" s="246" t="s">
        <v>1662</v>
      </c>
      <c r="AJ478" s="246" t="s">
        <v>1662</v>
      </c>
      <c r="AK478" s="246" t="s">
        <v>1662</v>
      </c>
      <c r="AL478" s="246" t="s">
        <v>1662</v>
      </c>
      <c r="AM478" s="246" t="s">
        <v>1662</v>
      </c>
      <c r="AN478" s="246" t="s">
        <v>1662</v>
      </c>
      <c r="AO478" s="246" t="s">
        <v>1662</v>
      </c>
      <c r="AP478" s="246"/>
      <c r="AQ478" s="246" t="str">
        <f t="shared" si="23"/>
        <v>{"dataQoS": ""}</v>
      </c>
      <c r="AR478" s="246" t="str">
        <f t="shared" si="24"/>
        <v/>
      </c>
      <c r="AS478" s="246" t="str">
        <f t="shared" si="25"/>
        <v/>
      </c>
      <c r="AT478" s="246" t="str">
        <f t="shared" si="26"/>
        <v>{"keywords": {"dataQoS": ""}}</v>
      </c>
      <c r="AU478" s="246" t="s">
        <v>253</v>
      </c>
      <c r="AV478" s="250" t="str">
        <f t="shared" si="27"/>
        <v>{"name": "AVAILABLE_MOBILE_PLAN", "arguments": {"keywords": {"dataQoS": ""}}}</v>
      </c>
      <c r="AW478" s="246"/>
      <c r="AX478" s="251">
        <v>45547</v>
      </c>
    </row>
    <row r="479" spans="1:50" ht="13.2">
      <c r="A479" s="246" t="s">
        <v>1804</v>
      </c>
      <c r="B479" s="246"/>
      <c r="C479" s="246" t="s">
        <v>45</v>
      </c>
      <c r="D479" s="246" t="s">
        <v>1831</v>
      </c>
      <c r="E479" s="247" t="s">
        <v>379</v>
      </c>
      <c r="F479" s="248" t="s">
        <v>380</v>
      </c>
      <c r="G479" s="249"/>
      <c r="H479" s="247"/>
      <c r="I479" s="248"/>
      <c r="J479" s="249"/>
      <c r="K479" s="247"/>
      <c r="L479" s="248"/>
      <c r="M479" s="249"/>
      <c r="N479" s="247"/>
      <c r="O479" s="248"/>
      <c r="P479" s="249"/>
      <c r="Q479" s="247"/>
      <c r="R479" s="248"/>
      <c r="S479" s="249"/>
      <c r="T479" s="247"/>
      <c r="U479" s="248"/>
      <c r="V479" s="249"/>
      <c r="W479" s="247"/>
      <c r="X479" s="248"/>
      <c r="Y479" s="249"/>
      <c r="Z479" s="247"/>
      <c r="AA479" s="248"/>
      <c r="AB479" s="249"/>
      <c r="AC479" s="247"/>
      <c r="AD479" s="248"/>
      <c r="AE479" s="249"/>
      <c r="AF479" s="246"/>
      <c r="AG479" s="250" t="s">
        <v>1826</v>
      </c>
      <c r="AH479" s="246" t="s">
        <v>1662</v>
      </c>
      <c r="AI479" s="246" t="s">
        <v>1662</v>
      </c>
      <c r="AJ479" s="246" t="s">
        <v>1662</v>
      </c>
      <c r="AK479" s="246" t="s">
        <v>1662</v>
      </c>
      <c r="AL479" s="246" t="s">
        <v>1662</v>
      </c>
      <c r="AM479" s="246" t="s">
        <v>1662</v>
      </c>
      <c r="AN479" s="246" t="s">
        <v>1662</v>
      </c>
      <c r="AO479" s="246" t="s">
        <v>1662</v>
      </c>
      <c r="AP479" s="246"/>
      <c r="AQ479" s="246" t="str">
        <f t="shared" si="23"/>
        <v>{"dataQoS": ""}</v>
      </c>
      <c r="AR479" s="246" t="str">
        <f t="shared" si="24"/>
        <v/>
      </c>
      <c r="AS479" s="246" t="str">
        <f t="shared" si="25"/>
        <v/>
      </c>
      <c r="AT479" s="246" t="str">
        <f t="shared" si="26"/>
        <v>{"keywords": {"dataQoS": ""}}</v>
      </c>
      <c r="AU479" s="246" t="s">
        <v>253</v>
      </c>
      <c r="AV479" s="250" t="str">
        <f t="shared" si="27"/>
        <v>{"name": "AVAILABLE_MOBILE_PLAN", "arguments": {"keywords": {"dataQoS": ""}}}</v>
      </c>
      <c r="AW479" s="246"/>
      <c r="AX479" s="251">
        <v>45547</v>
      </c>
    </row>
    <row r="480" spans="1:50" ht="13.2">
      <c r="A480" s="246" t="s">
        <v>1804</v>
      </c>
      <c r="B480" s="246"/>
      <c r="C480" s="246" t="s">
        <v>45</v>
      </c>
      <c r="D480" s="246" t="s">
        <v>1832</v>
      </c>
      <c r="E480" s="247" t="s">
        <v>379</v>
      </c>
      <c r="F480" s="248" t="s">
        <v>380</v>
      </c>
      <c r="G480" s="249"/>
      <c r="H480" s="247"/>
      <c r="I480" s="248"/>
      <c r="J480" s="249"/>
      <c r="K480" s="247"/>
      <c r="L480" s="248"/>
      <c r="M480" s="249"/>
      <c r="N480" s="247"/>
      <c r="O480" s="248"/>
      <c r="P480" s="249"/>
      <c r="Q480" s="247"/>
      <c r="R480" s="248"/>
      <c r="S480" s="249"/>
      <c r="T480" s="247"/>
      <c r="U480" s="248"/>
      <c r="V480" s="249"/>
      <c r="W480" s="247"/>
      <c r="X480" s="248"/>
      <c r="Y480" s="249"/>
      <c r="Z480" s="247"/>
      <c r="AA480" s="248"/>
      <c r="AB480" s="249"/>
      <c r="AC480" s="247"/>
      <c r="AD480" s="248"/>
      <c r="AE480" s="249"/>
      <c r="AF480" s="246"/>
      <c r="AG480" s="250" t="s">
        <v>1826</v>
      </c>
      <c r="AH480" s="246" t="s">
        <v>1662</v>
      </c>
      <c r="AI480" s="246" t="s">
        <v>1662</v>
      </c>
      <c r="AJ480" s="246" t="s">
        <v>1662</v>
      </c>
      <c r="AK480" s="246" t="s">
        <v>1662</v>
      </c>
      <c r="AL480" s="246" t="s">
        <v>1662</v>
      </c>
      <c r="AM480" s="246" t="s">
        <v>1662</v>
      </c>
      <c r="AN480" s="246" t="s">
        <v>1662</v>
      </c>
      <c r="AO480" s="246" t="s">
        <v>1662</v>
      </c>
      <c r="AP480" s="246"/>
      <c r="AQ480" s="246" t="str">
        <f t="shared" si="23"/>
        <v>{"dataQoS": ""}</v>
      </c>
      <c r="AR480" s="246" t="str">
        <f t="shared" si="24"/>
        <v/>
      </c>
      <c r="AS480" s="246" t="str">
        <f t="shared" si="25"/>
        <v/>
      </c>
      <c r="AT480" s="246" t="str">
        <f t="shared" si="26"/>
        <v>{"keywords": {"dataQoS": ""}}</v>
      </c>
      <c r="AU480" s="246" t="s">
        <v>253</v>
      </c>
      <c r="AV480" s="250" t="str">
        <f t="shared" si="27"/>
        <v>{"name": "AVAILABLE_MOBILE_PLAN", "arguments": {"keywords": {"dataQoS": ""}}}</v>
      </c>
      <c r="AW480" s="246"/>
      <c r="AX480" s="251">
        <v>45547</v>
      </c>
    </row>
    <row r="481" spans="1:50" ht="13.2">
      <c r="A481" s="246" t="s">
        <v>1804</v>
      </c>
      <c r="B481" s="246"/>
      <c r="C481" s="246" t="s">
        <v>45</v>
      </c>
      <c r="D481" s="246" t="s">
        <v>1833</v>
      </c>
      <c r="E481" s="247" t="s">
        <v>379</v>
      </c>
      <c r="F481" s="248" t="s">
        <v>380</v>
      </c>
      <c r="G481" s="249"/>
      <c r="H481" s="247"/>
      <c r="I481" s="248"/>
      <c r="J481" s="249"/>
      <c r="K481" s="247"/>
      <c r="L481" s="248"/>
      <c r="M481" s="249"/>
      <c r="N481" s="247"/>
      <c r="O481" s="248"/>
      <c r="P481" s="249"/>
      <c r="Q481" s="247"/>
      <c r="R481" s="248"/>
      <c r="S481" s="249"/>
      <c r="T481" s="247"/>
      <c r="U481" s="248"/>
      <c r="V481" s="249"/>
      <c r="W481" s="247"/>
      <c r="X481" s="248"/>
      <c r="Y481" s="249"/>
      <c r="Z481" s="247"/>
      <c r="AA481" s="248"/>
      <c r="AB481" s="249"/>
      <c r="AC481" s="247"/>
      <c r="AD481" s="248"/>
      <c r="AE481" s="249"/>
      <c r="AF481" s="246"/>
      <c r="AG481" s="250" t="s">
        <v>1826</v>
      </c>
      <c r="AH481" s="246" t="s">
        <v>1662</v>
      </c>
      <c r="AI481" s="246" t="s">
        <v>1662</v>
      </c>
      <c r="AJ481" s="246" t="s">
        <v>1662</v>
      </c>
      <c r="AK481" s="246" t="s">
        <v>1662</v>
      </c>
      <c r="AL481" s="246" t="s">
        <v>1662</v>
      </c>
      <c r="AM481" s="246" t="s">
        <v>1662</v>
      </c>
      <c r="AN481" s="246" t="s">
        <v>1662</v>
      </c>
      <c r="AO481" s="246" t="s">
        <v>1662</v>
      </c>
      <c r="AP481" s="246"/>
      <c r="AQ481" s="246" t="str">
        <f t="shared" si="23"/>
        <v>{"dataQoS": ""}</v>
      </c>
      <c r="AR481" s="246" t="str">
        <f t="shared" si="24"/>
        <v/>
      </c>
      <c r="AS481" s="246" t="str">
        <f t="shared" si="25"/>
        <v/>
      </c>
      <c r="AT481" s="246" t="str">
        <f t="shared" si="26"/>
        <v>{"keywords": {"dataQoS": ""}}</v>
      </c>
      <c r="AU481" s="246" t="s">
        <v>253</v>
      </c>
      <c r="AV481" s="250" t="str">
        <f t="shared" si="27"/>
        <v>{"name": "AVAILABLE_MOBILE_PLAN", "arguments": {"keywords": {"dataQoS": ""}}}</v>
      </c>
      <c r="AW481" s="246"/>
      <c r="AX481" s="251">
        <v>45547</v>
      </c>
    </row>
    <row r="482" spans="1:50" ht="13.2">
      <c r="A482" s="246" t="s">
        <v>1804</v>
      </c>
      <c r="B482" s="246"/>
      <c r="C482" s="246" t="s">
        <v>45</v>
      </c>
      <c r="D482" s="246" t="s">
        <v>1834</v>
      </c>
      <c r="E482" s="247" t="s">
        <v>379</v>
      </c>
      <c r="F482" s="248" t="s">
        <v>380</v>
      </c>
      <c r="G482" s="249"/>
      <c r="H482" s="247"/>
      <c r="I482" s="248"/>
      <c r="J482" s="249"/>
      <c r="K482" s="247"/>
      <c r="L482" s="248"/>
      <c r="M482" s="249"/>
      <c r="N482" s="247"/>
      <c r="O482" s="248"/>
      <c r="P482" s="249"/>
      <c r="Q482" s="247"/>
      <c r="R482" s="248"/>
      <c r="S482" s="249"/>
      <c r="T482" s="247"/>
      <c r="U482" s="248"/>
      <c r="V482" s="249"/>
      <c r="W482" s="247"/>
      <c r="X482" s="248"/>
      <c r="Y482" s="249"/>
      <c r="Z482" s="247"/>
      <c r="AA482" s="248"/>
      <c r="AB482" s="249"/>
      <c r="AC482" s="247"/>
      <c r="AD482" s="248"/>
      <c r="AE482" s="249"/>
      <c r="AF482" s="246"/>
      <c r="AG482" s="250" t="s">
        <v>1826</v>
      </c>
      <c r="AH482" s="246" t="s">
        <v>1662</v>
      </c>
      <c r="AI482" s="246" t="s">
        <v>1662</v>
      </c>
      <c r="AJ482" s="246" t="s">
        <v>1662</v>
      </c>
      <c r="AK482" s="246" t="s">
        <v>1662</v>
      </c>
      <c r="AL482" s="246" t="s">
        <v>1662</v>
      </c>
      <c r="AM482" s="246" t="s">
        <v>1662</v>
      </c>
      <c r="AN482" s="246" t="s">
        <v>1662</v>
      </c>
      <c r="AO482" s="246" t="s">
        <v>1662</v>
      </c>
      <c r="AP482" s="246"/>
      <c r="AQ482" s="246" t="str">
        <f t="shared" si="23"/>
        <v>{"dataQoS": ""}</v>
      </c>
      <c r="AR482" s="246" t="str">
        <f t="shared" si="24"/>
        <v/>
      </c>
      <c r="AS482" s="246" t="str">
        <f t="shared" si="25"/>
        <v/>
      </c>
      <c r="AT482" s="246" t="str">
        <f t="shared" si="26"/>
        <v>{"keywords": {"dataQoS": ""}}</v>
      </c>
      <c r="AU482" s="246" t="s">
        <v>253</v>
      </c>
      <c r="AV482" s="250" t="str">
        <f t="shared" si="27"/>
        <v>{"name": "AVAILABLE_MOBILE_PLAN", "arguments": {"keywords": {"dataQoS": ""}}}</v>
      </c>
      <c r="AW482" s="246"/>
      <c r="AX482" s="251">
        <v>45547</v>
      </c>
    </row>
    <row r="483" spans="1:50" ht="13.2">
      <c r="A483" s="254" t="s">
        <v>1804</v>
      </c>
      <c r="B483" s="254"/>
      <c r="C483" s="254" t="s">
        <v>45</v>
      </c>
      <c r="D483" s="254" t="s">
        <v>1835</v>
      </c>
      <c r="E483" s="259" t="s">
        <v>379</v>
      </c>
      <c r="F483" s="260" t="s">
        <v>380</v>
      </c>
      <c r="G483" s="261"/>
      <c r="H483" s="259"/>
      <c r="I483" s="260"/>
      <c r="J483" s="261"/>
      <c r="K483" s="259"/>
      <c r="L483" s="260"/>
      <c r="M483" s="261"/>
      <c r="N483" s="259"/>
      <c r="O483" s="260"/>
      <c r="P483" s="261"/>
      <c r="Q483" s="259"/>
      <c r="R483" s="260"/>
      <c r="S483" s="261"/>
      <c r="T483" s="259"/>
      <c r="U483" s="260"/>
      <c r="V483" s="261"/>
      <c r="W483" s="259"/>
      <c r="X483" s="260"/>
      <c r="Y483" s="261"/>
      <c r="Z483" s="259"/>
      <c r="AA483" s="260"/>
      <c r="AB483" s="261"/>
      <c r="AC483" s="259"/>
      <c r="AD483" s="260"/>
      <c r="AE483" s="261"/>
      <c r="AF483" s="254"/>
      <c r="AG483" s="257" t="s">
        <v>1826</v>
      </c>
      <c r="AH483" s="254" t="s">
        <v>1662</v>
      </c>
      <c r="AI483" s="254" t="s">
        <v>1662</v>
      </c>
      <c r="AJ483" s="254" t="s">
        <v>1662</v>
      </c>
      <c r="AK483" s="254" t="s">
        <v>1662</v>
      </c>
      <c r="AL483" s="254" t="s">
        <v>1662</v>
      </c>
      <c r="AM483" s="254" t="s">
        <v>1662</v>
      </c>
      <c r="AN483" s="254" t="s">
        <v>1662</v>
      </c>
      <c r="AO483" s="254" t="s">
        <v>1662</v>
      </c>
      <c r="AP483" s="254"/>
      <c r="AQ483" s="254" t="str">
        <f t="shared" si="23"/>
        <v>{"dataQoS": ""}</v>
      </c>
      <c r="AR483" s="254" t="str">
        <f t="shared" si="24"/>
        <v/>
      </c>
      <c r="AS483" s="254" t="str">
        <f t="shared" si="25"/>
        <v/>
      </c>
      <c r="AT483" s="254" t="str">
        <f t="shared" si="26"/>
        <v>{"keywords": {"dataQoS": ""}}</v>
      </c>
      <c r="AU483" s="254" t="s">
        <v>253</v>
      </c>
      <c r="AV483" s="257" t="str">
        <f t="shared" si="27"/>
        <v>{"name": "AVAILABLE_MOBILE_PLAN", "arguments": {"keywords": {"dataQoS": ""}}}</v>
      </c>
      <c r="AW483" s="254"/>
      <c r="AX483" s="258">
        <v>45547</v>
      </c>
    </row>
    <row r="484" spans="1:50" ht="13.2">
      <c r="A484" s="246" t="s">
        <v>1836</v>
      </c>
      <c r="B484" s="252" t="s">
        <v>1837</v>
      </c>
      <c r="C484" s="246" t="s">
        <v>45</v>
      </c>
      <c r="D484" s="246" t="s">
        <v>1838</v>
      </c>
      <c r="E484" s="247" t="s">
        <v>312</v>
      </c>
      <c r="F484" s="248" t="s">
        <v>313</v>
      </c>
      <c r="G484" s="249" t="s">
        <v>619</v>
      </c>
      <c r="H484" s="247"/>
      <c r="I484" s="248"/>
      <c r="J484" s="249"/>
      <c r="K484" s="247"/>
      <c r="L484" s="248"/>
      <c r="M484" s="249"/>
      <c r="N484" s="247"/>
      <c r="O484" s="248"/>
      <c r="P484" s="249"/>
      <c r="Q484" s="247"/>
      <c r="R484" s="248"/>
      <c r="S484" s="249"/>
      <c r="T484" s="247"/>
      <c r="U484" s="248"/>
      <c r="V484" s="249"/>
      <c r="W484" s="247"/>
      <c r="X484" s="248"/>
      <c r="Y484" s="249"/>
      <c r="Z484" s="247"/>
      <c r="AA484" s="248"/>
      <c r="AB484" s="249"/>
      <c r="AC484" s="247"/>
      <c r="AD484" s="248"/>
      <c r="AE484" s="249"/>
      <c r="AF484" s="246"/>
      <c r="AG484" s="250" t="s">
        <v>1839</v>
      </c>
      <c r="AH484" s="246" t="s">
        <v>1662</v>
      </c>
      <c r="AI484" s="246" t="s">
        <v>1662</v>
      </c>
      <c r="AJ484" s="246" t="s">
        <v>1662</v>
      </c>
      <c r="AK484" s="246" t="s">
        <v>1662</v>
      </c>
      <c r="AL484" s="246" t="s">
        <v>1662</v>
      </c>
      <c r="AM484" s="246" t="s">
        <v>1662</v>
      </c>
      <c r="AN484" s="246" t="s">
        <v>1662</v>
      </c>
      <c r="AO484" s="246" t="s">
        <v>1662</v>
      </c>
      <c r="AP484" s="246"/>
      <c r="AQ484" s="246" t="str">
        <f t="shared" si="23"/>
        <v>{"benefit": "넷플릭스"}</v>
      </c>
      <c r="AR484" s="246" t="str">
        <f t="shared" si="24"/>
        <v/>
      </c>
      <c r="AS484" s="246" t="str">
        <f t="shared" si="25"/>
        <v/>
      </c>
      <c r="AT484" s="246" t="str">
        <f t="shared" si="26"/>
        <v>{"keywords": {"benefit": "넷플릭스"}}</v>
      </c>
      <c r="AU484" s="246" t="s">
        <v>253</v>
      </c>
      <c r="AV484" s="250" t="str">
        <f t="shared" si="27"/>
        <v>{"name": "AVAILABLE_MOBILE_PLAN", "arguments": {"keywords": {"benefit": "넷플릭스"}}}</v>
      </c>
      <c r="AW484" s="246"/>
      <c r="AX484" s="251">
        <v>45580</v>
      </c>
    </row>
    <row r="485" spans="1:50" ht="13.2">
      <c r="A485" s="246" t="s">
        <v>1836</v>
      </c>
      <c r="B485" s="246" t="s">
        <v>1840</v>
      </c>
      <c r="C485" s="246" t="s">
        <v>45</v>
      </c>
      <c r="D485" s="246" t="s">
        <v>1841</v>
      </c>
      <c r="E485" s="247" t="s">
        <v>312</v>
      </c>
      <c r="F485" s="248" t="s">
        <v>313</v>
      </c>
      <c r="G485" s="249" t="s">
        <v>1137</v>
      </c>
      <c r="H485" s="247"/>
      <c r="I485" s="248"/>
      <c r="J485" s="249"/>
      <c r="K485" s="247"/>
      <c r="L485" s="248"/>
      <c r="M485" s="249"/>
      <c r="N485" s="247"/>
      <c r="O485" s="248"/>
      <c r="P485" s="249"/>
      <c r="Q485" s="247"/>
      <c r="R485" s="248"/>
      <c r="S485" s="249"/>
      <c r="T485" s="247"/>
      <c r="U485" s="248"/>
      <c r="V485" s="249"/>
      <c r="W485" s="247"/>
      <c r="X485" s="248"/>
      <c r="Y485" s="249"/>
      <c r="Z485" s="247"/>
      <c r="AA485" s="248"/>
      <c r="AB485" s="249"/>
      <c r="AC485" s="247"/>
      <c r="AD485" s="248"/>
      <c r="AE485" s="249"/>
      <c r="AF485" s="246"/>
      <c r="AG485" s="250" t="s">
        <v>1842</v>
      </c>
      <c r="AH485" s="246" t="s">
        <v>1662</v>
      </c>
      <c r="AI485" s="246" t="s">
        <v>1662</v>
      </c>
      <c r="AJ485" s="246" t="s">
        <v>1662</v>
      </c>
      <c r="AK485" s="246" t="s">
        <v>1662</v>
      </c>
      <c r="AL485" s="246" t="s">
        <v>1662</v>
      </c>
      <c r="AM485" s="246" t="s">
        <v>1662</v>
      </c>
      <c r="AN485" s="246" t="s">
        <v>1662</v>
      </c>
      <c r="AO485" s="246" t="s">
        <v>1662</v>
      </c>
      <c r="AP485" s="246"/>
      <c r="AQ485" s="246" t="str">
        <f t="shared" si="23"/>
        <v>{"benefit": "FLO"}</v>
      </c>
      <c r="AR485" s="246" t="str">
        <f t="shared" si="24"/>
        <v/>
      </c>
      <c r="AS485" s="246" t="str">
        <f t="shared" si="25"/>
        <v/>
      </c>
      <c r="AT485" s="246" t="str">
        <f t="shared" si="26"/>
        <v>{"keywords": {"benefit": "FLO"}}</v>
      </c>
      <c r="AU485" s="246" t="s">
        <v>253</v>
      </c>
      <c r="AV485" s="250" t="str">
        <f t="shared" si="27"/>
        <v>{"name": "AVAILABLE_MOBILE_PLAN", "arguments": {"keywords": {"benefit": "FLO"}}}</v>
      </c>
      <c r="AW485" s="246"/>
      <c r="AX485" s="251">
        <v>45580</v>
      </c>
    </row>
    <row r="486" spans="1:50" ht="13.2">
      <c r="A486" s="246" t="s">
        <v>1836</v>
      </c>
      <c r="B486" s="246" t="s">
        <v>1843</v>
      </c>
      <c r="C486" s="246" t="s">
        <v>45</v>
      </c>
      <c r="D486" s="246" t="s">
        <v>1844</v>
      </c>
      <c r="E486" s="247" t="s">
        <v>312</v>
      </c>
      <c r="F486" s="248" t="s">
        <v>313</v>
      </c>
      <c r="G486" s="249" t="s">
        <v>1113</v>
      </c>
      <c r="H486" s="247"/>
      <c r="I486" s="248"/>
      <c r="J486" s="249"/>
      <c r="K486" s="247"/>
      <c r="L486" s="248"/>
      <c r="M486" s="249"/>
      <c r="N486" s="247"/>
      <c r="O486" s="248"/>
      <c r="P486" s="249"/>
      <c r="Q486" s="247"/>
      <c r="R486" s="248"/>
      <c r="S486" s="249"/>
      <c r="T486" s="247"/>
      <c r="U486" s="248"/>
      <c r="V486" s="249"/>
      <c r="W486" s="247"/>
      <c r="X486" s="248"/>
      <c r="Y486" s="249"/>
      <c r="Z486" s="247"/>
      <c r="AA486" s="248"/>
      <c r="AB486" s="249"/>
      <c r="AC486" s="247"/>
      <c r="AD486" s="248"/>
      <c r="AE486" s="249"/>
      <c r="AF486" s="246"/>
      <c r="AG486" s="250" t="s">
        <v>1845</v>
      </c>
      <c r="AH486" s="246" t="s">
        <v>1662</v>
      </c>
      <c r="AI486" s="246" t="s">
        <v>1662</v>
      </c>
      <c r="AJ486" s="246" t="s">
        <v>1662</v>
      </c>
      <c r="AK486" s="246" t="s">
        <v>1662</v>
      </c>
      <c r="AL486" s="246" t="s">
        <v>1662</v>
      </c>
      <c r="AM486" s="246" t="s">
        <v>1662</v>
      </c>
      <c r="AN486" s="246" t="s">
        <v>1662</v>
      </c>
      <c r="AO486" s="246" t="s">
        <v>1662</v>
      </c>
      <c r="AP486" s="246"/>
      <c r="AQ486" s="246" t="str">
        <f t="shared" si="23"/>
        <v>{"benefit": "우주패스"}</v>
      </c>
      <c r="AR486" s="246" t="str">
        <f t="shared" si="24"/>
        <v/>
      </c>
      <c r="AS486" s="246" t="str">
        <f t="shared" si="25"/>
        <v/>
      </c>
      <c r="AT486" s="246" t="str">
        <f t="shared" si="26"/>
        <v>{"keywords": {"benefit": "우주패스"}}</v>
      </c>
      <c r="AU486" s="246" t="s">
        <v>253</v>
      </c>
      <c r="AV486" s="250" t="str">
        <f t="shared" si="27"/>
        <v>{"name": "AVAILABLE_MOBILE_PLAN", "arguments": {"keywords": {"benefit": "우주패스"}}}</v>
      </c>
      <c r="AW486" s="246"/>
      <c r="AX486" s="251">
        <v>45580</v>
      </c>
    </row>
    <row r="487" spans="1:50" ht="13.2">
      <c r="A487" s="246" t="s">
        <v>1836</v>
      </c>
      <c r="B487" s="246" t="s">
        <v>1846</v>
      </c>
      <c r="C487" s="246" t="s">
        <v>45</v>
      </c>
      <c r="D487" s="246" t="s">
        <v>1847</v>
      </c>
      <c r="E487" s="247" t="s">
        <v>312</v>
      </c>
      <c r="F487" s="248" t="s">
        <v>313</v>
      </c>
      <c r="G487" s="249" t="s">
        <v>1848</v>
      </c>
      <c r="H487" s="247"/>
      <c r="I487" s="248"/>
      <c r="J487" s="249"/>
      <c r="K487" s="247"/>
      <c r="L487" s="248"/>
      <c r="M487" s="249"/>
      <c r="N487" s="247"/>
      <c r="O487" s="248"/>
      <c r="P487" s="249"/>
      <c r="Q487" s="247"/>
      <c r="R487" s="248"/>
      <c r="S487" s="249"/>
      <c r="T487" s="247"/>
      <c r="U487" s="248"/>
      <c r="V487" s="249"/>
      <c r="W487" s="247"/>
      <c r="X487" s="248"/>
      <c r="Y487" s="249"/>
      <c r="Z487" s="247"/>
      <c r="AA487" s="248"/>
      <c r="AB487" s="249"/>
      <c r="AC487" s="247"/>
      <c r="AD487" s="248"/>
      <c r="AE487" s="249"/>
      <c r="AF487" s="246"/>
      <c r="AG487" s="250" t="s">
        <v>1849</v>
      </c>
      <c r="AH487" s="246" t="s">
        <v>1662</v>
      </c>
      <c r="AI487" s="246" t="s">
        <v>1662</v>
      </c>
      <c r="AJ487" s="246" t="s">
        <v>1662</v>
      </c>
      <c r="AK487" s="246" t="s">
        <v>1662</v>
      </c>
      <c r="AL487" s="246" t="s">
        <v>1662</v>
      </c>
      <c r="AM487" s="246" t="s">
        <v>1662</v>
      </c>
      <c r="AN487" s="246" t="s">
        <v>1662</v>
      </c>
      <c r="AO487" s="246" t="s">
        <v>1662</v>
      </c>
      <c r="AP487" s="246"/>
      <c r="AQ487" s="246" t="str">
        <f t="shared" si="23"/>
        <v>{"benefit": "선택약정"}</v>
      </c>
      <c r="AR487" s="246" t="str">
        <f t="shared" si="24"/>
        <v/>
      </c>
      <c r="AS487" s="246" t="str">
        <f t="shared" si="25"/>
        <v/>
      </c>
      <c r="AT487" s="246" t="str">
        <f t="shared" si="26"/>
        <v>{"keywords": {"benefit": "선택약정"}}</v>
      </c>
      <c r="AU487" s="246" t="s">
        <v>253</v>
      </c>
      <c r="AV487" s="250" t="str">
        <f t="shared" si="27"/>
        <v>{"name": "AVAILABLE_MOBILE_PLAN", "arguments": {"keywords": {"benefit": "선택약정"}}}</v>
      </c>
      <c r="AW487" s="246"/>
      <c r="AX487" s="251">
        <v>45580</v>
      </c>
    </row>
    <row r="488" spans="1:50" ht="13.2">
      <c r="A488" s="246" t="s">
        <v>1836</v>
      </c>
      <c r="B488" s="246" t="s">
        <v>1850</v>
      </c>
      <c r="C488" s="246" t="s">
        <v>45</v>
      </c>
      <c r="D488" s="246" t="s">
        <v>1851</v>
      </c>
      <c r="E488" s="247" t="s">
        <v>312</v>
      </c>
      <c r="F488" s="248" t="s">
        <v>313</v>
      </c>
      <c r="G488" s="249" t="s">
        <v>1119</v>
      </c>
      <c r="H488" s="247"/>
      <c r="I488" s="248"/>
      <c r="J488" s="249"/>
      <c r="K488" s="247"/>
      <c r="L488" s="248"/>
      <c r="M488" s="249"/>
      <c r="N488" s="247"/>
      <c r="O488" s="248"/>
      <c r="P488" s="249"/>
      <c r="Q488" s="247"/>
      <c r="R488" s="248"/>
      <c r="S488" s="249"/>
      <c r="T488" s="247"/>
      <c r="U488" s="248"/>
      <c r="V488" s="249"/>
      <c r="W488" s="247"/>
      <c r="X488" s="248"/>
      <c r="Y488" s="249"/>
      <c r="Z488" s="247"/>
      <c r="AA488" s="248"/>
      <c r="AB488" s="249"/>
      <c r="AC488" s="247"/>
      <c r="AD488" s="248"/>
      <c r="AE488" s="249"/>
      <c r="AF488" s="246"/>
      <c r="AG488" s="250" t="s">
        <v>1852</v>
      </c>
      <c r="AH488" s="246" t="s">
        <v>1662</v>
      </c>
      <c r="AI488" s="246" t="s">
        <v>1662</v>
      </c>
      <c r="AJ488" s="246" t="s">
        <v>1662</v>
      </c>
      <c r="AK488" s="246" t="s">
        <v>1662</v>
      </c>
      <c r="AL488" s="246" t="s">
        <v>1662</v>
      </c>
      <c r="AM488" s="246" t="s">
        <v>1662</v>
      </c>
      <c r="AN488" s="246" t="s">
        <v>1662</v>
      </c>
      <c r="AO488" s="246" t="s">
        <v>1662</v>
      </c>
      <c r="AP488" s="246"/>
      <c r="AQ488" s="246" t="str">
        <f t="shared" si="23"/>
        <v>{"benefit": "영화"}</v>
      </c>
      <c r="AR488" s="246" t="str">
        <f t="shared" si="24"/>
        <v/>
      </c>
      <c r="AS488" s="246" t="str">
        <f t="shared" si="25"/>
        <v/>
      </c>
      <c r="AT488" s="246" t="str">
        <f t="shared" si="26"/>
        <v>{"keywords": {"benefit": "영화"}}</v>
      </c>
      <c r="AU488" s="246" t="s">
        <v>253</v>
      </c>
      <c r="AV488" s="250" t="str">
        <f t="shared" si="27"/>
        <v>{"name": "AVAILABLE_MOBILE_PLAN", "arguments": {"keywords": {"benefit": "영화"}}}</v>
      </c>
      <c r="AW488" s="246"/>
      <c r="AX488" s="251">
        <v>45580</v>
      </c>
    </row>
    <row r="489" spans="1:50" ht="13.2">
      <c r="A489" s="246" t="s">
        <v>1836</v>
      </c>
      <c r="B489" s="246" t="s">
        <v>1853</v>
      </c>
      <c r="C489" s="246" t="s">
        <v>45</v>
      </c>
      <c r="D489" s="246" t="s">
        <v>1854</v>
      </c>
      <c r="E489" s="247" t="s">
        <v>312</v>
      </c>
      <c r="F489" s="248" t="s">
        <v>313</v>
      </c>
      <c r="G489" s="249" t="s">
        <v>1855</v>
      </c>
      <c r="H489" s="247"/>
      <c r="I489" s="248"/>
      <c r="J489" s="249"/>
      <c r="K489" s="247"/>
      <c r="L489" s="248"/>
      <c r="M489" s="249"/>
      <c r="N489" s="247"/>
      <c r="O489" s="248"/>
      <c r="P489" s="249"/>
      <c r="Q489" s="247"/>
      <c r="R489" s="248"/>
      <c r="S489" s="249"/>
      <c r="T489" s="247"/>
      <c r="U489" s="248"/>
      <c r="V489" s="249"/>
      <c r="W489" s="247"/>
      <c r="X489" s="248"/>
      <c r="Y489" s="249"/>
      <c r="Z489" s="247"/>
      <c r="AA489" s="248"/>
      <c r="AB489" s="249"/>
      <c r="AC489" s="247"/>
      <c r="AD489" s="248"/>
      <c r="AE489" s="249"/>
      <c r="AF489" s="246"/>
      <c r="AG489" s="250" t="s">
        <v>1856</v>
      </c>
      <c r="AH489" s="246" t="s">
        <v>1662</v>
      </c>
      <c r="AI489" s="246" t="s">
        <v>1662</v>
      </c>
      <c r="AJ489" s="246" t="s">
        <v>1662</v>
      </c>
      <c r="AK489" s="246" t="s">
        <v>1662</v>
      </c>
      <c r="AL489" s="246" t="s">
        <v>1662</v>
      </c>
      <c r="AM489" s="246" t="s">
        <v>1662</v>
      </c>
      <c r="AN489" s="246" t="s">
        <v>1662</v>
      </c>
      <c r="AO489" s="246" t="s">
        <v>1662</v>
      </c>
      <c r="AP489" s="246"/>
      <c r="AQ489" s="246" t="str">
        <f t="shared" si="23"/>
        <v>{"benefit": "선물"}</v>
      </c>
      <c r="AR489" s="246" t="str">
        <f t="shared" si="24"/>
        <v/>
      </c>
      <c r="AS489" s="246" t="str">
        <f t="shared" si="25"/>
        <v/>
      </c>
      <c r="AT489" s="246" t="str">
        <f t="shared" si="26"/>
        <v>{"keywords": {"benefit": "선물"}}</v>
      </c>
      <c r="AU489" s="246" t="s">
        <v>253</v>
      </c>
      <c r="AV489" s="250" t="str">
        <f t="shared" si="27"/>
        <v>{"name": "AVAILABLE_MOBILE_PLAN", "arguments": {"keywords": {"benefit": "선물"}}}</v>
      </c>
      <c r="AW489" s="246"/>
      <c r="AX489" s="251">
        <v>45580</v>
      </c>
    </row>
    <row r="490" spans="1:50" ht="13.2">
      <c r="A490" s="246" t="s">
        <v>1836</v>
      </c>
      <c r="B490" s="246" t="s">
        <v>1857</v>
      </c>
      <c r="C490" s="246" t="s">
        <v>45</v>
      </c>
      <c r="D490" s="246" t="s">
        <v>1858</v>
      </c>
      <c r="E490" s="247" t="s">
        <v>312</v>
      </c>
      <c r="F490" s="248" t="s">
        <v>313</v>
      </c>
      <c r="G490" s="249" t="s">
        <v>1859</v>
      </c>
      <c r="H490" s="247"/>
      <c r="I490" s="248"/>
      <c r="J490" s="249"/>
      <c r="K490" s="247"/>
      <c r="L490" s="248"/>
      <c r="M490" s="249"/>
      <c r="N490" s="247"/>
      <c r="O490" s="248"/>
      <c r="P490" s="249"/>
      <c r="Q490" s="247"/>
      <c r="R490" s="248"/>
      <c r="S490" s="249"/>
      <c r="T490" s="247"/>
      <c r="U490" s="248"/>
      <c r="V490" s="249"/>
      <c r="W490" s="247"/>
      <c r="X490" s="248"/>
      <c r="Y490" s="249"/>
      <c r="Z490" s="247"/>
      <c r="AA490" s="248"/>
      <c r="AB490" s="249"/>
      <c r="AC490" s="247"/>
      <c r="AD490" s="248"/>
      <c r="AE490" s="249"/>
      <c r="AF490" s="246"/>
      <c r="AG490" s="250" t="s">
        <v>1860</v>
      </c>
      <c r="AH490" s="246" t="s">
        <v>1662</v>
      </c>
      <c r="AI490" s="246" t="s">
        <v>1662</v>
      </c>
      <c r="AJ490" s="246" t="s">
        <v>1662</v>
      </c>
      <c r="AK490" s="246" t="s">
        <v>1662</v>
      </c>
      <c r="AL490" s="246" t="s">
        <v>1662</v>
      </c>
      <c r="AM490" s="246" t="s">
        <v>1662</v>
      </c>
      <c r="AN490" s="246" t="s">
        <v>1662</v>
      </c>
      <c r="AO490" s="246" t="s">
        <v>1662</v>
      </c>
      <c r="AP490" s="246"/>
      <c r="AQ490" s="246" t="str">
        <f t="shared" si="23"/>
        <v>{"benefit": "커피"}</v>
      </c>
      <c r="AR490" s="246" t="str">
        <f t="shared" si="24"/>
        <v/>
      </c>
      <c r="AS490" s="246" t="str">
        <f t="shared" si="25"/>
        <v/>
      </c>
      <c r="AT490" s="246" t="str">
        <f t="shared" si="26"/>
        <v>{"keywords": {"benefit": "커피"}}</v>
      </c>
      <c r="AU490" s="246" t="s">
        <v>253</v>
      </c>
      <c r="AV490" s="250" t="str">
        <f t="shared" si="27"/>
        <v>{"name": "AVAILABLE_MOBILE_PLAN", "arguments": {"keywords": {"benefit": "커피"}}}</v>
      </c>
      <c r="AW490" s="246"/>
      <c r="AX490" s="251">
        <v>45580</v>
      </c>
    </row>
    <row r="491" spans="1:50" ht="13.2">
      <c r="A491" s="246" t="s">
        <v>1836</v>
      </c>
      <c r="B491" s="246" t="s">
        <v>1861</v>
      </c>
      <c r="C491" s="246" t="s">
        <v>45</v>
      </c>
      <c r="D491" s="246" t="s">
        <v>1862</v>
      </c>
      <c r="E491" s="247" t="s">
        <v>312</v>
      </c>
      <c r="F491" s="248" t="s">
        <v>313</v>
      </c>
      <c r="G491" s="249" t="s">
        <v>1863</v>
      </c>
      <c r="H491" s="247"/>
      <c r="I491" s="248"/>
      <c r="J491" s="249"/>
      <c r="K491" s="247"/>
      <c r="L491" s="248"/>
      <c r="M491" s="249"/>
      <c r="N491" s="247"/>
      <c r="O491" s="248"/>
      <c r="P491" s="249"/>
      <c r="Q491" s="247"/>
      <c r="R491" s="248"/>
      <c r="S491" s="249"/>
      <c r="T491" s="247"/>
      <c r="U491" s="248"/>
      <c r="V491" s="249"/>
      <c r="W491" s="247"/>
      <c r="X491" s="248"/>
      <c r="Y491" s="249"/>
      <c r="Z491" s="247"/>
      <c r="AA491" s="248"/>
      <c r="AB491" s="249"/>
      <c r="AC491" s="247"/>
      <c r="AD491" s="248"/>
      <c r="AE491" s="249"/>
      <c r="AF491" s="246"/>
      <c r="AG491" s="250" t="s">
        <v>1864</v>
      </c>
      <c r="AH491" s="246" t="s">
        <v>1662</v>
      </c>
      <c r="AI491" s="246" t="s">
        <v>1662</v>
      </c>
      <c r="AJ491" s="246" t="s">
        <v>1662</v>
      </c>
      <c r="AK491" s="246" t="s">
        <v>1662</v>
      </c>
      <c r="AL491" s="246" t="s">
        <v>1662</v>
      </c>
      <c r="AM491" s="246" t="s">
        <v>1662</v>
      </c>
      <c r="AN491" s="246" t="s">
        <v>1662</v>
      </c>
      <c r="AO491" s="246" t="s">
        <v>1662</v>
      </c>
      <c r="AP491" s="246"/>
      <c r="AQ491" s="246" t="str">
        <f t="shared" si="23"/>
        <v>{"benefit": "데이터"}</v>
      </c>
      <c r="AR491" s="246" t="str">
        <f t="shared" si="24"/>
        <v/>
      </c>
      <c r="AS491" s="246" t="str">
        <f t="shared" si="25"/>
        <v/>
      </c>
      <c r="AT491" s="246" t="str">
        <f t="shared" si="26"/>
        <v>{"keywords": {"benefit": "데이터"}}</v>
      </c>
      <c r="AU491" s="246" t="s">
        <v>253</v>
      </c>
      <c r="AV491" s="250" t="str">
        <f t="shared" si="27"/>
        <v>{"name": "AVAILABLE_MOBILE_PLAN", "arguments": {"keywords": {"benefit": "데이터"}}}</v>
      </c>
      <c r="AW491" s="246"/>
      <c r="AX491" s="251">
        <v>45580</v>
      </c>
    </row>
    <row r="492" spans="1:50" ht="13.2">
      <c r="A492" s="246" t="s">
        <v>1836</v>
      </c>
      <c r="B492" s="246" t="s">
        <v>1865</v>
      </c>
      <c r="C492" s="246" t="s">
        <v>45</v>
      </c>
      <c r="D492" s="246" t="s">
        <v>1866</v>
      </c>
      <c r="E492" s="247" t="s">
        <v>312</v>
      </c>
      <c r="F492" s="248" t="s">
        <v>313</v>
      </c>
      <c r="G492" s="249" t="s">
        <v>1867</v>
      </c>
      <c r="H492" s="247"/>
      <c r="I492" s="248"/>
      <c r="J492" s="249"/>
      <c r="K492" s="247"/>
      <c r="L492" s="248"/>
      <c r="M492" s="249"/>
      <c r="N492" s="247"/>
      <c r="O492" s="248"/>
      <c r="P492" s="249"/>
      <c r="Q492" s="247"/>
      <c r="R492" s="248"/>
      <c r="S492" s="249"/>
      <c r="T492" s="247"/>
      <c r="U492" s="248"/>
      <c r="V492" s="249"/>
      <c r="W492" s="247"/>
      <c r="X492" s="248"/>
      <c r="Y492" s="249"/>
      <c r="Z492" s="247"/>
      <c r="AA492" s="248"/>
      <c r="AB492" s="249"/>
      <c r="AC492" s="247"/>
      <c r="AD492" s="248"/>
      <c r="AE492" s="249"/>
      <c r="AF492" s="246"/>
      <c r="AG492" s="250" t="s">
        <v>1868</v>
      </c>
      <c r="AH492" s="246" t="s">
        <v>1662</v>
      </c>
      <c r="AI492" s="246" t="s">
        <v>1662</v>
      </c>
      <c r="AJ492" s="246" t="s">
        <v>1662</v>
      </c>
      <c r="AK492" s="246" t="s">
        <v>1662</v>
      </c>
      <c r="AL492" s="246" t="s">
        <v>1662</v>
      </c>
      <c r="AM492" s="246" t="s">
        <v>1662</v>
      </c>
      <c r="AN492" s="246" t="s">
        <v>1662</v>
      </c>
      <c r="AO492" s="246" t="s">
        <v>1662</v>
      </c>
      <c r="AP492" s="246"/>
      <c r="AQ492" s="246" t="str">
        <f t="shared" si="23"/>
        <v>{"benefit": "waave"}</v>
      </c>
      <c r="AR492" s="246" t="str">
        <f t="shared" si="24"/>
        <v/>
      </c>
      <c r="AS492" s="246" t="str">
        <f t="shared" si="25"/>
        <v/>
      </c>
      <c r="AT492" s="246" t="str">
        <f t="shared" si="26"/>
        <v>{"keywords": {"benefit": "waave"}}</v>
      </c>
      <c r="AU492" s="246" t="s">
        <v>253</v>
      </c>
      <c r="AV492" s="250" t="str">
        <f t="shared" si="27"/>
        <v>{"name": "AVAILABLE_MOBILE_PLAN", "arguments": {"keywords": {"benefit": "waave"}}}</v>
      </c>
      <c r="AW492" s="246"/>
      <c r="AX492" s="251">
        <v>45580</v>
      </c>
    </row>
    <row r="493" spans="1:50" ht="13.2">
      <c r="A493" s="246" t="s">
        <v>1836</v>
      </c>
      <c r="B493" s="246" t="s">
        <v>1869</v>
      </c>
      <c r="C493" s="246" t="s">
        <v>45</v>
      </c>
      <c r="D493" s="246" t="s">
        <v>1870</v>
      </c>
      <c r="E493" s="247" t="s">
        <v>312</v>
      </c>
      <c r="F493" s="248" t="s">
        <v>313</v>
      </c>
      <c r="G493" s="249" t="s">
        <v>1871</v>
      </c>
      <c r="H493" s="247"/>
      <c r="I493" s="248"/>
      <c r="J493" s="249"/>
      <c r="K493" s="247"/>
      <c r="L493" s="248"/>
      <c r="M493" s="249"/>
      <c r="N493" s="247"/>
      <c r="O493" s="248"/>
      <c r="P493" s="249"/>
      <c r="Q493" s="247"/>
      <c r="R493" s="248"/>
      <c r="S493" s="249"/>
      <c r="T493" s="247"/>
      <c r="U493" s="248"/>
      <c r="V493" s="249"/>
      <c r="W493" s="247"/>
      <c r="X493" s="248"/>
      <c r="Y493" s="249"/>
      <c r="Z493" s="247"/>
      <c r="AA493" s="248"/>
      <c r="AB493" s="249"/>
      <c r="AC493" s="247"/>
      <c r="AD493" s="248"/>
      <c r="AE493" s="249"/>
      <c r="AF493" s="246"/>
      <c r="AG493" s="250" t="s">
        <v>1872</v>
      </c>
      <c r="AH493" s="246" t="s">
        <v>1662</v>
      </c>
      <c r="AI493" s="246" t="s">
        <v>1662</v>
      </c>
      <c r="AJ493" s="246" t="s">
        <v>1662</v>
      </c>
      <c r="AK493" s="246" t="s">
        <v>1662</v>
      </c>
      <c r="AL493" s="246" t="s">
        <v>1662</v>
      </c>
      <c r="AM493" s="246" t="s">
        <v>1662</v>
      </c>
      <c r="AN493" s="246" t="s">
        <v>1662</v>
      </c>
      <c r="AO493" s="246" t="s">
        <v>1662</v>
      </c>
      <c r="AP493" s="246"/>
      <c r="AQ493" s="246" t="str">
        <f t="shared" si="23"/>
        <v>{"benefit": "리필"}</v>
      </c>
      <c r="AR493" s="246" t="str">
        <f t="shared" si="24"/>
        <v/>
      </c>
      <c r="AS493" s="246" t="str">
        <f t="shared" si="25"/>
        <v/>
      </c>
      <c r="AT493" s="246" t="str">
        <f t="shared" si="26"/>
        <v>{"keywords": {"benefit": "리필"}}</v>
      </c>
      <c r="AU493" s="246" t="s">
        <v>253</v>
      </c>
      <c r="AV493" s="250" t="str">
        <f t="shared" si="27"/>
        <v>{"name": "AVAILABLE_MOBILE_PLAN", "arguments": {"keywords": {"benefit": "리필"}}}</v>
      </c>
      <c r="AW493" s="246"/>
      <c r="AX493" s="251">
        <v>45580</v>
      </c>
    </row>
    <row r="494" spans="1:50" ht="13.2">
      <c r="A494" s="246" t="s">
        <v>1836</v>
      </c>
      <c r="B494" s="246"/>
      <c r="C494" s="246" t="s">
        <v>45</v>
      </c>
      <c r="D494" s="246" t="s">
        <v>1873</v>
      </c>
      <c r="E494" s="253" t="s">
        <v>312</v>
      </c>
      <c r="F494" s="252" t="s">
        <v>313</v>
      </c>
      <c r="G494" s="246" t="s">
        <v>1859</v>
      </c>
      <c r="H494" s="253"/>
      <c r="I494" s="252"/>
      <c r="J494" s="246"/>
      <c r="K494" s="253"/>
      <c r="L494" s="252"/>
      <c r="M494" s="246"/>
      <c r="N494" s="253"/>
      <c r="O494" s="252"/>
      <c r="P494" s="246"/>
      <c r="Q494" s="253"/>
      <c r="R494" s="252"/>
      <c r="S494" s="246"/>
      <c r="T494" s="253"/>
      <c r="U494" s="252"/>
      <c r="V494" s="246"/>
      <c r="W494" s="253"/>
      <c r="X494" s="252"/>
      <c r="Y494" s="246"/>
      <c r="Z494" s="253"/>
      <c r="AA494" s="252"/>
      <c r="AB494" s="246"/>
      <c r="AC494" s="253"/>
      <c r="AD494" s="252"/>
      <c r="AE494" s="246"/>
      <c r="AF494" s="246"/>
      <c r="AG494" s="250" t="str">
        <f t="shared" ref="AG494:AG497" si="55">IF(E494="","", SUBSTITUTE(SUBSTITUTE("""ENTITY"": ""VALUE""","ENTITY",F494),"VALUE",G494))</f>
        <v>"benefit": "커피"</v>
      </c>
      <c r="AH494" s="246" t="str">
        <f t="shared" ref="AH494:AH497" si="56">IF(H494="","", SUBSTITUTE(SUBSTITUTE(", ""ENTITY"": ""VALUE""","ENTITY",I494),"VALUE",J494))</f>
        <v/>
      </c>
      <c r="AI494" s="246" t="str">
        <f t="shared" ref="AI494:AI497" si="57">IF(K494="","", SUBSTITUTE(SUBSTITUTE(", ""ENTITY"": ""VALUE""","ENTITY",L494),"VALUE",M494))</f>
        <v/>
      </c>
      <c r="AJ494" s="246" t="str">
        <f t="shared" ref="AJ494:AJ497" si="58">IF(N494="","", SUBSTITUTE(SUBSTITUTE("""ENTITY"": ""VALUE""","ENTITY",O494),"VALUE",P494))</f>
        <v/>
      </c>
      <c r="AK494" s="246" t="str">
        <f t="shared" ref="AK494:AK497" si="59">IF(Q494="","", SUBSTITUTE(SUBSTITUTE(", ""ENTITY"": ""VALUE""","ENTITY",R494),"VALUE",S494))</f>
        <v/>
      </c>
      <c r="AL494" s="246" t="str">
        <f t="shared" ref="AL494:AL497" si="60">IF(T494="","", SUBSTITUTE(SUBSTITUTE(", ""ENTITY"": ""VALUE""","ENTITY",U494),"VALUE",V494))</f>
        <v/>
      </c>
      <c r="AM494" s="246" t="str">
        <f t="shared" ref="AM494:AM497" si="61">IF(W494="","", SUBSTITUTE(SUBSTITUTE("""ENTITY"": ""VALUE""","ENTITY",X494),"VALUE",Y494))</f>
        <v/>
      </c>
      <c r="AN494" s="246" t="str">
        <f t="shared" ref="AN494:AN497" si="62">IF(Z494="","", SUBSTITUTE(SUBSTITUTE(", ""ENTITY"": ""VALUE""","ENTITY",AA494),"VALUE",AB494))</f>
        <v/>
      </c>
      <c r="AO494" s="246" t="str">
        <f t="shared" ref="AO494:AO497" si="63">IF(AC494="","", SUBSTITUTE(SUBSTITUTE(", ""ENTITY"": ""VALUE""","ENTITY",AD494),"VALUE",AE494))</f>
        <v/>
      </c>
      <c r="AP494" s="246"/>
      <c r="AQ494" s="246" t="str">
        <f t="shared" si="23"/>
        <v>{"benefit": "커피"}</v>
      </c>
      <c r="AR494" s="246" t="str">
        <f t="shared" si="24"/>
        <v/>
      </c>
      <c r="AS494" s="246" t="str">
        <f t="shared" si="25"/>
        <v/>
      </c>
      <c r="AT494" s="246" t="str">
        <f t="shared" si="26"/>
        <v>{"keywords": {"benefit": "커피"}}</v>
      </c>
      <c r="AU494" s="246" t="s">
        <v>253</v>
      </c>
      <c r="AV494" s="250" t="str">
        <f t="shared" si="27"/>
        <v>{"name": "AVAILABLE_MOBILE_PLAN", "arguments": {"keywords": {"benefit": "커피"}}}</v>
      </c>
      <c r="AW494" s="246"/>
      <c r="AX494" s="251">
        <v>45547</v>
      </c>
    </row>
    <row r="495" spans="1:50" ht="13.2">
      <c r="A495" s="246" t="s">
        <v>1836</v>
      </c>
      <c r="B495" s="246"/>
      <c r="C495" s="246" t="s">
        <v>45</v>
      </c>
      <c r="D495" s="246" t="s">
        <v>1874</v>
      </c>
      <c r="E495" s="253" t="s">
        <v>312</v>
      </c>
      <c r="F495" s="252" t="s">
        <v>313</v>
      </c>
      <c r="G495" s="246" t="s">
        <v>1863</v>
      </c>
      <c r="H495" s="253"/>
      <c r="I495" s="252"/>
      <c r="J495" s="246"/>
      <c r="K495" s="253"/>
      <c r="L495" s="252"/>
      <c r="M495" s="246"/>
      <c r="N495" s="253"/>
      <c r="O495" s="252"/>
      <c r="P495" s="246"/>
      <c r="Q495" s="253"/>
      <c r="R495" s="252"/>
      <c r="S495" s="246"/>
      <c r="T495" s="253"/>
      <c r="U495" s="252"/>
      <c r="V495" s="246"/>
      <c r="W495" s="253"/>
      <c r="X495" s="252"/>
      <c r="Y495" s="246"/>
      <c r="Z495" s="253"/>
      <c r="AA495" s="252"/>
      <c r="AB495" s="246"/>
      <c r="AC495" s="253"/>
      <c r="AD495" s="252"/>
      <c r="AE495" s="246"/>
      <c r="AF495" s="246"/>
      <c r="AG495" s="250" t="str">
        <f t="shared" si="55"/>
        <v>"benefit": "데이터"</v>
      </c>
      <c r="AH495" s="246" t="str">
        <f t="shared" si="56"/>
        <v/>
      </c>
      <c r="AI495" s="246" t="str">
        <f t="shared" si="57"/>
        <v/>
      </c>
      <c r="AJ495" s="246" t="str">
        <f t="shared" si="58"/>
        <v/>
      </c>
      <c r="AK495" s="246" t="str">
        <f t="shared" si="59"/>
        <v/>
      </c>
      <c r="AL495" s="246" t="str">
        <f t="shared" si="60"/>
        <v/>
      </c>
      <c r="AM495" s="246" t="str">
        <f t="shared" si="61"/>
        <v/>
      </c>
      <c r="AN495" s="246" t="str">
        <f t="shared" si="62"/>
        <v/>
      </c>
      <c r="AO495" s="246" t="str">
        <f t="shared" si="63"/>
        <v/>
      </c>
      <c r="AP495" s="246"/>
      <c r="AQ495" s="246" t="str">
        <f t="shared" si="23"/>
        <v>{"benefit": "데이터"}</v>
      </c>
      <c r="AR495" s="246" t="str">
        <f t="shared" si="24"/>
        <v/>
      </c>
      <c r="AS495" s="246" t="str">
        <f t="shared" si="25"/>
        <v/>
      </c>
      <c r="AT495" s="246" t="str">
        <f t="shared" si="26"/>
        <v>{"keywords": {"benefit": "데이터"}}</v>
      </c>
      <c r="AU495" s="246" t="s">
        <v>253</v>
      </c>
      <c r="AV495" s="250" t="str">
        <f t="shared" si="27"/>
        <v>{"name": "AVAILABLE_MOBILE_PLAN", "arguments": {"keywords": {"benefit": "데이터"}}}</v>
      </c>
      <c r="AW495" s="246"/>
      <c r="AX495" s="251">
        <v>45547</v>
      </c>
    </row>
    <row r="496" spans="1:50" ht="13.2">
      <c r="A496" s="246" t="s">
        <v>1836</v>
      </c>
      <c r="B496" s="246"/>
      <c r="C496" s="246" t="s">
        <v>45</v>
      </c>
      <c r="D496" s="246" t="s">
        <v>1875</v>
      </c>
      <c r="E496" s="253" t="s">
        <v>312</v>
      </c>
      <c r="F496" s="252" t="s">
        <v>313</v>
      </c>
      <c r="G496" s="246" t="s">
        <v>1867</v>
      </c>
      <c r="H496" s="253"/>
      <c r="I496" s="252"/>
      <c r="J496" s="246"/>
      <c r="K496" s="253"/>
      <c r="L496" s="252"/>
      <c r="M496" s="246"/>
      <c r="N496" s="253"/>
      <c r="O496" s="252"/>
      <c r="P496" s="246"/>
      <c r="Q496" s="253"/>
      <c r="R496" s="252"/>
      <c r="S496" s="246"/>
      <c r="T496" s="253"/>
      <c r="U496" s="252"/>
      <c r="V496" s="246"/>
      <c r="W496" s="253"/>
      <c r="X496" s="252"/>
      <c r="Y496" s="246"/>
      <c r="Z496" s="253"/>
      <c r="AA496" s="252"/>
      <c r="AB496" s="246"/>
      <c r="AC496" s="253"/>
      <c r="AD496" s="252"/>
      <c r="AE496" s="246"/>
      <c r="AF496" s="246"/>
      <c r="AG496" s="250" t="str">
        <f t="shared" si="55"/>
        <v>"benefit": "waave"</v>
      </c>
      <c r="AH496" s="246" t="str">
        <f t="shared" si="56"/>
        <v/>
      </c>
      <c r="AI496" s="246" t="str">
        <f t="shared" si="57"/>
        <v/>
      </c>
      <c r="AJ496" s="246" t="str">
        <f t="shared" si="58"/>
        <v/>
      </c>
      <c r="AK496" s="246" t="str">
        <f t="shared" si="59"/>
        <v/>
      </c>
      <c r="AL496" s="246" t="str">
        <f t="shared" si="60"/>
        <v/>
      </c>
      <c r="AM496" s="246" t="str">
        <f t="shared" si="61"/>
        <v/>
      </c>
      <c r="AN496" s="246" t="str">
        <f t="shared" si="62"/>
        <v/>
      </c>
      <c r="AO496" s="246" t="str">
        <f t="shared" si="63"/>
        <v/>
      </c>
      <c r="AP496" s="246"/>
      <c r="AQ496" s="246" t="str">
        <f t="shared" si="23"/>
        <v>{"benefit": "waave"}</v>
      </c>
      <c r="AR496" s="246" t="str">
        <f t="shared" si="24"/>
        <v/>
      </c>
      <c r="AS496" s="246" t="str">
        <f t="shared" si="25"/>
        <v/>
      </c>
      <c r="AT496" s="246" t="str">
        <f t="shared" si="26"/>
        <v>{"keywords": {"benefit": "waave"}}</v>
      </c>
      <c r="AU496" s="246" t="s">
        <v>253</v>
      </c>
      <c r="AV496" s="250" t="str">
        <f t="shared" si="27"/>
        <v>{"name": "AVAILABLE_MOBILE_PLAN", "arguments": {"keywords": {"benefit": "waave"}}}</v>
      </c>
      <c r="AW496" s="246"/>
      <c r="AX496" s="251">
        <v>45547</v>
      </c>
    </row>
    <row r="497" spans="1:50" ht="13.2">
      <c r="A497" s="254" t="s">
        <v>1836</v>
      </c>
      <c r="B497" s="254"/>
      <c r="C497" s="254" t="s">
        <v>45</v>
      </c>
      <c r="D497" s="254" t="s">
        <v>1876</v>
      </c>
      <c r="E497" s="255" t="s">
        <v>312</v>
      </c>
      <c r="F497" s="256" t="s">
        <v>313</v>
      </c>
      <c r="G497" s="254" t="s">
        <v>1871</v>
      </c>
      <c r="H497" s="255"/>
      <c r="I497" s="256"/>
      <c r="J497" s="254"/>
      <c r="K497" s="255"/>
      <c r="L497" s="256"/>
      <c r="M497" s="254"/>
      <c r="N497" s="255"/>
      <c r="O497" s="256"/>
      <c r="P497" s="254"/>
      <c r="Q497" s="255"/>
      <c r="R497" s="256"/>
      <c r="S497" s="254"/>
      <c r="T497" s="255"/>
      <c r="U497" s="256"/>
      <c r="V497" s="254"/>
      <c r="W497" s="255"/>
      <c r="X497" s="256"/>
      <c r="Y497" s="254"/>
      <c r="Z497" s="255"/>
      <c r="AA497" s="256"/>
      <c r="AB497" s="254"/>
      <c r="AC497" s="255"/>
      <c r="AD497" s="256"/>
      <c r="AE497" s="254"/>
      <c r="AF497" s="254"/>
      <c r="AG497" s="257" t="str">
        <f t="shared" si="55"/>
        <v>"benefit": "리필"</v>
      </c>
      <c r="AH497" s="254" t="str">
        <f t="shared" si="56"/>
        <v/>
      </c>
      <c r="AI497" s="254" t="str">
        <f t="shared" si="57"/>
        <v/>
      </c>
      <c r="AJ497" s="254" t="str">
        <f t="shared" si="58"/>
        <v/>
      </c>
      <c r="AK497" s="254" t="str">
        <f t="shared" si="59"/>
        <v/>
      </c>
      <c r="AL497" s="254" t="str">
        <f t="shared" si="60"/>
        <v/>
      </c>
      <c r="AM497" s="254" t="str">
        <f t="shared" si="61"/>
        <v/>
      </c>
      <c r="AN497" s="254" t="str">
        <f t="shared" si="62"/>
        <v/>
      </c>
      <c r="AO497" s="254" t="str">
        <f t="shared" si="63"/>
        <v/>
      </c>
      <c r="AP497" s="254"/>
      <c r="AQ497" s="254" t="str">
        <f t="shared" si="23"/>
        <v>{"benefit": "리필"}</v>
      </c>
      <c r="AR497" s="254" t="str">
        <f t="shared" si="24"/>
        <v/>
      </c>
      <c r="AS497" s="254" t="str">
        <f t="shared" si="25"/>
        <v/>
      </c>
      <c r="AT497" s="254" t="str">
        <f t="shared" si="26"/>
        <v>{"keywords": {"benefit": "리필"}}</v>
      </c>
      <c r="AU497" s="254" t="s">
        <v>253</v>
      </c>
      <c r="AV497" s="257" t="str">
        <f t="shared" si="27"/>
        <v>{"name": "AVAILABLE_MOBILE_PLAN", "arguments": {"keywords": {"benefit": "리필"}}}</v>
      </c>
      <c r="AW497" s="254"/>
      <c r="AX497" s="258">
        <v>45547</v>
      </c>
    </row>
    <row r="498" spans="1:50" ht="13.2">
      <c r="A498" s="246" t="s">
        <v>1877</v>
      </c>
      <c r="B498" s="246" t="s">
        <v>1878</v>
      </c>
      <c r="C498" s="246" t="s">
        <v>45</v>
      </c>
      <c r="D498" s="246" t="s">
        <v>1879</v>
      </c>
      <c r="E498" s="247" t="s">
        <v>323</v>
      </c>
      <c r="F498" s="248" t="s">
        <v>324</v>
      </c>
      <c r="G498" s="249" t="s">
        <v>413</v>
      </c>
      <c r="H498" s="247"/>
      <c r="I498" s="248"/>
      <c r="J498" s="249"/>
      <c r="K498" s="247"/>
      <c r="L498" s="248"/>
      <c r="M498" s="249"/>
      <c r="N498" s="247"/>
      <c r="O498" s="248"/>
      <c r="P498" s="249"/>
      <c r="Q498" s="247"/>
      <c r="R498" s="248"/>
      <c r="S498" s="249"/>
      <c r="T498" s="247"/>
      <c r="U498" s="248"/>
      <c r="V498" s="249"/>
      <c r="W498" s="247"/>
      <c r="X498" s="248"/>
      <c r="Y498" s="249"/>
      <c r="Z498" s="247"/>
      <c r="AA498" s="248"/>
      <c r="AB498" s="249"/>
      <c r="AC498" s="247"/>
      <c r="AD498" s="248"/>
      <c r="AE498" s="249"/>
      <c r="AF498" s="246"/>
      <c r="AG498" s="250" t="s">
        <v>1880</v>
      </c>
      <c r="AH498" s="246" t="s">
        <v>1662</v>
      </c>
      <c r="AI498" s="246" t="s">
        <v>1662</v>
      </c>
      <c r="AJ498" s="246" t="s">
        <v>1662</v>
      </c>
      <c r="AK498" s="246" t="s">
        <v>1662</v>
      </c>
      <c r="AL498" s="246" t="s">
        <v>1662</v>
      </c>
      <c r="AM498" s="246" t="s">
        <v>1662</v>
      </c>
      <c r="AN498" s="246" t="s">
        <v>1662</v>
      </c>
      <c r="AO498" s="246" t="s">
        <v>1662</v>
      </c>
      <c r="AP498" s="246"/>
      <c r="AQ498" s="246" t="str">
        <f t="shared" si="23"/>
        <v>{"lineup": "0청년"}</v>
      </c>
      <c r="AR498" s="246" t="str">
        <f t="shared" si="24"/>
        <v/>
      </c>
      <c r="AS498" s="246" t="str">
        <f t="shared" si="25"/>
        <v/>
      </c>
      <c r="AT498" s="246" t="str">
        <f t="shared" si="26"/>
        <v>{"keywords": {"lineup": "0청년"}}</v>
      </c>
      <c r="AU498" s="246" t="s">
        <v>253</v>
      </c>
      <c r="AV498" s="250" t="str">
        <f t="shared" si="27"/>
        <v>{"name": "AVAILABLE_MOBILE_PLAN", "arguments": {"keywords": {"lineup": "0청년"}}}</v>
      </c>
      <c r="AW498" s="246"/>
      <c r="AX498" s="251">
        <v>45580</v>
      </c>
    </row>
    <row r="499" spans="1:50" ht="13.2">
      <c r="A499" s="246" t="s">
        <v>1877</v>
      </c>
      <c r="B499" s="246" t="s">
        <v>1881</v>
      </c>
      <c r="C499" s="246" t="s">
        <v>45</v>
      </c>
      <c r="D499" s="246" t="s">
        <v>1882</v>
      </c>
      <c r="E499" s="247" t="s">
        <v>323</v>
      </c>
      <c r="F499" s="248" t="s">
        <v>324</v>
      </c>
      <c r="G499" s="249" t="s">
        <v>1883</v>
      </c>
      <c r="H499" s="247"/>
      <c r="I499" s="248"/>
      <c r="J499" s="249"/>
      <c r="K499" s="247"/>
      <c r="L499" s="248"/>
      <c r="M499" s="249"/>
      <c r="N499" s="247"/>
      <c r="O499" s="248"/>
      <c r="P499" s="249"/>
      <c r="Q499" s="247"/>
      <c r="R499" s="248"/>
      <c r="S499" s="249"/>
      <c r="T499" s="247"/>
      <c r="U499" s="248"/>
      <c r="V499" s="249"/>
      <c r="W499" s="247"/>
      <c r="X499" s="248"/>
      <c r="Y499" s="249"/>
      <c r="Z499" s="247"/>
      <c r="AA499" s="248"/>
      <c r="AB499" s="249"/>
      <c r="AC499" s="247"/>
      <c r="AD499" s="248"/>
      <c r="AE499" s="249"/>
      <c r="AF499" s="246"/>
      <c r="AG499" s="250" t="s">
        <v>1884</v>
      </c>
      <c r="AH499" s="246" t="s">
        <v>1662</v>
      </c>
      <c r="AI499" s="246" t="s">
        <v>1662</v>
      </c>
      <c r="AJ499" s="246" t="s">
        <v>1662</v>
      </c>
      <c r="AK499" s="246" t="s">
        <v>1662</v>
      </c>
      <c r="AL499" s="246" t="s">
        <v>1662</v>
      </c>
      <c r="AM499" s="246" t="s">
        <v>1662</v>
      </c>
      <c r="AN499" s="246" t="s">
        <v>1662</v>
      </c>
      <c r="AO499" s="246" t="s">
        <v>1662</v>
      </c>
      <c r="AP499" s="246"/>
      <c r="AQ499" s="246" t="str">
        <f t="shared" si="23"/>
        <v>{"lineup": "T끼리"}</v>
      </c>
      <c r="AR499" s="246" t="str">
        <f t="shared" si="24"/>
        <v/>
      </c>
      <c r="AS499" s="246" t="str">
        <f t="shared" si="25"/>
        <v/>
      </c>
      <c r="AT499" s="246" t="str">
        <f t="shared" si="26"/>
        <v>{"keywords": {"lineup": "T끼리"}}</v>
      </c>
      <c r="AU499" s="246" t="s">
        <v>253</v>
      </c>
      <c r="AV499" s="250" t="str">
        <f t="shared" si="27"/>
        <v>{"name": "AVAILABLE_MOBILE_PLAN", "arguments": {"keywords": {"lineup": "T끼리"}}}</v>
      </c>
      <c r="AW499" s="246"/>
      <c r="AX499" s="251">
        <v>45580</v>
      </c>
    </row>
    <row r="500" spans="1:50" ht="13.2">
      <c r="A500" s="246" t="s">
        <v>1877</v>
      </c>
      <c r="B500" s="246" t="s">
        <v>1885</v>
      </c>
      <c r="C500" s="246" t="s">
        <v>45</v>
      </c>
      <c r="D500" s="246" t="s">
        <v>1886</v>
      </c>
      <c r="E500" s="247" t="s">
        <v>323</v>
      </c>
      <c r="F500" s="248" t="s">
        <v>324</v>
      </c>
      <c r="G500" s="249" t="s">
        <v>1887</v>
      </c>
      <c r="H500" s="247"/>
      <c r="I500" s="248"/>
      <c r="J500" s="249"/>
      <c r="K500" s="247"/>
      <c r="L500" s="248"/>
      <c r="M500" s="249"/>
      <c r="N500" s="247"/>
      <c r="O500" s="248"/>
      <c r="P500" s="249"/>
      <c r="Q500" s="247"/>
      <c r="R500" s="248"/>
      <c r="S500" s="249"/>
      <c r="T500" s="247"/>
      <c r="U500" s="248"/>
      <c r="V500" s="249"/>
      <c r="W500" s="247"/>
      <c r="X500" s="248"/>
      <c r="Y500" s="249"/>
      <c r="Z500" s="247"/>
      <c r="AA500" s="248"/>
      <c r="AB500" s="249"/>
      <c r="AC500" s="247"/>
      <c r="AD500" s="248"/>
      <c r="AE500" s="249"/>
      <c r="AF500" s="246"/>
      <c r="AG500" s="250" t="s">
        <v>1888</v>
      </c>
      <c r="AH500" s="246" t="s">
        <v>1662</v>
      </c>
      <c r="AI500" s="246" t="s">
        <v>1662</v>
      </c>
      <c r="AJ500" s="246" t="s">
        <v>1662</v>
      </c>
      <c r="AK500" s="246" t="s">
        <v>1662</v>
      </c>
      <c r="AL500" s="246" t="s">
        <v>1662</v>
      </c>
      <c r="AM500" s="246" t="s">
        <v>1662</v>
      </c>
      <c r="AN500" s="246" t="s">
        <v>1662</v>
      </c>
      <c r="AO500" s="246" t="s">
        <v>1662</v>
      </c>
      <c r="AP500" s="246"/>
      <c r="AQ500" s="246" t="str">
        <f t="shared" si="23"/>
        <v>{"lineup": "T시그니처"}</v>
      </c>
      <c r="AR500" s="246" t="str">
        <f t="shared" si="24"/>
        <v/>
      </c>
      <c r="AS500" s="246" t="str">
        <f t="shared" si="25"/>
        <v/>
      </c>
      <c r="AT500" s="246" t="str">
        <f t="shared" si="26"/>
        <v>{"keywords": {"lineup": "T시그니처"}}</v>
      </c>
      <c r="AU500" s="246" t="s">
        <v>253</v>
      </c>
      <c r="AV500" s="250" t="str">
        <f t="shared" si="27"/>
        <v>{"name": "AVAILABLE_MOBILE_PLAN", "arguments": {"keywords": {"lineup": "T시그니처"}}}</v>
      </c>
      <c r="AW500" s="246"/>
      <c r="AX500" s="251">
        <v>45580</v>
      </c>
    </row>
    <row r="501" spans="1:50" ht="13.2">
      <c r="A501" s="246" t="s">
        <v>1877</v>
      </c>
      <c r="B501" s="246" t="s">
        <v>1889</v>
      </c>
      <c r="C501" s="246" t="s">
        <v>45</v>
      </c>
      <c r="D501" s="246" t="s">
        <v>1890</v>
      </c>
      <c r="E501" s="247" t="s">
        <v>323</v>
      </c>
      <c r="F501" s="248" t="s">
        <v>324</v>
      </c>
      <c r="G501" s="249" t="s">
        <v>1891</v>
      </c>
      <c r="H501" s="247"/>
      <c r="I501" s="248"/>
      <c r="J501" s="249"/>
      <c r="K501" s="247"/>
      <c r="L501" s="248"/>
      <c r="M501" s="249"/>
      <c r="N501" s="247"/>
      <c r="O501" s="248"/>
      <c r="P501" s="249"/>
      <c r="Q501" s="247"/>
      <c r="R501" s="248"/>
      <c r="S501" s="249"/>
      <c r="T501" s="247"/>
      <c r="U501" s="248"/>
      <c r="V501" s="249"/>
      <c r="W501" s="247"/>
      <c r="X501" s="248"/>
      <c r="Y501" s="249"/>
      <c r="Z501" s="247"/>
      <c r="AA501" s="248"/>
      <c r="AB501" s="249"/>
      <c r="AC501" s="247"/>
      <c r="AD501" s="248"/>
      <c r="AE501" s="249"/>
      <c r="AF501" s="246"/>
      <c r="AG501" s="250" t="s">
        <v>1892</v>
      </c>
      <c r="AH501" s="246" t="s">
        <v>1662</v>
      </c>
      <c r="AI501" s="246" t="s">
        <v>1662</v>
      </c>
      <c r="AJ501" s="246" t="s">
        <v>1662</v>
      </c>
      <c r="AK501" s="246" t="s">
        <v>1662</v>
      </c>
      <c r="AL501" s="246" t="s">
        <v>1662</v>
      </c>
      <c r="AM501" s="246" t="s">
        <v>1662</v>
      </c>
      <c r="AN501" s="246" t="s">
        <v>1662</v>
      </c>
      <c r="AO501" s="246" t="s">
        <v>1662</v>
      </c>
      <c r="AP501" s="246"/>
      <c r="AQ501" s="246" t="str">
        <f t="shared" si="23"/>
        <v>{"lineup": "넘버원"}</v>
      </c>
      <c r="AR501" s="246" t="str">
        <f t="shared" si="24"/>
        <v/>
      </c>
      <c r="AS501" s="246" t="str">
        <f t="shared" si="25"/>
        <v/>
      </c>
      <c r="AT501" s="246" t="str">
        <f t="shared" si="26"/>
        <v>{"keywords": {"lineup": "넘버원"}}</v>
      </c>
      <c r="AU501" s="246" t="s">
        <v>253</v>
      </c>
      <c r="AV501" s="250" t="str">
        <f t="shared" si="27"/>
        <v>{"name": "AVAILABLE_MOBILE_PLAN", "arguments": {"keywords": {"lineup": "넘버원"}}}</v>
      </c>
      <c r="AW501" s="246"/>
      <c r="AX501" s="251">
        <v>45580</v>
      </c>
    </row>
    <row r="502" spans="1:50" ht="13.2">
      <c r="A502" s="246" t="s">
        <v>1877</v>
      </c>
      <c r="B502" s="246" t="s">
        <v>1893</v>
      </c>
      <c r="C502" s="246" t="s">
        <v>45</v>
      </c>
      <c r="D502" s="246" t="s">
        <v>1894</v>
      </c>
      <c r="E502" s="247" t="s">
        <v>323</v>
      </c>
      <c r="F502" s="248" t="s">
        <v>324</v>
      </c>
      <c r="G502" s="249" t="s">
        <v>582</v>
      </c>
      <c r="H502" s="247"/>
      <c r="I502" s="248"/>
      <c r="J502" s="249"/>
      <c r="K502" s="247"/>
      <c r="L502" s="248"/>
      <c r="M502" s="249"/>
      <c r="N502" s="247"/>
      <c r="O502" s="248"/>
      <c r="P502" s="249"/>
      <c r="Q502" s="247"/>
      <c r="R502" s="248"/>
      <c r="S502" s="249"/>
      <c r="T502" s="247"/>
      <c r="U502" s="248"/>
      <c r="V502" s="249"/>
      <c r="W502" s="247"/>
      <c r="X502" s="248"/>
      <c r="Y502" s="249"/>
      <c r="Z502" s="247"/>
      <c r="AA502" s="248"/>
      <c r="AB502" s="249"/>
      <c r="AC502" s="247"/>
      <c r="AD502" s="248"/>
      <c r="AE502" s="249"/>
      <c r="AF502" s="246"/>
      <c r="AG502" s="250" t="s">
        <v>1895</v>
      </c>
      <c r="AH502" s="246" t="s">
        <v>1662</v>
      </c>
      <c r="AI502" s="246" t="s">
        <v>1662</v>
      </c>
      <c r="AJ502" s="246" t="s">
        <v>1662</v>
      </c>
      <c r="AK502" s="246" t="s">
        <v>1662</v>
      </c>
      <c r="AL502" s="246" t="s">
        <v>1662</v>
      </c>
      <c r="AM502" s="246" t="s">
        <v>1662</v>
      </c>
      <c r="AN502" s="246" t="s">
        <v>1662</v>
      </c>
      <c r="AO502" s="246" t="s">
        <v>1662</v>
      </c>
      <c r="AP502" s="246"/>
      <c r="AQ502" s="246" t="str">
        <f t="shared" si="23"/>
        <v>{"lineup": "뉴 T끼리 맞춤형"}</v>
      </c>
      <c r="AR502" s="246" t="str">
        <f t="shared" si="24"/>
        <v/>
      </c>
      <c r="AS502" s="246" t="str">
        <f t="shared" si="25"/>
        <v/>
      </c>
      <c r="AT502" s="246" t="str">
        <f t="shared" si="26"/>
        <v>{"keywords": {"lineup": "뉴 T끼리 맞춤형"}}</v>
      </c>
      <c r="AU502" s="246" t="s">
        <v>253</v>
      </c>
      <c r="AV502" s="250" t="str">
        <f t="shared" si="27"/>
        <v>{"name": "AVAILABLE_MOBILE_PLAN", "arguments": {"keywords": {"lineup": "뉴 T끼리 맞춤형"}}}</v>
      </c>
      <c r="AW502" s="246"/>
      <c r="AX502" s="251">
        <v>45580</v>
      </c>
    </row>
    <row r="503" spans="1:50" ht="13.2">
      <c r="A503" s="246" t="s">
        <v>1877</v>
      </c>
      <c r="B503" s="246" t="s">
        <v>1896</v>
      </c>
      <c r="C503" s="246" t="s">
        <v>45</v>
      </c>
      <c r="D503" s="246" t="s">
        <v>1897</v>
      </c>
      <c r="E503" s="247" t="s">
        <v>323</v>
      </c>
      <c r="F503" s="248" t="s">
        <v>324</v>
      </c>
      <c r="G503" s="249" t="s">
        <v>441</v>
      </c>
      <c r="H503" s="247"/>
      <c r="I503" s="248"/>
      <c r="J503" s="249"/>
      <c r="K503" s="247"/>
      <c r="L503" s="248"/>
      <c r="M503" s="249"/>
      <c r="N503" s="247"/>
      <c r="O503" s="248"/>
      <c r="P503" s="249"/>
      <c r="Q503" s="247"/>
      <c r="R503" s="248"/>
      <c r="S503" s="249"/>
      <c r="T503" s="247"/>
      <c r="U503" s="248"/>
      <c r="V503" s="249"/>
      <c r="W503" s="247"/>
      <c r="X503" s="248"/>
      <c r="Y503" s="249"/>
      <c r="Z503" s="247"/>
      <c r="AA503" s="248"/>
      <c r="AB503" s="249"/>
      <c r="AC503" s="247"/>
      <c r="AD503" s="248"/>
      <c r="AE503" s="249"/>
      <c r="AF503" s="246"/>
      <c r="AG503" s="250" t="s">
        <v>1898</v>
      </c>
      <c r="AH503" s="246" t="s">
        <v>1662</v>
      </c>
      <c r="AI503" s="246" t="s">
        <v>1662</v>
      </c>
      <c r="AJ503" s="246" t="s">
        <v>1662</v>
      </c>
      <c r="AK503" s="246" t="s">
        <v>1662</v>
      </c>
      <c r="AL503" s="246" t="s">
        <v>1662</v>
      </c>
      <c r="AM503" s="246" t="s">
        <v>1662</v>
      </c>
      <c r="AN503" s="246" t="s">
        <v>1662</v>
      </c>
      <c r="AO503" s="246" t="s">
        <v>1662</v>
      </c>
      <c r="AP503" s="246"/>
      <c r="AQ503" s="246" t="str">
        <f t="shared" si="23"/>
        <v>{"lineup": "무료음성"}</v>
      </c>
      <c r="AR503" s="246" t="str">
        <f t="shared" si="24"/>
        <v/>
      </c>
      <c r="AS503" s="246" t="str">
        <f t="shared" si="25"/>
        <v/>
      </c>
      <c r="AT503" s="246" t="str">
        <f t="shared" si="26"/>
        <v>{"keywords": {"lineup": "무료음성"}}</v>
      </c>
      <c r="AU503" s="246" t="s">
        <v>253</v>
      </c>
      <c r="AV503" s="250" t="str">
        <f t="shared" si="27"/>
        <v>{"name": "AVAILABLE_MOBILE_PLAN", "arguments": {"keywords": {"lineup": "무료음성"}}}</v>
      </c>
      <c r="AW503" s="246"/>
      <c r="AX503" s="251">
        <v>45580</v>
      </c>
    </row>
    <row r="504" spans="1:50" ht="13.2">
      <c r="A504" s="246" t="s">
        <v>1877</v>
      </c>
      <c r="B504" s="246" t="s">
        <v>1899</v>
      </c>
      <c r="C504" s="246" t="s">
        <v>45</v>
      </c>
      <c r="D504" s="246" t="s">
        <v>1900</v>
      </c>
      <c r="E504" s="247" t="s">
        <v>323</v>
      </c>
      <c r="F504" s="248" t="s">
        <v>324</v>
      </c>
      <c r="G504" s="249" t="s">
        <v>1901</v>
      </c>
      <c r="H504" s="247"/>
      <c r="I504" s="248"/>
      <c r="J504" s="249"/>
      <c r="K504" s="247"/>
      <c r="L504" s="248"/>
      <c r="M504" s="249"/>
      <c r="N504" s="247"/>
      <c r="O504" s="248"/>
      <c r="P504" s="249"/>
      <c r="Q504" s="247"/>
      <c r="R504" s="248"/>
      <c r="S504" s="249"/>
      <c r="T504" s="247"/>
      <c r="U504" s="248"/>
      <c r="V504" s="249"/>
      <c r="W504" s="247"/>
      <c r="X504" s="248"/>
      <c r="Y504" s="249"/>
      <c r="Z504" s="247"/>
      <c r="AA504" s="248"/>
      <c r="AB504" s="249"/>
      <c r="AC504" s="247"/>
      <c r="AD504" s="248"/>
      <c r="AE504" s="249"/>
      <c r="AF504" s="246"/>
      <c r="AG504" s="250" t="s">
        <v>1902</v>
      </c>
      <c r="AH504" s="246" t="s">
        <v>1662</v>
      </c>
      <c r="AI504" s="246" t="s">
        <v>1662</v>
      </c>
      <c r="AJ504" s="246" t="s">
        <v>1662</v>
      </c>
      <c r="AK504" s="246" t="s">
        <v>1662</v>
      </c>
      <c r="AL504" s="246" t="s">
        <v>1662</v>
      </c>
      <c r="AM504" s="246" t="s">
        <v>1662</v>
      </c>
      <c r="AN504" s="246" t="s">
        <v>1662</v>
      </c>
      <c r="AO504" s="246" t="s">
        <v>1662</v>
      </c>
      <c r="AP504" s="246"/>
      <c r="AQ504" s="246" t="str">
        <f t="shared" si="23"/>
        <v>{"lineup": "band YT"}</v>
      </c>
      <c r="AR504" s="246" t="str">
        <f t="shared" si="24"/>
        <v/>
      </c>
      <c r="AS504" s="246" t="str">
        <f t="shared" si="25"/>
        <v/>
      </c>
      <c r="AT504" s="246" t="str">
        <f t="shared" si="26"/>
        <v>{"keywords": {"lineup": "band YT"}}</v>
      </c>
      <c r="AU504" s="246" t="s">
        <v>253</v>
      </c>
      <c r="AV504" s="250" t="str">
        <f t="shared" si="27"/>
        <v>{"name": "AVAILABLE_MOBILE_PLAN", "arguments": {"keywords": {"lineup": "band YT"}}}</v>
      </c>
      <c r="AW504" s="246"/>
      <c r="AX504" s="251">
        <v>45580</v>
      </c>
    </row>
    <row r="505" spans="1:50" ht="13.2">
      <c r="A505" s="246" t="s">
        <v>1877</v>
      </c>
      <c r="B505" s="246" t="s">
        <v>1903</v>
      </c>
      <c r="C505" s="246" t="s">
        <v>45</v>
      </c>
      <c r="D505" s="246" t="s">
        <v>1904</v>
      </c>
      <c r="E505" s="247" t="s">
        <v>323</v>
      </c>
      <c r="F505" s="248" t="s">
        <v>324</v>
      </c>
      <c r="G505" s="249" t="s">
        <v>1905</v>
      </c>
      <c r="H505" s="247"/>
      <c r="I505" s="248"/>
      <c r="J505" s="249"/>
      <c r="K505" s="247"/>
      <c r="L505" s="248"/>
      <c r="M505" s="249"/>
      <c r="N505" s="247"/>
      <c r="O505" s="248"/>
      <c r="P505" s="249"/>
      <c r="Q505" s="247"/>
      <c r="R505" s="248"/>
      <c r="S505" s="249"/>
      <c r="T505" s="247"/>
      <c r="U505" s="248"/>
      <c r="V505" s="249"/>
      <c r="W505" s="247"/>
      <c r="X505" s="248"/>
      <c r="Y505" s="249"/>
      <c r="Z505" s="247"/>
      <c r="AA505" s="248"/>
      <c r="AB505" s="249"/>
      <c r="AC505" s="247"/>
      <c r="AD505" s="248"/>
      <c r="AE505" s="249"/>
      <c r="AF505" s="246"/>
      <c r="AG505" s="250" t="s">
        <v>1906</v>
      </c>
      <c r="AH505" s="246" t="s">
        <v>1662</v>
      </c>
      <c r="AI505" s="246" t="s">
        <v>1662</v>
      </c>
      <c r="AJ505" s="246" t="s">
        <v>1662</v>
      </c>
      <c r="AK505" s="246" t="s">
        <v>1662</v>
      </c>
      <c r="AL505" s="246" t="s">
        <v>1662</v>
      </c>
      <c r="AM505" s="246" t="s">
        <v>1662</v>
      </c>
      <c r="AN505" s="246" t="s">
        <v>1662</v>
      </c>
      <c r="AO505" s="246" t="s">
        <v>1662</v>
      </c>
      <c r="AP505" s="246"/>
      <c r="AQ505" s="246" t="str">
        <f t="shared" si="23"/>
        <v>{"lineup": "LTE 커플"}</v>
      </c>
      <c r="AR505" s="246" t="str">
        <f t="shared" si="24"/>
        <v/>
      </c>
      <c r="AS505" s="246" t="str">
        <f t="shared" si="25"/>
        <v/>
      </c>
      <c r="AT505" s="246" t="str">
        <f t="shared" si="26"/>
        <v>{"keywords": {"lineup": "LTE 커플"}}</v>
      </c>
      <c r="AU505" s="246" t="s">
        <v>253</v>
      </c>
      <c r="AV505" s="250" t="str">
        <f t="shared" si="27"/>
        <v>{"name": "AVAILABLE_MOBILE_PLAN", "arguments": {"keywords": {"lineup": "LTE 커플"}}}</v>
      </c>
      <c r="AW505" s="246"/>
      <c r="AX505" s="251">
        <v>45580</v>
      </c>
    </row>
    <row r="506" spans="1:50" ht="13.2">
      <c r="A506" s="246" t="s">
        <v>1877</v>
      </c>
      <c r="B506" s="246" t="s">
        <v>1907</v>
      </c>
      <c r="C506" s="246" t="s">
        <v>45</v>
      </c>
      <c r="D506" s="246" t="s">
        <v>1908</v>
      </c>
      <c r="E506" s="247" t="s">
        <v>323</v>
      </c>
      <c r="F506" s="248" t="s">
        <v>324</v>
      </c>
      <c r="G506" s="249" t="s">
        <v>1153</v>
      </c>
      <c r="H506" s="247"/>
      <c r="I506" s="248"/>
      <c r="J506" s="249"/>
      <c r="K506" s="247"/>
      <c r="L506" s="248"/>
      <c r="M506" s="249"/>
      <c r="N506" s="247"/>
      <c r="O506" s="248"/>
      <c r="P506" s="249"/>
      <c r="Q506" s="247"/>
      <c r="R506" s="248"/>
      <c r="S506" s="249"/>
      <c r="T506" s="247"/>
      <c r="U506" s="248"/>
      <c r="V506" s="249"/>
      <c r="W506" s="247"/>
      <c r="X506" s="248"/>
      <c r="Y506" s="249"/>
      <c r="Z506" s="247"/>
      <c r="AA506" s="248"/>
      <c r="AB506" s="249"/>
      <c r="AC506" s="247"/>
      <c r="AD506" s="248"/>
      <c r="AE506" s="249"/>
      <c r="AF506" s="246"/>
      <c r="AG506" s="250" t="s">
        <v>1909</v>
      </c>
      <c r="AH506" s="246" t="s">
        <v>1662</v>
      </c>
      <c r="AI506" s="246" t="s">
        <v>1662</v>
      </c>
      <c r="AJ506" s="246" t="s">
        <v>1662</v>
      </c>
      <c r="AK506" s="246" t="s">
        <v>1662</v>
      </c>
      <c r="AL506" s="246" t="s">
        <v>1662</v>
      </c>
      <c r="AM506" s="246" t="s">
        <v>1662</v>
      </c>
      <c r="AN506" s="246" t="s">
        <v>1662</v>
      </c>
      <c r="AO506" s="246" t="s">
        <v>1662</v>
      </c>
      <c r="AP506" s="246"/>
      <c r="AQ506" s="246" t="str">
        <f t="shared" si="23"/>
        <v>{"lineup": "LTE 특수"}</v>
      </c>
      <c r="AR506" s="246" t="str">
        <f t="shared" si="24"/>
        <v/>
      </c>
      <c r="AS506" s="246" t="str">
        <f t="shared" si="25"/>
        <v/>
      </c>
      <c r="AT506" s="246" t="str">
        <f t="shared" si="26"/>
        <v>{"keywords": {"lineup": "LTE 특수"}}</v>
      </c>
      <c r="AU506" s="246" t="s">
        <v>253</v>
      </c>
      <c r="AV506" s="250" t="str">
        <f t="shared" si="27"/>
        <v>{"name": "AVAILABLE_MOBILE_PLAN", "arguments": {"keywords": {"lineup": "LTE 특수"}}}</v>
      </c>
      <c r="AW506" s="246"/>
      <c r="AX506" s="251">
        <v>45580</v>
      </c>
    </row>
    <row r="507" spans="1:50" ht="13.2">
      <c r="A507" s="246" t="s">
        <v>1877</v>
      </c>
      <c r="B507" s="246" t="s">
        <v>1910</v>
      </c>
      <c r="C507" s="246" t="s">
        <v>45</v>
      </c>
      <c r="D507" s="246" t="s">
        <v>1911</v>
      </c>
      <c r="E507" s="247" t="s">
        <v>323</v>
      </c>
      <c r="F507" s="248" t="s">
        <v>324</v>
      </c>
      <c r="G507" s="249" t="s">
        <v>1912</v>
      </c>
      <c r="H507" s="247"/>
      <c r="I507" s="248"/>
      <c r="J507" s="249"/>
      <c r="K507" s="247"/>
      <c r="L507" s="248"/>
      <c r="M507" s="249"/>
      <c r="N507" s="247"/>
      <c r="O507" s="248"/>
      <c r="P507" s="249"/>
      <c r="Q507" s="247"/>
      <c r="R507" s="248"/>
      <c r="S507" s="249"/>
      <c r="T507" s="247"/>
      <c r="U507" s="248"/>
      <c r="V507" s="249"/>
      <c r="W507" s="247"/>
      <c r="X507" s="248"/>
      <c r="Y507" s="249"/>
      <c r="Z507" s="247"/>
      <c r="AA507" s="248"/>
      <c r="AB507" s="249"/>
      <c r="AC507" s="247"/>
      <c r="AD507" s="248"/>
      <c r="AE507" s="249"/>
      <c r="AF507" s="246"/>
      <c r="AG507" s="250" t="s">
        <v>1913</v>
      </c>
      <c r="AH507" s="246" t="s">
        <v>1662</v>
      </c>
      <c r="AI507" s="246" t="s">
        <v>1662</v>
      </c>
      <c r="AJ507" s="246" t="s">
        <v>1662</v>
      </c>
      <c r="AK507" s="246" t="s">
        <v>1662</v>
      </c>
      <c r="AL507" s="246" t="s">
        <v>1662</v>
      </c>
      <c r="AM507" s="246" t="s">
        <v>1662</v>
      </c>
      <c r="AN507" s="246" t="s">
        <v>1662</v>
      </c>
      <c r="AO507" s="246" t="s">
        <v>1662</v>
      </c>
      <c r="AP507" s="246"/>
      <c r="AQ507" s="246" t="str">
        <f t="shared" si="23"/>
        <v>{"lineup": "PPS 요금제"}</v>
      </c>
      <c r="AR507" s="246" t="str">
        <f t="shared" si="24"/>
        <v/>
      </c>
      <c r="AS507" s="246" t="str">
        <f t="shared" si="25"/>
        <v/>
      </c>
      <c r="AT507" s="246" t="str">
        <f t="shared" si="26"/>
        <v>{"keywords": {"lineup": "PPS 요금제"}}</v>
      </c>
      <c r="AU507" s="246" t="s">
        <v>253</v>
      </c>
      <c r="AV507" s="250" t="str">
        <f t="shared" si="27"/>
        <v>{"name": "AVAILABLE_MOBILE_PLAN", "arguments": {"keywords": {"lineup": "PPS 요금제"}}}</v>
      </c>
      <c r="AW507" s="246"/>
      <c r="AX507" s="251">
        <v>45580</v>
      </c>
    </row>
    <row r="508" spans="1:50" ht="13.2">
      <c r="A508" s="246" t="s">
        <v>1877</v>
      </c>
      <c r="B508" s="246"/>
      <c r="C508" s="246" t="s">
        <v>45</v>
      </c>
      <c r="D508" s="246" t="s">
        <v>1914</v>
      </c>
      <c r="E508" s="247" t="s">
        <v>323</v>
      </c>
      <c r="F508" s="248" t="s">
        <v>324</v>
      </c>
      <c r="G508" s="249" t="s">
        <v>413</v>
      </c>
      <c r="H508" s="247"/>
      <c r="I508" s="248"/>
      <c r="J508" s="249"/>
      <c r="K508" s="247"/>
      <c r="L508" s="248"/>
      <c r="M508" s="249"/>
      <c r="N508" s="247"/>
      <c r="O508" s="248"/>
      <c r="P508" s="249"/>
      <c r="Q508" s="247"/>
      <c r="R508" s="248"/>
      <c r="S508" s="249"/>
      <c r="T508" s="247"/>
      <c r="U508" s="248"/>
      <c r="V508" s="249"/>
      <c r="W508" s="247"/>
      <c r="X508" s="248"/>
      <c r="Y508" s="249"/>
      <c r="Z508" s="247"/>
      <c r="AA508" s="248"/>
      <c r="AB508" s="249"/>
      <c r="AC508" s="247"/>
      <c r="AD508" s="248"/>
      <c r="AE508" s="249"/>
      <c r="AF508" s="246"/>
      <c r="AG508" s="250" t="str">
        <f t="shared" ref="AG508:AG517" si="64">IF(E508="","", SUBSTITUTE(SUBSTITUTE("""ENTITY"": ""VALUE""","ENTITY",F508),"VALUE",G508))</f>
        <v>"lineup": "0청년"</v>
      </c>
      <c r="AH508" s="246" t="str">
        <f t="shared" ref="AH508:AH517" si="65">IF(H508="","", SUBSTITUTE(SUBSTITUTE(", ""ENTITY"": ""VALUE""","ENTITY",I508),"VALUE",J508))</f>
        <v/>
      </c>
      <c r="AI508" s="246" t="str">
        <f t="shared" ref="AI508:AI517" si="66">IF(K508="","", SUBSTITUTE(SUBSTITUTE(", ""ENTITY"": ""VALUE""","ENTITY",L508),"VALUE",M508))</f>
        <v/>
      </c>
      <c r="AJ508" s="246" t="str">
        <f t="shared" ref="AJ508:AJ517" si="67">IF(N508="","", SUBSTITUTE(SUBSTITUTE("""ENTITY"": ""VALUE""","ENTITY",O508),"VALUE",P508))</f>
        <v/>
      </c>
      <c r="AK508" s="246" t="str">
        <f t="shared" ref="AK508:AK517" si="68">IF(Q508="","", SUBSTITUTE(SUBSTITUTE(", ""ENTITY"": ""VALUE""","ENTITY",R508),"VALUE",S508))</f>
        <v/>
      </c>
      <c r="AL508" s="246" t="str">
        <f t="shared" ref="AL508:AL517" si="69">IF(T508="","", SUBSTITUTE(SUBSTITUTE(", ""ENTITY"": ""VALUE""","ENTITY",U508),"VALUE",V508))</f>
        <v/>
      </c>
      <c r="AM508" s="246" t="str">
        <f t="shared" ref="AM508:AM517" si="70">IF(W508="","", SUBSTITUTE(SUBSTITUTE("""ENTITY"": ""VALUE""","ENTITY",X508),"VALUE",Y508))</f>
        <v/>
      </c>
      <c r="AN508" s="246" t="str">
        <f t="shared" ref="AN508:AN517" si="71">IF(Z508="","", SUBSTITUTE(SUBSTITUTE(", ""ENTITY"": ""VALUE""","ENTITY",AA508),"VALUE",AB508))</f>
        <v/>
      </c>
      <c r="AO508" s="246" t="str">
        <f t="shared" ref="AO508:AO517" si="72">IF(AC508="","", SUBSTITUTE(SUBSTITUTE(", ""ENTITY"": ""VALUE""","ENTITY",AD508),"VALUE",AE508))</f>
        <v/>
      </c>
      <c r="AP508" s="246"/>
      <c r="AQ508" s="246" t="str">
        <f t="shared" si="23"/>
        <v>{"lineup": "0청년"}</v>
      </c>
      <c r="AR508" s="246" t="str">
        <f t="shared" si="24"/>
        <v/>
      </c>
      <c r="AS508" s="246" t="str">
        <f t="shared" si="25"/>
        <v/>
      </c>
      <c r="AT508" s="246" t="str">
        <f t="shared" si="26"/>
        <v>{"keywords": {"lineup": "0청년"}}</v>
      </c>
      <c r="AU508" s="246" t="s">
        <v>253</v>
      </c>
      <c r="AV508" s="250" t="str">
        <f t="shared" si="27"/>
        <v>{"name": "AVAILABLE_MOBILE_PLAN", "arguments": {"keywords": {"lineup": "0청년"}}}</v>
      </c>
      <c r="AW508" s="246"/>
      <c r="AX508" s="251">
        <v>45547</v>
      </c>
    </row>
    <row r="509" spans="1:50" ht="13.2">
      <c r="A509" s="246" t="s">
        <v>1877</v>
      </c>
      <c r="B509" s="246"/>
      <c r="C509" s="246" t="s">
        <v>45</v>
      </c>
      <c r="D509" s="246" t="s">
        <v>1915</v>
      </c>
      <c r="E509" s="253" t="s">
        <v>323</v>
      </c>
      <c r="F509" s="252" t="s">
        <v>324</v>
      </c>
      <c r="G509" s="246" t="s">
        <v>1883</v>
      </c>
      <c r="H509" s="253"/>
      <c r="I509" s="252"/>
      <c r="J509" s="246"/>
      <c r="K509" s="253"/>
      <c r="L509" s="252"/>
      <c r="M509" s="246"/>
      <c r="N509" s="253"/>
      <c r="O509" s="252"/>
      <c r="P509" s="246"/>
      <c r="Q509" s="253"/>
      <c r="R509" s="252"/>
      <c r="S509" s="246"/>
      <c r="T509" s="253"/>
      <c r="U509" s="252"/>
      <c r="V509" s="246"/>
      <c r="W509" s="253"/>
      <c r="X509" s="252"/>
      <c r="Y509" s="246"/>
      <c r="Z509" s="253"/>
      <c r="AA509" s="252"/>
      <c r="AB509" s="246"/>
      <c r="AC509" s="253"/>
      <c r="AD509" s="252"/>
      <c r="AE509" s="246"/>
      <c r="AF509" s="246"/>
      <c r="AG509" s="250" t="str">
        <f t="shared" si="64"/>
        <v>"lineup": "T끼리"</v>
      </c>
      <c r="AH509" s="246" t="str">
        <f t="shared" si="65"/>
        <v/>
      </c>
      <c r="AI509" s="246" t="str">
        <f t="shared" si="66"/>
        <v/>
      </c>
      <c r="AJ509" s="246" t="str">
        <f t="shared" si="67"/>
        <v/>
      </c>
      <c r="AK509" s="246" t="str">
        <f t="shared" si="68"/>
        <v/>
      </c>
      <c r="AL509" s="246" t="str">
        <f t="shared" si="69"/>
        <v/>
      </c>
      <c r="AM509" s="246" t="str">
        <f t="shared" si="70"/>
        <v/>
      </c>
      <c r="AN509" s="246" t="str">
        <f t="shared" si="71"/>
        <v/>
      </c>
      <c r="AO509" s="246" t="str">
        <f t="shared" si="72"/>
        <v/>
      </c>
      <c r="AP509" s="246"/>
      <c r="AQ509" s="246" t="str">
        <f t="shared" si="23"/>
        <v>{"lineup": "T끼리"}</v>
      </c>
      <c r="AR509" s="246" t="str">
        <f t="shared" si="24"/>
        <v/>
      </c>
      <c r="AS509" s="246" t="str">
        <f t="shared" si="25"/>
        <v/>
      </c>
      <c r="AT509" s="246" t="str">
        <f t="shared" si="26"/>
        <v>{"keywords": {"lineup": "T끼리"}}</v>
      </c>
      <c r="AU509" s="246" t="s">
        <v>253</v>
      </c>
      <c r="AV509" s="250" t="str">
        <f t="shared" si="27"/>
        <v>{"name": "AVAILABLE_MOBILE_PLAN", "arguments": {"keywords": {"lineup": "T끼리"}}}</v>
      </c>
      <c r="AW509" s="246"/>
      <c r="AX509" s="251">
        <v>45547</v>
      </c>
    </row>
    <row r="510" spans="1:50" ht="13.2">
      <c r="A510" s="246" t="s">
        <v>1877</v>
      </c>
      <c r="B510" s="246"/>
      <c r="C510" s="246" t="s">
        <v>45</v>
      </c>
      <c r="D510" s="246" t="s">
        <v>1916</v>
      </c>
      <c r="E510" s="253" t="s">
        <v>323</v>
      </c>
      <c r="F510" s="252" t="s">
        <v>324</v>
      </c>
      <c r="G510" s="246" t="s">
        <v>1887</v>
      </c>
      <c r="H510" s="253"/>
      <c r="I510" s="252"/>
      <c r="J510" s="246"/>
      <c r="K510" s="253"/>
      <c r="L510" s="252"/>
      <c r="M510" s="246"/>
      <c r="N510" s="253"/>
      <c r="O510" s="252"/>
      <c r="P510" s="246"/>
      <c r="Q510" s="253"/>
      <c r="R510" s="252"/>
      <c r="S510" s="246"/>
      <c r="T510" s="253"/>
      <c r="U510" s="252"/>
      <c r="V510" s="246"/>
      <c r="W510" s="253"/>
      <c r="X510" s="252"/>
      <c r="Y510" s="246"/>
      <c r="Z510" s="253"/>
      <c r="AA510" s="252"/>
      <c r="AB510" s="246"/>
      <c r="AC510" s="253"/>
      <c r="AD510" s="252"/>
      <c r="AE510" s="246"/>
      <c r="AF510" s="246"/>
      <c r="AG510" s="250" t="str">
        <f t="shared" si="64"/>
        <v>"lineup": "T시그니처"</v>
      </c>
      <c r="AH510" s="246" t="str">
        <f t="shared" si="65"/>
        <v/>
      </c>
      <c r="AI510" s="246" t="str">
        <f t="shared" si="66"/>
        <v/>
      </c>
      <c r="AJ510" s="246" t="str">
        <f t="shared" si="67"/>
        <v/>
      </c>
      <c r="AK510" s="246" t="str">
        <f t="shared" si="68"/>
        <v/>
      </c>
      <c r="AL510" s="246" t="str">
        <f t="shared" si="69"/>
        <v/>
      </c>
      <c r="AM510" s="246" t="str">
        <f t="shared" si="70"/>
        <v/>
      </c>
      <c r="AN510" s="246" t="str">
        <f t="shared" si="71"/>
        <v/>
      </c>
      <c r="AO510" s="246" t="str">
        <f t="shared" si="72"/>
        <v/>
      </c>
      <c r="AP510" s="246"/>
      <c r="AQ510" s="246" t="str">
        <f t="shared" si="23"/>
        <v>{"lineup": "T시그니처"}</v>
      </c>
      <c r="AR510" s="246" t="str">
        <f t="shared" si="24"/>
        <v/>
      </c>
      <c r="AS510" s="246" t="str">
        <f t="shared" si="25"/>
        <v/>
      </c>
      <c r="AT510" s="246" t="str">
        <f t="shared" si="26"/>
        <v>{"keywords": {"lineup": "T시그니처"}}</v>
      </c>
      <c r="AU510" s="246" t="s">
        <v>253</v>
      </c>
      <c r="AV510" s="250" t="str">
        <f t="shared" si="27"/>
        <v>{"name": "AVAILABLE_MOBILE_PLAN", "arguments": {"keywords": {"lineup": "T시그니처"}}}</v>
      </c>
      <c r="AW510" s="246"/>
      <c r="AX510" s="251">
        <v>45547</v>
      </c>
    </row>
    <row r="511" spans="1:50" ht="13.2">
      <c r="A511" s="246" t="s">
        <v>1877</v>
      </c>
      <c r="B511" s="246"/>
      <c r="C511" s="246" t="s">
        <v>45</v>
      </c>
      <c r="D511" s="246" t="s">
        <v>1917</v>
      </c>
      <c r="E511" s="253" t="s">
        <v>323</v>
      </c>
      <c r="F511" s="252" t="s">
        <v>324</v>
      </c>
      <c r="G511" s="246" t="s">
        <v>1891</v>
      </c>
      <c r="H511" s="253"/>
      <c r="I511" s="252"/>
      <c r="J511" s="246"/>
      <c r="K511" s="253"/>
      <c r="L511" s="252"/>
      <c r="M511" s="246"/>
      <c r="N511" s="253"/>
      <c r="O511" s="252"/>
      <c r="P511" s="246"/>
      <c r="Q511" s="253"/>
      <c r="R511" s="252"/>
      <c r="S511" s="246"/>
      <c r="T511" s="253"/>
      <c r="U511" s="252"/>
      <c r="V511" s="246"/>
      <c r="W511" s="253"/>
      <c r="X511" s="252"/>
      <c r="Y511" s="246"/>
      <c r="Z511" s="253"/>
      <c r="AA511" s="252"/>
      <c r="AB511" s="246"/>
      <c r="AC511" s="253"/>
      <c r="AD511" s="252"/>
      <c r="AE511" s="246"/>
      <c r="AF511" s="246"/>
      <c r="AG511" s="250" t="str">
        <f t="shared" si="64"/>
        <v>"lineup": "넘버원"</v>
      </c>
      <c r="AH511" s="246" t="str">
        <f t="shared" si="65"/>
        <v/>
      </c>
      <c r="AI511" s="246" t="str">
        <f t="shared" si="66"/>
        <v/>
      </c>
      <c r="AJ511" s="246" t="str">
        <f t="shared" si="67"/>
        <v/>
      </c>
      <c r="AK511" s="246" t="str">
        <f t="shared" si="68"/>
        <v/>
      </c>
      <c r="AL511" s="246" t="str">
        <f t="shared" si="69"/>
        <v/>
      </c>
      <c r="AM511" s="246" t="str">
        <f t="shared" si="70"/>
        <v/>
      </c>
      <c r="AN511" s="246" t="str">
        <f t="shared" si="71"/>
        <v/>
      </c>
      <c r="AO511" s="246" t="str">
        <f t="shared" si="72"/>
        <v/>
      </c>
      <c r="AP511" s="246"/>
      <c r="AQ511" s="246" t="str">
        <f t="shared" si="23"/>
        <v>{"lineup": "넘버원"}</v>
      </c>
      <c r="AR511" s="246" t="str">
        <f t="shared" si="24"/>
        <v/>
      </c>
      <c r="AS511" s="246" t="str">
        <f t="shared" si="25"/>
        <v/>
      </c>
      <c r="AT511" s="246" t="str">
        <f t="shared" si="26"/>
        <v>{"keywords": {"lineup": "넘버원"}}</v>
      </c>
      <c r="AU511" s="246" t="s">
        <v>253</v>
      </c>
      <c r="AV511" s="250" t="str">
        <f t="shared" si="27"/>
        <v>{"name": "AVAILABLE_MOBILE_PLAN", "arguments": {"keywords": {"lineup": "넘버원"}}}</v>
      </c>
      <c r="AW511" s="246"/>
      <c r="AX511" s="251">
        <v>45547</v>
      </c>
    </row>
    <row r="512" spans="1:50" ht="13.2">
      <c r="A512" s="246" t="s">
        <v>1877</v>
      </c>
      <c r="B512" s="246"/>
      <c r="C512" s="246" t="s">
        <v>45</v>
      </c>
      <c r="D512" s="246" t="s">
        <v>1918</v>
      </c>
      <c r="E512" s="253" t="s">
        <v>323</v>
      </c>
      <c r="F512" s="252" t="s">
        <v>324</v>
      </c>
      <c r="G512" s="246" t="s">
        <v>582</v>
      </c>
      <c r="H512" s="253"/>
      <c r="I512" s="252"/>
      <c r="J512" s="246"/>
      <c r="K512" s="253"/>
      <c r="L512" s="252"/>
      <c r="M512" s="246"/>
      <c r="N512" s="253"/>
      <c r="O512" s="252"/>
      <c r="P512" s="246"/>
      <c r="Q512" s="253"/>
      <c r="R512" s="252"/>
      <c r="S512" s="246"/>
      <c r="T512" s="253"/>
      <c r="U512" s="252"/>
      <c r="V512" s="246"/>
      <c r="W512" s="253"/>
      <c r="X512" s="252"/>
      <c r="Y512" s="246"/>
      <c r="Z512" s="253"/>
      <c r="AA512" s="252"/>
      <c r="AB512" s="246"/>
      <c r="AC512" s="253"/>
      <c r="AD512" s="252"/>
      <c r="AE512" s="246"/>
      <c r="AF512" s="246"/>
      <c r="AG512" s="250" t="str">
        <f t="shared" si="64"/>
        <v>"lineup": "뉴 T끼리 맞춤형"</v>
      </c>
      <c r="AH512" s="246" t="str">
        <f t="shared" si="65"/>
        <v/>
      </c>
      <c r="AI512" s="246" t="str">
        <f t="shared" si="66"/>
        <v/>
      </c>
      <c r="AJ512" s="246" t="str">
        <f t="shared" si="67"/>
        <v/>
      </c>
      <c r="AK512" s="246" t="str">
        <f t="shared" si="68"/>
        <v/>
      </c>
      <c r="AL512" s="246" t="str">
        <f t="shared" si="69"/>
        <v/>
      </c>
      <c r="AM512" s="246" t="str">
        <f t="shared" si="70"/>
        <v/>
      </c>
      <c r="AN512" s="246" t="str">
        <f t="shared" si="71"/>
        <v/>
      </c>
      <c r="AO512" s="246" t="str">
        <f t="shared" si="72"/>
        <v/>
      </c>
      <c r="AP512" s="246"/>
      <c r="AQ512" s="246" t="str">
        <f t="shared" si="23"/>
        <v>{"lineup": "뉴 T끼리 맞춤형"}</v>
      </c>
      <c r="AR512" s="246" t="str">
        <f t="shared" si="24"/>
        <v/>
      </c>
      <c r="AS512" s="246" t="str">
        <f t="shared" si="25"/>
        <v/>
      </c>
      <c r="AT512" s="246" t="str">
        <f t="shared" si="26"/>
        <v>{"keywords": {"lineup": "뉴 T끼리 맞춤형"}}</v>
      </c>
      <c r="AU512" s="246" t="s">
        <v>253</v>
      </c>
      <c r="AV512" s="250" t="str">
        <f t="shared" si="27"/>
        <v>{"name": "AVAILABLE_MOBILE_PLAN", "arguments": {"keywords": {"lineup": "뉴 T끼리 맞춤형"}}}</v>
      </c>
      <c r="AW512" s="246"/>
      <c r="AX512" s="251">
        <v>45547</v>
      </c>
    </row>
    <row r="513" spans="1:50" ht="13.2">
      <c r="A513" s="246" t="s">
        <v>1877</v>
      </c>
      <c r="B513" s="246"/>
      <c r="C513" s="246" t="s">
        <v>45</v>
      </c>
      <c r="D513" s="246" t="s">
        <v>1919</v>
      </c>
      <c r="E513" s="253" t="s">
        <v>323</v>
      </c>
      <c r="F513" s="252" t="s">
        <v>324</v>
      </c>
      <c r="G513" s="246" t="s">
        <v>441</v>
      </c>
      <c r="H513" s="253"/>
      <c r="I513" s="252"/>
      <c r="J513" s="246"/>
      <c r="K513" s="253"/>
      <c r="L513" s="252"/>
      <c r="M513" s="246"/>
      <c r="N513" s="253"/>
      <c r="O513" s="252"/>
      <c r="P513" s="246"/>
      <c r="Q513" s="253"/>
      <c r="R513" s="252"/>
      <c r="S513" s="246"/>
      <c r="T513" s="253"/>
      <c r="U513" s="252"/>
      <c r="V513" s="246"/>
      <c r="W513" s="253"/>
      <c r="X513" s="252"/>
      <c r="Y513" s="246"/>
      <c r="Z513" s="253"/>
      <c r="AA513" s="252"/>
      <c r="AB513" s="246"/>
      <c r="AC513" s="253"/>
      <c r="AD513" s="252"/>
      <c r="AE513" s="246"/>
      <c r="AF513" s="246"/>
      <c r="AG513" s="250" t="str">
        <f t="shared" si="64"/>
        <v>"lineup": "무료음성"</v>
      </c>
      <c r="AH513" s="246" t="str">
        <f t="shared" si="65"/>
        <v/>
      </c>
      <c r="AI513" s="246" t="str">
        <f t="shared" si="66"/>
        <v/>
      </c>
      <c r="AJ513" s="246" t="str">
        <f t="shared" si="67"/>
        <v/>
      </c>
      <c r="AK513" s="246" t="str">
        <f t="shared" si="68"/>
        <v/>
      </c>
      <c r="AL513" s="246" t="str">
        <f t="shared" si="69"/>
        <v/>
      </c>
      <c r="AM513" s="246" t="str">
        <f t="shared" si="70"/>
        <v/>
      </c>
      <c r="AN513" s="246" t="str">
        <f t="shared" si="71"/>
        <v/>
      </c>
      <c r="AO513" s="246" t="str">
        <f t="shared" si="72"/>
        <v/>
      </c>
      <c r="AP513" s="246"/>
      <c r="AQ513" s="246" t="str">
        <f t="shared" ref="AQ513:AQ604" si="73">IF(AG513="","", CONCATENATE("{",AG513,AH513,AI513,"}"))</f>
        <v>{"lineup": "무료음성"}</v>
      </c>
      <c r="AR513" s="246" t="str">
        <f t="shared" ref="AR513:AR604" si="74">IF(AJ513="","", CONCATENATE(", {",AJ513,AK513,AL513,"}"))</f>
        <v/>
      </c>
      <c r="AS513" s="246" t="str">
        <f t="shared" ref="AS513:AS604" si="75">IF(AM513="","", CONCATENATE(", {",AM513,AN513,AO513,"}"))</f>
        <v/>
      </c>
      <c r="AT513" s="246" t="str">
        <f t="shared" ref="AT513:AT604" si="76">IF(LEN(AQ513)+LEN(AR513)+LEN(AS513)=0,"",CONCATENATE("{""keywords"": ",AQ513,AR513,AS513,"}"))</f>
        <v>{"keywords": {"lineup": "무료음성"}}</v>
      </c>
      <c r="AU513" s="246" t="s">
        <v>253</v>
      </c>
      <c r="AV513" s="250" t="str">
        <f t="shared" ref="AV513:AV604" si="77">IF(LEN(AQ513)+LEN(AR513)+LEN(AS513)=0,"",SUBSTITUTE(SUBSTITUTE("{""name"": ""FUNCTION"", ""arguments"": ENTITY}","FUNCTION",C513),"ENTITY",AT513))</f>
        <v>{"name": "AVAILABLE_MOBILE_PLAN", "arguments": {"keywords": {"lineup": "무료음성"}}}</v>
      </c>
      <c r="AW513" s="246"/>
      <c r="AX513" s="251">
        <v>45547</v>
      </c>
    </row>
    <row r="514" spans="1:50" ht="13.2">
      <c r="A514" s="246" t="s">
        <v>1877</v>
      </c>
      <c r="B514" s="246"/>
      <c r="C514" s="246" t="s">
        <v>45</v>
      </c>
      <c r="D514" s="246" t="s">
        <v>1920</v>
      </c>
      <c r="E514" s="253" t="s">
        <v>323</v>
      </c>
      <c r="F514" s="252" t="s">
        <v>324</v>
      </c>
      <c r="G514" s="246" t="s">
        <v>1901</v>
      </c>
      <c r="H514" s="253"/>
      <c r="I514" s="252"/>
      <c r="J514" s="246"/>
      <c r="K514" s="253"/>
      <c r="L514" s="252"/>
      <c r="M514" s="246"/>
      <c r="N514" s="253"/>
      <c r="O514" s="252"/>
      <c r="P514" s="246"/>
      <c r="Q514" s="253"/>
      <c r="R514" s="252"/>
      <c r="S514" s="246"/>
      <c r="T514" s="253"/>
      <c r="U514" s="252"/>
      <c r="V514" s="246"/>
      <c r="W514" s="253"/>
      <c r="X514" s="252"/>
      <c r="Y514" s="246"/>
      <c r="Z514" s="253"/>
      <c r="AA514" s="252"/>
      <c r="AB514" s="246"/>
      <c r="AC514" s="253"/>
      <c r="AD514" s="252"/>
      <c r="AE514" s="246"/>
      <c r="AF514" s="246"/>
      <c r="AG514" s="250" t="str">
        <f t="shared" si="64"/>
        <v>"lineup": "band YT"</v>
      </c>
      <c r="AH514" s="246" t="str">
        <f t="shared" si="65"/>
        <v/>
      </c>
      <c r="AI514" s="246" t="str">
        <f t="shared" si="66"/>
        <v/>
      </c>
      <c r="AJ514" s="246" t="str">
        <f t="shared" si="67"/>
        <v/>
      </c>
      <c r="AK514" s="246" t="str">
        <f t="shared" si="68"/>
        <v/>
      </c>
      <c r="AL514" s="246" t="str">
        <f t="shared" si="69"/>
        <v/>
      </c>
      <c r="AM514" s="246" t="str">
        <f t="shared" si="70"/>
        <v/>
      </c>
      <c r="AN514" s="246" t="str">
        <f t="shared" si="71"/>
        <v/>
      </c>
      <c r="AO514" s="246" t="str">
        <f t="shared" si="72"/>
        <v/>
      </c>
      <c r="AP514" s="246"/>
      <c r="AQ514" s="246" t="str">
        <f t="shared" si="73"/>
        <v>{"lineup": "band YT"}</v>
      </c>
      <c r="AR514" s="246" t="str">
        <f t="shared" si="74"/>
        <v/>
      </c>
      <c r="AS514" s="246" t="str">
        <f t="shared" si="75"/>
        <v/>
      </c>
      <c r="AT514" s="246" t="str">
        <f t="shared" si="76"/>
        <v>{"keywords": {"lineup": "band YT"}}</v>
      </c>
      <c r="AU514" s="246" t="s">
        <v>253</v>
      </c>
      <c r="AV514" s="250" t="str">
        <f t="shared" si="77"/>
        <v>{"name": "AVAILABLE_MOBILE_PLAN", "arguments": {"keywords": {"lineup": "band YT"}}}</v>
      </c>
      <c r="AW514" s="246"/>
      <c r="AX514" s="251">
        <v>45547</v>
      </c>
    </row>
    <row r="515" spans="1:50" ht="13.2">
      <c r="A515" s="246" t="s">
        <v>1877</v>
      </c>
      <c r="B515" s="246"/>
      <c r="C515" s="246" t="s">
        <v>45</v>
      </c>
      <c r="D515" s="246" t="s">
        <v>1921</v>
      </c>
      <c r="E515" s="253" t="s">
        <v>323</v>
      </c>
      <c r="F515" s="252" t="s">
        <v>324</v>
      </c>
      <c r="G515" s="246" t="s">
        <v>1905</v>
      </c>
      <c r="H515" s="253"/>
      <c r="I515" s="252"/>
      <c r="J515" s="246"/>
      <c r="K515" s="253"/>
      <c r="L515" s="252"/>
      <c r="M515" s="246"/>
      <c r="N515" s="253"/>
      <c r="O515" s="252"/>
      <c r="P515" s="246"/>
      <c r="Q515" s="253"/>
      <c r="R515" s="252"/>
      <c r="S515" s="246"/>
      <c r="T515" s="253"/>
      <c r="U515" s="252"/>
      <c r="V515" s="246"/>
      <c r="W515" s="253"/>
      <c r="X515" s="252"/>
      <c r="Y515" s="246"/>
      <c r="Z515" s="253"/>
      <c r="AA515" s="252"/>
      <c r="AB515" s="246"/>
      <c r="AC515" s="253"/>
      <c r="AD515" s="252"/>
      <c r="AE515" s="246"/>
      <c r="AF515" s="246"/>
      <c r="AG515" s="250" t="str">
        <f t="shared" si="64"/>
        <v>"lineup": "LTE 커플"</v>
      </c>
      <c r="AH515" s="246" t="str">
        <f t="shared" si="65"/>
        <v/>
      </c>
      <c r="AI515" s="246" t="str">
        <f t="shared" si="66"/>
        <v/>
      </c>
      <c r="AJ515" s="246" t="str">
        <f t="shared" si="67"/>
        <v/>
      </c>
      <c r="AK515" s="246" t="str">
        <f t="shared" si="68"/>
        <v/>
      </c>
      <c r="AL515" s="246" t="str">
        <f t="shared" si="69"/>
        <v/>
      </c>
      <c r="AM515" s="246" t="str">
        <f t="shared" si="70"/>
        <v/>
      </c>
      <c r="AN515" s="246" t="str">
        <f t="shared" si="71"/>
        <v/>
      </c>
      <c r="AO515" s="246" t="str">
        <f t="shared" si="72"/>
        <v/>
      </c>
      <c r="AP515" s="246"/>
      <c r="AQ515" s="246" t="str">
        <f t="shared" si="73"/>
        <v>{"lineup": "LTE 커플"}</v>
      </c>
      <c r="AR515" s="246" t="str">
        <f t="shared" si="74"/>
        <v/>
      </c>
      <c r="AS515" s="246" t="str">
        <f t="shared" si="75"/>
        <v/>
      </c>
      <c r="AT515" s="246" t="str">
        <f t="shared" si="76"/>
        <v>{"keywords": {"lineup": "LTE 커플"}}</v>
      </c>
      <c r="AU515" s="246" t="s">
        <v>253</v>
      </c>
      <c r="AV515" s="250" t="str">
        <f t="shared" si="77"/>
        <v>{"name": "AVAILABLE_MOBILE_PLAN", "arguments": {"keywords": {"lineup": "LTE 커플"}}}</v>
      </c>
      <c r="AW515" s="246"/>
      <c r="AX515" s="251">
        <v>45547</v>
      </c>
    </row>
    <row r="516" spans="1:50" ht="13.2">
      <c r="A516" s="246" t="s">
        <v>1877</v>
      </c>
      <c r="B516" s="246"/>
      <c r="C516" s="246" t="s">
        <v>45</v>
      </c>
      <c r="D516" s="246" t="s">
        <v>1922</v>
      </c>
      <c r="E516" s="253" t="s">
        <v>323</v>
      </c>
      <c r="F516" s="252" t="s">
        <v>324</v>
      </c>
      <c r="G516" s="246" t="s">
        <v>1153</v>
      </c>
      <c r="H516" s="253"/>
      <c r="I516" s="252"/>
      <c r="J516" s="246"/>
      <c r="K516" s="253"/>
      <c r="L516" s="252"/>
      <c r="M516" s="246"/>
      <c r="N516" s="253"/>
      <c r="O516" s="252"/>
      <c r="P516" s="246"/>
      <c r="Q516" s="253"/>
      <c r="R516" s="252"/>
      <c r="S516" s="246"/>
      <c r="T516" s="253"/>
      <c r="U516" s="252"/>
      <c r="V516" s="246"/>
      <c r="W516" s="253"/>
      <c r="X516" s="252"/>
      <c r="Y516" s="246"/>
      <c r="Z516" s="253"/>
      <c r="AA516" s="252"/>
      <c r="AB516" s="246"/>
      <c r="AC516" s="253"/>
      <c r="AD516" s="252"/>
      <c r="AE516" s="246"/>
      <c r="AF516" s="246"/>
      <c r="AG516" s="250" t="str">
        <f t="shared" si="64"/>
        <v>"lineup": "LTE 특수"</v>
      </c>
      <c r="AH516" s="246" t="str">
        <f t="shared" si="65"/>
        <v/>
      </c>
      <c r="AI516" s="246" t="str">
        <f t="shared" si="66"/>
        <v/>
      </c>
      <c r="AJ516" s="246" t="str">
        <f t="shared" si="67"/>
        <v/>
      </c>
      <c r="AK516" s="246" t="str">
        <f t="shared" si="68"/>
        <v/>
      </c>
      <c r="AL516" s="246" t="str">
        <f t="shared" si="69"/>
        <v/>
      </c>
      <c r="AM516" s="246" t="str">
        <f t="shared" si="70"/>
        <v/>
      </c>
      <c r="AN516" s="246" t="str">
        <f t="shared" si="71"/>
        <v/>
      </c>
      <c r="AO516" s="246" t="str">
        <f t="shared" si="72"/>
        <v/>
      </c>
      <c r="AP516" s="246"/>
      <c r="AQ516" s="246" t="str">
        <f t="shared" si="73"/>
        <v>{"lineup": "LTE 특수"}</v>
      </c>
      <c r="AR516" s="246" t="str">
        <f t="shared" si="74"/>
        <v/>
      </c>
      <c r="AS516" s="246" t="str">
        <f t="shared" si="75"/>
        <v/>
      </c>
      <c r="AT516" s="246" t="str">
        <f t="shared" si="76"/>
        <v>{"keywords": {"lineup": "LTE 특수"}}</v>
      </c>
      <c r="AU516" s="246" t="s">
        <v>253</v>
      </c>
      <c r="AV516" s="250" t="str">
        <f t="shared" si="77"/>
        <v>{"name": "AVAILABLE_MOBILE_PLAN", "arguments": {"keywords": {"lineup": "LTE 특수"}}}</v>
      </c>
      <c r="AW516" s="246"/>
      <c r="AX516" s="251">
        <v>45547</v>
      </c>
    </row>
    <row r="517" spans="1:50" ht="13.2">
      <c r="A517" s="254" t="s">
        <v>1877</v>
      </c>
      <c r="B517" s="254"/>
      <c r="C517" s="254" t="s">
        <v>45</v>
      </c>
      <c r="D517" s="254" t="s">
        <v>1923</v>
      </c>
      <c r="E517" s="255" t="s">
        <v>323</v>
      </c>
      <c r="F517" s="256" t="s">
        <v>324</v>
      </c>
      <c r="G517" s="254" t="s">
        <v>1912</v>
      </c>
      <c r="H517" s="255"/>
      <c r="I517" s="256"/>
      <c r="J517" s="254"/>
      <c r="K517" s="255"/>
      <c r="L517" s="256"/>
      <c r="M517" s="254"/>
      <c r="N517" s="255"/>
      <c r="O517" s="256"/>
      <c r="P517" s="254"/>
      <c r="Q517" s="255"/>
      <c r="R517" s="256"/>
      <c r="S517" s="254"/>
      <c r="T517" s="255"/>
      <c r="U517" s="256"/>
      <c r="V517" s="254"/>
      <c r="W517" s="255"/>
      <c r="X517" s="256"/>
      <c r="Y517" s="254"/>
      <c r="Z517" s="255"/>
      <c r="AA517" s="256"/>
      <c r="AB517" s="254"/>
      <c r="AC517" s="255"/>
      <c r="AD517" s="256"/>
      <c r="AE517" s="254"/>
      <c r="AF517" s="254"/>
      <c r="AG517" s="257" t="str">
        <f t="shared" si="64"/>
        <v>"lineup": "PPS 요금제"</v>
      </c>
      <c r="AH517" s="254" t="str">
        <f t="shared" si="65"/>
        <v/>
      </c>
      <c r="AI517" s="254" t="str">
        <f t="shared" si="66"/>
        <v/>
      </c>
      <c r="AJ517" s="254" t="str">
        <f t="shared" si="67"/>
        <v/>
      </c>
      <c r="AK517" s="254" t="str">
        <f t="shared" si="68"/>
        <v/>
      </c>
      <c r="AL517" s="254" t="str">
        <f t="shared" si="69"/>
        <v/>
      </c>
      <c r="AM517" s="254" t="str">
        <f t="shared" si="70"/>
        <v/>
      </c>
      <c r="AN517" s="254" t="str">
        <f t="shared" si="71"/>
        <v/>
      </c>
      <c r="AO517" s="254" t="str">
        <f t="shared" si="72"/>
        <v/>
      </c>
      <c r="AP517" s="254"/>
      <c r="AQ517" s="254" t="str">
        <f t="shared" si="73"/>
        <v>{"lineup": "PPS 요금제"}</v>
      </c>
      <c r="AR517" s="254" t="str">
        <f t="shared" si="74"/>
        <v/>
      </c>
      <c r="AS517" s="254" t="str">
        <f t="shared" si="75"/>
        <v/>
      </c>
      <c r="AT517" s="254" t="str">
        <f t="shared" si="76"/>
        <v>{"keywords": {"lineup": "PPS 요금제"}}</v>
      </c>
      <c r="AU517" s="254" t="s">
        <v>253</v>
      </c>
      <c r="AV517" s="257" t="str">
        <f t="shared" si="77"/>
        <v>{"name": "AVAILABLE_MOBILE_PLAN", "arguments": {"keywords": {"lineup": "PPS 요금제"}}}</v>
      </c>
      <c r="AW517" s="254"/>
      <c r="AX517" s="258">
        <v>45547</v>
      </c>
    </row>
    <row r="518" spans="1:50" ht="13.2">
      <c r="A518" s="246" t="s">
        <v>1924</v>
      </c>
      <c r="B518" s="246" t="s">
        <v>1925</v>
      </c>
      <c r="C518" s="246" t="s">
        <v>45</v>
      </c>
      <c r="D518" s="246" t="s">
        <v>1926</v>
      </c>
      <c r="E518" s="247" t="s">
        <v>304</v>
      </c>
      <c r="F518" s="248" t="s">
        <v>305</v>
      </c>
      <c r="G518" s="249" t="s">
        <v>306</v>
      </c>
      <c r="H518" s="247"/>
      <c r="I518" s="248"/>
      <c r="J518" s="249"/>
      <c r="K518" s="247"/>
      <c r="L518" s="248"/>
      <c r="M518" s="249"/>
      <c r="N518" s="247"/>
      <c r="O518" s="248"/>
      <c r="P518" s="249"/>
      <c r="Q518" s="247"/>
      <c r="R518" s="248"/>
      <c r="S518" s="249"/>
      <c r="T518" s="247"/>
      <c r="U518" s="248"/>
      <c r="V518" s="249"/>
      <c r="W518" s="247"/>
      <c r="X518" s="248"/>
      <c r="Y518" s="249"/>
      <c r="Z518" s="247"/>
      <c r="AA518" s="248"/>
      <c r="AB518" s="249"/>
      <c r="AC518" s="247"/>
      <c r="AD518" s="248"/>
      <c r="AE518" s="249"/>
      <c r="AF518" s="246"/>
      <c r="AG518" s="250" t="s">
        <v>1927</v>
      </c>
      <c r="AH518" s="246" t="s">
        <v>1662</v>
      </c>
      <c r="AI518" s="246" t="s">
        <v>1662</v>
      </c>
      <c r="AJ518" s="246" t="s">
        <v>1662</v>
      </c>
      <c r="AK518" s="246" t="s">
        <v>1662</v>
      </c>
      <c r="AL518" s="246" t="s">
        <v>1662</v>
      </c>
      <c r="AM518" s="246" t="s">
        <v>1662</v>
      </c>
      <c r="AN518" s="246" t="s">
        <v>1662</v>
      </c>
      <c r="AO518" s="246" t="s">
        <v>1662</v>
      </c>
      <c r="AP518" s="246"/>
      <c r="AQ518" s="246" t="str">
        <f t="shared" si="73"/>
        <v>{"onboardingChannel": "공식대리점"}</v>
      </c>
      <c r="AR518" s="246" t="str">
        <f t="shared" si="74"/>
        <v/>
      </c>
      <c r="AS518" s="246" t="str">
        <f t="shared" si="75"/>
        <v/>
      </c>
      <c r="AT518" s="246" t="str">
        <f t="shared" si="76"/>
        <v>{"keywords": {"onboardingChannel": "공식대리점"}}</v>
      </c>
      <c r="AU518" s="246" t="s">
        <v>253</v>
      </c>
      <c r="AV518" s="250" t="str">
        <f t="shared" si="77"/>
        <v>{"name": "AVAILABLE_MOBILE_PLAN", "arguments": {"keywords": {"onboardingChannel": "공식대리점"}}}</v>
      </c>
      <c r="AW518" s="246"/>
      <c r="AX518" s="251">
        <v>45580</v>
      </c>
    </row>
    <row r="519" spans="1:50" ht="13.2">
      <c r="A519" s="246" t="s">
        <v>1924</v>
      </c>
      <c r="B519" s="246" t="s">
        <v>1928</v>
      </c>
      <c r="C519" s="246" t="s">
        <v>45</v>
      </c>
      <c r="D519" s="246" t="s">
        <v>1929</v>
      </c>
      <c r="E519" s="247" t="s">
        <v>304</v>
      </c>
      <c r="F519" s="248" t="s">
        <v>305</v>
      </c>
      <c r="G519" s="249" t="s">
        <v>1930</v>
      </c>
      <c r="H519" s="247"/>
      <c r="I519" s="248"/>
      <c r="J519" s="249"/>
      <c r="K519" s="247"/>
      <c r="L519" s="248"/>
      <c r="M519" s="249"/>
      <c r="N519" s="247"/>
      <c r="O519" s="248"/>
      <c r="P519" s="249"/>
      <c r="Q519" s="247"/>
      <c r="R519" s="248"/>
      <c r="S519" s="249"/>
      <c r="T519" s="247"/>
      <c r="U519" s="248"/>
      <c r="V519" s="249"/>
      <c r="W519" s="247"/>
      <c r="X519" s="248"/>
      <c r="Y519" s="249"/>
      <c r="Z519" s="247"/>
      <c r="AA519" s="248"/>
      <c r="AB519" s="249"/>
      <c r="AC519" s="247"/>
      <c r="AD519" s="248"/>
      <c r="AE519" s="249"/>
      <c r="AF519" s="246"/>
      <c r="AG519" s="250" t="s">
        <v>1931</v>
      </c>
      <c r="AH519" s="246" t="s">
        <v>1662</v>
      </c>
      <c r="AI519" s="246" t="s">
        <v>1662</v>
      </c>
      <c r="AJ519" s="246" t="s">
        <v>1662</v>
      </c>
      <c r="AK519" s="246" t="s">
        <v>1662</v>
      </c>
      <c r="AL519" s="246" t="s">
        <v>1662</v>
      </c>
      <c r="AM519" s="246" t="s">
        <v>1662</v>
      </c>
      <c r="AN519" s="246" t="s">
        <v>1662</v>
      </c>
      <c r="AO519" s="246" t="s">
        <v>1662</v>
      </c>
      <c r="AP519" s="246"/>
      <c r="AQ519" s="246" t="str">
        <f t="shared" si="73"/>
        <v>{"onboardingChannel": "T다이렉트샵"}</v>
      </c>
      <c r="AR519" s="246" t="str">
        <f t="shared" si="74"/>
        <v/>
      </c>
      <c r="AS519" s="246" t="str">
        <f t="shared" si="75"/>
        <v/>
      </c>
      <c r="AT519" s="246" t="str">
        <f t="shared" si="76"/>
        <v>{"keywords": {"onboardingChannel": "T다이렉트샵"}}</v>
      </c>
      <c r="AU519" s="246" t="s">
        <v>253</v>
      </c>
      <c r="AV519" s="250" t="str">
        <f t="shared" si="77"/>
        <v>{"name": "AVAILABLE_MOBILE_PLAN", "arguments": {"keywords": {"onboardingChannel": "T다이렉트샵"}}}</v>
      </c>
      <c r="AW519" s="246"/>
      <c r="AX519" s="251">
        <v>45580</v>
      </c>
    </row>
    <row r="520" spans="1:50" ht="13.2">
      <c r="A520" s="246" t="s">
        <v>1924</v>
      </c>
      <c r="B520" s="246" t="s">
        <v>1932</v>
      </c>
      <c r="C520" s="246" t="s">
        <v>45</v>
      </c>
      <c r="D520" s="246" t="s">
        <v>1933</v>
      </c>
      <c r="E520" s="247" t="s">
        <v>304</v>
      </c>
      <c r="F520" s="248" t="s">
        <v>305</v>
      </c>
      <c r="G520" s="249" t="s">
        <v>317</v>
      </c>
      <c r="H520" s="247"/>
      <c r="I520" s="248"/>
      <c r="J520" s="249"/>
      <c r="K520" s="247"/>
      <c r="L520" s="248"/>
      <c r="M520" s="249"/>
      <c r="N520" s="247"/>
      <c r="O520" s="248"/>
      <c r="P520" s="249"/>
      <c r="Q520" s="247"/>
      <c r="R520" s="248"/>
      <c r="S520" s="249"/>
      <c r="T520" s="247"/>
      <c r="U520" s="248"/>
      <c r="V520" s="249"/>
      <c r="W520" s="247"/>
      <c r="X520" s="248"/>
      <c r="Y520" s="249"/>
      <c r="Z520" s="247"/>
      <c r="AA520" s="248"/>
      <c r="AB520" s="249"/>
      <c r="AC520" s="247"/>
      <c r="AD520" s="248"/>
      <c r="AE520" s="249"/>
      <c r="AF520" s="246"/>
      <c r="AG520" s="250" t="s">
        <v>1934</v>
      </c>
      <c r="AH520" s="246" t="s">
        <v>1662</v>
      </c>
      <c r="AI520" s="246" t="s">
        <v>1662</v>
      </c>
      <c r="AJ520" s="246" t="s">
        <v>1662</v>
      </c>
      <c r="AK520" s="246" t="s">
        <v>1662</v>
      </c>
      <c r="AL520" s="246" t="s">
        <v>1662</v>
      </c>
      <c r="AM520" s="246" t="s">
        <v>1662</v>
      </c>
      <c r="AN520" s="246" t="s">
        <v>1662</v>
      </c>
      <c r="AO520" s="246" t="s">
        <v>1662</v>
      </c>
      <c r="AP520" s="246"/>
      <c r="AQ520" s="246" t="str">
        <f t="shared" si="73"/>
        <v>{"onboardingChannel": "홈쇼핑"}</v>
      </c>
      <c r="AR520" s="246" t="str">
        <f t="shared" si="74"/>
        <v/>
      </c>
      <c r="AS520" s="246" t="str">
        <f t="shared" si="75"/>
        <v/>
      </c>
      <c r="AT520" s="246" t="str">
        <f t="shared" si="76"/>
        <v>{"keywords": {"onboardingChannel": "홈쇼핑"}}</v>
      </c>
      <c r="AU520" s="246" t="s">
        <v>253</v>
      </c>
      <c r="AV520" s="250" t="str">
        <f t="shared" si="77"/>
        <v>{"name": "AVAILABLE_MOBILE_PLAN", "arguments": {"keywords": {"onboardingChannel": "홈쇼핑"}}}</v>
      </c>
      <c r="AW520" s="246"/>
      <c r="AX520" s="251">
        <v>45580</v>
      </c>
    </row>
    <row r="521" spans="1:50" ht="13.2">
      <c r="A521" s="246" t="s">
        <v>1924</v>
      </c>
      <c r="B521" s="246" t="s">
        <v>1935</v>
      </c>
      <c r="C521" s="246" t="s">
        <v>45</v>
      </c>
      <c r="D521" s="246" t="s">
        <v>1936</v>
      </c>
      <c r="E521" s="247" t="s">
        <v>304</v>
      </c>
      <c r="F521" s="248" t="s">
        <v>305</v>
      </c>
      <c r="G521" s="249" t="s">
        <v>1937</v>
      </c>
      <c r="H521" s="247"/>
      <c r="I521" s="248"/>
      <c r="J521" s="249"/>
      <c r="K521" s="247"/>
      <c r="L521" s="248"/>
      <c r="M521" s="249"/>
      <c r="N521" s="247"/>
      <c r="O521" s="248"/>
      <c r="P521" s="249"/>
      <c r="Q521" s="247"/>
      <c r="R521" s="248"/>
      <c r="S521" s="249"/>
      <c r="T521" s="247"/>
      <c r="U521" s="248"/>
      <c r="V521" s="249"/>
      <c r="W521" s="247"/>
      <c r="X521" s="248"/>
      <c r="Y521" s="249"/>
      <c r="Z521" s="247"/>
      <c r="AA521" s="248"/>
      <c r="AB521" s="249"/>
      <c r="AC521" s="247"/>
      <c r="AD521" s="248"/>
      <c r="AE521" s="249"/>
      <c r="AF521" s="246"/>
      <c r="AG521" s="250" t="s">
        <v>1938</v>
      </c>
      <c r="AH521" s="246" t="s">
        <v>1662</v>
      </c>
      <c r="AI521" s="246" t="s">
        <v>1662</v>
      </c>
      <c r="AJ521" s="246" t="s">
        <v>1662</v>
      </c>
      <c r="AK521" s="246" t="s">
        <v>1662</v>
      </c>
      <c r="AL521" s="246" t="s">
        <v>1662</v>
      </c>
      <c r="AM521" s="246" t="s">
        <v>1662</v>
      </c>
      <c r="AN521" s="246" t="s">
        <v>1662</v>
      </c>
      <c r="AO521" s="246" t="s">
        <v>1662</v>
      </c>
      <c r="AP521" s="246"/>
      <c r="AQ521" s="246" t="str">
        <f t="shared" si="73"/>
        <v>{"onboardingChannel": "11번가"}</v>
      </c>
      <c r="AR521" s="246" t="str">
        <f t="shared" si="74"/>
        <v/>
      </c>
      <c r="AS521" s="246" t="str">
        <f t="shared" si="75"/>
        <v/>
      </c>
      <c r="AT521" s="246" t="str">
        <f t="shared" si="76"/>
        <v>{"keywords": {"onboardingChannel": "11번가"}}</v>
      </c>
      <c r="AU521" s="246" t="s">
        <v>253</v>
      </c>
      <c r="AV521" s="250" t="str">
        <f t="shared" si="77"/>
        <v>{"name": "AVAILABLE_MOBILE_PLAN", "arguments": {"keywords": {"onboardingChannel": "11번가"}}}</v>
      </c>
      <c r="AW521" s="246"/>
      <c r="AX521" s="251">
        <v>45580</v>
      </c>
    </row>
    <row r="522" spans="1:50" ht="13.2">
      <c r="A522" s="246" t="s">
        <v>1924</v>
      </c>
      <c r="B522" s="246" t="s">
        <v>1939</v>
      </c>
      <c r="C522" s="246" t="s">
        <v>45</v>
      </c>
      <c r="D522" s="246" t="s">
        <v>1940</v>
      </c>
      <c r="E522" s="247" t="s">
        <v>304</v>
      </c>
      <c r="F522" s="248" t="s">
        <v>305</v>
      </c>
      <c r="G522" s="249" t="s">
        <v>625</v>
      </c>
      <c r="H522" s="247"/>
      <c r="I522" s="248"/>
      <c r="J522" s="249"/>
      <c r="K522" s="247"/>
      <c r="L522" s="248"/>
      <c r="M522" s="249"/>
      <c r="N522" s="247"/>
      <c r="O522" s="248"/>
      <c r="P522" s="249"/>
      <c r="Q522" s="247"/>
      <c r="R522" s="248"/>
      <c r="S522" s="249"/>
      <c r="T522" s="247"/>
      <c r="U522" s="248"/>
      <c r="V522" s="249"/>
      <c r="W522" s="247"/>
      <c r="X522" s="248"/>
      <c r="Y522" s="249"/>
      <c r="Z522" s="247"/>
      <c r="AA522" s="248"/>
      <c r="AB522" s="249"/>
      <c r="AC522" s="247"/>
      <c r="AD522" s="248"/>
      <c r="AE522" s="249"/>
      <c r="AF522" s="246"/>
      <c r="AG522" s="250" t="s">
        <v>1941</v>
      </c>
      <c r="AH522" s="246" t="s">
        <v>1662</v>
      </c>
      <c r="AI522" s="246" t="s">
        <v>1662</v>
      </c>
      <c r="AJ522" s="246" t="s">
        <v>1662</v>
      </c>
      <c r="AK522" s="246" t="s">
        <v>1662</v>
      </c>
      <c r="AL522" s="246" t="s">
        <v>1662</v>
      </c>
      <c r="AM522" s="246" t="s">
        <v>1662</v>
      </c>
      <c r="AN522" s="246" t="s">
        <v>1662</v>
      </c>
      <c r="AO522" s="246" t="s">
        <v>1662</v>
      </c>
      <c r="AP522" s="246"/>
      <c r="AQ522" s="246" t="str">
        <f t="shared" si="73"/>
        <v>{"onboardingChannel": "온라인"}</v>
      </c>
      <c r="AR522" s="246" t="str">
        <f t="shared" si="74"/>
        <v/>
      </c>
      <c r="AS522" s="246" t="str">
        <f t="shared" si="75"/>
        <v/>
      </c>
      <c r="AT522" s="246" t="str">
        <f t="shared" si="76"/>
        <v>{"keywords": {"onboardingChannel": "온라인"}}</v>
      </c>
      <c r="AU522" s="246" t="s">
        <v>253</v>
      </c>
      <c r="AV522" s="250" t="str">
        <f t="shared" si="77"/>
        <v>{"name": "AVAILABLE_MOBILE_PLAN", "arguments": {"keywords": {"onboardingChannel": "온라인"}}}</v>
      </c>
      <c r="AW522" s="246"/>
      <c r="AX522" s="251">
        <v>45580</v>
      </c>
    </row>
    <row r="523" spans="1:50" ht="13.2">
      <c r="A523" s="246" t="s">
        <v>1924</v>
      </c>
      <c r="B523" s="246" t="s">
        <v>1942</v>
      </c>
      <c r="C523" s="246" t="s">
        <v>45</v>
      </c>
      <c r="D523" s="246" t="s">
        <v>1943</v>
      </c>
      <c r="E523" s="247" t="s">
        <v>304</v>
      </c>
      <c r="F523" s="248" t="s">
        <v>305</v>
      </c>
      <c r="G523" s="249" t="s">
        <v>1944</v>
      </c>
      <c r="H523" s="247"/>
      <c r="I523" s="248"/>
      <c r="J523" s="249"/>
      <c r="K523" s="247"/>
      <c r="L523" s="248"/>
      <c r="M523" s="249"/>
      <c r="N523" s="247"/>
      <c r="O523" s="248"/>
      <c r="P523" s="249"/>
      <c r="Q523" s="247"/>
      <c r="R523" s="248"/>
      <c r="S523" s="249"/>
      <c r="T523" s="247"/>
      <c r="U523" s="248"/>
      <c r="V523" s="249"/>
      <c r="W523" s="247"/>
      <c r="X523" s="248"/>
      <c r="Y523" s="249"/>
      <c r="Z523" s="247"/>
      <c r="AA523" s="248"/>
      <c r="AB523" s="249"/>
      <c r="AC523" s="247"/>
      <c r="AD523" s="248"/>
      <c r="AE523" s="249"/>
      <c r="AF523" s="246"/>
      <c r="AG523" s="250" t="s">
        <v>1945</v>
      </c>
      <c r="AH523" s="246" t="s">
        <v>1662</v>
      </c>
      <c r="AI523" s="246" t="s">
        <v>1662</v>
      </c>
      <c r="AJ523" s="246" t="s">
        <v>1662</v>
      </c>
      <c r="AK523" s="246" t="s">
        <v>1662</v>
      </c>
      <c r="AL523" s="246" t="s">
        <v>1662</v>
      </c>
      <c r="AM523" s="246" t="s">
        <v>1662</v>
      </c>
      <c r="AN523" s="246" t="s">
        <v>1662</v>
      </c>
      <c r="AO523" s="246" t="s">
        <v>1662</v>
      </c>
      <c r="AP523" s="246"/>
      <c r="AQ523" s="246" t="str">
        <f t="shared" si="73"/>
        <v>{"onboardingChannel": "인터넷"}</v>
      </c>
      <c r="AR523" s="246" t="str">
        <f t="shared" si="74"/>
        <v/>
      </c>
      <c r="AS523" s="246" t="str">
        <f t="shared" si="75"/>
        <v/>
      </c>
      <c r="AT523" s="246" t="str">
        <f t="shared" si="76"/>
        <v>{"keywords": {"onboardingChannel": "인터넷"}}</v>
      </c>
      <c r="AU523" s="246" t="s">
        <v>253</v>
      </c>
      <c r="AV523" s="250" t="str">
        <f t="shared" si="77"/>
        <v>{"name": "AVAILABLE_MOBILE_PLAN", "arguments": {"keywords": {"onboardingChannel": "인터넷"}}}</v>
      </c>
      <c r="AW523" s="246"/>
      <c r="AX523" s="251">
        <v>45580</v>
      </c>
    </row>
    <row r="524" spans="1:50" ht="13.2">
      <c r="A524" s="246" t="s">
        <v>1924</v>
      </c>
      <c r="B524" s="246" t="s">
        <v>1946</v>
      </c>
      <c r="C524" s="246" t="s">
        <v>45</v>
      </c>
      <c r="D524" s="246" t="s">
        <v>1947</v>
      </c>
      <c r="E524" s="247" t="s">
        <v>304</v>
      </c>
      <c r="F524" s="248" t="s">
        <v>305</v>
      </c>
      <c r="G524" s="249" t="s">
        <v>1948</v>
      </c>
      <c r="H524" s="247"/>
      <c r="I524" s="248"/>
      <c r="J524" s="249"/>
      <c r="K524" s="247"/>
      <c r="L524" s="248"/>
      <c r="M524" s="249"/>
      <c r="N524" s="247"/>
      <c r="O524" s="248"/>
      <c r="P524" s="249"/>
      <c r="Q524" s="247"/>
      <c r="R524" s="248"/>
      <c r="S524" s="249"/>
      <c r="T524" s="247"/>
      <c r="U524" s="248"/>
      <c r="V524" s="249"/>
      <c r="W524" s="247"/>
      <c r="X524" s="248"/>
      <c r="Y524" s="249"/>
      <c r="Z524" s="247"/>
      <c r="AA524" s="248"/>
      <c r="AB524" s="249"/>
      <c r="AC524" s="247"/>
      <c r="AD524" s="248"/>
      <c r="AE524" s="249"/>
      <c r="AF524" s="246"/>
      <c r="AG524" s="250" t="s">
        <v>1949</v>
      </c>
      <c r="AH524" s="246" t="s">
        <v>1662</v>
      </c>
      <c r="AI524" s="246" t="s">
        <v>1662</v>
      </c>
      <c r="AJ524" s="246" t="s">
        <v>1662</v>
      </c>
      <c r="AK524" s="246" t="s">
        <v>1662</v>
      </c>
      <c r="AL524" s="246" t="s">
        <v>1662</v>
      </c>
      <c r="AM524" s="246" t="s">
        <v>1662</v>
      </c>
      <c r="AN524" s="246" t="s">
        <v>1662</v>
      </c>
      <c r="AO524" s="246" t="s">
        <v>1662</v>
      </c>
      <c r="AP524" s="246"/>
      <c r="AQ524" s="246" t="str">
        <f t="shared" si="73"/>
        <v>{"onboardingChannel": "다이렉트 샵"}</v>
      </c>
      <c r="AR524" s="246" t="str">
        <f t="shared" si="74"/>
        <v/>
      </c>
      <c r="AS524" s="246" t="str">
        <f t="shared" si="75"/>
        <v/>
      </c>
      <c r="AT524" s="246" t="str">
        <f t="shared" si="76"/>
        <v>{"keywords": {"onboardingChannel": "다이렉트 샵"}}</v>
      </c>
      <c r="AU524" s="246" t="s">
        <v>253</v>
      </c>
      <c r="AV524" s="250" t="str">
        <f t="shared" si="77"/>
        <v>{"name": "AVAILABLE_MOBILE_PLAN", "arguments": {"keywords": {"onboardingChannel": "다이렉트 샵"}}}</v>
      </c>
      <c r="AW524" s="246"/>
      <c r="AX524" s="251">
        <v>45580</v>
      </c>
    </row>
    <row r="525" spans="1:50" ht="13.2">
      <c r="A525" s="246" t="s">
        <v>1924</v>
      </c>
      <c r="B525" s="246" t="s">
        <v>1950</v>
      </c>
      <c r="C525" s="246" t="s">
        <v>45</v>
      </c>
      <c r="D525" s="246" t="s">
        <v>1951</v>
      </c>
      <c r="E525" s="247" t="s">
        <v>304</v>
      </c>
      <c r="F525" s="248" t="s">
        <v>305</v>
      </c>
      <c r="G525" s="249" t="s">
        <v>1176</v>
      </c>
      <c r="H525" s="247"/>
      <c r="I525" s="248"/>
      <c r="J525" s="249"/>
      <c r="K525" s="247"/>
      <c r="L525" s="248"/>
      <c r="M525" s="249"/>
      <c r="N525" s="247"/>
      <c r="O525" s="248"/>
      <c r="P525" s="249"/>
      <c r="Q525" s="247"/>
      <c r="R525" s="248"/>
      <c r="S525" s="249"/>
      <c r="T525" s="247"/>
      <c r="U525" s="248"/>
      <c r="V525" s="249"/>
      <c r="W525" s="247"/>
      <c r="X525" s="248"/>
      <c r="Y525" s="249"/>
      <c r="Z525" s="247"/>
      <c r="AA525" s="248"/>
      <c r="AB525" s="249"/>
      <c r="AC525" s="247"/>
      <c r="AD525" s="248"/>
      <c r="AE525" s="249"/>
      <c r="AF525" s="246"/>
      <c r="AG525" s="250" t="s">
        <v>1952</v>
      </c>
      <c r="AH525" s="246" t="s">
        <v>1662</v>
      </c>
      <c r="AI525" s="246" t="s">
        <v>1662</v>
      </c>
      <c r="AJ525" s="246" t="s">
        <v>1662</v>
      </c>
      <c r="AK525" s="246" t="s">
        <v>1662</v>
      </c>
      <c r="AL525" s="246" t="s">
        <v>1662</v>
      </c>
      <c r="AM525" s="246" t="s">
        <v>1662</v>
      </c>
      <c r="AN525" s="246" t="s">
        <v>1662</v>
      </c>
      <c r="AO525" s="246" t="s">
        <v>1662</v>
      </c>
      <c r="AP525" s="246"/>
      <c r="AQ525" s="246" t="str">
        <f t="shared" si="73"/>
        <v>{"onboardingChannel": "쇼핑몰"}</v>
      </c>
      <c r="AR525" s="246" t="str">
        <f t="shared" si="74"/>
        <v/>
      </c>
      <c r="AS525" s="246" t="str">
        <f t="shared" si="75"/>
        <v/>
      </c>
      <c r="AT525" s="246" t="str">
        <f t="shared" si="76"/>
        <v>{"keywords": {"onboardingChannel": "쇼핑몰"}}</v>
      </c>
      <c r="AU525" s="246" t="s">
        <v>253</v>
      </c>
      <c r="AV525" s="250" t="str">
        <f t="shared" si="77"/>
        <v>{"name": "AVAILABLE_MOBILE_PLAN", "arguments": {"keywords": {"onboardingChannel": "쇼핑몰"}}}</v>
      </c>
      <c r="AW525" s="246"/>
      <c r="AX525" s="251">
        <v>45580</v>
      </c>
    </row>
    <row r="526" spans="1:50" ht="13.2">
      <c r="A526" s="246" t="s">
        <v>1924</v>
      </c>
      <c r="B526" s="246" t="s">
        <v>1953</v>
      </c>
      <c r="C526" s="246" t="s">
        <v>45</v>
      </c>
      <c r="D526" s="246" t="s">
        <v>1954</v>
      </c>
      <c r="E526" s="247" t="s">
        <v>304</v>
      </c>
      <c r="F526" s="248" t="s">
        <v>305</v>
      </c>
      <c r="G526" s="249" t="s">
        <v>1955</v>
      </c>
      <c r="H526" s="247"/>
      <c r="I526" s="248"/>
      <c r="J526" s="249"/>
      <c r="K526" s="247"/>
      <c r="L526" s="248"/>
      <c r="M526" s="249"/>
      <c r="N526" s="247"/>
      <c r="O526" s="248"/>
      <c r="P526" s="249"/>
      <c r="Q526" s="247"/>
      <c r="R526" s="248"/>
      <c r="S526" s="249"/>
      <c r="T526" s="247"/>
      <c r="U526" s="248"/>
      <c r="V526" s="249"/>
      <c r="W526" s="247"/>
      <c r="X526" s="248"/>
      <c r="Y526" s="249"/>
      <c r="Z526" s="247"/>
      <c r="AA526" s="248"/>
      <c r="AB526" s="249"/>
      <c r="AC526" s="247"/>
      <c r="AD526" s="248"/>
      <c r="AE526" s="249"/>
      <c r="AF526" s="246"/>
      <c r="AG526" s="250" t="s">
        <v>1956</v>
      </c>
      <c r="AH526" s="246" t="s">
        <v>1662</v>
      </c>
      <c r="AI526" s="246" t="s">
        <v>1662</v>
      </c>
      <c r="AJ526" s="246" t="s">
        <v>1662</v>
      </c>
      <c r="AK526" s="246" t="s">
        <v>1662</v>
      </c>
      <c r="AL526" s="246" t="s">
        <v>1662</v>
      </c>
      <c r="AM526" s="246" t="s">
        <v>1662</v>
      </c>
      <c r="AN526" s="246" t="s">
        <v>1662</v>
      </c>
      <c r="AO526" s="246" t="s">
        <v>1662</v>
      </c>
      <c r="AP526" s="246"/>
      <c r="AQ526" s="246" t="str">
        <f t="shared" si="73"/>
        <v>{"onboardingChannel": "티월드"}</v>
      </c>
      <c r="AR526" s="246" t="str">
        <f t="shared" si="74"/>
        <v/>
      </c>
      <c r="AS526" s="246" t="str">
        <f t="shared" si="75"/>
        <v/>
      </c>
      <c r="AT526" s="246" t="str">
        <f t="shared" si="76"/>
        <v>{"keywords": {"onboardingChannel": "티월드"}}</v>
      </c>
      <c r="AU526" s="246" t="s">
        <v>253</v>
      </c>
      <c r="AV526" s="250" t="str">
        <f t="shared" si="77"/>
        <v>{"name": "AVAILABLE_MOBILE_PLAN", "arguments": {"keywords": {"onboardingChannel": "티월드"}}}</v>
      </c>
      <c r="AW526" s="246"/>
      <c r="AX526" s="251">
        <v>45580</v>
      </c>
    </row>
    <row r="527" spans="1:50" ht="13.2">
      <c r="A527" s="246" t="s">
        <v>1924</v>
      </c>
      <c r="B527" s="246" t="s">
        <v>1957</v>
      </c>
      <c r="C527" s="246" t="s">
        <v>45</v>
      </c>
      <c r="D527" s="246" t="s">
        <v>1958</v>
      </c>
      <c r="E527" s="247" t="s">
        <v>304</v>
      </c>
      <c r="F527" s="248" t="s">
        <v>305</v>
      </c>
      <c r="G527" s="249" t="s">
        <v>1959</v>
      </c>
      <c r="H527" s="247"/>
      <c r="I527" s="248"/>
      <c r="J527" s="249"/>
      <c r="K527" s="247"/>
      <c r="L527" s="248"/>
      <c r="M527" s="249"/>
      <c r="N527" s="247"/>
      <c r="O527" s="248"/>
      <c r="P527" s="249"/>
      <c r="Q527" s="247"/>
      <c r="R527" s="248"/>
      <c r="S527" s="249"/>
      <c r="T527" s="247"/>
      <c r="U527" s="248"/>
      <c r="V527" s="249"/>
      <c r="W527" s="247"/>
      <c r="X527" s="248"/>
      <c r="Y527" s="249"/>
      <c r="Z527" s="247"/>
      <c r="AA527" s="248"/>
      <c r="AB527" s="249"/>
      <c r="AC527" s="247"/>
      <c r="AD527" s="248"/>
      <c r="AE527" s="249"/>
      <c r="AF527" s="246"/>
      <c r="AG527" s="250" t="s">
        <v>1960</v>
      </c>
      <c r="AH527" s="246" t="s">
        <v>1662</v>
      </c>
      <c r="AI527" s="246" t="s">
        <v>1662</v>
      </c>
      <c r="AJ527" s="246" t="s">
        <v>1662</v>
      </c>
      <c r="AK527" s="246" t="s">
        <v>1662</v>
      </c>
      <c r="AL527" s="246" t="s">
        <v>1662</v>
      </c>
      <c r="AM527" s="246" t="s">
        <v>1662</v>
      </c>
      <c r="AN527" s="246" t="s">
        <v>1662</v>
      </c>
      <c r="AO527" s="246" t="s">
        <v>1662</v>
      </c>
      <c r="AP527" s="246"/>
      <c r="AQ527" s="246" t="str">
        <f t="shared" si="73"/>
        <v>{"onboardingChannel": "오프라인 매장"}</v>
      </c>
      <c r="AR527" s="246" t="str">
        <f t="shared" si="74"/>
        <v/>
      </c>
      <c r="AS527" s="246" t="str">
        <f t="shared" si="75"/>
        <v/>
      </c>
      <c r="AT527" s="246" t="str">
        <f t="shared" si="76"/>
        <v>{"keywords": {"onboardingChannel": "오프라인 매장"}}</v>
      </c>
      <c r="AU527" s="246" t="s">
        <v>253</v>
      </c>
      <c r="AV527" s="250" t="str">
        <f t="shared" si="77"/>
        <v>{"name": "AVAILABLE_MOBILE_PLAN", "arguments": {"keywords": {"onboardingChannel": "오프라인 매장"}}}</v>
      </c>
      <c r="AW527" s="246"/>
      <c r="AX527" s="251">
        <v>45580</v>
      </c>
    </row>
    <row r="528" spans="1:50" ht="13.2">
      <c r="A528" s="246" t="s">
        <v>1924</v>
      </c>
      <c r="B528" s="246"/>
      <c r="C528" s="246" t="s">
        <v>45</v>
      </c>
      <c r="D528" s="246" t="s">
        <v>1926</v>
      </c>
      <c r="E528" s="247" t="s">
        <v>304</v>
      </c>
      <c r="F528" s="248" t="s">
        <v>305</v>
      </c>
      <c r="G528" s="249" t="s">
        <v>306</v>
      </c>
      <c r="H528" s="247"/>
      <c r="I528" s="248"/>
      <c r="J528" s="249"/>
      <c r="K528" s="247"/>
      <c r="L528" s="248"/>
      <c r="M528" s="249"/>
      <c r="N528" s="247"/>
      <c r="O528" s="248"/>
      <c r="P528" s="249"/>
      <c r="Q528" s="247"/>
      <c r="R528" s="248"/>
      <c r="S528" s="249"/>
      <c r="T528" s="247"/>
      <c r="U528" s="248"/>
      <c r="V528" s="249"/>
      <c r="W528" s="247"/>
      <c r="X528" s="248"/>
      <c r="Y528" s="249"/>
      <c r="Z528" s="247"/>
      <c r="AA528" s="248"/>
      <c r="AB528" s="249"/>
      <c r="AC528" s="247"/>
      <c r="AD528" s="248"/>
      <c r="AE528" s="249"/>
      <c r="AF528" s="246"/>
      <c r="AG528" s="250" t="str">
        <f t="shared" ref="AG528:AG553" si="78">IF(E528="","", SUBSTITUTE(SUBSTITUTE("""ENTITY"": ""VALUE""","ENTITY",F528),"VALUE",G528))</f>
        <v>"onboardingChannel": "공식대리점"</v>
      </c>
      <c r="AH528" s="246" t="str">
        <f t="shared" ref="AH528:AH553" si="79">IF(H528="","", SUBSTITUTE(SUBSTITUTE(", ""ENTITY"": ""VALUE""","ENTITY",I528),"VALUE",J528))</f>
        <v/>
      </c>
      <c r="AI528" s="246" t="str">
        <f t="shared" ref="AI528:AI553" si="80">IF(K528="","", SUBSTITUTE(SUBSTITUTE(", ""ENTITY"": ""VALUE""","ENTITY",L528),"VALUE",M528))</f>
        <v/>
      </c>
      <c r="AJ528" s="246" t="str">
        <f t="shared" ref="AJ528:AJ553" si="81">IF(N528="","", SUBSTITUTE(SUBSTITUTE("""ENTITY"": ""VALUE""","ENTITY",O528),"VALUE",P528))</f>
        <v/>
      </c>
      <c r="AK528" s="246" t="str">
        <f t="shared" ref="AK528:AK553" si="82">IF(Q528="","", SUBSTITUTE(SUBSTITUTE(", ""ENTITY"": ""VALUE""","ENTITY",R528),"VALUE",S528))</f>
        <v/>
      </c>
      <c r="AL528" s="246" t="str">
        <f t="shared" ref="AL528:AL553" si="83">IF(T528="","", SUBSTITUTE(SUBSTITUTE(", ""ENTITY"": ""VALUE""","ENTITY",U528),"VALUE",V528))</f>
        <v/>
      </c>
      <c r="AM528" s="246" t="str">
        <f t="shared" ref="AM528:AM553" si="84">IF(W528="","", SUBSTITUTE(SUBSTITUTE("""ENTITY"": ""VALUE""","ENTITY",X528),"VALUE",Y528))</f>
        <v/>
      </c>
      <c r="AN528" s="246" t="str">
        <f t="shared" ref="AN528:AN553" si="85">IF(Z528="","", SUBSTITUTE(SUBSTITUTE(", ""ENTITY"": ""VALUE""","ENTITY",AA528),"VALUE",AB528))</f>
        <v/>
      </c>
      <c r="AO528" s="246" t="str">
        <f t="shared" ref="AO528:AO553" si="86">IF(AC528="","", SUBSTITUTE(SUBSTITUTE(", ""ENTITY"": ""VALUE""","ENTITY",AD528),"VALUE",AE528))</f>
        <v/>
      </c>
      <c r="AP528" s="246"/>
      <c r="AQ528" s="246" t="str">
        <f t="shared" si="73"/>
        <v>{"onboardingChannel": "공식대리점"}</v>
      </c>
      <c r="AR528" s="246" t="str">
        <f t="shared" si="74"/>
        <v/>
      </c>
      <c r="AS528" s="246" t="str">
        <f t="shared" si="75"/>
        <v/>
      </c>
      <c r="AT528" s="246" t="str">
        <f t="shared" si="76"/>
        <v>{"keywords": {"onboardingChannel": "공식대리점"}}</v>
      </c>
      <c r="AU528" s="246" t="s">
        <v>253</v>
      </c>
      <c r="AV528" s="250" t="str">
        <f t="shared" si="77"/>
        <v>{"name": "AVAILABLE_MOBILE_PLAN", "arguments": {"keywords": {"onboardingChannel": "공식대리점"}}}</v>
      </c>
      <c r="AW528" s="246"/>
      <c r="AX528" s="251">
        <v>45547</v>
      </c>
    </row>
    <row r="529" spans="1:50" ht="13.2">
      <c r="A529" s="246" t="s">
        <v>1924</v>
      </c>
      <c r="B529" s="246"/>
      <c r="C529" s="246" t="s">
        <v>45</v>
      </c>
      <c r="D529" s="246" t="s">
        <v>1929</v>
      </c>
      <c r="E529" s="247" t="s">
        <v>304</v>
      </c>
      <c r="F529" s="248" t="s">
        <v>305</v>
      </c>
      <c r="G529" s="249" t="s">
        <v>1930</v>
      </c>
      <c r="H529" s="247"/>
      <c r="I529" s="248"/>
      <c r="J529" s="249"/>
      <c r="K529" s="247"/>
      <c r="L529" s="248"/>
      <c r="M529" s="249"/>
      <c r="N529" s="247"/>
      <c r="O529" s="248"/>
      <c r="P529" s="249"/>
      <c r="Q529" s="247"/>
      <c r="R529" s="248"/>
      <c r="S529" s="249"/>
      <c r="T529" s="247"/>
      <c r="U529" s="248"/>
      <c r="V529" s="249"/>
      <c r="W529" s="247"/>
      <c r="X529" s="248"/>
      <c r="Y529" s="249"/>
      <c r="Z529" s="247"/>
      <c r="AA529" s="248"/>
      <c r="AB529" s="249"/>
      <c r="AC529" s="247"/>
      <c r="AD529" s="248"/>
      <c r="AE529" s="249"/>
      <c r="AF529" s="246"/>
      <c r="AG529" s="250" t="str">
        <f t="shared" si="78"/>
        <v>"onboardingChannel": "T다이렉트샵"</v>
      </c>
      <c r="AH529" s="246" t="str">
        <f t="shared" si="79"/>
        <v/>
      </c>
      <c r="AI529" s="246" t="str">
        <f t="shared" si="80"/>
        <v/>
      </c>
      <c r="AJ529" s="246" t="str">
        <f t="shared" si="81"/>
        <v/>
      </c>
      <c r="AK529" s="246" t="str">
        <f t="shared" si="82"/>
        <v/>
      </c>
      <c r="AL529" s="246" t="str">
        <f t="shared" si="83"/>
        <v/>
      </c>
      <c r="AM529" s="246" t="str">
        <f t="shared" si="84"/>
        <v/>
      </c>
      <c r="AN529" s="246" t="str">
        <f t="shared" si="85"/>
        <v/>
      </c>
      <c r="AO529" s="246" t="str">
        <f t="shared" si="86"/>
        <v/>
      </c>
      <c r="AP529" s="246"/>
      <c r="AQ529" s="246" t="str">
        <f t="shared" si="73"/>
        <v>{"onboardingChannel": "T다이렉트샵"}</v>
      </c>
      <c r="AR529" s="246" t="str">
        <f t="shared" si="74"/>
        <v/>
      </c>
      <c r="AS529" s="246" t="str">
        <f t="shared" si="75"/>
        <v/>
      </c>
      <c r="AT529" s="246" t="str">
        <f t="shared" si="76"/>
        <v>{"keywords": {"onboardingChannel": "T다이렉트샵"}}</v>
      </c>
      <c r="AU529" s="246" t="s">
        <v>253</v>
      </c>
      <c r="AV529" s="250" t="str">
        <f t="shared" si="77"/>
        <v>{"name": "AVAILABLE_MOBILE_PLAN", "arguments": {"keywords": {"onboardingChannel": "T다이렉트샵"}}}</v>
      </c>
      <c r="AW529" s="246"/>
      <c r="AX529" s="251">
        <v>45547</v>
      </c>
    </row>
    <row r="530" spans="1:50" ht="13.2">
      <c r="A530" s="246" t="s">
        <v>1924</v>
      </c>
      <c r="B530" s="246"/>
      <c r="C530" s="246" t="s">
        <v>45</v>
      </c>
      <c r="D530" s="246" t="s">
        <v>1933</v>
      </c>
      <c r="E530" s="253" t="s">
        <v>304</v>
      </c>
      <c r="F530" s="252" t="s">
        <v>305</v>
      </c>
      <c r="G530" s="246" t="s">
        <v>317</v>
      </c>
      <c r="H530" s="253"/>
      <c r="I530" s="252"/>
      <c r="J530" s="246"/>
      <c r="K530" s="253"/>
      <c r="L530" s="252"/>
      <c r="M530" s="246"/>
      <c r="N530" s="253"/>
      <c r="O530" s="252"/>
      <c r="P530" s="246"/>
      <c r="Q530" s="253"/>
      <c r="R530" s="252"/>
      <c r="S530" s="246"/>
      <c r="T530" s="253"/>
      <c r="U530" s="252"/>
      <c r="V530" s="246"/>
      <c r="W530" s="253"/>
      <c r="X530" s="252"/>
      <c r="Y530" s="246"/>
      <c r="Z530" s="253"/>
      <c r="AA530" s="252"/>
      <c r="AB530" s="246"/>
      <c r="AC530" s="253"/>
      <c r="AD530" s="252"/>
      <c r="AE530" s="246"/>
      <c r="AF530" s="246"/>
      <c r="AG530" s="250" t="str">
        <f t="shared" si="78"/>
        <v>"onboardingChannel": "홈쇼핑"</v>
      </c>
      <c r="AH530" s="246" t="str">
        <f t="shared" si="79"/>
        <v/>
      </c>
      <c r="AI530" s="246" t="str">
        <f t="shared" si="80"/>
        <v/>
      </c>
      <c r="AJ530" s="246" t="str">
        <f t="shared" si="81"/>
        <v/>
      </c>
      <c r="AK530" s="246" t="str">
        <f t="shared" si="82"/>
        <v/>
      </c>
      <c r="AL530" s="246" t="str">
        <f t="shared" si="83"/>
        <v/>
      </c>
      <c r="AM530" s="246" t="str">
        <f t="shared" si="84"/>
        <v/>
      </c>
      <c r="AN530" s="246" t="str">
        <f t="shared" si="85"/>
        <v/>
      </c>
      <c r="AO530" s="246" t="str">
        <f t="shared" si="86"/>
        <v/>
      </c>
      <c r="AP530" s="246"/>
      <c r="AQ530" s="246" t="str">
        <f t="shared" si="73"/>
        <v>{"onboardingChannel": "홈쇼핑"}</v>
      </c>
      <c r="AR530" s="246" t="str">
        <f t="shared" si="74"/>
        <v/>
      </c>
      <c r="AS530" s="246" t="str">
        <f t="shared" si="75"/>
        <v/>
      </c>
      <c r="AT530" s="246" t="str">
        <f t="shared" si="76"/>
        <v>{"keywords": {"onboardingChannel": "홈쇼핑"}}</v>
      </c>
      <c r="AU530" s="246" t="s">
        <v>253</v>
      </c>
      <c r="AV530" s="250" t="str">
        <f t="shared" si="77"/>
        <v>{"name": "AVAILABLE_MOBILE_PLAN", "arguments": {"keywords": {"onboardingChannel": "홈쇼핑"}}}</v>
      </c>
      <c r="AW530" s="246"/>
      <c r="AX530" s="251">
        <v>45547</v>
      </c>
    </row>
    <row r="531" spans="1:50" ht="13.2">
      <c r="A531" s="246" t="s">
        <v>1924</v>
      </c>
      <c r="B531" s="246"/>
      <c r="C531" s="246" t="s">
        <v>45</v>
      </c>
      <c r="D531" s="246" t="s">
        <v>1936</v>
      </c>
      <c r="E531" s="253" t="s">
        <v>304</v>
      </c>
      <c r="F531" s="252" t="s">
        <v>305</v>
      </c>
      <c r="G531" s="246" t="s">
        <v>1937</v>
      </c>
      <c r="H531" s="253"/>
      <c r="I531" s="252"/>
      <c r="J531" s="246"/>
      <c r="K531" s="253"/>
      <c r="L531" s="252"/>
      <c r="M531" s="246"/>
      <c r="N531" s="253"/>
      <c r="O531" s="252"/>
      <c r="P531" s="246"/>
      <c r="Q531" s="253"/>
      <c r="R531" s="252"/>
      <c r="S531" s="246"/>
      <c r="T531" s="253"/>
      <c r="U531" s="252"/>
      <c r="V531" s="246"/>
      <c r="W531" s="253"/>
      <c r="X531" s="252"/>
      <c r="Y531" s="246"/>
      <c r="Z531" s="253"/>
      <c r="AA531" s="252"/>
      <c r="AB531" s="246"/>
      <c r="AC531" s="253"/>
      <c r="AD531" s="252"/>
      <c r="AE531" s="246"/>
      <c r="AF531" s="246"/>
      <c r="AG531" s="250" t="str">
        <f t="shared" si="78"/>
        <v>"onboardingChannel": "11번가"</v>
      </c>
      <c r="AH531" s="246" t="str">
        <f t="shared" si="79"/>
        <v/>
      </c>
      <c r="AI531" s="246" t="str">
        <f t="shared" si="80"/>
        <v/>
      </c>
      <c r="AJ531" s="246" t="str">
        <f t="shared" si="81"/>
        <v/>
      </c>
      <c r="AK531" s="246" t="str">
        <f t="shared" si="82"/>
        <v/>
      </c>
      <c r="AL531" s="246" t="str">
        <f t="shared" si="83"/>
        <v/>
      </c>
      <c r="AM531" s="246" t="str">
        <f t="shared" si="84"/>
        <v/>
      </c>
      <c r="AN531" s="246" t="str">
        <f t="shared" si="85"/>
        <v/>
      </c>
      <c r="AO531" s="246" t="str">
        <f t="shared" si="86"/>
        <v/>
      </c>
      <c r="AP531" s="246"/>
      <c r="AQ531" s="246" t="str">
        <f t="shared" si="73"/>
        <v>{"onboardingChannel": "11번가"}</v>
      </c>
      <c r="AR531" s="246" t="str">
        <f t="shared" si="74"/>
        <v/>
      </c>
      <c r="AS531" s="246" t="str">
        <f t="shared" si="75"/>
        <v/>
      </c>
      <c r="AT531" s="246" t="str">
        <f t="shared" si="76"/>
        <v>{"keywords": {"onboardingChannel": "11번가"}}</v>
      </c>
      <c r="AU531" s="246" t="s">
        <v>253</v>
      </c>
      <c r="AV531" s="250" t="str">
        <f t="shared" si="77"/>
        <v>{"name": "AVAILABLE_MOBILE_PLAN", "arguments": {"keywords": {"onboardingChannel": "11번가"}}}</v>
      </c>
      <c r="AW531" s="246"/>
      <c r="AX531" s="251">
        <v>45547</v>
      </c>
    </row>
    <row r="532" spans="1:50" ht="13.2">
      <c r="A532" s="246" t="s">
        <v>1924</v>
      </c>
      <c r="B532" s="246"/>
      <c r="C532" s="246" t="s">
        <v>45</v>
      </c>
      <c r="D532" s="246" t="s">
        <v>1940</v>
      </c>
      <c r="E532" s="253" t="s">
        <v>304</v>
      </c>
      <c r="F532" s="252" t="s">
        <v>305</v>
      </c>
      <c r="G532" s="246" t="s">
        <v>625</v>
      </c>
      <c r="H532" s="253"/>
      <c r="I532" s="252"/>
      <c r="J532" s="246"/>
      <c r="K532" s="253"/>
      <c r="L532" s="252"/>
      <c r="M532" s="246"/>
      <c r="N532" s="253"/>
      <c r="O532" s="252"/>
      <c r="P532" s="246"/>
      <c r="Q532" s="253"/>
      <c r="R532" s="252"/>
      <c r="S532" s="246"/>
      <c r="T532" s="253"/>
      <c r="U532" s="252"/>
      <c r="V532" s="246"/>
      <c r="W532" s="253"/>
      <c r="X532" s="252"/>
      <c r="Y532" s="246"/>
      <c r="Z532" s="253"/>
      <c r="AA532" s="252"/>
      <c r="AB532" s="246"/>
      <c r="AC532" s="253"/>
      <c r="AD532" s="252"/>
      <c r="AE532" s="246"/>
      <c r="AF532" s="246"/>
      <c r="AG532" s="250" t="str">
        <f t="shared" si="78"/>
        <v>"onboardingChannel": "온라인"</v>
      </c>
      <c r="AH532" s="246" t="str">
        <f t="shared" si="79"/>
        <v/>
      </c>
      <c r="AI532" s="246" t="str">
        <f t="shared" si="80"/>
        <v/>
      </c>
      <c r="AJ532" s="246" t="str">
        <f t="shared" si="81"/>
        <v/>
      </c>
      <c r="AK532" s="246" t="str">
        <f t="shared" si="82"/>
        <v/>
      </c>
      <c r="AL532" s="246" t="str">
        <f t="shared" si="83"/>
        <v/>
      </c>
      <c r="AM532" s="246" t="str">
        <f t="shared" si="84"/>
        <v/>
      </c>
      <c r="AN532" s="246" t="str">
        <f t="shared" si="85"/>
        <v/>
      </c>
      <c r="AO532" s="246" t="str">
        <f t="shared" si="86"/>
        <v/>
      </c>
      <c r="AP532" s="246"/>
      <c r="AQ532" s="246" t="str">
        <f t="shared" si="73"/>
        <v>{"onboardingChannel": "온라인"}</v>
      </c>
      <c r="AR532" s="246" t="str">
        <f t="shared" si="74"/>
        <v/>
      </c>
      <c r="AS532" s="246" t="str">
        <f t="shared" si="75"/>
        <v/>
      </c>
      <c r="AT532" s="246" t="str">
        <f t="shared" si="76"/>
        <v>{"keywords": {"onboardingChannel": "온라인"}}</v>
      </c>
      <c r="AU532" s="246" t="s">
        <v>253</v>
      </c>
      <c r="AV532" s="250" t="str">
        <f t="shared" si="77"/>
        <v>{"name": "AVAILABLE_MOBILE_PLAN", "arguments": {"keywords": {"onboardingChannel": "온라인"}}}</v>
      </c>
      <c r="AW532" s="246"/>
      <c r="AX532" s="251">
        <v>45547</v>
      </c>
    </row>
    <row r="533" spans="1:50" ht="13.2">
      <c r="A533" s="246" t="s">
        <v>1924</v>
      </c>
      <c r="B533" s="246"/>
      <c r="C533" s="246" t="s">
        <v>45</v>
      </c>
      <c r="D533" s="246" t="s">
        <v>1943</v>
      </c>
      <c r="E533" s="253" t="s">
        <v>304</v>
      </c>
      <c r="F533" s="252" t="s">
        <v>305</v>
      </c>
      <c r="G533" s="246" t="s">
        <v>1944</v>
      </c>
      <c r="H533" s="253"/>
      <c r="I533" s="252"/>
      <c r="J533" s="246"/>
      <c r="K533" s="253"/>
      <c r="L533" s="252"/>
      <c r="M533" s="246"/>
      <c r="N533" s="253"/>
      <c r="O533" s="252"/>
      <c r="P533" s="246"/>
      <c r="Q533" s="253"/>
      <c r="R533" s="252"/>
      <c r="S533" s="246"/>
      <c r="T533" s="253"/>
      <c r="U533" s="252"/>
      <c r="V533" s="246"/>
      <c r="W533" s="253"/>
      <c r="X533" s="252"/>
      <c r="Y533" s="246"/>
      <c r="Z533" s="253"/>
      <c r="AA533" s="252"/>
      <c r="AB533" s="246"/>
      <c r="AC533" s="253"/>
      <c r="AD533" s="252"/>
      <c r="AE533" s="246"/>
      <c r="AF533" s="246"/>
      <c r="AG533" s="250" t="str">
        <f t="shared" si="78"/>
        <v>"onboardingChannel": "인터넷"</v>
      </c>
      <c r="AH533" s="246" t="str">
        <f t="shared" si="79"/>
        <v/>
      </c>
      <c r="AI533" s="246" t="str">
        <f t="shared" si="80"/>
        <v/>
      </c>
      <c r="AJ533" s="246" t="str">
        <f t="shared" si="81"/>
        <v/>
      </c>
      <c r="AK533" s="246" t="str">
        <f t="shared" si="82"/>
        <v/>
      </c>
      <c r="AL533" s="246" t="str">
        <f t="shared" si="83"/>
        <v/>
      </c>
      <c r="AM533" s="246" t="str">
        <f t="shared" si="84"/>
        <v/>
      </c>
      <c r="AN533" s="246" t="str">
        <f t="shared" si="85"/>
        <v/>
      </c>
      <c r="AO533" s="246" t="str">
        <f t="shared" si="86"/>
        <v/>
      </c>
      <c r="AP533" s="246"/>
      <c r="AQ533" s="246" t="str">
        <f t="shared" si="73"/>
        <v>{"onboardingChannel": "인터넷"}</v>
      </c>
      <c r="AR533" s="246" t="str">
        <f t="shared" si="74"/>
        <v/>
      </c>
      <c r="AS533" s="246" t="str">
        <f t="shared" si="75"/>
        <v/>
      </c>
      <c r="AT533" s="246" t="str">
        <f t="shared" si="76"/>
        <v>{"keywords": {"onboardingChannel": "인터넷"}}</v>
      </c>
      <c r="AU533" s="246" t="s">
        <v>253</v>
      </c>
      <c r="AV533" s="250" t="str">
        <f t="shared" si="77"/>
        <v>{"name": "AVAILABLE_MOBILE_PLAN", "arguments": {"keywords": {"onboardingChannel": "인터넷"}}}</v>
      </c>
      <c r="AW533" s="246"/>
      <c r="AX533" s="251">
        <v>45547</v>
      </c>
    </row>
    <row r="534" spans="1:50" ht="13.2">
      <c r="A534" s="246" t="s">
        <v>1924</v>
      </c>
      <c r="B534" s="246"/>
      <c r="C534" s="246" t="s">
        <v>45</v>
      </c>
      <c r="D534" s="246" t="s">
        <v>1947</v>
      </c>
      <c r="E534" s="253" t="s">
        <v>304</v>
      </c>
      <c r="F534" s="252" t="s">
        <v>305</v>
      </c>
      <c r="G534" s="246" t="s">
        <v>1948</v>
      </c>
      <c r="H534" s="253"/>
      <c r="I534" s="252"/>
      <c r="J534" s="246"/>
      <c r="K534" s="253"/>
      <c r="L534" s="252"/>
      <c r="M534" s="246"/>
      <c r="N534" s="253"/>
      <c r="O534" s="252"/>
      <c r="P534" s="246"/>
      <c r="Q534" s="253"/>
      <c r="R534" s="252"/>
      <c r="S534" s="246"/>
      <c r="T534" s="253"/>
      <c r="U534" s="252"/>
      <c r="V534" s="246"/>
      <c r="W534" s="253"/>
      <c r="X534" s="252"/>
      <c r="Y534" s="246"/>
      <c r="Z534" s="253"/>
      <c r="AA534" s="252"/>
      <c r="AB534" s="246"/>
      <c r="AC534" s="253"/>
      <c r="AD534" s="252"/>
      <c r="AE534" s="246"/>
      <c r="AF534" s="246"/>
      <c r="AG534" s="250" t="str">
        <f t="shared" si="78"/>
        <v>"onboardingChannel": "다이렉트 샵"</v>
      </c>
      <c r="AH534" s="246" t="str">
        <f t="shared" si="79"/>
        <v/>
      </c>
      <c r="AI534" s="246" t="str">
        <f t="shared" si="80"/>
        <v/>
      </c>
      <c r="AJ534" s="246" t="str">
        <f t="shared" si="81"/>
        <v/>
      </c>
      <c r="AK534" s="246" t="str">
        <f t="shared" si="82"/>
        <v/>
      </c>
      <c r="AL534" s="246" t="str">
        <f t="shared" si="83"/>
        <v/>
      </c>
      <c r="AM534" s="246" t="str">
        <f t="shared" si="84"/>
        <v/>
      </c>
      <c r="AN534" s="246" t="str">
        <f t="shared" si="85"/>
        <v/>
      </c>
      <c r="AO534" s="246" t="str">
        <f t="shared" si="86"/>
        <v/>
      </c>
      <c r="AP534" s="246"/>
      <c r="AQ534" s="246" t="str">
        <f t="shared" si="73"/>
        <v>{"onboardingChannel": "다이렉트 샵"}</v>
      </c>
      <c r="AR534" s="246" t="str">
        <f t="shared" si="74"/>
        <v/>
      </c>
      <c r="AS534" s="246" t="str">
        <f t="shared" si="75"/>
        <v/>
      </c>
      <c r="AT534" s="246" t="str">
        <f t="shared" si="76"/>
        <v>{"keywords": {"onboardingChannel": "다이렉트 샵"}}</v>
      </c>
      <c r="AU534" s="246" t="s">
        <v>253</v>
      </c>
      <c r="AV534" s="250" t="str">
        <f t="shared" si="77"/>
        <v>{"name": "AVAILABLE_MOBILE_PLAN", "arguments": {"keywords": {"onboardingChannel": "다이렉트 샵"}}}</v>
      </c>
      <c r="AW534" s="246"/>
      <c r="AX534" s="251">
        <v>45547</v>
      </c>
    </row>
    <row r="535" spans="1:50" ht="13.2">
      <c r="A535" s="246" t="s">
        <v>1924</v>
      </c>
      <c r="B535" s="246"/>
      <c r="C535" s="246" t="s">
        <v>45</v>
      </c>
      <c r="D535" s="246" t="s">
        <v>1951</v>
      </c>
      <c r="E535" s="253" t="s">
        <v>304</v>
      </c>
      <c r="F535" s="252" t="s">
        <v>305</v>
      </c>
      <c r="G535" s="246" t="s">
        <v>1176</v>
      </c>
      <c r="H535" s="253"/>
      <c r="I535" s="252"/>
      <c r="J535" s="246"/>
      <c r="K535" s="253"/>
      <c r="L535" s="252"/>
      <c r="M535" s="246"/>
      <c r="N535" s="253"/>
      <c r="O535" s="252"/>
      <c r="P535" s="246"/>
      <c r="Q535" s="253"/>
      <c r="R535" s="252"/>
      <c r="S535" s="246"/>
      <c r="T535" s="253"/>
      <c r="U535" s="252"/>
      <c r="V535" s="246"/>
      <c r="W535" s="253"/>
      <c r="X535" s="252"/>
      <c r="Y535" s="246"/>
      <c r="Z535" s="253"/>
      <c r="AA535" s="252"/>
      <c r="AB535" s="246"/>
      <c r="AC535" s="253"/>
      <c r="AD535" s="252"/>
      <c r="AE535" s="246"/>
      <c r="AF535" s="246"/>
      <c r="AG535" s="250" t="str">
        <f t="shared" si="78"/>
        <v>"onboardingChannel": "쇼핑몰"</v>
      </c>
      <c r="AH535" s="246" t="str">
        <f t="shared" si="79"/>
        <v/>
      </c>
      <c r="AI535" s="246" t="str">
        <f t="shared" si="80"/>
        <v/>
      </c>
      <c r="AJ535" s="246" t="str">
        <f t="shared" si="81"/>
        <v/>
      </c>
      <c r="AK535" s="246" t="str">
        <f t="shared" si="82"/>
        <v/>
      </c>
      <c r="AL535" s="246" t="str">
        <f t="shared" si="83"/>
        <v/>
      </c>
      <c r="AM535" s="246" t="str">
        <f t="shared" si="84"/>
        <v/>
      </c>
      <c r="AN535" s="246" t="str">
        <f t="shared" si="85"/>
        <v/>
      </c>
      <c r="AO535" s="246" t="str">
        <f t="shared" si="86"/>
        <v/>
      </c>
      <c r="AP535" s="246"/>
      <c r="AQ535" s="246" t="str">
        <f t="shared" si="73"/>
        <v>{"onboardingChannel": "쇼핑몰"}</v>
      </c>
      <c r="AR535" s="246" t="str">
        <f t="shared" si="74"/>
        <v/>
      </c>
      <c r="AS535" s="246" t="str">
        <f t="shared" si="75"/>
        <v/>
      </c>
      <c r="AT535" s="246" t="str">
        <f t="shared" si="76"/>
        <v>{"keywords": {"onboardingChannel": "쇼핑몰"}}</v>
      </c>
      <c r="AU535" s="246" t="s">
        <v>253</v>
      </c>
      <c r="AV535" s="250" t="str">
        <f t="shared" si="77"/>
        <v>{"name": "AVAILABLE_MOBILE_PLAN", "arguments": {"keywords": {"onboardingChannel": "쇼핑몰"}}}</v>
      </c>
      <c r="AW535" s="246"/>
      <c r="AX535" s="251">
        <v>45547</v>
      </c>
    </row>
    <row r="536" spans="1:50" ht="13.2">
      <c r="A536" s="246" t="s">
        <v>1924</v>
      </c>
      <c r="B536" s="246"/>
      <c r="C536" s="246" t="s">
        <v>45</v>
      </c>
      <c r="D536" s="246" t="s">
        <v>1954</v>
      </c>
      <c r="E536" s="253" t="s">
        <v>304</v>
      </c>
      <c r="F536" s="252" t="s">
        <v>305</v>
      </c>
      <c r="G536" s="246" t="s">
        <v>1955</v>
      </c>
      <c r="H536" s="253"/>
      <c r="I536" s="252"/>
      <c r="J536" s="246"/>
      <c r="K536" s="253"/>
      <c r="L536" s="252"/>
      <c r="M536" s="246"/>
      <c r="N536" s="253"/>
      <c r="O536" s="252"/>
      <c r="P536" s="246"/>
      <c r="Q536" s="253"/>
      <c r="R536" s="252"/>
      <c r="S536" s="246"/>
      <c r="T536" s="253"/>
      <c r="U536" s="252"/>
      <c r="V536" s="246"/>
      <c r="W536" s="253"/>
      <c r="X536" s="252"/>
      <c r="Y536" s="246"/>
      <c r="Z536" s="253"/>
      <c r="AA536" s="252"/>
      <c r="AB536" s="246"/>
      <c r="AC536" s="253"/>
      <c r="AD536" s="252"/>
      <c r="AE536" s="246"/>
      <c r="AF536" s="246"/>
      <c r="AG536" s="250" t="str">
        <f t="shared" si="78"/>
        <v>"onboardingChannel": "티월드"</v>
      </c>
      <c r="AH536" s="246" t="str">
        <f t="shared" si="79"/>
        <v/>
      </c>
      <c r="AI536" s="246" t="str">
        <f t="shared" si="80"/>
        <v/>
      </c>
      <c r="AJ536" s="246" t="str">
        <f t="shared" si="81"/>
        <v/>
      </c>
      <c r="AK536" s="246" t="str">
        <f t="shared" si="82"/>
        <v/>
      </c>
      <c r="AL536" s="246" t="str">
        <f t="shared" si="83"/>
        <v/>
      </c>
      <c r="AM536" s="246" t="str">
        <f t="shared" si="84"/>
        <v/>
      </c>
      <c r="AN536" s="246" t="str">
        <f t="shared" si="85"/>
        <v/>
      </c>
      <c r="AO536" s="246" t="str">
        <f t="shared" si="86"/>
        <v/>
      </c>
      <c r="AP536" s="246"/>
      <c r="AQ536" s="246" t="str">
        <f t="shared" si="73"/>
        <v>{"onboardingChannel": "티월드"}</v>
      </c>
      <c r="AR536" s="246" t="str">
        <f t="shared" si="74"/>
        <v/>
      </c>
      <c r="AS536" s="246" t="str">
        <f t="shared" si="75"/>
        <v/>
      </c>
      <c r="AT536" s="246" t="str">
        <f t="shared" si="76"/>
        <v>{"keywords": {"onboardingChannel": "티월드"}}</v>
      </c>
      <c r="AU536" s="246" t="s">
        <v>253</v>
      </c>
      <c r="AV536" s="250" t="str">
        <f t="shared" si="77"/>
        <v>{"name": "AVAILABLE_MOBILE_PLAN", "arguments": {"keywords": {"onboardingChannel": "티월드"}}}</v>
      </c>
      <c r="AW536" s="246"/>
      <c r="AX536" s="251">
        <v>45547</v>
      </c>
    </row>
    <row r="537" spans="1:50" ht="13.2">
      <c r="A537" s="254" t="s">
        <v>1924</v>
      </c>
      <c r="B537" s="254"/>
      <c r="C537" s="254" t="s">
        <v>45</v>
      </c>
      <c r="D537" s="254" t="s">
        <v>1958</v>
      </c>
      <c r="E537" s="255" t="s">
        <v>304</v>
      </c>
      <c r="F537" s="256" t="s">
        <v>305</v>
      </c>
      <c r="G537" s="254" t="s">
        <v>1959</v>
      </c>
      <c r="H537" s="255"/>
      <c r="I537" s="256"/>
      <c r="J537" s="254"/>
      <c r="K537" s="255"/>
      <c r="L537" s="256"/>
      <c r="M537" s="254"/>
      <c r="N537" s="255"/>
      <c r="O537" s="256"/>
      <c r="P537" s="254"/>
      <c r="Q537" s="255"/>
      <c r="R537" s="256"/>
      <c r="S537" s="254"/>
      <c r="T537" s="255"/>
      <c r="U537" s="256"/>
      <c r="V537" s="254"/>
      <c r="W537" s="255"/>
      <c r="X537" s="256"/>
      <c r="Y537" s="254"/>
      <c r="Z537" s="255"/>
      <c r="AA537" s="256"/>
      <c r="AB537" s="254"/>
      <c r="AC537" s="255"/>
      <c r="AD537" s="256"/>
      <c r="AE537" s="254"/>
      <c r="AF537" s="254"/>
      <c r="AG537" s="257" t="str">
        <f t="shared" si="78"/>
        <v>"onboardingChannel": "오프라인 매장"</v>
      </c>
      <c r="AH537" s="254" t="str">
        <f t="shared" si="79"/>
        <v/>
      </c>
      <c r="AI537" s="254" t="str">
        <f t="shared" si="80"/>
        <v/>
      </c>
      <c r="AJ537" s="254" t="str">
        <f t="shared" si="81"/>
        <v/>
      </c>
      <c r="AK537" s="254" t="str">
        <f t="shared" si="82"/>
        <v/>
      </c>
      <c r="AL537" s="254" t="str">
        <f t="shared" si="83"/>
        <v/>
      </c>
      <c r="AM537" s="254" t="str">
        <f t="shared" si="84"/>
        <v/>
      </c>
      <c r="AN537" s="254" t="str">
        <f t="shared" si="85"/>
        <v/>
      </c>
      <c r="AO537" s="254" t="str">
        <f t="shared" si="86"/>
        <v/>
      </c>
      <c r="AP537" s="254"/>
      <c r="AQ537" s="254" t="str">
        <f t="shared" si="73"/>
        <v>{"onboardingChannel": "오프라인 매장"}</v>
      </c>
      <c r="AR537" s="254" t="str">
        <f t="shared" si="74"/>
        <v/>
      </c>
      <c r="AS537" s="254" t="str">
        <f t="shared" si="75"/>
        <v/>
      </c>
      <c r="AT537" s="254" t="str">
        <f t="shared" si="76"/>
        <v>{"keywords": {"onboardingChannel": "오프라인 매장"}}</v>
      </c>
      <c r="AU537" s="254" t="s">
        <v>253</v>
      </c>
      <c r="AV537" s="257" t="str">
        <f t="shared" si="77"/>
        <v>{"name": "AVAILABLE_MOBILE_PLAN", "arguments": {"keywords": {"onboardingChannel": "오프라인 매장"}}}</v>
      </c>
      <c r="AW537" s="254"/>
      <c r="AX537" s="258">
        <v>45547</v>
      </c>
    </row>
    <row r="538" spans="1:50" ht="13.2">
      <c r="A538" s="246" t="s">
        <v>1961</v>
      </c>
      <c r="B538" s="246" t="s">
        <v>1962</v>
      </c>
      <c r="C538" s="246" t="s">
        <v>45</v>
      </c>
      <c r="D538" s="246" t="s">
        <v>1963</v>
      </c>
      <c r="E538" s="247" t="s">
        <v>398</v>
      </c>
      <c r="F538" s="248" t="s">
        <v>399</v>
      </c>
      <c r="G538" s="249"/>
      <c r="H538" s="247"/>
      <c r="I538" s="248"/>
      <c r="J538" s="249"/>
      <c r="K538" s="247"/>
      <c r="L538" s="248"/>
      <c r="M538" s="249"/>
      <c r="N538" s="247"/>
      <c r="O538" s="248"/>
      <c r="P538" s="249"/>
      <c r="Q538" s="247"/>
      <c r="R538" s="248"/>
      <c r="S538" s="249"/>
      <c r="T538" s="247"/>
      <c r="U538" s="248"/>
      <c r="V538" s="249"/>
      <c r="W538" s="247"/>
      <c r="X538" s="248"/>
      <c r="Y538" s="249"/>
      <c r="Z538" s="247"/>
      <c r="AA538" s="248"/>
      <c r="AB538" s="249"/>
      <c r="AC538" s="247"/>
      <c r="AD538" s="248"/>
      <c r="AE538" s="249"/>
      <c r="AF538" s="246"/>
      <c r="AG538" s="250" t="str">
        <f t="shared" si="78"/>
        <v>"onboardingTypeEligibility": ""</v>
      </c>
      <c r="AH538" s="246" t="str">
        <f t="shared" si="79"/>
        <v/>
      </c>
      <c r="AI538" s="246" t="str">
        <f t="shared" si="80"/>
        <v/>
      </c>
      <c r="AJ538" s="246" t="str">
        <f t="shared" si="81"/>
        <v/>
      </c>
      <c r="AK538" s="246" t="str">
        <f t="shared" si="82"/>
        <v/>
      </c>
      <c r="AL538" s="246" t="str">
        <f t="shared" si="83"/>
        <v/>
      </c>
      <c r="AM538" s="246" t="str">
        <f t="shared" si="84"/>
        <v/>
      </c>
      <c r="AN538" s="246" t="str">
        <f t="shared" si="85"/>
        <v/>
      </c>
      <c r="AO538" s="246" t="str">
        <f t="shared" si="86"/>
        <v/>
      </c>
      <c r="AP538" s="246"/>
      <c r="AQ538" s="246" t="str">
        <f t="shared" si="73"/>
        <v>{"onboardingTypeEligibility": ""}</v>
      </c>
      <c r="AR538" s="246" t="str">
        <f t="shared" si="74"/>
        <v/>
      </c>
      <c r="AS538" s="246" t="str">
        <f t="shared" si="75"/>
        <v/>
      </c>
      <c r="AT538" s="246" t="str">
        <f t="shared" si="76"/>
        <v>{"keywords": {"onboardingTypeEligibility": ""}}</v>
      </c>
      <c r="AU538" s="246" t="s">
        <v>253</v>
      </c>
      <c r="AV538" s="250" t="str">
        <f t="shared" si="77"/>
        <v>{"name": "AVAILABLE_MOBILE_PLAN", "arguments": {"keywords": {"onboardingTypeEligibility": ""}}}</v>
      </c>
      <c r="AW538" s="246"/>
      <c r="AX538" s="251">
        <v>45580</v>
      </c>
    </row>
    <row r="539" spans="1:50" ht="13.2">
      <c r="A539" s="246" t="s">
        <v>1961</v>
      </c>
      <c r="B539" s="246" t="s">
        <v>1964</v>
      </c>
      <c r="C539" s="246" t="s">
        <v>45</v>
      </c>
      <c r="D539" s="246" t="s">
        <v>1965</v>
      </c>
      <c r="E539" s="247" t="s">
        <v>398</v>
      </c>
      <c r="F539" s="248" t="s">
        <v>399</v>
      </c>
      <c r="G539" s="249"/>
      <c r="H539" s="247"/>
      <c r="I539" s="248"/>
      <c r="J539" s="249"/>
      <c r="K539" s="247"/>
      <c r="L539" s="248"/>
      <c r="M539" s="249"/>
      <c r="N539" s="247"/>
      <c r="O539" s="248"/>
      <c r="P539" s="249"/>
      <c r="Q539" s="247"/>
      <c r="R539" s="248"/>
      <c r="S539" s="249"/>
      <c r="T539" s="247"/>
      <c r="U539" s="248"/>
      <c r="V539" s="249"/>
      <c r="W539" s="247"/>
      <c r="X539" s="248"/>
      <c r="Y539" s="249"/>
      <c r="Z539" s="247"/>
      <c r="AA539" s="248"/>
      <c r="AB539" s="249"/>
      <c r="AC539" s="247"/>
      <c r="AD539" s="248"/>
      <c r="AE539" s="249"/>
      <c r="AF539" s="246"/>
      <c r="AG539" s="250" t="str">
        <f t="shared" si="78"/>
        <v>"onboardingTypeEligibility": ""</v>
      </c>
      <c r="AH539" s="246" t="str">
        <f t="shared" si="79"/>
        <v/>
      </c>
      <c r="AI539" s="246" t="str">
        <f t="shared" si="80"/>
        <v/>
      </c>
      <c r="AJ539" s="246" t="str">
        <f t="shared" si="81"/>
        <v/>
      </c>
      <c r="AK539" s="246" t="str">
        <f t="shared" si="82"/>
        <v/>
      </c>
      <c r="AL539" s="246" t="str">
        <f t="shared" si="83"/>
        <v/>
      </c>
      <c r="AM539" s="246" t="str">
        <f t="shared" si="84"/>
        <v/>
      </c>
      <c r="AN539" s="246" t="str">
        <f t="shared" si="85"/>
        <v/>
      </c>
      <c r="AO539" s="246" t="str">
        <f t="shared" si="86"/>
        <v/>
      </c>
      <c r="AP539" s="246"/>
      <c r="AQ539" s="246" t="str">
        <f t="shared" si="73"/>
        <v>{"onboardingTypeEligibility": ""}</v>
      </c>
      <c r="AR539" s="246" t="str">
        <f t="shared" si="74"/>
        <v/>
      </c>
      <c r="AS539" s="246" t="str">
        <f t="shared" si="75"/>
        <v/>
      </c>
      <c r="AT539" s="246" t="str">
        <f t="shared" si="76"/>
        <v>{"keywords": {"onboardingTypeEligibility": ""}}</v>
      </c>
      <c r="AU539" s="246" t="s">
        <v>253</v>
      </c>
      <c r="AV539" s="250" t="str">
        <f t="shared" si="77"/>
        <v>{"name": "AVAILABLE_MOBILE_PLAN", "arguments": {"keywords": {"onboardingTypeEligibility": ""}}}</v>
      </c>
      <c r="AW539" s="246"/>
      <c r="AX539" s="251">
        <v>45580</v>
      </c>
    </row>
    <row r="540" spans="1:50" ht="13.2">
      <c r="A540" s="246" t="s">
        <v>1961</v>
      </c>
      <c r="B540" s="246" t="s">
        <v>1966</v>
      </c>
      <c r="C540" s="246" t="s">
        <v>45</v>
      </c>
      <c r="D540" s="246" t="s">
        <v>1967</v>
      </c>
      <c r="E540" s="247" t="s">
        <v>398</v>
      </c>
      <c r="F540" s="248" t="s">
        <v>399</v>
      </c>
      <c r="G540" s="249"/>
      <c r="H540" s="247"/>
      <c r="I540" s="248"/>
      <c r="J540" s="249"/>
      <c r="K540" s="247"/>
      <c r="L540" s="248"/>
      <c r="M540" s="249"/>
      <c r="N540" s="247"/>
      <c r="O540" s="248"/>
      <c r="P540" s="249"/>
      <c r="Q540" s="247"/>
      <c r="R540" s="248"/>
      <c r="S540" s="249"/>
      <c r="T540" s="247"/>
      <c r="U540" s="248"/>
      <c r="V540" s="249"/>
      <c r="W540" s="247"/>
      <c r="X540" s="248"/>
      <c r="Y540" s="249"/>
      <c r="Z540" s="247"/>
      <c r="AA540" s="248"/>
      <c r="AB540" s="249"/>
      <c r="AC540" s="247"/>
      <c r="AD540" s="248"/>
      <c r="AE540" s="249"/>
      <c r="AF540" s="246"/>
      <c r="AG540" s="250" t="str">
        <f t="shared" si="78"/>
        <v>"onboardingTypeEligibility": ""</v>
      </c>
      <c r="AH540" s="246" t="str">
        <f t="shared" si="79"/>
        <v/>
      </c>
      <c r="AI540" s="246" t="str">
        <f t="shared" si="80"/>
        <v/>
      </c>
      <c r="AJ540" s="246" t="str">
        <f t="shared" si="81"/>
        <v/>
      </c>
      <c r="AK540" s="246" t="str">
        <f t="shared" si="82"/>
        <v/>
      </c>
      <c r="AL540" s="246" t="str">
        <f t="shared" si="83"/>
        <v/>
      </c>
      <c r="AM540" s="246" t="str">
        <f t="shared" si="84"/>
        <v/>
      </c>
      <c r="AN540" s="246" t="str">
        <f t="shared" si="85"/>
        <v/>
      </c>
      <c r="AO540" s="246" t="str">
        <f t="shared" si="86"/>
        <v/>
      </c>
      <c r="AP540" s="246"/>
      <c r="AQ540" s="246" t="str">
        <f t="shared" si="73"/>
        <v>{"onboardingTypeEligibility": ""}</v>
      </c>
      <c r="AR540" s="246" t="str">
        <f t="shared" si="74"/>
        <v/>
      </c>
      <c r="AS540" s="246" t="str">
        <f t="shared" si="75"/>
        <v/>
      </c>
      <c r="AT540" s="246" t="str">
        <f t="shared" si="76"/>
        <v>{"keywords": {"onboardingTypeEligibility": ""}}</v>
      </c>
      <c r="AU540" s="246" t="s">
        <v>253</v>
      </c>
      <c r="AV540" s="250" t="str">
        <f t="shared" si="77"/>
        <v>{"name": "AVAILABLE_MOBILE_PLAN", "arguments": {"keywords": {"onboardingTypeEligibility": ""}}}</v>
      </c>
      <c r="AW540" s="246"/>
      <c r="AX540" s="251">
        <v>45580</v>
      </c>
    </row>
    <row r="541" spans="1:50" ht="13.2">
      <c r="A541" s="246" t="s">
        <v>1961</v>
      </c>
      <c r="B541" s="246" t="s">
        <v>1968</v>
      </c>
      <c r="C541" s="246" t="s">
        <v>45</v>
      </c>
      <c r="D541" s="246" t="s">
        <v>1969</v>
      </c>
      <c r="E541" s="247" t="s">
        <v>398</v>
      </c>
      <c r="F541" s="248" t="s">
        <v>399</v>
      </c>
      <c r="G541" s="249"/>
      <c r="H541" s="247"/>
      <c r="I541" s="248"/>
      <c r="J541" s="249"/>
      <c r="K541" s="247"/>
      <c r="L541" s="248"/>
      <c r="M541" s="249"/>
      <c r="N541" s="247"/>
      <c r="O541" s="248"/>
      <c r="P541" s="249"/>
      <c r="Q541" s="247"/>
      <c r="R541" s="248"/>
      <c r="S541" s="249"/>
      <c r="T541" s="247"/>
      <c r="U541" s="248"/>
      <c r="V541" s="249"/>
      <c r="W541" s="247"/>
      <c r="X541" s="248"/>
      <c r="Y541" s="249"/>
      <c r="Z541" s="247"/>
      <c r="AA541" s="248"/>
      <c r="AB541" s="249"/>
      <c r="AC541" s="247"/>
      <c r="AD541" s="248"/>
      <c r="AE541" s="249"/>
      <c r="AF541" s="246"/>
      <c r="AG541" s="250" t="str">
        <f t="shared" si="78"/>
        <v>"onboardingTypeEligibility": ""</v>
      </c>
      <c r="AH541" s="246" t="str">
        <f t="shared" si="79"/>
        <v/>
      </c>
      <c r="AI541" s="246" t="str">
        <f t="shared" si="80"/>
        <v/>
      </c>
      <c r="AJ541" s="246" t="str">
        <f t="shared" si="81"/>
        <v/>
      </c>
      <c r="AK541" s="246" t="str">
        <f t="shared" si="82"/>
        <v/>
      </c>
      <c r="AL541" s="246" t="str">
        <f t="shared" si="83"/>
        <v/>
      </c>
      <c r="AM541" s="246" t="str">
        <f t="shared" si="84"/>
        <v/>
      </c>
      <c r="AN541" s="246" t="str">
        <f t="shared" si="85"/>
        <v/>
      </c>
      <c r="AO541" s="246" t="str">
        <f t="shared" si="86"/>
        <v/>
      </c>
      <c r="AP541" s="246"/>
      <c r="AQ541" s="246" t="str">
        <f t="shared" si="73"/>
        <v>{"onboardingTypeEligibility": ""}</v>
      </c>
      <c r="AR541" s="246" t="str">
        <f t="shared" si="74"/>
        <v/>
      </c>
      <c r="AS541" s="246" t="str">
        <f t="shared" si="75"/>
        <v/>
      </c>
      <c r="AT541" s="246" t="str">
        <f t="shared" si="76"/>
        <v>{"keywords": {"onboardingTypeEligibility": ""}}</v>
      </c>
      <c r="AU541" s="246" t="s">
        <v>253</v>
      </c>
      <c r="AV541" s="250" t="str">
        <f t="shared" si="77"/>
        <v>{"name": "AVAILABLE_MOBILE_PLAN", "arguments": {"keywords": {"onboardingTypeEligibility": ""}}}</v>
      </c>
      <c r="AW541" s="246"/>
      <c r="AX541" s="251">
        <v>45580</v>
      </c>
    </row>
    <row r="542" spans="1:50" ht="13.2">
      <c r="A542" s="246" t="s">
        <v>1961</v>
      </c>
      <c r="B542" s="246" t="s">
        <v>1970</v>
      </c>
      <c r="C542" s="246" t="s">
        <v>45</v>
      </c>
      <c r="D542" s="246" t="s">
        <v>1971</v>
      </c>
      <c r="E542" s="247" t="s">
        <v>398</v>
      </c>
      <c r="F542" s="248" t="s">
        <v>399</v>
      </c>
      <c r="G542" s="249"/>
      <c r="H542" s="247"/>
      <c r="I542" s="248"/>
      <c r="J542" s="249"/>
      <c r="K542" s="247"/>
      <c r="L542" s="248"/>
      <c r="M542" s="249"/>
      <c r="N542" s="247"/>
      <c r="O542" s="248"/>
      <c r="P542" s="249"/>
      <c r="Q542" s="247"/>
      <c r="R542" s="248"/>
      <c r="S542" s="249"/>
      <c r="T542" s="247"/>
      <c r="U542" s="248"/>
      <c r="V542" s="249"/>
      <c r="W542" s="247"/>
      <c r="X542" s="248"/>
      <c r="Y542" s="249"/>
      <c r="Z542" s="247"/>
      <c r="AA542" s="248"/>
      <c r="AB542" s="249"/>
      <c r="AC542" s="247"/>
      <c r="AD542" s="248"/>
      <c r="AE542" s="249"/>
      <c r="AF542" s="246"/>
      <c r="AG542" s="250" t="str">
        <f t="shared" si="78"/>
        <v>"onboardingTypeEligibility": ""</v>
      </c>
      <c r="AH542" s="246" t="str">
        <f t="shared" si="79"/>
        <v/>
      </c>
      <c r="AI542" s="246" t="str">
        <f t="shared" si="80"/>
        <v/>
      </c>
      <c r="AJ542" s="246" t="str">
        <f t="shared" si="81"/>
        <v/>
      </c>
      <c r="AK542" s="246" t="str">
        <f t="shared" si="82"/>
        <v/>
      </c>
      <c r="AL542" s="246" t="str">
        <f t="shared" si="83"/>
        <v/>
      </c>
      <c r="AM542" s="246" t="str">
        <f t="shared" si="84"/>
        <v/>
      </c>
      <c r="AN542" s="246" t="str">
        <f t="shared" si="85"/>
        <v/>
      </c>
      <c r="AO542" s="246" t="str">
        <f t="shared" si="86"/>
        <v/>
      </c>
      <c r="AP542" s="246"/>
      <c r="AQ542" s="246" t="str">
        <f t="shared" si="73"/>
        <v>{"onboardingTypeEligibility": ""}</v>
      </c>
      <c r="AR542" s="246" t="str">
        <f t="shared" si="74"/>
        <v/>
      </c>
      <c r="AS542" s="246" t="str">
        <f t="shared" si="75"/>
        <v/>
      </c>
      <c r="AT542" s="246" t="str">
        <f t="shared" si="76"/>
        <v>{"keywords": {"onboardingTypeEligibility": ""}}</v>
      </c>
      <c r="AU542" s="246" t="s">
        <v>253</v>
      </c>
      <c r="AV542" s="250" t="str">
        <f t="shared" si="77"/>
        <v>{"name": "AVAILABLE_MOBILE_PLAN", "arguments": {"keywords": {"onboardingTypeEligibility": ""}}}</v>
      </c>
      <c r="AW542" s="246"/>
      <c r="AX542" s="251">
        <v>45580</v>
      </c>
    </row>
    <row r="543" spans="1:50" ht="13.2">
      <c r="A543" s="246" t="s">
        <v>1961</v>
      </c>
      <c r="B543" s="246" t="s">
        <v>1972</v>
      </c>
      <c r="C543" s="246" t="s">
        <v>45</v>
      </c>
      <c r="D543" s="246" t="s">
        <v>1973</v>
      </c>
      <c r="E543" s="247" t="s">
        <v>398</v>
      </c>
      <c r="F543" s="248" t="s">
        <v>399</v>
      </c>
      <c r="G543" s="249"/>
      <c r="H543" s="247"/>
      <c r="I543" s="248"/>
      <c r="J543" s="249"/>
      <c r="K543" s="247"/>
      <c r="L543" s="248"/>
      <c r="M543" s="249"/>
      <c r="N543" s="247"/>
      <c r="O543" s="248"/>
      <c r="P543" s="249"/>
      <c r="Q543" s="247"/>
      <c r="R543" s="248"/>
      <c r="S543" s="249"/>
      <c r="T543" s="247"/>
      <c r="U543" s="248"/>
      <c r="V543" s="249"/>
      <c r="W543" s="247"/>
      <c r="X543" s="248"/>
      <c r="Y543" s="249"/>
      <c r="Z543" s="247"/>
      <c r="AA543" s="248"/>
      <c r="AB543" s="249"/>
      <c r="AC543" s="247"/>
      <c r="AD543" s="248"/>
      <c r="AE543" s="249"/>
      <c r="AF543" s="246"/>
      <c r="AG543" s="250" t="str">
        <f t="shared" si="78"/>
        <v>"onboardingTypeEligibility": ""</v>
      </c>
      <c r="AH543" s="246" t="str">
        <f t="shared" si="79"/>
        <v/>
      </c>
      <c r="AI543" s="246" t="str">
        <f t="shared" si="80"/>
        <v/>
      </c>
      <c r="AJ543" s="246" t="str">
        <f t="shared" si="81"/>
        <v/>
      </c>
      <c r="AK543" s="246" t="str">
        <f t="shared" si="82"/>
        <v/>
      </c>
      <c r="AL543" s="246" t="str">
        <f t="shared" si="83"/>
        <v/>
      </c>
      <c r="AM543" s="246" t="str">
        <f t="shared" si="84"/>
        <v/>
      </c>
      <c r="AN543" s="246" t="str">
        <f t="shared" si="85"/>
        <v/>
      </c>
      <c r="AO543" s="246" t="str">
        <f t="shared" si="86"/>
        <v/>
      </c>
      <c r="AP543" s="246"/>
      <c r="AQ543" s="246" t="str">
        <f t="shared" si="73"/>
        <v>{"onboardingTypeEligibility": ""}</v>
      </c>
      <c r="AR543" s="246" t="str">
        <f t="shared" si="74"/>
        <v/>
      </c>
      <c r="AS543" s="246" t="str">
        <f t="shared" si="75"/>
        <v/>
      </c>
      <c r="AT543" s="246" t="str">
        <f t="shared" si="76"/>
        <v>{"keywords": {"onboardingTypeEligibility": ""}}</v>
      </c>
      <c r="AU543" s="246" t="s">
        <v>253</v>
      </c>
      <c r="AV543" s="250" t="str">
        <f t="shared" si="77"/>
        <v>{"name": "AVAILABLE_MOBILE_PLAN", "arguments": {"keywords": {"onboardingTypeEligibility": ""}}}</v>
      </c>
      <c r="AW543" s="246"/>
      <c r="AX543" s="251">
        <v>45580</v>
      </c>
    </row>
    <row r="544" spans="1:50" ht="13.2">
      <c r="A544" s="246" t="s">
        <v>1961</v>
      </c>
      <c r="B544" s="246" t="s">
        <v>1974</v>
      </c>
      <c r="C544" s="246" t="s">
        <v>45</v>
      </c>
      <c r="D544" s="246" t="s">
        <v>1975</v>
      </c>
      <c r="E544" s="247" t="s">
        <v>398</v>
      </c>
      <c r="F544" s="248" t="s">
        <v>399</v>
      </c>
      <c r="G544" s="249"/>
      <c r="H544" s="247"/>
      <c r="I544" s="248"/>
      <c r="J544" s="249"/>
      <c r="K544" s="247"/>
      <c r="L544" s="248"/>
      <c r="M544" s="249"/>
      <c r="N544" s="247"/>
      <c r="O544" s="248"/>
      <c r="P544" s="249"/>
      <c r="Q544" s="247"/>
      <c r="R544" s="248"/>
      <c r="S544" s="249"/>
      <c r="T544" s="247"/>
      <c r="U544" s="248"/>
      <c r="V544" s="249"/>
      <c r="W544" s="247"/>
      <c r="X544" s="248"/>
      <c r="Y544" s="249"/>
      <c r="Z544" s="247"/>
      <c r="AA544" s="248"/>
      <c r="AB544" s="249"/>
      <c r="AC544" s="247"/>
      <c r="AD544" s="248"/>
      <c r="AE544" s="249"/>
      <c r="AF544" s="246"/>
      <c r="AG544" s="250" t="str">
        <f t="shared" si="78"/>
        <v>"onboardingTypeEligibility": ""</v>
      </c>
      <c r="AH544" s="246" t="str">
        <f t="shared" si="79"/>
        <v/>
      </c>
      <c r="AI544" s="246" t="str">
        <f t="shared" si="80"/>
        <v/>
      </c>
      <c r="AJ544" s="246" t="str">
        <f t="shared" si="81"/>
        <v/>
      </c>
      <c r="AK544" s="246" t="str">
        <f t="shared" si="82"/>
        <v/>
      </c>
      <c r="AL544" s="246" t="str">
        <f t="shared" si="83"/>
        <v/>
      </c>
      <c r="AM544" s="246" t="str">
        <f t="shared" si="84"/>
        <v/>
      </c>
      <c r="AN544" s="246" t="str">
        <f t="shared" si="85"/>
        <v/>
      </c>
      <c r="AO544" s="246" t="str">
        <f t="shared" si="86"/>
        <v/>
      </c>
      <c r="AP544" s="246"/>
      <c r="AQ544" s="246" t="str">
        <f t="shared" si="73"/>
        <v>{"onboardingTypeEligibility": ""}</v>
      </c>
      <c r="AR544" s="246" t="str">
        <f t="shared" si="74"/>
        <v/>
      </c>
      <c r="AS544" s="246" t="str">
        <f t="shared" si="75"/>
        <v/>
      </c>
      <c r="AT544" s="246" t="str">
        <f t="shared" si="76"/>
        <v>{"keywords": {"onboardingTypeEligibility": ""}}</v>
      </c>
      <c r="AU544" s="246" t="s">
        <v>253</v>
      </c>
      <c r="AV544" s="250" t="str">
        <f t="shared" si="77"/>
        <v>{"name": "AVAILABLE_MOBILE_PLAN", "arguments": {"keywords": {"onboardingTypeEligibility": ""}}}</v>
      </c>
      <c r="AW544" s="246"/>
      <c r="AX544" s="251">
        <v>45580</v>
      </c>
    </row>
    <row r="545" spans="1:50" ht="13.2">
      <c r="A545" s="246" t="s">
        <v>1961</v>
      </c>
      <c r="B545" s="246" t="s">
        <v>1976</v>
      </c>
      <c r="C545" s="246" t="s">
        <v>45</v>
      </c>
      <c r="D545" s="246" t="s">
        <v>1977</v>
      </c>
      <c r="E545" s="247" t="s">
        <v>398</v>
      </c>
      <c r="F545" s="248" t="s">
        <v>399</v>
      </c>
      <c r="G545" s="249"/>
      <c r="H545" s="247"/>
      <c r="I545" s="248"/>
      <c r="J545" s="249"/>
      <c r="K545" s="247"/>
      <c r="L545" s="248"/>
      <c r="M545" s="249"/>
      <c r="N545" s="247"/>
      <c r="O545" s="248"/>
      <c r="P545" s="249"/>
      <c r="Q545" s="247"/>
      <c r="R545" s="248"/>
      <c r="S545" s="249"/>
      <c r="T545" s="247"/>
      <c r="U545" s="248"/>
      <c r="V545" s="249"/>
      <c r="W545" s="247"/>
      <c r="X545" s="248"/>
      <c r="Y545" s="249"/>
      <c r="Z545" s="247"/>
      <c r="AA545" s="248"/>
      <c r="AB545" s="249"/>
      <c r="AC545" s="247"/>
      <c r="AD545" s="248"/>
      <c r="AE545" s="249"/>
      <c r="AF545" s="246"/>
      <c r="AG545" s="250" t="str">
        <f t="shared" si="78"/>
        <v>"onboardingTypeEligibility": ""</v>
      </c>
      <c r="AH545" s="246" t="str">
        <f t="shared" si="79"/>
        <v/>
      </c>
      <c r="AI545" s="246" t="str">
        <f t="shared" si="80"/>
        <v/>
      </c>
      <c r="AJ545" s="246" t="str">
        <f t="shared" si="81"/>
        <v/>
      </c>
      <c r="AK545" s="246" t="str">
        <f t="shared" si="82"/>
        <v/>
      </c>
      <c r="AL545" s="246" t="str">
        <f t="shared" si="83"/>
        <v/>
      </c>
      <c r="AM545" s="246" t="str">
        <f t="shared" si="84"/>
        <v/>
      </c>
      <c r="AN545" s="246" t="str">
        <f t="shared" si="85"/>
        <v/>
      </c>
      <c r="AO545" s="246" t="str">
        <f t="shared" si="86"/>
        <v/>
      </c>
      <c r="AP545" s="246"/>
      <c r="AQ545" s="246" t="str">
        <f t="shared" si="73"/>
        <v>{"onboardingTypeEligibility": ""}</v>
      </c>
      <c r="AR545" s="246" t="str">
        <f t="shared" si="74"/>
        <v/>
      </c>
      <c r="AS545" s="246" t="str">
        <f t="shared" si="75"/>
        <v/>
      </c>
      <c r="AT545" s="246" t="str">
        <f t="shared" si="76"/>
        <v>{"keywords": {"onboardingTypeEligibility": ""}}</v>
      </c>
      <c r="AU545" s="246" t="s">
        <v>253</v>
      </c>
      <c r="AV545" s="250" t="str">
        <f t="shared" si="77"/>
        <v>{"name": "AVAILABLE_MOBILE_PLAN", "arguments": {"keywords": {"onboardingTypeEligibility": ""}}}</v>
      </c>
      <c r="AW545" s="246"/>
      <c r="AX545" s="251">
        <v>45580</v>
      </c>
    </row>
    <row r="546" spans="1:50" ht="13.2">
      <c r="A546" s="246" t="s">
        <v>1961</v>
      </c>
      <c r="B546" s="246" t="s">
        <v>1978</v>
      </c>
      <c r="C546" s="246" t="s">
        <v>45</v>
      </c>
      <c r="D546" s="246" t="s">
        <v>1979</v>
      </c>
      <c r="E546" s="247" t="s">
        <v>398</v>
      </c>
      <c r="F546" s="248" t="s">
        <v>399</v>
      </c>
      <c r="G546" s="249"/>
      <c r="H546" s="247"/>
      <c r="I546" s="248"/>
      <c r="J546" s="249"/>
      <c r="K546" s="247"/>
      <c r="L546" s="248"/>
      <c r="M546" s="249"/>
      <c r="N546" s="247"/>
      <c r="O546" s="248"/>
      <c r="P546" s="249"/>
      <c r="Q546" s="247"/>
      <c r="R546" s="248"/>
      <c r="S546" s="249"/>
      <c r="T546" s="247"/>
      <c r="U546" s="248"/>
      <c r="V546" s="249"/>
      <c r="W546" s="247"/>
      <c r="X546" s="248"/>
      <c r="Y546" s="249"/>
      <c r="Z546" s="247"/>
      <c r="AA546" s="248"/>
      <c r="AB546" s="249"/>
      <c r="AC546" s="247"/>
      <c r="AD546" s="248"/>
      <c r="AE546" s="249"/>
      <c r="AF546" s="246"/>
      <c r="AG546" s="250" t="str">
        <f t="shared" si="78"/>
        <v>"onboardingTypeEligibility": ""</v>
      </c>
      <c r="AH546" s="246" t="str">
        <f t="shared" si="79"/>
        <v/>
      </c>
      <c r="AI546" s="246" t="str">
        <f t="shared" si="80"/>
        <v/>
      </c>
      <c r="AJ546" s="246" t="str">
        <f t="shared" si="81"/>
        <v/>
      </c>
      <c r="AK546" s="246" t="str">
        <f t="shared" si="82"/>
        <v/>
      </c>
      <c r="AL546" s="246" t="str">
        <f t="shared" si="83"/>
        <v/>
      </c>
      <c r="AM546" s="246" t="str">
        <f t="shared" si="84"/>
        <v/>
      </c>
      <c r="AN546" s="246" t="str">
        <f t="shared" si="85"/>
        <v/>
      </c>
      <c r="AO546" s="246" t="str">
        <f t="shared" si="86"/>
        <v/>
      </c>
      <c r="AP546" s="246"/>
      <c r="AQ546" s="246" t="str">
        <f t="shared" si="73"/>
        <v>{"onboardingTypeEligibility": ""}</v>
      </c>
      <c r="AR546" s="246" t="str">
        <f t="shared" si="74"/>
        <v/>
      </c>
      <c r="AS546" s="246" t="str">
        <f t="shared" si="75"/>
        <v/>
      </c>
      <c r="AT546" s="246" t="str">
        <f t="shared" si="76"/>
        <v>{"keywords": {"onboardingTypeEligibility": ""}}</v>
      </c>
      <c r="AU546" s="246" t="s">
        <v>253</v>
      </c>
      <c r="AV546" s="250" t="str">
        <f t="shared" si="77"/>
        <v>{"name": "AVAILABLE_MOBILE_PLAN", "arguments": {"keywords": {"onboardingTypeEligibility": ""}}}</v>
      </c>
      <c r="AW546" s="246"/>
      <c r="AX546" s="251">
        <v>45580</v>
      </c>
    </row>
    <row r="547" spans="1:50" ht="13.2">
      <c r="A547" s="246" t="s">
        <v>1961</v>
      </c>
      <c r="B547" s="246" t="s">
        <v>1980</v>
      </c>
      <c r="C547" s="246" t="s">
        <v>45</v>
      </c>
      <c r="D547" s="246" t="s">
        <v>1981</v>
      </c>
      <c r="E547" s="247" t="s">
        <v>398</v>
      </c>
      <c r="F547" s="248" t="s">
        <v>399</v>
      </c>
      <c r="G547" s="249"/>
      <c r="H547" s="247"/>
      <c r="I547" s="248"/>
      <c r="J547" s="249"/>
      <c r="K547" s="247"/>
      <c r="L547" s="248"/>
      <c r="M547" s="249"/>
      <c r="N547" s="247"/>
      <c r="O547" s="248"/>
      <c r="P547" s="249"/>
      <c r="Q547" s="247"/>
      <c r="R547" s="248"/>
      <c r="S547" s="249"/>
      <c r="T547" s="247"/>
      <c r="U547" s="248"/>
      <c r="V547" s="249"/>
      <c r="W547" s="247"/>
      <c r="X547" s="248"/>
      <c r="Y547" s="249"/>
      <c r="Z547" s="247"/>
      <c r="AA547" s="248"/>
      <c r="AB547" s="249"/>
      <c r="AC547" s="247"/>
      <c r="AD547" s="248"/>
      <c r="AE547" s="249"/>
      <c r="AF547" s="246"/>
      <c r="AG547" s="250" t="str">
        <f t="shared" si="78"/>
        <v>"onboardingTypeEligibility": ""</v>
      </c>
      <c r="AH547" s="246" t="str">
        <f t="shared" si="79"/>
        <v/>
      </c>
      <c r="AI547" s="246" t="str">
        <f t="shared" si="80"/>
        <v/>
      </c>
      <c r="AJ547" s="246" t="str">
        <f t="shared" si="81"/>
        <v/>
      </c>
      <c r="AK547" s="246" t="str">
        <f t="shared" si="82"/>
        <v/>
      </c>
      <c r="AL547" s="246" t="str">
        <f t="shared" si="83"/>
        <v/>
      </c>
      <c r="AM547" s="246" t="str">
        <f t="shared" si="84"/>
        <v/>
      </c>
      <c r="AN547" s="246" t="str">
        <f t="shared" si="85"/>
        <v/>
      </c>
      <c r="AO547" s="246" t="str">
        <f t="shared" si="86"/>
        <v/>
      </c>
      <c r="AP547" s="246"/>
      <c r="AQ547" s="246" t="str">
        <f t="shared" si="73"/>
        <v>{"onboardingTypeEligibility": ""}</v>
      </c>
      <c r="AR547" s="246" t="str">
        <f t="shared" si="74"/>
        <v/>
      </c>
      <c r="AS547" s="246" t="str">
        <f t="shared" si="75"/>
        <v/>
      </c>
      <c r="AT547" s="246" t="str">
        <f t="shared" si="76"/>
        <v>{"keywords": {"onboardingTypeEligibility": ""}}</v>
      </c>
      <c r="AU547" s="246" t="s">
        <v>253</v>
      </c>
      <c r="AV547" s="250" t="str">
        <f t="shared" si="77"/>
        <v>{"name": "AVAILABLE_MOBILE_PLAN", "arguments": {"keywords": {"onboardingTypeEligibility": ""}}}</v>
      </c>
      <c r="AW547" s="246"/>
      <c r="AX547" s="251">
        <v>45580</v>
      </c>
    </row>
    <row r="548" spans="1:50" ht="13.2">
      <c r="A548" s="246" t="s">
        <v>1961</v>
      </c>
      <c r="B548" s="246"/>
      <c r="C548" s="246" t="s">
        <v>45</v>
      </c>
      <c r="D548" s="246" t="s">
        <v>1982</v>
      </c>
      <c r="E548" s="253" t="s">
        <v>398</v>
      </c>
      <c r="F548" s="252" t="s">
        <v>399</v>
      </c>
      <c r="G548" s="246"/>
      <c r="H548" s="253"/>
      <c r="I548" s="252"/>
      <c r="J548" s="246"/>
      <c r="K548" s="253"/>
      <c r="L548" s="252"/>
      <c r="M548" s="246"/>
      <c r="N548" s="253"/>
      <c r="O548" s="252"/>
      <c r="P548" s="246"/>
      <c r="Q548" s="253"/>
      <c r="R548" s="252"/>
      <c r="S548" s="246"/>
      <c r="T548" s="253"/>
      <c r="U548" s="252"/>
      <c r="V548" s="246"/>
      <c r="W548" s="253"/>
      <c r="X548" s="252"/>
      <c r="Y548" s="246"/>
      <c r="Z548" s="253"/>
      <c r="AA548" s="252"/>
      <c r="AB548" s="246"/>
      <c r="AC548" s="253"/>
      <c r="AD548" s="252"/>
      <c r="AE548" s="246"/>
      <c r="AF548" s="246"/>
      <c r="AG548" s="250" t="str">
        <f t="shared" si="78"/>
        <v>"onboardingTypeEligibility": ""</v>
      </c>
      <c r="AH548" s="246" t="str">
        <f t="shared" si="79"/>
        <v/>
      </c>
      <c r="AI548" s="246" t="str">
        <f t="shared" si="80"/>
        <v/>
      </c>
      <c r="AJ548" s="246" t="str">
        <f t="shared" si="81"/>
        <v/>
      </c>
      <c r="AK548" s="246" t="str">
        <f t="shared" si="82"/>
        <v/>
      </c>
      <c r="AL548" s="246" t="str">
        <f t="shared" si="83"/>
        <v/>
      </c>
      <c r="AM548" s="246" t="str">
        <f t="shared" si="84"/>
        <v/>
      </c>
      <c r="AN548" s="246" t="str">
        <f t="shared" si="85"/>
        <v/>
      </c>
      <c r="AO548" s="246" t="str">
        <f t="shared" si="86"/>
        <v/>
      </c>
      <c r="AP548" s="246"/>
      <c r="AQ548" s="246" t="str">
        <f t="shared" si="73"/>
        <v>{"onboardingTypeEligibility": ""}</v>
      </c>
      <c r="AR548" s="246" t="str">
        <f t="shared" si="74"/>
        <v/>
      </c>
      <c r="AS548" s="246" t="str">
        <f t="shared" si="75"/>
        <v/>
      </c>
      <c r="AT548" s="246" t="str">
        <f t="shared" si="76"/>
        <v>{"keywords": {"onboardingTypeEligibility": ""}}</v>
      </c>
      <c r="AU548" s="246" t="s">
        <v>253</v>
      </c>
      <c r="AV548" s="250" t="str">
        <f t="shared" si="77"/>
        <v>{"name": "AVAILABLE_MOBILE_PLAN", "arguments": {"keywords": {"onboardingTypeEligibility": ""}}}</v>
      </c>
      <c r="AW548" s="246"/>
      <c r="AX548" s="251">
        <v>45547</v>
      </c>
    </row>
    <row r="549" spans="1:50" ht="13.2">
      <c r="A549" s="246" t="s">
        <v>1961</v>
      </c>
      <c r="B549" s="246"/>
      <c r="C549" s="246" t="s">
        <v>45</v>
      </c>
      <c r="D549" s="246" t="s">
        <v>1983</v>
      </c>
      <c r="E549" s="253" t="s">
        <v>398</v>
      </c>
      <c r="F549" s="252" t="s">
        <v>399</v>
      </c>
      <c r="G549" s="246"/>
      <c r="H549" s="253"/>
      <c r="I549" s="252"/>
      <c r="J549" s="246"/>
      <c r="K549" s="253"/>
      <c r="L549" s="252"/>
      <c r="M549" s="246"/>
      <c r="N549" s="253"/>
      <c r="O549" s="252"/>
      <c r="P549" s="246"/>
      <c r="Q549" s="253"/>
      <c r="R549" s="252"/>
      <c r="S549" s="246"/>
      <c r="T549" s="253"/>
      <c r="U549" s="252"/>
      <c r="V549" s="246"/>
      <c r="W549" s="253"/>
      <c r="X549" s="252"/>
      <c r="Y549" s="246"/>
      <c r="Z549" s="253"/>
      <c r="AA549" s="252"/>
      <c r="AB549" s="246"/>
      <c r="AC549" s="253"/>
      <c r="AD549" s="252"/>
      <c r="AE549" s="246"/>
      <c r="AF549" s="246"/>
      <c r="AG549" s="250" t="str">
        <f t="shared" si="78"/>
        <v>"onboardingTypeEligibility": ""</v>
      </c>
      <c r="AH549" s="246" t="str">
        <f t="shared" si="79"/>
        <v/>
      </c>
      <c r="AI549" s="246" t="str">
        <f t="shared" si="80"/>
        <v/>
      </c>
      <c r="AJ549" s="246" t="str">
        <f t="shared" si="81"/>
        <v/>
      </c>
      <c r="AK549" s="246" t="str">
        <f t="shared" si="82"/>
        <v/>
      </c>
      <c r="AL549" s="246" t="str">
        <f t="shared" si="83"/>
        <v/>
      </c>
      <c r="AM549" s="246" t="str">
        <f t="shared" si="84"/>
        <v/>
      </c>
      <c r="AN549" s="246" t="str">
        <f t="shared" si="85"/>
        <v/>
      </c>
      <c r="AO549" s="246" t="str">
        <f t="shared" si="86"/>
        <v/>
      </c>
      <c r="AP549" s="246"/>
      <c r="AQ549" s="246" t="str">
        <f t="shared" si="73"/>
        <v>{"onboardingTypeEligibility": ""}</v>
      </c>
      <c r="AR549" s="246" t="str">
        <f t="shared" si="74"/>
        <v/>
      </c>
      <c r="AS549" s="246" t="str">
        <f t="shared" si="75"/>
        <v/>
      </c>
      <c r="AT549" s="246" t="str">
        <f t="shared" si="76"/>
        <v>{"keywords": {"onboardingTypeEligibility": ""}}</v>
      </c>
      <c r="AU549" s="246" t="s">
        <v>253</v>
      </c>
      <c r="AV549" s="250" t="str">
        <f t="shared" si="77"/>
        <v>{"name": "AVAILABLE_MOBILE_PLAN", "arguments": {"keywords": {"onboardingTypeEligibility": ""}}}</v>
      </c>
      <c r="AW549" s="246"/>
      <c r="AX549" s="251">
        <v>45547</v>
      </c>
    </row>
    <row r="550" spans="1:50" ht="13.2">
      <c r="A550" s="246" t="s">
        <v>1961</v>
      </c>
      <c r="B550" s="246"/>
      <c r="C550" s="246" t="s">
        <v>45</v>
      </c>
      <c r="D550" s="246" t="s">
        <v>1984</v>
      </c>
      <c r="E550" s="253" t="s">
        <v>398</v>
      </c>
      <c r="F550" s="252" t="s">
        <v>399</v>
      </c>
      <c r="G550" s="246"/>
      <c r="H550" s="253"/>
      <c r="I550" s="252"/>
      <c r="J550" s="246"/>
      <c r="K550" s="253"/>
      <c r="L550" s="252"/>
      <c r="M550" s="246"/>
      <c r="N550" s="253"/>
      <c r="O550" s="252"/>
      <c r="P550" s="246"/>
      <c r="Q550" s="253"/>
      <c r="R550" s="252"/>
      <c r="S550" s="246"/>
      <c r="T550" s="253"/>
      <c r="U550" s="252"/>
      <c r="V550" s="246"/>
      <c r="W550" s="253"/>
      <c r="X550" s="252"/>
      <c r="Y550" s="246"/>
      <c r="Z550" s="253"/>
      <c r="AA550" s="252"/>
      <c r="AB550" s="246"/>
      <c r="AC550" s="253"/>
      <c r="AD550" s="252"/>
      <c r="AE550" s="246"/>
      <c r="AF550" s="246"/>
      <c r="AG550" s="250" t="str">
        <f t="shared" si="78"/>
        <v>"onboardingTypeEligibility": ""</v>
      </c>
      <c r="AH550" s="246" t="str">
        <f t="shared" si="79"/>
        <v/>
      </c>
      <c r="AI550" s="246" t="str">
        <f t="shared" si="80"/>
        <v/>
      </c>
      <c r="AJ550" s="246" t="str">
        <f t="shared" si="81"/>
        <v/>
      </c>
      <c r="AK550" s="246" t="str">
        <f t="shared" si="82"/>
        <v/>
      </c>
      <c r="AL550" s="246" t="str">
        <f t="shared" si="83"/>
        <v/>
      </c>
      <c r="AM550" s="246" t="str">
        <f t="shared" si="84"/>
        <v/>
      </c>
      <c r="AN550" s="246" t="str">
        <f t="shared" si="85"/>
        <v/>
      </c>
      <c r="AO550" s="246" t="str">
        <f t="shared" si="86"/>
        <v/>
      </c>
      <c r="AP550" s="246"/>
      <c r="AQ550" s="246" t="str">
        <f t="shared" si="73"/>
        <v>{"onboardingTypeEligibility": ""}</v>
      </c>
      <c r="AR550" s="246" t="str">
        <f t="shared" si="74"/>
        <v/>
      </c>
      <c r="AS550" s="246" t="str">
        <f t="shared" si="75"/>
        <v/>
      </c>
      <c r="AT550" s="246" t="str">
        <f t="shared" si="76"/>
        <v>{"keywords": {"onboardingTypeEligibility": ""}}</v>
      </c>
      <c r="AU550" s="246" t="s">
        <v>253</v>
      </c>
      <c r="AV550" s="250" t="str">
        <f t="shared" si="77"/>
        <v>{"name": "AVAILABLE_MOBILE_PLAN", "arguments": {"keywords": {"onboardingTypeEligibility": ""}}}</v>
      </c>
      <c r="AW550" s="246"/>
      <c r="AX550" s="251">
        <v>45547</v>
      </c>
    </row>
    <row r="551" spans="1:50" ht="13.2">
      <c r="A551" s="246" t="s">
        <v>1961</v>
      </c>
      <c r="B551" s="246"/>
      <c r="C551" s="246" t="s">
        <v>45</v>
      </c>
      <c r="D551" s="246" t="s">
        <v>1985</v>
      </c>
      <c r="E551" s="253" t="s">
        <v>398</v>
      </c>
      <c r="F551" s="252" t="s">
        <v>399</v>
      </c>
      <c r="G551" s="246"/>
      <c r="H551" s="253"/>
      <c r="I551" s="252"/>
      <c r="J551" s="246"/>
      <c r="K551" s="253"/>
      <c r="L551" s="252"/>
      <c r="M551" s="246"/>
      <c r="N551" s="253"/>
      <c r="O551" s="252"/>
      <c r="P551" s="246"/>
      <c r="Q551" s="253"/>
      <c r="R551" s="252"/>
      <c r="S551" s="246"/>
      <c r="T551" s="253"/>
      <c r="U551" s="252"/>
      <c r="V551" s="246"/>
      <c r="W551" s="253"/>
      <c r="X551" s="252"/>
      <c r="Y551" s="246"/>
      <c r="Z551" s="253"/>
      <c r="AA551" s="252"/>
      <c r="AB551" s="246"/>
      <c r="AC551" s="253"/>
      <c r="AD551" s="252"/>
      <c r="AE551" s="246"/>
      <c r="AF551" s="246"/>
      <c r="AG551" s="250" t="str">
        <f t="shared" si="78"/>
        <v>"onboardingTypeEligibility": ""</v>
      </c>
      <c r="AH551" s="246" t="str">
        <f t="shared" si="79"/>
        <v/>
      </c>
      <c r="AI551" s="246" t="str">
        <f t="shared" si="80"/>
        <v/>
      </c>
      <c r="AJ551" s="246" t="str">
        <f t="shared" si="81"/>
        <v/>
      </c>
      <c r="AK551" s="246" t="str">
        <f t="shared" si="82"/>
        <v/>
      </c>
      <c r="AL551" s="246" t="str">
        <f t="shared" si="83"/>
        <v/>
      </c>
      <c r="AM551" s="246" t="str">
        <f t="shared" si="84"/>
        <v/>
      </c>
      <c r="AN551" s="246" t="str">
        <f t="shared" si="85"/>
        <v/>
      </c>
      <c r="AO551" s="246" t="str">
        <f t="shared" si="86"/>
        <v/>
      </c>
      <c r="AP551" s="246"/>
      <c r="AQ551" s="246" t="str">
        <f t="shared" si="73"/>
        <v>{"onboardingTypeEligibility": ""}</v>
      </c>
      <c r="AR551" s="246" t="str">
        <f t="shared" si="74"/>
        <v/>
      </c>
      <c r="AS551" s="246" t="str">
        <f t="shared" si="75"/>
        <v/>
      </c>
      <c r="AT551" s="246" t="str">
        <f t="shared" si="76"/>
        <v>{"keywords": {"onboardingTypeEligibility": ""}}</v>
      </c>
      <c r="AU551" s="246" t="s">
        <v>253</v>
      </c>
      <c r="AV551" s="250" t="str">
        <f t="shared" si="77"/>
        <v>{"name": "AVAILABLE_MOBILE_PLAN", "arguments": {"keywords": {"onboardingTypeEligibility": ""}}}</v>
      </c>
      <c r="AW551" s="246"/>
      <c r="AX551" s="251">
        <v>45547</v>
      </c>
    </row>
    <row r="552" spans="1:50" ht="13.2">
      <c r="A552" s="246" t="s">
        <v>1961</v>
      </c>
      <c r="B552" s="246"/>
      <c r="C552" s="246" t="s">
        <v>45</v>
      </c>
      <c r="D552" s="246" t="s">
        <v>1986</v>
      </c>
      <c r="E552" s="253" t="s">
        <v>398</v>
      </c>
      <c r="F552" s="252" t="s">
        <v>399</v>
      </c>
      <c r="G552" s="246"/>
      <c r="H552" s="253"/>
      <c r="I552" s="252"/>
      <c r="J552" s="246"/>
      <c r="K552" s="253"/>
      <c r="L552" s="252"/>
      <c r="M552" s="246"/>
      <c r="N552" s="253"/>
      <c r="O552" s="252"/>
      <c r="P552" s="246"/>
      <c r="Q552" s="253"/>
      <c r="R552" s="252"/>
      <c r="S552" s="246"/>
      <c r="T552" s="253"/>
      <c r="U552" s="252"/>
      <c r="V552" s="246"/>
      <c r="W552" s="253"/>
      <c r="X552" s="252"/>
      <c r="Y552" s="246"/>
      <c r="Z552" s="253"/>
      <c r="AA552" s="252"/>
      <c r="AB552" s="246"/>
      <c r="AC552" s="253"/>
      <c r="AD552" s="252"/>
      <c r="AE552" s="246"/>
      <c r="AF552" s="246"/>
      <c r="AG552" s="250" t="str">
        <f t="shared" si="78"/>
        <v>"onboardingTypeEligibility": ""</v>
      </c>
      <c r="AH552" s="246" t="str">
        <f t="shared" si="79"/>
        <v/>
      </c>
      <c r="AI552" s="246" t="str">
        <f t="shared" si="80"/>
        <v/>
      </c>
      <c r="AJ552" s="246" t="str">
        <f t="shared" si="81"/>
        <v/>
      </c>
      <c r="AK552" s="246" t="str">
        <f t="shared" si="82"/>
        <v/>
      </c>
      <c r="AL552" s="246" t="str">
        <f t="shared" si="83"/>
        <v/>
      </c>
      <c r="AM552" s="246" t="str">
        <f t="shared" si="84"/>
        <v/>
      </c>
      <c r="AN552" s="246" t="str">
        <f t="shared" si="85"/>
        <v/>
      </c>
      <c r="AO552" s="246" t="str">
        <f t="shared" si="86"/>
        <v/>
      </c>
      <c r="AP552" s="246"/>
      <c r="AQ552" s="246" t="str">
        <f t="shared" si="73"/>
        <v>{"onboardingTypeEligibility": ""}</v>
      </c>
      <c r="AR552" s="246" t="str">
        <f t="shared" si="74"/>
        <v/>
      </c>
      <c r="AS552" s="246" t="str">
        <f t="shared" si="75"/>
        <v/>
      </c>
      <c r="AT552" s="246" t="str">
        <f t="shared" si="76"/>
        <v>{"keywords": {"onboardingTypeEligibility": ""}}</v>
      </c>
      <c r="AU552" s="246" t="s">
        <v>253</v>
      </c>
      <c r="AV552" s="250" t="str">
        <f t="shared" si="77"/>
        <v>{"name": "AVAILABLE_MOBILE_PLAN", "arguments": {"keywords": {"onboardingTypeEligibility": ""}}}</v>
      </c>
      <c r="AW552" s="246"/>
      <c r="AX552" s="251">
        <v>45547</v>
      </c>
    </row>
    <row r="553" spans="1:50" ht="13.2">
      <c r="A553" s="254" t="s">
        <v>1961</v>
      </c>
      <c r="B553" s="254"/>
      <c r="C553" s="254" t="s">
        <v>45</v>
      </c>
      <c r="D553" s="254" t="s">
        <v>1987</v>
      </c>
      <c r="E553" s="255" t="s">
        <v>398</v>
      </c>
      <c r="F553" s="256" t="s">
        <v>399</v>
      </c>
      <c r="G553" s="254"/>
      <c r="H553" s="255"/>
      <c r="I553" s="256"/>
      <c r="J553" s="254"/>
      <c r="K553" s="255"/>
      <c r="L553" s="256"/>
      <c r="M553" s="254"/>
      <c r="N553" s="255"/>
      <c r="O553" s="256"/>
      <c r="P553" s="254"/>
      <c r="Q553" s="255"/>
      <c r="R553" s="256"/>
      <c r="S553" s="254"/>
      <c r="T553" s="255"/>
      <c r="U553" s="256"/>
      <c r="V553" s="254"/>
      <c r="W553" s="255"/>
      <c r="X553" s="256"/>
      <c r="Y553" s="254"/>
      <c r="Z553" s="255"/>
      <c r="AA553" s="256"/>
      <c r="AB553" s="254"/>
      <c r="AC553" s="255"/>
      <c r="AD553" s="256"/>
      <c r="AE553" s="254"/>
      <c r="AF553" s="254"/>
      <c r="AG553" s="257" t="str">
        <f t="shared" si="78"/>
        <v>"onboardingTypeEligibility": ""</v>
      </c>
      <c r="AH553" s="254" t="str">
        <f t="shared" si="79"/>
        <v/>
      </c>
      <c r="AI553" s="254" t="str">
        <f t="shared" si="80"/>
        <v/>
      </c>
      <c r="AJ553" s="254" t="str">
        <f t="shared" si="81"/>
        <v/>
      </c>
      <c r="AK553" s="254" t="str">
        <f t="shared" si="82"/>
        <v/>
      </c>
      <c r="AL553" s="254" t="str">
        <f t="shared" si="83"/>
        <v/>
      </c>
      <c r="AM553" s="254" t="str">
        <f t="shared" si="84"/>
        <v/>
      </c>
      <c r="AN553" s="254" t="str">
        <f t="shared" si="85"/>
        <v/>
      </c>
      <c r="AO553" s="254" t="str">
        <f t="shared" si="86"/>
        <v/>
      </c>
      <c r="AP553" s="254"/>
      <c r="AQ553" s="254" t="str">
        <f t="shared" si="73"/>
        <v>{"onboardingTypeEligibility": ""}</v>
      </c>
      <c r="AR553" s="254" t="str">
        <f t="shared" si="74"/>
        <v/>
      </c>
      <c r="AS553" s="254" t="str">
        <f t="shared" si="75"/>
        <v/>
      </c>
      <c r="AT553" s="254" t="str">
        <f t="shared" si="76"/>
        <v>{"keywords": {"onboardingTypeEligibility": ""}}</v>
      </c>
      <c r="AU553" s="254" t="s">
        <v>253</v>
      </c>
      <c r="AV553" s="257" t="str">
        <f t="shared" si="77"/>
        <v>{"name": "AVAILABLE_MOBILE_PLAN", "arguments": {"keywords": {"onboardingTypeEligibility": ""}}}</v>
      </c>
      <c r="AW553" s="254"/>
      <c r="AX553" s="258">
        <v>45547</v>
      </c>
    </row>
    <row r="554" spans="1:50" ht="13.2">
      <c r="A554" s="246" t="s">
        <v>1988</v>
      </c>
      <c r="B554" s="246" t="s">
        <v>1989</v>
      </c>
      <c r="C554" s="246" t="s">
        <v>45</v>
      </c>
      <c r="D554" s="246" t="s">
        <v>1990</v>
      </c>
      <c r="E554" s="247" t="s">
        <v>401</v>
      </c>
      <c r="F554" s="248" t="s">
        <v>402</v>
      </c>
      <c r="G554" s="249" t="s">
        <v>630</v>
      </c>
      <c r="H554" s="247"/>
      <c r="I554" s="248"/>
      <c r="J554" s="249"/>
      <c r="K554" s="247"/>
      <c r="L554" s="248"/>
      <c r="M554" s="249"/>
      <c r="N554" s="247"/>
      <c r="O554" s="248"/>
      <c r="P554" s="249"/>
      <c r="Q554" s="247"/>
      <c r="R554" s="248"/>
      <c r="S554" s="249"/>
      <c r="T554" s="247"/>
      <c r="U554" s="248"/>
      <c r="V554" s="249"/>
      <c r="W554" s="247"/>
      <c r="X554" s="248"/>
      <c r="Y554" s="249"/>
      <c r="Z554" s="247"/>
      <c r="AA554" s="248"/>
      <c r="AB554" s="249"/>
      <c r="AC554" s="247"/>
      <c r="AD554" s="248"/>
      <c r="AE554" s="249"/>
      <c r="AF554" s="246"/>
      <c r="AG554" s="250" t="s">
        <v>1991</v>
      </c>
      <c r="AH554" s="246" t="s">
        <v>1662</v>
      </c>
      <c r="AI554" s="246" t="s">
        <v>1662</v>
      </c>
      <c r="AJ554" s="246" t="s">
        <v>1662</v>
      </c>
      <c r="AK554" s="246" t="s">
        <v>1662</v>
      </c>
      <c r="AL554" s="246" t="s">
        <v>1662</v>
      </c>
      <c r="AM554" s="246" t="s">
        <v>1662</v>
      </c>
      <c r="AN554" s="246" t="s">
        <v>1662</v>
      </c>
      <c r="AO554" s="246" t="s">
        <v>1662</v>
      </c>
      <c r="AP554" s="246"/>
      <c r="AQ554" s="246" t="str">
        <f t="shared" si="73"/>
        <v>{"onboardingDevice": "키즈폰"}</v>
      </c>
      <c r="AR554" s="246" t="str">
        <f t="shared" si="74"/>
        <v/>
      </c>
      <c r="AS554" s="246" t="str">
        <f t="shared" si="75"/>
        <v/>
      </c>
      <c r="AT554" s="246" t="str">
        <f t="shared" si="76"/>
        <v>{"keywords": {"onboardingDevice": "키즈폰"}}</v>
      </c>
      <c r="AU554" s="246" t="s">
        <v>253</v>
      </c>
      <c r="AV554" s="250" t="str">
        <f t="shared" si="77"/>
        <v>{"name": "AVAILABLE_MOBILE_PLAN", "arguments": {"keywords": {"onboardingDevice": "키즈폰"}}}</v>
      </c>
      <c r="AW554" s="246"/>
      <c r="AX554" s="251">
        <v>45580</v>
      </c>
    </row>
    <row r="555" spans="1:50" ht="13.2">
      <c r="A555" s="246" t="s">
        <v>1988</v>
      </c>
      <c r="B555" s="246" t="s">
        <v>1992</v>
      </c>
      <c r="C555" s="246" t="s">
        <v>45</v>
      </c>
      <c r="D555" s="246" t="s">
        <v>1993</v>
      </c>
      <c r="E555" s="247" t="s">
        <v>401</v>
      </c>
      <c r="F555" s="248" t="s">
        <v>402</v>
      </c>
      <c r="G555" s="249" t="s">
        <v>1994</v>
      </c>
      <c r="H555" s="247"/>
      <c r="I555" s="248"/>
      <c r="J555" s="249"/>
      <c r="K555" s="247"/>
      <c r="L555" s="248"/>
      <c r="M555" s="249"/>
      <c r="N555" s="247"/>
      <c r="O555" s="248"/>
      <c r="P555" s="249"/>
      <c r="Q555" s="247"/>
      <c r="R555" s="248"/>
      <c r="S555" s="249"/>
      <c r="T555" s="247"/>
      <c r="U555" s="248"/>
      <c r="V555" s="249"/>
      <c r="W555" s="247"/>
      <c r="X555" s="248"/>
      <c r="Y555" s="249"/>
      <c r="Z555" s="247"/>
      <c r="AA555" s="248"/>
      <c r="AB555" s="249"/>
      <c r="AC555" s="247"/>
      <c r="AD555" s="248"/>
      <c r="AE555" s="249"/>
      <c r="AF555" s="246"/>
      <c r="AG555" s="250" t="s">
        <v>1995</v>
      </c>
      <c r="AH555" s="246" t="s">
        <v>1662</v>
      </c>
      <c r="AI555" s="246" t="s">
        <v>1662</v>
      </c>
      <c r="AJ555" s="246" t="s">
        <v>1662</v>
      </c>
      <c r="AK555" s="246" t="s">
        <v>1662</v>
      </c>
      <c r="AL555" s="246" t="s">
        <v>1662</v>
      </c>
      <c r="AM555" s="246" t="s">
        <v>1662</v>
      </c>
      <c r="AN555" s="246" t="s">
        <v>1662</v>
      </c>
      <c r="AO555" s="246" t="s">
        <v>1662</v>
      </c>
      <c r="AP555" s="246"/>
      <c r="AQ555" s="246" t="str">
        <f t="shared" si="73"/>
        <v>{"onboardingDevice": "어린이폰"}</v>
      </c>
      <c r="AR555" s="246" t="str">
        <f t="shared" si="74"/>
        <v/>
      </c>
      <c r="AS555" s="246" t="str">
        <f t="shared" si="75"/>
        <v/>
      </c>
      <c r="AT555" s="246" t="str">
        <f t="shared" si="76"/>
        <v>{"keywords": {"onboardingDevice": "어린이폰"}}</v>
      </c>
      <c r="AU555" s="246" t="s">
        <v>253</v>
      </c>
      <c r="AV555" s="250" t="str">
        <f t="shared" si="77"/>
        <v>{"name": "AVAILABLE_MOBILE_PLAN", "arguments": {"keywords": {"onboardingDevice": "어린이폰"}}}</v>
      </c>
      <c r="AW555" s="246"/>
      <c r="AX555" s="251">
        <v>45580</v>
      </c>
    </row>
    <row r="556" spans="1:50" ht="13.2">
      <c r="A556" s="246" t="s">
        <v>1988</v>
      </c>
      <c r="B556" s="246" t="s">
        <v>1996</v>
      </c>
      <c r="C556" s="246" t="s">
        <v>45</v>
      </c>
      <c r="D556" s="246" t="s">
        <v>1997</v>
      </c>
      <c r="E556" s="247" t="s">
        <v>401</v>
      </c>
      <c r="F556" s="248" t="s">
        <v>402</v>
      </c>
      <c r="G556" s="249" t="s">
        <v>1223</v>
      </c>
      <c r="H556" s="247"/>
      <c r="I556" s="248"/>
      <c r="J556" s="249"/>
      <c r="K556" s="247"/>
      <c r="L556" s="248"/>
      <c r="M556" s="249"/>
      <c r="N556" s="247"/>
      <c r="O556" s="248"/>
      <c r="P556" s="249"/>
      <c r="Q556" s="247"/>
      <c r="R556" s="248"/>
      <c r="S556" s="249"/>
      <c r="T556" s="247"/>
      <c r="U556" s="248"/>
      <c r="V556" s="249"/>
      <c r="W556" s="247"/>
      <c r="X556" s="248"/>
      <c r="Y556" s="249"/>
      <c r="Z556" s="247"/>
      <c r="AA556" s="248"/>
      <c r="AB556" s="249"/>
      <c r="AC556" s="247"/>
      <c r="AD556" s="248"/>
      <c r="AE556" s="249"/>
      <c r="AF556" s="246"/>
      <c r="AG556" s="250" t="s">
        <v>1998</v>
      </c>
      <c r="AH556" s="246" t="s">
        <v>1662</v>
      </c>
      <c r="AI556" s="246" t="s">
        <v>1662</v>
      </c>
      <c r="AJ556" s="246" t="s">
        <v>1662</v>
      </c>
      <c r="AK556" s="246" t="s">
        <v>1662</v>
      </c>
      <c r="AL556" s="246" t="s">
        <v>1662</v>
      </c>
      <c r="AM556" s="246" t="s">
        <v>1662</v>
      </c>
      <c r="AN556" s="246" t="s">
        <v>1662</v>
      </c>
      <c r="AO556" s="246" t="s">
        <v>1662</v>
      </c>
      <c r="AP556" s="246"/>
      <c r="AQ556" s="246" t="str">
        <f t="shared" si="73"/>
        <v>{"onboardingDevice": "스마트워치"}</v>
      </c>
      <c r="AR556" s="246" t="str">
        <f t="shared" si="74"/>
        <v/>
      </c>
      <c r="AS556" s="246" t="str">
        <f t="shared" si="75"/>
        <v/>
      </c>
      <c r="AT556" s="246" t="str">
        <f t="shared" si="76"/>
        <v>{"keywords": {"onboardingDevice": "스마트워치"}}</v>
      </c>
      <c r="AU556" s="246" t="s">
        <v>253</v>
      </c>
      <c r="AV556" s="250" t="str">
        <f t="shared" si="77"/>
        <v>{"name": "AVAILABLE_MOBILE_PLAN", "arguments": {"keywords": {"onboardingDevice": "스마트워치"}}}</v>
      </c>
      <c r="AW556" s="246"/>
      <c r="AX556" s="251">
        <v>45580</v>
      </c>
    </row>
    <row r="557" spans="1:50" ht="13.2">
      <c r="A557" s="246" t="s">
        <v>1988</v>
      </c>
      <c r="B557" s="246" t="s">
        <v>1999</v>
      </c>
      <c r="C557" s="246" t="s">
        <v>45</v>
      </c>
      <c r="D557" s="246" t="s">
        <v>2000</v>
      </c>
      <c r="E557" s="247" t="s">
        <v>401</v>
      </c>
      <c r="F557" s="248" t="s">
        <v>402</v>
      </c>
      <c r="G557" s="249" t="s">
        <v>2001</v>
      </c>
      <c r="H557" s="247"/>
      <c r="I557" s="248"/>
      <c r="J557" s="249"/>
      <c r="K557" s="247"/>
      <c r="L557" s="248"/>
      <c r="M557" s="249"/>
      <c r="N557" s="247"/>
      <c r="O557" s="248"/>
      <c r="P557" s="249"/>
      <c r="Q557" s="247"/>
      <c r="R557" s="248"/>
      <c r="S557" s="249"/>
      <c r="T557" s="247"/>
      <c r="U557" s="248"/>
      <c r="V557" s="249"/>
      <c r="W557" s="247"/>
      <c r="X557" s="248"/>
      <c r="Y557" s="249"/>
      <c r="Z557" s="247"/>
      <c r="AA557" s="248"/>
      <c r="AB557" s="249"/>
      <c r="AC557" s="247"/>
      <c r="AD557" s="248"/>
      <c r="AE557" s="249"/>
      <c r="AF557" s="246"/>
      <c r="AG557" s="250" t="s">
        <v>2002</v>
      </c>
      <c r="AH557" s="246" t="s">
        <v>1662</v>
      </c>
      <c r="AI557" s="246" t="s">
        <v>1662</v>
      </c>
      <c r="AJ557" s="246" t="s">
        <v>1662</v>
      </c>
      <c r="AK557" s="246" t="s">
        <v>1662</v>
      </c>
      <c r="AL557" s="246" t="s">
        <v>1662</v>
      </c>
      <c r="AM557" s="246" t="s">
        <v>1662</v>
      </c>
      <c r="AN557" s="246" t="s">
        <v>1662</v>
      </c>
      <c r="AO557" s="246" t="s">
        <v>1662</v>
      </c>
      <c r="AP557" s="246"/>
      <c r="AQ557" s="246" t="str">
        <f t="shared" si="73"/>
        <v>{"onboardingDevice": "웨어러블디바이스"}</v>
      </c>
      <c r="AR557" s="246" t="str">
        <f t="shared" si="74"/>
        <v/>
      </c>
      <c r="AS557" s="246" t="str">
        <f t="shared" si="75"/>
        <v/>
      </c>
      <c r="AT557" s="246" t="str">
        <f t="shared" si="76"/>
        <v>{"keywords": {"onboardingDevice": "웨어러블디바이스"}}</v>
      </c>
      <c r="AU557" s="246" t="s">
        <v>253</v>
      </c>
      <c r="AV557" s="250" t="str">
        <f t="shared" si="77"/>
        <v>{"name": "AVAILABLE_MOBILE_PLAN", "arguments": {"keywords": {"onboardingDevice": "웨어러블디바이스"}}}</v>
      </c>
      <c r="AW557" s="246"/>
      <c r="AX557" s="251">
        <v>45580</v>
      </c>
    </row>
    <row r="558" spans="1:50" ht="13.2">
      <c r="A558" s="246" t="s">
        <v>1988</v>
      </c>
      <c r="B558" s="246" t="s">
        <v>2003</v>
      </c>
      <c r="C558" s="246" t="s">
        <v>45</v>
      </c>
      <c r="D558" s="246" t="s">
        <v>2004</v>
      </c>
      <c r="E558" s="247" t="s">
        <v>401</v>
      </c>
      <c r="F558" s="248" t="s">
        <v>402</v>
      </c>
      <c r="G558" s="249" t="s">
        <v>2005</v>
      </c>
      <c r="H558" s="247"/>
      <c r="I558" s="248"/>
      <c r="J558" s="249"/>
      <c r="K558" s="247"/>
      <c r="L558" s="248"/>
      <c r="M558" s="249"/>
      <c r="N558" s="247"/>
      <c r="O558" s="248"/>
      <c r="P558" s="249"/>
      <c r="Q558" s="247"/>
      <c r="R558" s="248"/>
      <c r="S558" s="249"/>
      <c r="T558" s="247"/>
      <c r="U558" s="248"/>
      <c r="V558" s="249"/>
      <c r="W558" s="247"/>
      <c r="X558" s="248"/>
      <c r="Y558" s="249"/>
      <c r="Z558" s="247"/>
      <c r="AA558" s="248"/>
      <c r="AB558" s="249"/>
      <c r="AC558" s="247"/>
      <c r="AD558" s="248"/>
      <c r="AE558" s="249"/>
      <c r="AF558" s="246"/>
      <c r="AG558" s="250" t="s">
        <v>2006</v>
      </c>
      <c r="AH558" s="246" t="s">
        <v>1662</v>
      </c>
      <c r="AI558" s="246" t="s">
        <v>1662</v>
      </c>
      <c r="AJ558" s="246" t="s">
        <v>1662</v>
      </c>
      <c r="AK558" s="246" t="s">
        <v>1662</v>
      </c>
      <c r="AL558" s="246" t="s">
        <v>1662</v>
      </c>
      <c r="AM558" s="246" t="s">
        <v>1662</v>
      </c>
      <c r="AN558" s="246" t="s">
        <v>1662</v>
      </c>
      <c r="AO558" s="246" t="s">
        <v>1662</v>
      </c>
      <c r="AP558" s="246"/>
      <c r="AQ558" s="246" t="str">
        <f t="shared" si="73"/>
        <v>{"onboardingDevice": "태블릿피씨"}</v>
      </c>
      <c r="AR558" s="246" t="str">
        <f t="shared" si="74"/>
        <v/>
      </c>
      <c r="AS558" s="246" t="str">
        <f t="shared" si="75"/>
        <v/>
      </c>
      <c r="AT558" s="246" t="str">
        <f t="shared" si="76"/>
        <v>{"keywords": {"onboardingDevice": "태블릿피씨"}}</v>
      </c>
      <c r="AU558" s="246" t="s">
        <v>253</v>
      </c>
      <c r="AV558" s="250" t="str">
        <f t="shared" si="77"/>
        <v>{"name": "AVAILABLE_MOBILE_PLAN", "arguments": {"keywords": {"onboardingDevice": "태블릿피씨"}}}</v>
      </c>
      <c r="AW558" s="246"/>
      <c r="AX558" s="251">
        <v>45580</v>
      </c>
    </row>
    <row r="559" spans="1:50" ht="13.2">
      <c r="A559" s="246" t="s">
        <v>1988</v>
      </c>
      <c r="B559" s="246" t="s">
        <v>2007</v>
      </c>
      <c r="C559" s="246" t="s">
        <v>45</v>
      </c>
      <c r="D559" s="246" t="s">
        <v>2008</v>
      </c>
      <c r="E559" s="247" t="s">
        <v>401</v>
      </c>
      <c r="F559" s="248" t="s">
        <v>402</v>
      </c>
      <c r="G559" s="249" t="s">
        <v>2009</v>
      </c>
      <c r="H559" s="247"/>
      <c r="I559" s="248"/>
      <c r="J559" s="249"/>
      <c r="K559" s="247"/>
      <c r="L559" s="248"/>
      <c r="M559" s="249"/>
      <c r="N559" s="247"/>
      <c r="O559" s="248"/>
      <c r="P559" s="249"/>
      <c r="Q559" s="247"/>
      <c r="R559" s="248"/>
      <c r="S559" s="249"/>
      <c r="T559" s="247"/>
      <c r="U559" s="248"/>
      <c r="V559" s="249"/>
      <c r="W559" s="247"/>
      <c r="X559" s="248"/>
      <c r="Y559" s="249"/>
      <c r="Z559" s="247"/>
      <c r="AA559" s="248"/>
      <c r="AB559" s="249"/>
      <c r="AC559" s="247"/>
      <c r="AD559" s="248"/>
      <c r="AE559" s="249"/>
      <c r="AF559" s="246"/>
      <c r="AG559" s="250" t="s">
        <v>2010</v>
      </c>
      <c r="AH559" s="246" t="s">
        <v>1662</v>
      </c>
      <c r="AI559" s="246" t="s">
        <v>1662</v>
      </c>
      <c r="AJ559" s="246" t="s">
        <v>1662</v>
      </c>
      <c r="AK559" s="246" t="s">
        <v>1662</v>
      </c>
      <c r="AL559" s="246" t="s">
        <v>1662</v>
      </c>
      <c r="AM559" s="246" t="s">
        <v>1662</v>
      </c>
      <c r="AN559" s="246" t="s">
        <v>1662</v>
      </c>
      <c r="AO559" s="246" t="s">
        <v>1662</v>
      </c>
      <c r="AP559" s="246"/>
      <c r="AQ559" s="246" t="str">
        <f t="shared" si="73"/>
        <v>{"onboardingDevice": "탭"}</v>
      </c>
      <c r="AR559" s="246" t="str">
        <f t="shared" si="74"/>
        <v/>
      </c>
      <c r="AS559" s="246" t="str">
        <f t="shared" si="75"/>
        <v/>
      </c>
      <c r="AT559" s="246" t="str">
        <f t="shared" si="76"/>
        <v>{"keywords": {"onboardingDevice": "탭"}}</v>
      </c>
      <c r="AU559" s="246" t="s">
        <v>253</v>
      </c>
      <c r="AV559" s="250" t="str">
        <f t="shared" si="77"/>
        <v>{"name": "AVAILABLE_MOBILE_PLAN", "arguments": {"keywords": {"onboardingDevice": "탭"}}}</v>
      </c>
      <c r="AW559" s="246"/>
      <c r="AX559" s="251">
        <v>45580</v>
      </c>
    </row>
    <row r="560" spans="1:50" ht="13.2">
      <c r="A560" s="246" t="s">
        <v>1988</v>
      </c>
      <c r="B560" s="246" t="s">
        <v>2011</v>
      </c>
      <c r="C560" s="246" t="s">
        <v>45</v>
      </c>
      <c r="D560" s="246" t="s">
        <v>2012</v>
      </c>
      <c r="E560" s="247" t="s">
        <v>401</v>
      </c>
      <c r="F560" s="248" t="s">
        <v>402</v>
      </c>
      <c r="G560" s="249" t="s">
        <v>403</v>
      </c>
      <c r="H560" s="247"/>
      <c r="I560" s="248"/>
      <c r="J560" s="249"/>
      <c r="K560" s="247"/>
      <c r="L560" s="248"/>
      <c r="M560" s="249"/>
      <c r="N560" s="247"/>
      <c r="O560" s="248"/>
      <c r="P560" s="249"/>
      <c r="Q560" s="247"/>
      <c r="R560" s="248"/>
      <c r="S560" s="249"/>
      <c r="T560" s="247"/>
      <c r="U560" s="248"/>
      <c r="V560" s="249"/>
      <c r="W560" s="247"/>
      <c r="X560" s="248"/>
      <c r="Y560" s="249"/>
      <c r="Z560" s="247"/>
      <c r="AA560" s="248"/>
      <c r="AB560" s="249"/>
      <c r="AC560" s="247"/>
      <c r="AD560" s="248"/>
      <c r="AE560" s="249"/>
      <c r="AF560" s="246"/>
      <c r="AG560" s="250" t="s">
        <v>2013</v>
      </c>
      <c r="AH560" s="246" t="s">
        <v>1662</v>
      </c>
      <c r="AI560" s="246" t="s">
        <v>1662</v>
      </c>
      <c r="AJ560" s="246" t="s">
        <v>1662</v>
      </c>
      <c r="AK560" s="246" t="s">
        <v>1662</v>
      </c>
      <c r="AL560" s="246" t="s">
        <v>1662</v>
      </c>
      <c r="AM560" s="246" t="s">
        <v>1662</v>
      </c>
      <c r="AN560" s="246" t="s">
        <v>1662</v>
      </c>
      <c r="AO560" s="246" t="s">
        <v>1662</v>
      </c>
      <c r="AP560" s="246"/>
      <c r="AQ560" s="246" t="str">
        <f t="shared" si="73"/>
        <v>{"onboardingDevice": "스마트폰"}</v>
      </c>
      <c r="AR560" s="246" t="str">
        <f t="shared" si="74"/>
        <v/>
      </c>
      <c r="AS560" s="246" t="str">
        <f t="shared" si="75"/>
        <v/>
      </c>
      <c r="AT560" s="246" t="str">
        <f t="shared" si="76"/>
        <v>{"keywords": {"onboardingDevice": "스마트폰"}}</v>
      </c>
      <c r="AU560" s="246" t="s">
        <v>253</v>
      </c>
      <c r="AV560" s="250" t="str">
        <f t="shared" si="77"/>
        <v>{"name": "AVAILABLE_MOBILE_PLAN", "arguments": {"keywords": {"onboardingDevice": "스마트폰"}}}</v>
      </c>
      <c r="AW560" s="246"/>
      <c r="AX560" s="251">
        <v>45580</v>
      </c>
    </row>
    <row r="561" spans="1:50" ht="13.2">
      <c r="A561" s="246" t="s">
        <v>1988</v>
      </c>
      <c r="B561" s="246" t="s">
        <v>2011</v>
      </c>
      <c r="C561" s="246" t="s">
        <v>45</v>
      </c>
      <c r="D561" s="246" t="s">
        <v>2014</v>
      </c>
      <c r="E561" s="247" t="s">
        <v>401</v>
      </c>
      <c r="F561" s="248" t="s">
        <v>402</v>
      </c>
      <c r="G561" s="249" t="s">
        <v>403</v>
      </c>
      <c r="H561" s="247"/>
      <c r="I561" s="248"/>
      <c r="J561" s="249"/>
      <c r="K561" s="247"/>
      <c r="L561" s="248"/>
      <c r="M561" s="249"/>
      <c r="N561" s="247"/>
      <c r="O561" s="248"/>
      <c r="P561" s="249"/>
      <c r="Q561" s="247"/>
      <c r="R561" s="248"/>
      <c r="S561" s="249"/>
      <c r="T561" s="247"/>
      <c r="U561" s="248"/>
      <c r="V561" s="249"/>
      <c r="W561" s="247"/>
      <c r="X561" s="248"/>
      <c r="Y561" s="249"/>
      <c r="Z561" s="247"/>
      <c r="AA561" s="248"/>
      <c r="AB561" s="249"/>
      <c r="AC561" s="247"/>
      <c r="AD561" s="248"/>
      <c r="AE561" s="249"/>
      <c r="AF561" s="246"/>
      <c r="AG561" s="250" t="s">
        <v>2013</v>
      </c>
      <c r="AH561" s="246" t="s">
        <v>1662</v>
      </c>
      <c r="AI561" s="246" t="s">
        <v>1662</v>
      </c>
      <c r="AJ561" s="246" t="s">
        <v>1662</v>
      </c>
      <c r="AK561" s="246" t="s">
        <v>1662</v>
      </c>
      <c r="AL561" s="246" t="s">
        <v>1662</v>
      </c>
      <c r="AM561" s="246" t="s">
        <v>1662</v>
      </c>
      <c r="AN561" s="246" t="s">
        <v>1662</v>
      </c>
      <c r="AO561" s="246" t="s">
        <v>1662</v>
      </c>
      <c r="AP561" s="246"/>
      <c r="AQ561" s="246" t="str">
        <f t="shared" si="73"/>
        <v>{"onboardingDevice": "스마트폰"}</v>
      </c>
      <c r="AR561" s="246" t="str">
        <f t="shared" si="74"/>
        <v/>
      </c>
      <c r="AS561" s="246" t="str">
        <f t="shared" si="75"/>
        <v/>
      </c>
      <c r="AT561" s="246" t="str">
        <f t="shared" si="76"/>
        <v>{"keywords": {"onboardingDevice": "스마트폰"}}</v>
      </c>
      <c r="AU561" s="246" t="s">
        <v>253</v>
      </c>
      <c r="AV561" s="250" t="str">
        <f t="shared" si="77"/>
        <v>{"name": "AVAILABLE_MOBILE_PLAN", "arguments": {"keywords": {"onboardingDevice": "스마트폰"}}}</v>
      </c>
      <c r="AW561" s="246"/>
      <c r="AX561" s="251">
        <v>45580</v>
      </c>
    </row>
    <row r="562" spans="1:50" ht="13.2">
      <c r="A562" s="246" t="s">
        <v>1988</v>
      </c>
      <c r="B562" s="246" t="s">
        <v>2015</v>
      </c>
      <c r="C562" s="246" t="s">
        <v>45</v>
      </c>
      <c r="D562" s="246" t="s">
        <v>2016</v>
      </c>
      <c r="E562" s="247" t="s">
        <v>401</v>
      </c>
      <c r="F562" s="248" t="s">
        <v>402</v>
      </c>
      <c r="G562" s="249" t="s">
        <v>725</v>
      </c>
      <c r="H562" s="247"/>
      <c r="I562" s="248"/>
      <c r="J562" s="249"/>
      <c r="K562" s="247"/>
      <c r="L562" s="248"/>
      <c r="M562" s="249"/>
      <c r="N562" s="247"/>
      <c r="O562" s="248"/>
      <c r="P562" s="249"/>
      <c r="Q562" s="247"/>
      <c r="R562" s="248"/>
      <c r="S562" s="249"/>
      <c r="T562" s="247"/>
      <c r="U562" s="248"/>
      <c r="V562" s="249"/>
      <c r="W562" s="247"/>
      <c r="X562" s="248"/>
      <c r="Y562" s="249"/>
      <c r="Z562" s="247"/>
      <c r="AA562" s="248"/>
      <c r="AB562" s="249"/>
      <c r="AC562" s="247"/>
      <c r="AD562" s="248"/>
      <c r="AE562" s="249"/>
      <c r="AF562" s="246"/>
      <c r="AG562" s="250" t="s">
        <v>2017</v>
      </c>
      <c r="AH562" s="246" t="s">
        <v>1662</v>
      </c>
      <c r="AI562" s="246" t="s">
        <v>1662</v>
      </c>
      <c r="AJ562" s="246" t="s">
        <v>1662</v>
      </c>
      <c r="AK562" s="246" t="s">
        <v>1662</v>
      </c>
      <c r="AL562" s="246" t="s">
        <v>1662</v>
      </c>
      <c r="AM562" s="246" t="s">
        <v>1662</v>
      </c>
      <c r="AN562" s="246" t="s">
        <v>1662</v>
      </c>
      <c r="AO562" s="246" t="s">
        <v>1662</v>
      </c>
      <c r="AP562" s="246"/>
      <c r="AQ562" s="246" t="str">
        <f t="shared" si="73"/>
        <v>{"onboardingDevice": "스마트폰 아닌 폰"}</v>
      </c>
      <c r="AR562" s="246" t="str">
        <f t="shared" si="74"/>
        <v/>
      </c>
      <c r="AS562" s="246" t="str">
        <f t="shared" si="75"/>
        <v/>
      </c>
      <c r="AT562" s="246" t="str">
        <f t="shared" si="76"/>
        <v>{"keywords": {"onboardingDevice": "스마트폰 아닌 폰"}}</v>
      </c>
      <c r="AU562" s="246" t="s">
        <v>253</v>
      </c>
      <c r="AV562" s="250" t="str">
        <f t="shared" si="77"/>
        <v>{"name": "AVAILABLE_MOBILE_PLAN", "arguments": {"keywords": {"onboardingDevice": "스마트폰 아닌 폰"}}}</v>
      </c>
      <c r="AW562" s="246"/>
      <c r="AX562" s="251">
        <v>45580</v>
      </c>
    </row>
    <row r="563" spans="1:50" ht="13.2">
      <c r="A563" s="246" t="s">
        <v>1988</v>
      </c>
      <c r="B563" s="246" t="s">
        <v>2015</v>
      </c>
      <c r="C563" s="246" t="s">
        <v>45</v>
      </c>
      <c r="D563" s="246" t="s">
        <v>2018</v>
      </c>
      <c r="E563" s="247" t="s">
        <v>401</v>
      </c>
      <c r="F563" s="248" t="s">
        <v>402</v>
      </c>
      <c r="G563" s="249" t="s">
        <v>725</v>
      </c>
      <c r="H563" s="247"/>
      <c r="I563" s="248"/>
      <c r="J563" s="249"/>
      <c r="K563" s="247"/>
      <c r="L563" s="248"/>
      <c r="M563" s="249"/>
      <c r="N563" s="247"/>
      <c r="O563" s="248"/>
      <c r="P563" s="249"/>
      <c r="Q563" s="247"/>
      <c r="R563" s="248"/>
      <c r="S563" s="249"/>
      <c r="T563" s="247"/>
      <c r="U563" s="248"/>
      <c r="V563" s="249"/>
      <c r="W563" s="247"/>
      <c r="X563" s="248"/>
      <c r="Y563" s="249"/>
      <c r="Z563" s="247"/>
      <c r="AA563" s="248"/>
      <c r="AB563" s="249"/>
      <c r="AC563" s="247"/>
      <c r="AD563" s="248"/>
      <c r="AE563" s="249"/>
      <c r="AF563" s="246"/>
      <c r="AG563" s="250" t="s">
        <v>2017</v>
      </c>
      <c r="AH563" s="246" t="s">
        <v>1662</v>
      </c>
      <c r="AI563" s="246" t="s">
        <v>1662</v>
      </c>
      <c r="AJ563" s="246" t="s">
        <v>1662</v>
      </c>
      <c r="AK563" s="246" t="s">
        <v>1662</v>
      </c>
      <c r="AL563" s="246" t="s">
        <v>1662</v>
      </c>
      <c r="AM563" s="246" t="s">
        <v>1662</v>
      </c>
      <c r="AN563" s="246" t="s">
        <v>1662</v>
      </c>
      <c r="AO563" s="246" t="s">
        <v>1662</v>
      </c>
      <c r="AP563" s="246"/>
      <c r="AQ563" s="246" t="str">
        <f t="shared" si="73"/>
        <v>{"onboardingDevice": "스마트폰 아닌 폰"}</v>
      </c>
      <c r="AR563" s="246" t="str">
        <f t="shared" si="74"/>
        <v/>
      </c>
      <c r="AS563" s="246" t="str">
        <f t="shared" si="75"/>
        <v/>
      </c>
      <c r="AT563" s="246" t="str">
        <f t="shared" si="76"/>
        <v>{"keywords": {"onboardingDevice": "스마트폰 아닌 폰"}}</v>
      </c>
      <c r="AU563" s="246" t="s">
        <v>253</v>
      </c>
      <c r="AV563" s="250" t="str">
        <f t="shared" si="77"/>
        <v>{"name": "AVAILABLE_MOBILE_PLAN", "arguments": {"keywords": {"onboardingDevice": "스마트폰 아닌 폰"}}}</v>
      </c>
      <c r="AW563" s="246"/>
      <c r="AX563" s="251">
        <v>45580</v>
      </c>
    </row>
    <row r="564" spans="1:50" ht="13.2">
      <c r="A564" s="246" t="s">
        <v>1988</v>
      </c>
      <c r="B564" s="246"/>
      <c r="C564" s="246" t="s">
        <v>45</v>
      </c>
      <c r="D564" s="246" t="s">
        <v>2019</v>
      </c>
      <c r="E564" s="247" t="s">
        <v>401</v>
      </c>
      <c r="F564" s="248" t="s">
        <v>402</v>
      </c>
      <c r="G564" s="249" t="s">
        <v>630</v>
      </c>
      <c r="H564" s="247"/>
      <c r="I564" s="248"/>
      <c r="J564" s="249"/>
      <c r="K564" s="247"/>
      <c r="L564" s="248"/>
      <c r="M564" s="249"/>
      <c r="N564" s="247"/>
      <c r="O564" s="248"/>
      <c r="P564" s="249"/>
      <c r="Q564" s="247"/>
      <c r="R564" s="248"/>
      <c r="S564" s="249"/>
      <c r="T564" s="247"/>
      <c r="U564" s="248"/>
      <c r="V564" s="249"/>
      <c r="W564" s="247"/>
      <c r="X564" s="248"/>
      <c r="Y564" s="249"/>
      <c r="Z564" s="247"/>
      <c r="AA564" s="248"/>
      <c r="AB564" s="249"/>
      <c r="AC564" s="247"/>
      <c r="AD564" s="248"/>
      <c r="AE564" s="249"/>
      <c r="AF564" s="246"/>
      <c r="AG564" s="250" t="str">
        <f t="shared" ref="AG564:AG570" si="87">IF(E564="","", SUBSTITUTE(SUBSTITUTE("""ENTITY"": ""VALUE""","ENTITY",F564),"VALUE",G564))</f>
        <v>"onboardingDevice": "키즈폰"</v>
      </c>
      <c r="AH564" s="246" t="str">
        <f t="shared" ref="AH564:AH570" si="88">IF(H564="","", SUBSTITUTE(SUBSTITUTE(", ""ENTITY"": ""VALUE""","ENTITY",I564),"VALUE",J564))</f>
        <v/>
      </c>
      <c r="AI564" s="246" t="str">
        <f t="shared" ref="AI564:AI570" si="89">IF(K564="","", SUBSTITUTE(SUBSTITUTE(", ""ENTITY"": ""VALUE""","ENTITY",L564),"VALUE",M564))</f>
        <v/>
      </c>
      <c r="AJ564" s="246" t="str">
        <f t="shared" ref="AJ564:AJ570" si="90">IF(N564="","", SUBSTITUTE(SUBSTITUTE("""ENTITY"": ""VALUE""","ENTITY",O564),"VALUE",P564))</f>
        <v/>
      </c>
      <c r="AK564" s="246" t="str">
        <f t="shared" ref="AK564:AK570" si="91">IF(Q564="","", SUBSTITUTE(SUBSTITUTE(", ""ENTITY"": ""VALUE""","ENTITY",R564),"VALUE",S564))</f>
        <v/>
      </c>
      <c r="AL564" s="246" t="str">
        <f t="shared" ref="AL564:AL570" si="92">IF(T564="","", SUBSTITUTE(SUBSTITUTE(", ""ENTITY"": ""VALUE""","ENTITY",U564),"VALUE",V564))</f>
        <v/>
      </c>
      <c r="AM564" s="246" t="str">
        <f t="shared" ref="AM564:AM570" si="93">IF(W564="","", SUBSTITUTE(SUBSTITUTE("""ENTITY"": ""VALUE""","ENTITY",X564),"VALUE",Y564))</f>
        <v/>
      </c>
      <c r="AN564" s="246" t="str">
        <f t="shared" ref="AN564:AN570" si="94">IF(Z564="","", SUBSTITUTE(SUBSTITUTE(", ""ENTITY"": ""VALUE""","ENTITY",AA564),"VALUE",AB564))</f>
        <v/>
      </c>
      <c r="AO564" s="246" t="str">
        <f t="shared" ref="AO564:AO570" si="95">IF(AC564="","", SUBSTITUTE(SUBSTITUTE(", ""ENTITY"": ""VALUE""","ENTITY",AD564),"VALUE",AE564))</f>
        <v/>
      </c>
      <c r="AP564" s="246"/>
      <c r="AQ564" s="246" t="str">
        <f t="shared" si="73"/>
        <v>{"onboardingDevice": "키즈폰"}</v>
      </c>
      <c r="AR564" s="246" t="str">
        <f t="shared" si="74"/>
        <v/>
      </c>
      <c r="AS564" s="246" t="str">
        <f t="shared" si="75"/>
        <v/>
      </c>
      <c r="AT564" s="246" t="str">
        <f t="shared" si="76"/>
        <v>{"keywords": {"onboardingDevice": "키즈폰"}}</v>
      </c>
      <c r="AU564" s="246" t="s">
        <v>253</v>
      </c>
      <c r="AV564" s="250" t="str">
        <f t="shared" si="77"/>
        <v>{"name": "AVAILABLE_MOBILE_PLAN", "arguments": {"keywords": {"onboardingDevice": "키즈폰"}}}</v>
      </c>
      <c r="AW564" s="246"/>
      <c r="AX564" s="251">
        <v>45547</v>
      </c>
    </row>
    <row r="565" spans="1:50" ht="13.2">
      <c r="A565" s="246" t="s">
        <v>1988</v>
      </c>
      <c r="B565" s="246"/>
      <c r="C565" s="246" t="s">
        <v>45</v>
      </c>
      <c r="D565" s="246" t="s">
        <v>2020</v>
      </c>
      <c r="E565" s="253" t="s">
        <v>401</v>
      </c>
      <c r="F565" s="252" t="s">
        <v>402</v>
      </c>
      <c r="G565" s="246" t="s">
        <v>1994</v>
      </c>
      <c r="H565" s="253"/>
      <c r="I565" s="252"/>
      <c r="J565" s="246"/>
      <c r="K565" s="253"/>
      <c r="L565" s="252"/>
      <c r="M565" s="246"/>
      <c r="N565" s="253"/>
      <c r="O565" s="252"/>
      <c r="P565" s="246"/>
      <c r="Q565" s="253"/>
      <c r="R565" s="252"/>
      <c r="S565" s="246"/>
      <c r="T565" s="253"/>
      <c r="U565" s="252"/>
      <c r="V565" s="246"/>
      <c r="W565" s="253"/>
      <c r="X565" s="252"/>
      <c r="Y565" s="246"/>
      <c r="Z565" s="253"/>
      <c r="AA565" s="252"/>
      <c r="AB565" s="246"/>
      <c r="AC565" s="253"/>
      <c r="AD565" s="252"/>
      <c r="AE565" s="246"/>
      <c r="AF565" s="246"/>
      <c r="AG565" s="250" t="str">
        <f t="shared" si="87"/>
        <v>"onboardingDevice": "어린이폰"</v>
      </c>
      <c r="AH565" s="246" t="str">
        <f t="shared" si="88"/>
        <v/>
      </c>
      <c r="AI565" s="246" t="str">
        <f t="shared" si="89"/>
        <v/>
      </c>
      <c r="AJ565" s="246" t="str">
        <f t="shared" si="90"/>
        <v/>
      </c>
      <c r="AK565" s="246" t="str">
        <f t="shared" si="91"/>
        <v/>
      </c>
      <c r="AL565" s="246" t="str">
        <f t="shared" si="92"/>
        <v/>
      </c>
      <c r="AM565" s="246" t="str">
        <f t="shared" si="93"/>
        <v/>
      </c>
      <c r="AN565" s="246" t="str">
        <f t="shared" si="94"/>
        <v/>
      </c>
      <c r="AO565" s="246" t="str">
        <f t="shared" si="95"/>
        <v/>
      </c>
      <c r="AP565" s="246"/>
      <c r="AQ565" s="246" t="str">
        <f t="shared" si="73"/>
        <v>{"onboardingDevice": "어린이폰"}</v>
      </c>
      <c r="AR565" s="246" t="str">
        <f t="shared" si="74"/>
        <v/>
      </c>
      <c r="AS565" s="246" t="str">
        <f t="shared" si="75"/>
        <v/>
      </c>
      <c r="AT565" s="246" t="str">
        <f t="shared" si="76"/>
        <v>{"keywords": {"onboardingDevice": "어린이폰"}}</v>
      </c>
      <c r="AU565" s="246" t="s">
        <v>253</v>
      </c>
      <c r="AV565" s="250" t="str">
        <f t="shared" si="77"/>
        <v>{"name": "AVAILABLE_MOBILE_PLAN", "arguments": {"keywords": {"onboardingDevice": "어린이폰"}}}</v>
      </c>
      <c r="AW565" s="246"/>
      <c r="AX565" s="251">
        <v>45547</v>
      </c>
    </row>
    <row r="566" spans="1:50" ht="13.2">
      <c r="A566" s="246" t="s">
        <v>1988</v>
      </c>
      <c r="B566" s="246"/>
      <c r="C566" s="246" t="s">
        <v>45</v>
      </c>
      <c r="D566" s="246" t="s">
        <v>2021</v>
      </c>
      <c r="E566" s="253" t="s">
        <v>401</v>
      </c>
      <c r="F566" s="252" t="s">
        <v>402</v>
      </c>
      <c r="G566" s="246" t="s">
        <v>1223</v>
      </c>
      <c r="H566" s="253"/>
      <c r="I566" s="252"/>
      <c r="J566" s="246"/>
      <c r="K566" s="253"/>
      <c r="L566" s="252"/>
      <c r="M566" s="246"/>
      <c r="N566" s="253"/>
      <c r="O566" s="252"/>
      <c r="P566" s="246"/>
      <c r="Q566" s="253"/>
      <c r="R566" s="252"/>
      <c r="S566" s="246"/>
      <c r="T566" s="253"/>
      <c r="U566" s="252"/>
      <c r="V566" s="246"/>
      <c r="W566" s="253"/>
      <c r="X566" s="252"/>
      <c r="Y566" s="246"/>
      <c r="Z566" s="253"/>
      <c r="AA566" s="252"/>
      <c r="AB566" s="246"/>
      <c r="AC566" s="253"/>
      <c r="AD566" s="252"/>
      <c r="AE566" s="246"/>
      <c r="AF566" s="246"/>
      <c r="AG566" s="250" t="str">
        <f t="shared" si="87"/>
        <v>"onboardingDevice": "스마트워치"</v>
      </c>
      <c r="AH566" s="246" t="str">
        <f t="shared" si="88"/>
        <v/>
      </c>
      <c r="AI566" s="246" t="str">
        <f t="shared" si="89"/>
        <v/>
      </c>
      <c r="AJ566" s="246" t="str">
        <f t="shared" si="90"/>
        <v/>
      </c>
      <c r="AK566" s="246" t="str">
        <f t="shared" si="91"/>
        <v/>
      </c>
      <c r="AL566" s="246" t="str">
        <f t="shared" si="92"/>
        <v/>
      </c>
      <c r="AM566" s="246" t="str">
        <f t="shared" si="93"/>
        <v/>
      </c>
      <c r="AN566" s="246" t="str">
        <f t="shared" si="94"/>
        <v/>
      </c>
      <c r="AO566" s="246" t="str">
        <f t="shared" si="95"/>
        <v/>
      </c>
      <c r="AP566" s="246"/>
      <c r="AQ566" s="246" t="str">
        <f t="shared" si="73"/>
        <v>{"onboardingDevice": "스마트워치"}</v>
      </c>
      <c r="AR566" s="246" t="str">
        <f t="shared" si="74"/>
        <v/>
      </c>
      <c r="AS566" s="246" t="str">
        <f t="shared" si="75"/>
        <v/>
      </c>
      <c r="AT566" s="246" t="str">
        <f t="shared" si="76"/>
        <v>{"keywords": {"onboardingDevice": "스마트워치"}}</v>
      </c>
      <c r="AU566" s="246" t="s">
        <v>253</v>
      </c>
      <c r="AV566" s="250" t="str">
        <f t="shared" si="77"/>
        <v>{"name": "AVAILABLE_MOBILE_PLAN", "arguments": {"keywords": {"onboardingDevice": "스마트워치"}}}</v>
      </c>
      <c r="AW566" s="246"/>
      <c r="AX566" s="251">
        <v>45547</v>
      </c>
    </row>
    <row r="567" spans="1:50" ht="13.2">
      <c r="A567" s="246" t="s">
        <v>1988</v>
      </c>
      <c r="B567" s="246"/>
      <c r="C567" s="246" t="s">
        <v>45</v>
      </c>
      <c r="D567" s="246" t="s">
        <v>2022</v>
      </c>
      <c r="E567" s="253" t="s">
        <v>401</v>
      </c>
      <c r="F567" s="252" t="s">
        <v>402</v>
      </c>
      <c r="G567" s="246" t="s">
        <v>2001</v>
      </c>
      <c r="H567" s="253"/>
      <c r="I567" s="252"/>
      <c r="J567" s="246"/>
      <c r="K567" s="253"/>
      <c r="L567" s="252"/>
      <c r="M567" s="246"/>
      <c r="N567" s="253"/>
      <c r="O567" s="252"/>
      <c r="P567" s="246"/>
      <c r="Q567" s="253"/>
      <c r="R567" s="252"/>
      <c r="S567" s="246"/>
      <c r="T567" s="253"/>
      <c r="U567" s="252"/>
      <c r="V567" s="246"/>
      <c r="W567" s="253"/>
      <c r="X567" s="252"/>
      <c r="Y567" s="246"/>
      <c r="Z567" s="253"/>
      <c r="AA567" s="252"/>
      <c r="AB567" s="246"/>
      <c r="AC567" s="253"/>
      <c r="AD567" s="252"/>
      <c r="AE567" s="246"/>
      <c r="AF567" s="246"/>
      <c r="AG567" s="250" t="str">
        <f t="shared" si="87"/>
        <v>"onboardingDevice": "웨어러블디바이스"</v>
      </c>
      <c r="AH567" s="246" t="str">
        <f t="shared" si="88"/>
        <v/>
      </c>
      <c r="AI567" s="246" t="str">
        <f t="shared" si="89"/>
        <v/>
      </c>
      <c r="AJ567" s="246" t="str">
        <f t="shared" si="90"/>
        <v/>
      </c>
      <c r="AK567" s="246" t="str">
        <f t="shared" si="91"/>
        <v/>
      </c>
      <c r="AL567" s="246" t="str">
        <f t="shared" si="92"/>
        <v/>
      </c>
      <c r="AM567" s="246" t="str">
        <f t="shared" si="93"/>
        <v/>
      </c>
      <c r="AN567" s="246" t="str">
        <f t="shared" si="94"/>
        <v/>
      </c>
      <c r="AO567" s="246" t="str">
        <f t="shared" si="95"/>
        <v/>
      </c>
      <c r="AP567" s="246"/>
      <c r="AQ567" s="246" t="str">
        <f t="shared" si="73"/>
        <v>{"onboardingDevice": "웨어러블디바이스"}</v>
      </c>
      <c r="AR567" s="246" t="str">
        <f t="shared" si="74"/>
        <v/>
      </c>
      <c r="AS567" s="246" t="str">
        <f t="shared" si="75"/>
        <v/>
      </c>
      <c r="AT567" s="246" t="str">
        <f t="shared" si="76"/>
        <v>{"keywords": {"onboardingDevice": "웨어러블디바이스"}}</v>
      </c>
      <c r="AU567" s="246" t="s">
        <v>253</v>
      </c>
      <c r="AV567" s="250" t="str">
        <f t="shared" si="77"/>
        <v>{"name": "AVAILABLE_MOBILE_PLAN", "arguments": {"keywords": {"onboardingDevice": "웨어러블디바이스"}}}</v>
      </c>
      <c r="AW567" s="246"/>
      <c r="AX567" s="251">
        <v>45547</v>
      </c>
    </row>
    <row r="568" spans="1:50" ht="13.2">
      <c r="A568" s="246" t="s">
        <v>1988</v>
      </c>
      <c r="B568" s="246"/>
      <c r="C568" s="246" t="s">
        <v>45</v>
      </c>
      <c r="D568" s="246" t="s">
        <v>2023</v>
      </c>
      <c r="E568" s="253" t="s">
        <v>401</v>
      </c>
      <c r="F568" s="252" t="s">
        <v>402</v>
      </c>
      <c r="G568" s="246" t="s">
        <v>403</v>
      </c>
      <c r="H568" s="253"/>
      <c r="I568" s="252"/>
      <c r="J568" s="246"/>
      <c r="K568" s="253"/>
      <c r="L568" s="252"/>
      <c r="M568" s="246"/>
      <c r="N568" s="253"/>
      <c r="O568" s="252"/>
      <c r="P568" s="246"/>
      <c r="Q568" s="253"/>
      <c r="R568" s="252"/>
      <c r="S568" s="246"/>
      <c r="T568" s="253"/>
      <c r="U568" s="252"/>
      <c r="V568" s="246"/>
      <c r="W568" s="253"/>
      <c r="X568" s="252"/>
      <c r="Y568" s="246"/>
      <c r="Z568" s="253"/>
      <c r="AA568" s="252"/>
      <c r="AB568" s="246"/>
      <c r="AC568" s="253"/>
      <c r="AD568" s="252"/>
      <c r="AE568" s="246"/>
      <c r="AF568" s="246"/>
      <c r="AG568" s="250" t="str">
        <f t="shared" si="87"/>
        <v>"onboardingDevice": "스마트폰"</v>
      </c>
      <c r="AH568" s="246" t="str">
        <f t="shared" si="88"/>
        <v/>
      </c>
      <c r="AI568" s="246" t="str">
        <f t="shared" si="89"/>
        <v/>
      </c>
      <c r="AJ568" s="246" t="str">
        <f t="shared" si="90"/>
        <v/>
      </c>
      <c r="AK568" s="246" t="str">
        <f t="shared" si="91"/>
        <v/>
      </c>
      <c r="AL568" s="246" t="str">
        <f t="shared" si="92"/>
        <v/>
      </c>
      <c r="AM568" s="246" t="str">
        <f t="shared" si="93"/>
        <v/>
      </c>
      <c r="AN568" s="246" t="str">
        <f t="shared" si="94"/>
        <v/>
      </c>
      <c r="AO568" s="246" t="str">
        <f t="shared" si="95"/>
        <v/>
      </c>
      <c r="AP568" s="246"/>
      <c r="AQ568" s="246" t="str">
        <f t="shared" si="73"/>
        <v>{"onboardingDevice": "스마트폰"}</v>
      </c>
      <c r="AR568" s="246" t="str">
        <f t="shared" si="74"/>
        <v/>
      </c>
      <c r="AS568" s="246" t="str">
        <f t="shared" si="75"/>
        <v/>
      </c>
      <c r="AT568" s="246" t="str">
        <f t="shared" si="76"/>
        <v>{"keywords": {"onboardingDevice": "스마트폰"}}</v>
      </c>
      <c r="AU568" s="246" t="s">
        <v>253</v>
      </c>
      <c r="AV568" s="250" t="str">
        <f t="shared" si="77"/>
        <v>{"name": "AVAILABLE_MOBILE_PLAN", "arguments": {"keywords": {"onboardingDevice": "스마트폰"}}}</v>
      </c>
      <c r="AW568" s="246"/>
      <c r="AX568" s="251">
        <v>45547</v>
      </c>
    </row>
    <row r="569" spans="1:50" ht="13.2">
      <c r="A569" s="246" t="s">
        <v>1988</v>
      </c>
      <c r="B569" s="246"/>
      <c r="C569" s="246" t="s">
        <v>45</v>
      </c>
      <c r="D569" s="246" t="s">
        <v>2024</v>
      </c>
      <c r="E569" s="253" t="s">
        <v>401</v>
      </c>
      <c r="F569" s="252" t="s">
        <v>402</v>
      </c>
      <c r="G569" s="246" t="s">
        <v>725</v>
      </c>
      <c r="H569" s="253"/>
      <c r="I569" s="252"/>
      <c r="J569" s="246"/>
      <c r="K569" s="253"/>
      <c r="L569" s="252"/>
      <c r="M569" s="246"/>
      <c r="N569" s="253"/>
      <c r="O569" s="252"/>
      <c r="P569" s="246"/>
      <c r="Q569" s="253"/>
      <c r="R569" s="252"/>
      <c r="S569" s="246"/>
      <c r="T569" s="253"/>
      <c r="U569" s="252"/>
      <c r="V569" s="246"/>
      <c r="W569" s="253"/>
      <c r="X569" s="252"/>
      <c r="Y569" s="246"/>
      <c r="Z569" s="253"/>
      <c r="AA569" s="252"/>
      <c r="AB569" s="246"/>
      <c r="AC569" s="253"/>
      <c r="AD569" s="252"/>
      <c r="AE569" s="246"/>
      <c r="AF569" s="246"/>
      <c r="AG569" s="250" t="str">
        <f t="shared" si="87"/>
        <v>"onboardingDevice": "피쳐폰"</v>
      </c>
      <c r="AH569" s="246" t="str">
        <f t="shared" si="88"/>
        <v/>
      </c>
      <c r="AI569" s="246" t="str">
        <f t="shared" si="89"/>
        <v/>
      </c>
      <c r="AJ569" s="246" t="str">
        <f t="shared" si="90"/>
        <v/>
      </c>
      <c r="AK569" s="246" t="str">
        <f t="shared" si="91"/>
        <v/>
      </c>
      <c r="AL569" s="246" t="str">
        <f t="shared" si="92"/>
        <v/>
      </c>
      <c r="AM569" s="246" t="str">
        <f t="shared" si="93"/>
        <v/>
      </c>
      <c r="AN569" s="246" t="str">
        <f t="shared" si="94"/>
        <v/>
      </c>
      <c r="AO569" s="246" t="str">
        <f t="shared" si="95"/>
        <v/>
      </c>
      <c r="AP569" s="246"/>
      <c r="AQ569" s="246" t="str">
        <f t="shared" si="73"/>
        <v>{"onboardingDevice": "피쳐폰"}</v>
      </c>
      <c r="AR569" s="246" t="str">
        <f t="shared" si="74"/>
        <v/>
      </c>
      <c r="AS569" s="246" t="str">
        <f t="shared" si="75"/>
        <v/>
      </c>
      <c r="AT569" s="246" t="str">
        <f t="shared" si="76"/>
        <v>{"keywords": {"onboardingDevice": "피쳐폰"}}</v>
      </c>
      <c r="AU569" s="246" t="s">
        <v>253</v>
      </c>
      <c r="AV569" s="250" t="str">
        <f t="shared" si="77"/>
        <v>{"name": "AVAILABLE_MOBILE_PLAN", "arguments": {"keywords": {"onboardingDevice": "피쳐폰"}}}</v>
      </c>
      <c r="AW569" s="246"/>
      <c r="AX569" s="251">
        <v>45547</v>
      </c>
    </row>
    <row r="570" spans="1:50" ht="13.2">
      <c r="A570" s="254" t="s">
        <v>1988</v>
      </c>
      <c r="B570" s="254"/>
      <c r="C570" s="254" t="s">
        <v>45</v>
      </c>
      <c r="D570" s="254" t="s">
        <v>2025</v>
      </c>
      <c r="E570" s="255" t="s">
        <v>401</v>
      </c>
      <c r="F570" s="256" t="s">
        <v>402</v>
      </c>
      <c r="G570" s="254" t="s">
        <v>2026</v>
      </c>
      <c r="H570" s="255"/>
      <c r="I570" s="256"/>
      <c r="J570" s="254"/>
      <c r="K570" s="255"/>
      <c r="L570" s="256"/>
      <c r="M570" s="254"/>
      <c r="N570" s="255"/>
      <c r="O570" s="256"/>
      <c r="P570" s="254"/>
      <c r="Q570" s="255"/>
      <c r="R570" s="256"/>
      <c r="S570" s="254"/>
      <c r="T570" s="255"/>
      <c r="U570" s="256"/>
      <c r="V570" s="254"/>
      <c r="W570" s="255"/>
      <c r="X570" s="256"/>
      <c r="Y570" s="254"/>
      <c r="Z570" s="255"/>
      <c r="AA570" s="256"/>
      <c r="AB570" s="254"/>
      <c r="AC570" s="255"/>
      <c r="AD570" s="256"/>
      <c r="AE570" s="254"/>
      <c r="AF570" s="254"/>
      <c r="AG570" s="257" t="str">
        <f t="shared" si="87"/>
        <v>"onboardingDevice": "스마트폰 아닌 폰"</v>
      </c>
      <c r="AH570" s="254" t="str">
        <f t="shared" si="88"/>
        <v/>
      </c>
      <c r="AI570" s="254" t="str">
        <f t="shared" si="89"/>
        <v/>
      </c>
      <c r="AJ570" s="254" t="str">
        <f t="shared" si="90"/>
        <v/>
      </c>
      <c r="AK570" s="254" t="str">
        <f t="shared" si="91"/>
        <v/>
      </c>
      <c r="AL570" s="254" t="str">
        <f t="shared" si="92"/>
        <v/>
      </c>
      <c r="AM570" s="254" t="str">
        <f t="shared" si="93"/>
        <v/>
      </c>
      <c r="AN570" s="254" t="str">
        <f t="shared" si="94"/>
        <v/>
      </c>
      <c r="AO570" s="254" t="str">
        <f t="shared" si="95"/>
        <v/>
      </c>
      <c r="AP570" s="254"/>
      <c r="AQ570" s="254" t="str">
        <f t="shared" si="73"/>
        <v>{"onboardingDevice": "스마트폰 아닌 폰"}</v>
      </c>
      <c r="AR570" s="254" t="str">
        <f t="shared" si="74"/>
        <v/>
      </c>
      <c r="AS570" s="254" t="str">
        <f t="shared" si="75"/>
        <v/>
      </c>
      <c r="AT570" s="254" t="str">
        <f t="shared" si="76"/>
        <v>{"keywords": {"onboardingDevice": "스마트폰 아닌 폰"}}</v>
      </c>
      <c r="AU570" s="254" t="s">
        <v>253</v>
      </c>
      <c r="AV570" s="257" t="str">
        <f t="shared" si="77"/>
        <v>{"name": "AVAILABLE_MOBILE_PLAN", "arguments": {"keywords": {"onboardingDevice": "스마트폰 아닌 폰"}}}</v>
      </c>
      <c r="AW570" s="254"/>
      <c r="AX570" s="258">
        <v>45547</v>
      </c>
    </row>
    <row r="571" spans="1:50" ht="13.2">
      <c r="A571" s="246" t="s">
        <v>2027</v>
      </c>
      <c r="B571" s="252" t="s">
        <v>2028</v>
      </c>
      <c r="C571" s="246" t="s">
        <v>45</v>
      </c>
      <c r="D571" s="246" t="s">
        <v>2029</v>
      </c>
      <c r="E571" s="247" t="s">
        <v>301</v>
      </c>
      <c r="F571" s="248" t="s">
        <v>302</v>
      </c>
      <c r="G571" s="249" t="s">
        <v>2030</v>
      </c>
      <c r="H571" s="247"/>
      <c r="I571" s="248"/>
      <c r="J571" s="249"/>
      <c r="K571" s="247"/>
      <c r="L571" s="248"/>
      <c r="M571" s="249"/>
      <c r="N571" s="247"/>
      <c r="O571" s="248"/>
      <c r="P571" s="249"/>
      <c r="Q571" s="247"/>
      <c r="R571" s="248"/>
      <c r="S571" s="249"/>
      <c r="T571" s="247"/>
      <c r="U571" s="248"/>
      <c r="V571" s="249"/>
      <c r="W571" s="247"/>
      <c r="X571" s="248"/>
      <c r="Y571" s="249"/>
      <c r="Z571" s="247"/>
      <c r="AA571" s="248"/>
      <c r="AB571" s="249"/>
      <c r="AC571" s="247"/>
      <c r="AD571" s="248"/>
      <c r="AE571" s="249"/>
      <c r="AF571" s="246"/>
      <c r="AG571" s="250" t="s">
        <v>2031</v>
      </c>
      <c r="AH571" s="246" t="s">
        <v>1662</v>
      </c>
      <c r="AI571" s="246" t="s">
        <v>1662</v>
      </c>
      <c r="AJ571" s="246" t="s">
        <v>1662</v>
      </c>
      <c r="AK571" s="246" t="s">
        <v>1662</v>
      </c>
      <c r="AL571" s="246" t="s">
        <v>1662</v>
      </c>
      <c r="AM571" s="246" t="s">
        <v>1662</v>
      </c>
      <c r="AN571" s="246" t="s">
        <v>1662</v>
      </c>
      <c r="AO571" s="246" t="s">
        <v>1662</v>
      </c>
      <c r="AP571" s="246"/>
      <c r="AQ571" s="246" t="str">
        <f t="shared" si="73"/>
        <v>{"onboardingDeviceAlias": "갤럭시탭S"}</v>
      </c>
      <c r="AR571" s="246" t="str">
        <f t="shared" si="74"/>
        <v/>
      </c>
      <c r="AS571" s="246" t="str">
        <f t="shared" si="75"/>
        <v/>
      </c>
      <c r="AT571" s="246" t="str">
        <f t="shared" si="76"/>
        <v>{"keywords": {"onboardingDeviceAlias": "갤럭시탭S"}}</v>
      </c>
      <c r="AU571" s="246" t="s">
        <v>253</v>
      </c>
      <c r="AV571" s="250" t="str">
        <f t="shared" si="77"/>
        <v>{"name": "AVAILABLE_MOBILE_PLAN", "arguments": {"keywords": {"onboardingDeviceAlias": "갤럭시탭S"}}}</v>
      </c>
      <c r="AW571" s="246"/>
      <c r="AX571" s="251">
        <v>45580</v>
      </c>
    </row>
    <row r="572" spans="1:50" ht="13.2">
      <c r="A572" s="246" t="s">
        <v>2027</v>
      </c>
      <c r="B572" s="246" t="s">
        <v>2032</v>
      </c>
      <c r="C572" s="246" t="s">
        <v>45</v>
      </c>
      <c r="D572" s="246" t="s">
        <v>2033</v>
      </c>
      <c r="E572" s="247" t="s">
        <v>301</v>
      </c>
      <c r="F572" s="248" t="s">
        <v>302</v>
      </c>
      <c r="G572" s="249" t="s">
        <v>2034</v>
      </c>
      <c r="H572" s="247"/>
      <c r="I572" s="248"/>
      <c r="J572" s="249"/>
      <c r="K572" s="247"/>
      <c r="L572" s="248"/>
      <c r="M572" s="249"/>
      <c r="N572" s="247"/>
      <c r="O572" s="248"/>
      <c r="P572" s="249"/>
      <c r="Q572" s="247"/>
      <c r="R572" s="248"/>
      <c r="S572" s="249"/>
      <c r="T572" s="247"/>
      <c r="U572" s="248"/>
      <c r="V572" s="249"/>
      <c r="W572" s="247"/>
      <c r="X572" s="248"/>
      <c r="Y572" s="249"/>
      <c r="Z572" s="247"/>
      <c r="AA572" s="248"/>
      <c r="AB572" s="249"/>
      <c r="AC572" s="247"/>
      <c r="AD572" s="248"/>
      <c r="AE572" s="249"/>
      <c r="AF572" s="246"/>
      <c r="AG572" s="250" t="s">
        <v>2035</v>
      </c>
      <c r="AH572" s="246" t="s">
        <v>1662</v>
      </c>
      <c r="AI572" s="246" t="s">
        <v>1662</v>
      </c>
      <c r="AJ572" s="246" t="s">
        <v>1662</v>
      </c>
      <c r="AK572" s="246" t="s">
        <v>1662</v>
      </c>
      <c r="AL572" s="246" t="s">
        <v>1662</v>
      </c>
      <c r="AM572" s="246" t="s">
        <v>1662</v>
      </c>
      <c r="AN572" s="246" t="s">
        <v>1662</v>
      </c>
      <c r="AO572" s="246" t="s">
        <v>1662</v>
      </c>
      <c r="AP572" s="246"/>
      <c r="AQ572" s="246" t="str">
        <f t="shared" si="73"/>
        <v>{"onboardingDeviceAlias": "갤럭시에이스"}</v>
      </c>
      <c r="AR572" s="246" t="str">
        <f t="shared" si="74"/>
        <v/>
      </c>
      <c r="AS572" s="246" t="str">
        <f t="shared" si="75"/>
        <v/>
      </c>
      <c r="AT572" s="246" t="str">
        <f t="shared" si="76"/>
        <v>{"keywords": {"onboardingDeviceAlias": "갤럭시에이스"}}</v>
      </c>
      <c r="AU572" s="246" t="s">
        <v>253</v>
      </c>
      <c r="AV572" s="250" t="str">
        <f t="shared" si="77"/>
        <v>{"name": "AVAILABLE_MOBILE_PLAN", "arguments": {"keywords": {"onboardingDeviceAlias": "갤럭시에이스"}}}</v>
      </c>
      <c r="AW572" s="246"/>
      <c r="AX572" s="251">
        <v>45580</v>
      </c>
    </row>
    <row r="573" spans="1:50" ht="13.2">
      <c r="A573" s="246" t="s">
        <v>2027</v>
      </c>
      <c r="B573" s="246" t="s">
        <v>2036</v>
      </c>
      <c r="C573" s="246" t="s">
        <v>45</v>
      </c>
      <c r="D573" s="246" t="s">
        <v>2037</v>
      </c>
      <c r="E573" s="247" t="s">
        <v>301</v>
      </c>
      <c r="F573" s="248" t="s">
        <v>302</v>
      </c>
      <c r="G573" s="249" t="s">
        <v>2038</v>
      </c>
      <c r="H573" s="247"/>
      <c r="I573" s="248"/>
      <c r="J573" s="249"/>
      <c r="K573" s="247"/>
      <c r="L573" s="248"/>
      <c r="M573" s="249"/>
      <c r="N573" s="247"/>
      <c r="O573" s="248"/>
      <c r="P573" s="249"/>
      <c r="Q573" s="247"/>
      <c r="R573" s="248"/>
      <c r="S573" s="249"/>
      <c r="T573" s="247"/>
      <c r="U573" s="248"/>
      <c r="V573" s="249"/>
      <c r="W573" s="247"/>
      <c r="X573" s="248"/>
      <c r="Y573" s="249"/>
      <c r="Z573" s="247"/>
      <c r="AA573" s="248"/>
      <c r="AB573" s="249"/>
      <c r="AC573" s="247"/>
      <c r="AD573" s="248"/>
      <c r="AE573" s="249"/>
      <c r="AF573" s="246"/>
      <c r="AG573" s="250" t="s">
        <v>2039</v>
      </c>
      <c r="AH573" s="246" t="s">
        <v>1662</v>
      </c>
      <c r="AI573" s="246" t="s">
        <v>1662</v>
      </c>
      <c r="AJ573" s="246" t="s">
        <v>1662</v>
      </c>
      <c r="AK573" s="246" t="s">
        <v>1662</v>
      </c>
      <c r="AL573" s="246" t="s">
        <v>1662</v>
      </c>
      <c r="AM573" s="246" t="s">
        <v>1662</v>
      </c>
      <c r="AN573" s="246" t="s">
        <v>1662</v>
      </c>
      <c r="AO573" s="246" t="s">
        <v>1662</v>
      </c>
      <c r="AP573" s="246"/>
      <c r="AQ573" s="246" t="str">
        <f t="shared" si="73"/>
        <v>{"onboardingDeviceAlias": "아이폰8+_64G"}</v>
      </c>
      <c r="AR573" s="246" t="str">
        <f t="shared" si="74"/>
        <v/>
      </c>
      <c r="AS573" s="246" t="str">
        <f t="shared" si="75"/>
        <v/>
      </c>
      <c r="AT573" s="246" t="str">
        <f t="shared" si="76"/>
        <v>{"keywords": {"onboardingDeviceAlias": "아이폰8+_64G"}}</v>
      </c>
      <c r="AU573" s="246" t="s">
        <v>253</v>
      </c>
      <c r="AV573" s="250" t="str">
        <f t="shared" si="77"/>
        <v>{"name": "AVAILABLE_MOBILE_PLAN", "arguments": {"keywords": {"onboardingDeviceAlias": "아이폰8+_64G"}}}</v>
      </c>
      <c r="AW573" s="246"/>
      <c r="AX573" s="251">
        <v>45580</v>
      </c>
    </row>
    <row r="574" spans="1:50" ht="13.2">
      <c r="A574" s="246" t="s">
        <v>2027</v>
      </c>
      <c r="B574" s="246" t="s">
        <v>2040</v>
      </c>
      <c r="C574" s="246" t="s">
        <v>45</v>
      </c>
      <c r="D574" s="246" t="s">
        <v>2041</v>
      </c>
      <c r="E574" s="247" t="s">
        <v>301</v>
      </c>
      <c r="F574" s="248" t="s">
        <v>302</v>
      </c>
      <c r="G574" s="249" t="s">
        <v>2042</v>
      </c>
      <c r="H574" s="247"/>
      <c r="I574" s="248"/>
      <c r="J574" s="249"/>
      <c r="K574" s="247"/>
      <c r="L574" s="248"/>
      <c r="M574" s="249"/>
      <c r="N574" s="247"/>
      <c r="O574" s="248"/>
      <c r="P574" s="249"/>
      <c r="Q574" s="247"/>
      <c r="R574" s="248"/>
      <c r="S574" s="249"/>
      <c r="T574" s="247"/>
      <c r="U574" s="248"/>
      <c r="V574" s="249"/>
      <c r="W574" s="247"/>
      <c r="X574" s="248"/>
      <c r="Y574" s="249"/>
      <c r="Z574" s="247"/>
      <c r="AA574" s="248"/>
      <c r="AB574" s="249"/>
      <c r="AC574" s="247"/>
      <c r="AD574" s="248"/>
      <c r="AE574" s="249"/>
      <c r="AF574" s="246"/>
      <c r="AG574" s="250" t="s">
        <v>2043</v>
      </c>
      <c r="AH574" s="246" t="s">
        <v>1662</v>
      </c>
      <c r="AI574" s="246" t="s">
        <v>1662</v>
      </c>
      <c r="AJ574" s="246" t="s">
        <v>1662</v>
      </c>
      <c r="AK574" s="246" t="s">
        <v>1662</v>
      </c>
      <c r="AL574" s="246" t="s">
        <v>1662</v>
      </c>
      <c r="AM574" s="246" t="s">
        <v>1662</v>
      </c>
      <c r="AN574" s="246" t="s">
        <v>1662</v>
      </c>
      <c r="AO574" s="246" t="s">
        <v>1662</v>
      </c>
      <c r="AP574" s="246"/>
      <c r="AQ574" s="246" t="str">
        <f t="shared" si="73"/>
        <v>{"onboardingDeviceAlias": "아이폰 11 PRO MAX_256G"}</v>
      </c>
      <c r="AR574" s="246" t="str">
        <f t="shared" si="74"/>
        <v/>
      </c>
      <c r="AS574" s="246" t="str">
        <f t="shared" si="75"/>
        <v/>
      </c>
      <c r="AT574" s="246" t="str">
        <f t="shared" si="76"/>
        <v>{"keywords": {"onboardingDeviceAlias": "아이폰 11 PRO MAX_256G"}}</v>
      </c>
      <c r="AU574" s="246" t="s">
        <v>253</v>
      </c>
      <c r="AV574" s="250" t="str">
        <f t="shared" si="77"/>
        <v>{"name": "AVAILABLE_MOBILE_PLAN", "arguments": {"keywords": {"onboardingDeviceAlias": "아이폰 11 PRO MAX_256G"}}}</v>
      </c>
      <c r="AW574" s="246"/>
      <c r="AX574" s="251">
        <v>45580</v>
      </c>
    </row>
    <row r="575" spans="1:50" ht="13.2">
      <c r="A575" s="246" t="s">
        <v>2027</v>
      </c>
      <c r="B575" s="246" t="s">
        <v>2044</v>
      </c>
      <c r="C575" s="246" t="s">
        <v>45</v>
      </c>
      <c r="D575" s="246" t="s">
        <v>2045</v>
      </c>
      <c r="E575" s="247" t="s">
        <v>301</v>
      </c>
      <c r="F575" s="248" t="s">
        <v>302</v>
      </c>
      <c r="G575" s="249" t="s">
        <v>2046</v>
      </c>
      <c r="H575" s="247"/>
      <c r="I575" s="248"/>
      <c r="J575" s="249"/>
      <c r="K575" s="247"/>
      <c r="L575" s="248"/>
      <c r="M575" s="249"/>
      <c r="N575" s="247"/>
      <c r="O575" s="248"/>
      <c r="P575" s="249"/>
      <c r="Q575" s="247"/>
      <c r="R575" s="248"/>
      <c r="S575" s="249"/>
      <c r="T575" s="247"/>
      <c r="U575" s="248"/>
      <c r="V575" s="249"/>
      <c r="W575" s="247"/>
      <c r="X575" s="248"/>
      <c r="Y575" s="249"/>
      <c r="Z575" s="247"/>
      <c r="AA575" s="248"/>
      <c r="AB575" s="249"/>
      <c r="AC575" s="247"/>
      <c r="AD575" s="248"/>
      <c r="AE575" s="249"/>
      <c r="AF575" s="246"/>
      <c r="AG575" s="250" t="s">
        <v>2047</v>
      </c>
      <c r="AH575" s="246" t="s">
        <v>1662</v>
      </c>
      <c r="AI575" s="246" t="s">
        <v>1662</v>
      </c>
      <c r="AJ575" s="246" t="s">
        <v>1662</v>
      </c>
      <c r="AK575" s="246" t="s">
        <v>1662</v>
      </c>
      <c r="AL575" s="246" t="s">
        <v>1662</v>
      </c>
      <c r="AM575" s="246" t="s">
        <v>1662</v>
      </c>
      <c r="AN575" s="246" t="s">
        <v>1662</v>
      </c>
      <c r="AO575" s="246" t="s">
        <v>1662</v>
      </c>
      <c r="AP575" s="246"/>
      <c r="AQ575" s="246" t="str">
        <f t="shared" si="73"/>
        <v>{"onboardingDeviceAlias": "IPHONE 15 PRO MAX"}</v>
      </c>
      <c r="AR575" s="246" t="str">
        <f t="shared" si="74"/>
        <v/>
      </c>
      <c r="AS575" s="246" t="str">
        <f t="shared" si="75"/>
        <v/>
      </c>
      <c r="AT575" s="246" t="str">
        <f t="shared" si="76"/>
        <v>{"keywords": {"onboardingDeviceAlias": "IPHONE 15 PRO MAX"}}</v>
      </c>
      <c r="AU575" s="246" t="s">
        <v>253</v>
      </c>
      <c r="AV575" s="250" t="str">
        <f t="shared" si="77"/>
        <v>{"name": "AVAILABLE_MOBILE_PLAN", "arguments": {"keywords": {"onboardingDeviceAlias": "IPHONE 15 PRO MAX"}}}</v>
      </c>
      <c r="AW575" s="246"/>
      <c r="AX575" s="251">
        <v>45580</v>
      </c>
    </row>
    <row r="576" spans="1:50" ht="13.2">
      <c r="A576" s="246" t="s">
        <v>2027</v>
      </c>
      <c r="B576" s="246" t="s">
        <v>2048</v>
      </c>
      <c r="C576" s="246" t="s">
        <v>45</v>
      </c>
      <c r="D576" s="246" t="s">
        <v>2049</v>
      </c>
      <c r="E576" s="247" t="s">
        <v>301</v>
      </c>
      <c r="F576" s="248" t="s">
        <v>302</v>
      </c>
      <c r="G576" s="249" t="s">
        <v>2050</v>
      </c>
      <c r="H576" s="247"/>
      <c r="I576" s="248"/>
      <c r="J576" s="249"/>
      <c r="K576" s="247"/>
      <c r="L576" s="248"/>
      <c r="M576" s="249"/>
      <c r="N576" s="247"/>
      <c r="O576" s="248"/>
      <c r="P576" s="249"/>
      <c r="Q576" s="247"/>
      <c r="R576" s="248"/>
      <c r="S576" s="249"/>
      <c r="T576" s="247"/>
      <c r="U576" s="248"/>
      <c r="V576" s="249"/>
      <c r="W576" s="247"/>
      <c r="X576" s="248"/>
      <c r="Y576" s="249"/>
      <c r="Z576" s="247"/>
      <c r="AA576" s="248"/>
      <c r="AB576" s="249"/>
      <c r="AC576" s="247"/>
      <c r="AD576" s="248"/>
      <c r="AE576" s="249"/>
      <c r="AF576" s="246"/>
      <c r="AG576" s="250" t="s">
        <v>2051</v>
      </c>
      <c r="AH576" s="246" t="s">
        <v>1662</v>
      </c>
      <c r="AI576" s="246" t="s">
        <v>1662</v>
      </c>
      <c r="AJ576" s="246" t="s">
        <v>1662</v>
      </c>
      <c r="AK576" s="246" t="s">
        <v>1662</v>
      </c>
      <c r="AL576" s="246" t="s">
        <v>1662</v>
      </c>
      <c r="AM576" s="246" t="s">
        <v>1662</v>
      </c>
      <c r="AN576" s="246" t="s">
        <v>1662</v>
      </c>
      <c r="AO576" s="246" t="s">
        <v>1662</v>
      </c>
      <c r="AP576" s="246"/>
      <c r="AQ576" s="246" t="str">
        <f t="shared" si="73"/>
        <v>{"onboardingDeviceAlias": "Apple Watch 5"}</v>
      </c>
      <c r="AR576" s="246" t="str">
        <f t="shared" si="74"/>
        <v/>
      </c>
      <c r="AS576" s="246" t="str">
        <f t="shared" si="75"/>
        <v/>
      </c>
      <c r="AT576" s="246" t="str">
        <f t="shared" si="76"/>
        <v>{"keywords": {"onboardingDeviceAlias": "Apple Watch 5"}}</v>
      </c>
      <c r="AU576" s="246" t="s">
        <v>253</v>
      </c>
      <c r="AV576" s="250" t="str">
        <f t="shared" si="77"/>
        <v>{"name": "AVAILABLE_MOBILE_PLAN", "arguments": {"keywords": {"onboardingDeviceAlias": "Apple Watch 5"}}}</v>
      </c>
      <c r="AW576" s="246"/>
      <c r="AX576" s="251">
        <v>45580</v>
      </c>
    </row>
    <row r="577" spans="1:50" ht="13.2">
      <c r="A577" s="246" t="s">
        <v>2027</v>
      </c>
      <c r="B577" s="246" t="s">
        <v>2052</v>
      </c>
      <c r="C577" s="246" t="s">
        <v>45</v>
      </c>
      <c r="D577" s="246" t="s">
        <v>2053</v>
      </c>
      <c r="E577" s="247" t="s">
        <v>301</v>
      </c>
      <c r="F577" s="248" t="s">
        <v>302</v>
      </c>
      <c r="G577" s="249" t="s">
        <v>2054</v>
      </c>
      <c r="H577" s="247"/>
      <c r="I577" s="248"/>
      <c r="J577" s="249"/>
      <c r="K577" s="247"/>
      <c r="L577" s="248"/>
      <c r="M577" s="249"/>
      <c r="N577" s="247"/>
      <c r="O577" s="248"/>
      <c r="P577" s="249"/>
      <c r="Q577" s="247"/>
      <c r="R577" s="248"/>
      <c r="S577" s="249"/>
      <c r="T577" s="247"/>
      <c r="U577" s="248"/>
      <c r="V577" s="249"/>
      <c r="W577" s="247"/>
      <c r="X577" s="248"/>
      <c r="Y577" s="249"/>
      <c r="Z577" s="247"/>
      <c r="AA577" s="248"/>
      <c r="AB577" s="249"/>
      <c r="AC577" s="247"/>
      <c r="AD577" s="248"/>
      <c r="AE577" s="249"/>
      <c r="AF577" s="246"/>
      <c r="AG577" s="250" t="s">
        <v>2055</v>
      </c>
      <c r="AH577" s="246" t="s">
        <v>1662</v>
      </c>
      <c r="AI577" s="246" t="s">
        <v>1662</v>
      </c>
      <c r="AJ577" s="246" t="s">
        <v>1662</v>
      </c>
      <c r="AK577" s="246" t="s">
        <v>1662</v>
      </c>
      <c r="AL577" s="246" t="s">
        <v>1662</v>
      </c>
      <c r="AM577" s="246" t="s">
        <v>1662</v>
      </c>
      <c r="AN577" s="246" t="s">
        <v>1662</v>
      </c>
      <c r="AO577" s="246" t="s">
        <v>1662</v>
      </c>
      <c r="AP577" s="246"/>
      <c r="AQ577" s="246" t="str">
        <f t="shared" si="73"/>
        <v>{"onboardingDeviceAlias": "IPAD2"}</v>
      </c>
      <c r="AR577" s="246" t="str">
        <f t="shared" si="74"/>
        <v/>
      </c>
      <c r="AS577" s="246" t="str">
        <f t="shared" si="75"/>
        <v/>
      </c>
      <c r="AT577" s="246" t="str">
        <f t="shared" si="76"/>
        <v>{"keywords": {"onboardingDeviceAlias": "IPAD2"}}</v>
      </c>
      <c r="AU577" s="246" t="s">
        <v>253</v>
      </c>
      <c r="AV577" s="250" t="str">
        <f t="shared" si="77"/>
        <v>{"name": "AVAILABLE_MOBILE_PLAN", "arguments": {"keywords": {"onboardingDeviceAlias": "IPAD2"}}}</v>
      </c>
      <c r="AW577" s="246"/>
      <c r="AX577" s="251">
        <v>45580</v>
      </c>
    </row>
    <row r="578" spans="1:50" ht="13.2">
      <c r="A578" s="246" t="s">
        <v>2027</v>
      </c>
      <c r="B578" s="246" t="s">
        <v>2056</v>
      </c>
      <c r="C578" s="246" t="s">
        <v>45</v>
      </c>
      <c r="D578" s="246" t="s">
        <v>2057</v>
      </c>
      <c r="E578" s="247" t="s">
        <v>301</v>
      </c>
      <c r="F578" s="248" t="s">
        <v>302</v>
      </c>
      <c r="G578" s="249" t="s">
        <v>2058</v>
      </c>
      <c r="H578" s="247"/>
      <c r="I578" s="248"/>
      <c r="J578" s="249"/>
      <c r="K578" s="247"/>
      <c r="L578" s="248"/>
      <c r="M578" s="249"/>
      <c r="N578" s="247"/>
      <c r="O578" s="248"/>
      <c r="P578" s="249"/>
      <c r="Q578" s="247"/>
      <c r="R578" s="248"/>
      <c r="S578" s="249"/>
      <c r="T578" s="247"/>
      <c r="U578" s="248"/>
      <c r="V578" s="249"/>
      <c r="W578" s="247"/>
      <c r="X578" s="248"/>
      <c r="Y578" s="249"/>
      <c r="Z578" s="247"/>
      <c r="AA578" s="248"/>
      <c r="AB578" s="249"/>
      <c r="AC578" s="247"/>
      <c r="AD578" s="248"/>
      <c r="AE578" s="249"/>
      <c r="AF578" s="246"/>
      <c r="AG578" s="250" t="s">
        <v>2059</v>
      </c>
      <c r="AH578" s="246" t="s">
        <v>1662</v>
      </c>
      <c r="AI578" s="246" t="s">
        <v>1662</v>
      </c>
      <c r="AJ578" s="246" t="s">
        <v>1662</v>
      </c>
      <c r="AK578" s="246" t="s">
        <v>1662</v>
      </c>
      <c r="AL578" s="246" t="s">
        <v>1662</v>
      </c>
      <c r="AM578" s="246" t="s">
        <v>1662</v>
      </c>
      <c r="AN578" s="246" t="s">
        <v>1662</v>
      </c>
      <c r="AO578" s="246" t="s">
        <v>1662</v>
      </c>
      <c r="AP578" s="246"/>
      <c r="AQ578" s="246" t="str">
        <f t="shared" si="73"/>
        <v>{"onboardingDeviceAlias": "갤럭시 탭 A7IPHONE SE 2022"}</v>
      </c>
      <c r="AR578" s="246" t="str">
        <f t="shared" si="74"/>
        <v/>
      </c>
      <c r="AS578" s="246" t="str">
        <f t="shared" si="75"/>
        <v/>
      </c>
      <c r="AT578" s="246" t="str">
        <f t="shared" si="76"/>
        <v>{"keywords": {"onboardingDeviceAlias": "갤럭시 탭 A7IPHONE SE 2022"}}</v>
      </c>
      <c r="AU578" s="246" t="s">
        <v>253</v>
      </c>
      <c r="AV578" s="250" t="str">
        <f t="shared" si="77"/>
        <v>{"name": "AVAILABLE_MOBILE_PLAN", "arguments": {"keywords": {"onboardingDeviceAlias": "갤럭시 탭 A7IPHONE SE 2022"}}}</v>
      </c>
      <c r="AW578" s="246"/>
      <c r="AX578" s="251">
        <v>45580</v>
      </c>
    </row>
    <row r="579" spans="1:50" ht="13.2">
      <c r="A579" s="246" t="s">
        <v>2027</v>
      </c>
      <c r="B579" s="246" t="s">
        <v>2060</v>
      </c>
      <c r="C579" s="246" t="s">
        <v>45</v>
      </c>
      <c r="D579" s="246" t="s">
        <v>2061</v>
      </c>
      <c r="E579" s="247" t="s">
        <v>301</v>
      </c>
      <c r="F579" s="248" t="s">
        <v>302</v>
      </c>
      <c r="G579" s="249" t="s">
        <v>2062</v>
      </c>
      <c r="H579" s="247"/>
      <c r="I579" s="248"/>
      <c r="J579" s="249"/>
      <c r="K579" s="247"/>
      <c r="L579" s="248"/>
      <c r="M579" s="249"/>
      <c r="N579" s="247"/>
      <c r="O579" s="248"/>
      <c r="P579" s="249"/>
      <c r="Q579" s="247"/>
      <c r="R579" s="248"/>
      <c r="S579" s="249"/>
      <c r="T579" s="247"/>
      <c r="U579" s="248"/>
      <c r="V579" s="249"/>
      <c r="W579" s="247"/>
      <c r="X579" s="248"/>
      <c r="Y579" s="249"/>
      <c r="Z579" s="247"/>
      <c r="AA579" s="248"/>
      <c r="AB579" s="249"/>
      <c r="AC579" s="247"/>
      <c r="AD579" s="248"/>
      <c r="AE579" s="249"/>
      <c r="AF579" s="246"/>
      <c r="AG579" s="250" t="s">
        <v>2063</v>
      </c>
      <c r="AH579" s="246" t="s">
        <v>1662</v>
      </c>
      <c r="AI579" s="246" t="s">
        <v>1662</v>
      </c>
      <c r="AJ579" s="246" t="s">
        <v>1662</v>
      </c>
      <c r="AK579" s="246" t="s">
        <v>1662</v>
      </c>
      <c r="AL579" s="246" t="s">
        <v>1662</v>
      </c>
      <c r="AM579" s="246" t="s">
        <v>1662</v>
      </c>
      <c r="AN579" s="246" t="s">
        <v>1662</v>
      </c>
      <c r="AO579" s="246" t="s">
        <v>1662</v>
      </c>
      <c r="AP579" s="246"/>
      <c r="AQ579" s="246" t="str">
        <f t="shared" si="73"/>
        <v>{"onboardingDeviceAlias": "JOON"}</v>
      </c>
      <c r="AR579" s="246" t="str">
        <f t="shared" si="74"/>
        <v/>
      </c>
      <c r="AS579" s="246" t="str">
        <f t="shared" si="75"/>
        <v/>
      </c>
      <c r="AT579" s="246" t="str">
        <f t="shared" si="76"/>
        <v>{"keywords": {"onboardingDeviceAlias": "JOON"}}</v>
      </c>
      <c r="AU579" s="246" t="s">
        <v>253</v>
      </c>
      <c r="AV579" s="250" t="str">
        <f t="shared" si="77"/>
        <v>{"name": "AVAILABLE_MOBILE_PLAN", "arguments": {"keywords": {"onboardingDeviceAlias": "JOON"}}}</v>
      </c>
      <c r="AW579" s="246"/>
      <c r="AX579" s="251">
        <v>45580</v>
      </c>
    </row>
    <row r="580" spans="1:50" ht="13.2">
      <c r="A580" s="246" t="s">
        <v>2027</v>
      </c>
      <c r="B580" s="246" t="s">
        <v>2064</v>
      </c>
      <c r="C580" s="246" t="s">
        <v>45</v>
      </c>
      <c r="D580" s="246" t="s">
        <v>2065</v>
      </c>
      <c r="E580" s="247" t="s">
        <v>301</v>
      </c>
      <c r="F580" s="248" t="s">
        <v>302</v>
      </c>
      <c r="G580" s="249" t="s">
        <v>2066</v>
      </c>
      <c r="H580" s="247"/>
      <c r="I580" s="248"/>
      <c r="J580" s="249"/>
      <c r="K580" s="247"/>
      <c r="L580" s="248"/>
      <c r="M580" s="249"/>
      <c r="N580" s="247"/>
      <c r="O580" s="248"/>
      <c r="P580" s="249"/>
      <c r="Q580" s="247"/>
      <c r="R580" s="248"/>
      <c r="S580" s="249"/>
      <c r="T580" s="247"/>
      <c r="U580" s="248"/>
      <c r="V580" s="249"/>
      <c r="W580" s="247"/>
      <c r="X580" s="248"/>
      <c r="Y580" s="249"/>
      <c r="Z580" s="247"/>
      <c r="AA580" s="248"/>
      <c r="AB580" s="249"/>
      <c r="AC580" s="247"/>
      <c r="AD580" s="248"/>
      <c r="AE580" s="249"/>
      <c r="AF580" s="246"/>
      <c r="AG580" s="250" t="s">
        <v>2067</v>
      </c>
      <c r="AH580" s="246" t="s">
        <v>1662</v>
      </c>
      <c r="AI580" s="246" t="s">
        <v>1662</v>
      </c>
      <c r="AJ580" s="246" t="s">
        <v>1662</v>
      </c>
      <c r="AK580" s="246" t="s">
        <v>1662</v>
      </c>
      <c r="AL580" s="246" t="s">
        <v>1662</v>
      </c>
      <c r="AM580" s="246" t="s">
        <v>1662</v>
      </c>
      <c r="AN580" s="246" t="s">
        <v>1662</v>
      </c>
      <c r="AO580" s="246" t="s">
        <v>1662</v>
      </c>
      <c r="AP580" s="246"/>
      <c r="AQ580" s="246" t="str">
        <f t="shared" si="73"/>
        <v>{"onboardingDeviceAlias": "LG폴더2"}</v>
      </c>
      <c r="AR580" s="246" t="str">
        <f t="shared" si="74"/>
        <v/>
      </c>
      <c r="AS580" s="246" t="str">
        <f t="shared" si="75"/>
        <v/>
      </c>
      <c r="AT580" s="246" t="str">
        <f t="shared" si="76"/>
        <v>{"keywords": {"onboardingDeviceAlias": "LG폴더2"}}</v>
      </c>
      <c r="AU580" s="246" t="s">
        <v>253</v>
      </c>
      <c r="AV580" s="250" t="str">
        <f t="shared" si="77"/>
        <v>{"name": "AVAILABLE_MOBILE_PLAN", "arguments": {"keywords": {"onboardingDeviceAlias": "LG폴더2"}}}</v>
      </c>
      <c r="AW580" s="246"/>
      <c r="AX580" s="251">
        <v>45580</v>
      </c>
    </row>
    <row r="581" spans="1:50" ht="13.2">
      <c r="A581" s="246" t="s">
        <v>2027</v>
      </c>
      <c r="B581" s="246"/>
      <c r="C581" s="246" t="s">
        <v>45</v>
      </c>
      <c r="D581" s="246" t="s">
        <v>2068</v>
      </c>
      <c r="E581" s="247" t="s">
        <v>301</v>
      </c>
      <c r="F581" s="248" t="s">
        <v>302</v>
      </c>
      <c r="G581" s="249" t="s">
        <v>2054</v>
      </c>
      <c r="H581" s="247"/>
      <c r="I581" s="248"/>
      <c r="J581" s="249"/>
      <c r="K581" s="247"/>
      <c r="L581" s="248"/>
      <c r="M581" s="249"/>
      <c r="N581" s="247"/>
      <c r="O581" s="248"/>
      <c r="P581" s="249"/>
      <c r="Q581" s="247"/>
      <c r="R581" s="248"/>
      <c r="S581" s="249"/>
      <c r="T581" s="247"/>
      <c r="U581" s="248"/>
      <c r="V581" s="249"/>
      <c r="W581" s="247"/>
      <c r="X581" s="248"/>
      <c r="Y581" s="249"/>
      <c r="Z581" s="247"/>
      <c r="AA581" s="248"/>
      <c r="AB581" s="249"/>
      <c r="AC581" s="247"/>
      <c r="AD581" s="248"/>
      <c r="AE581" s="249"/>
      <c r="AF581" s="246"/>
      <c r="AG581" s="250" t="s">
        <v>2055</v>
      </c>
      <c r="AH581" s="246" t="s">
        <v>1662</v>
      </c>
      <c r="AI581" s="246" t="s">
        <v>1662</v>
      </c>
      <c r="AJ581" s="246" t="s">
        <v>1662</v>
      </c>
      <c r="AK581" s="246" t="s">
        <v>1662</v>
      </c>
      <c r="AL581" s="246" t="s">
        <v>1662</v>
      </c>
      <c r="AM581" s="246" t="s">
        <v>1662</v>
      </c>
      <c r="AN581" s="246" t="s">
        <v>1662</v>
      </c>
      <c r="AO581" s="246" t="s">
        <v>1662</v>
      </c>
      <c r="AP581" s="246"/>
      <c r="AQ581" s="246" t="str">
        <f t="shared" si="73"/>
        <v>{"onboardingDeviceAlias": "IPAD2"}</v>
      </c>
      <c r="AR581" s="246" t="str">
        <f t="shared" si="74"/>
        <v/>
      </c>
      <c r="AS581" s="246" t="str">
        <f t="shared" si="75"/>
        <v/>
      </c>
      <c r="AT581" s="246" t="str">
        <f t="shared" si="76"/>
        <v>{"keywords": {"onboardingDeviceAlias": "IPAD2"}}</v>
      </c>
      <c r="AU581" s="246" t="s">
        <v>253</v>
      </c>
      <c r="AV581" s="250" t="str">
        <f t="shared" si="77"/>
        <v>{"name": "AVAILABLE_MOBILE_PLAN", "arguments": {"keywords": {"onboardingDeviceAlias": "IPAD2"}}}</v>
      </c>
      <c r="AW581" s="246"/>
      <c r="AX581" s="251">
        <v>45547</v>
      </c>
    </row>
    <row r="582" spans="1:50" ht="13.2">
      <c r="A582" s="246" t="s">
        <v>2027</v>
      </c>
      <c r="B582" s="246"/>
      <c r="C582" s="246" t="s">
        <v>45</v>
      </c>
      <c r="D582" s="246" t="s">
        <v>2069</v>
      </c>
      <c r="E582" s="247" t="s">
        <v>301</v>
      </c>
      <c r="F582" s="248" t="s">
        <v>302</v>
      </c>
      <c r="G582" s="249" t="s">
        <v>2058</v>
      </c>
      <c r="H582" s="247"/>
      <c r="I582" s="248"/>
      <c r="J582" s="249"/>
      <c r="K582" s="247"/>
      <c r="L582" s="248"/>
      <c r="M582" s="249"/>
      <c r="N582" s="247"/>
      <c r="O582" s="248"/>
      <c r="P582" s="249"/>
      <c r="Q582" s="247"/>
      <c r="R582" s="248"/>
      <c r="S582" s="249"/>
      <c r="T582" s="247"/>
      <c r="U582" s="248"/>
      <c r="V582" s="249"/>
      <c r="W582" s="247"/>
      <c r="X582" s="248"/>
      <c r="Y582" s="249"/>
      <c r="Z582" s="247"/>
      <c r="AA582" s="248"/>
      <c r="AB582" s="249"/>
      <c r="AC582" s="247"/>
      <c r="AD582" s="248"/>
      <c r="AE582" s="249"/>
      <c r="AF582" s="246"/>
      <c r="AG582" s="250" t="s">
        <v>2059</v>
      </c>
      <c r="AH582" s="246" t="s">
        <v>1662</v>
      </c>
      <c r="AI582" s="246" t="s">
        <v>1662</v>
      </c>
      <c r="AJ582" s="246" t="s">
        <v>1662</v>
      </c>
      <c r="AK582" s="246" t="s">
        <v>1662</v>
      </c>
      <c r="AL582" s="246" t="s">
        <v>1662</v>
      </c>
      <c r="AM582" s="246" t="s">
        <v>1662</v>
      </c>
      <c r="AN582" s="246" t="s">
        <v>1662</v>
      </c>
      <c r="AO582" s="246" t="s">
        <v>1662</v>
      </c>
      <c r="AP582" s="246"/>
      <c r="AQ582" s="246" t="str">
        <f t="shared" si="73"/>
        <v>{"onboardingDeviceAlias": "갤럭시 탭 A7IPHONE SE 2022"}</v>
      </c>
      <c r="AR582" s="246" t="str">
        <f t="shared" si="74"/>
        <v/>
      </c>
      <c r="AS582" s="246" t="str">
        <f t="shared" si="75"/>
        <v/>
      </c>
      <c r="AT582" s="246" t="str">
        <f t="shared" si="76"/>
        <v>{"keywords": {"onboardingDeviceAlias": "갤럭시 탭 A7IPHONE SE 2022"}}</v>
      </c>
      <c r="AU582" s="246" t="s">
        <v>253</v>
      </c>
      <c r="AV582" s="250" t="str">
        <f t="shared" si="77"/>
        <v>{"name": "AVAILABLE_MOBILE_PLAN", "arguments": {"keywords": {"onboardingDeviceAlias": "갤럭시 탭 A7IPHONE SE 2022"}}}</v>
      </c>
      <c r="AW582" s="246"/>
      <c r="AX582" s="251">
        <v>45547</v>
      </c>
    </row>
    <row r="583" spans="1:50" ht="13.2">
      <c r="A583" s="246" t="s">
        <v>2027</v>
      </c>
      <c r="B583" s="246"/>
      <c r="C583" s="246" t="s">
        <v>45</v>
      </c>
      <c r="D583" s="246" t="s">
        <v>2070</v>
      </c>
      <c r="E583" s="253" t="s">
        <v>301</v>
      </c>
      <c r="F583" s="252" t="s">
        <v>302</v>
      </c>
      <c r="G583" s="246" t="s">
        <v>2062</v>
      </c>
      <c r="H583" s="253"/>
      <c r="I583" s="252"/>
      <c r="J583" s="246"/>
      <c r="K583" s="253"/>
      <c r="L583" s="252"/>
      <c r="M583" s="246"/>
      <c r="N583" s="253"/>
      <c r="O583" s="252"/>
      <c r="P583" s="246"/>
      <c r="Q583" s="253"/>
      <c r="R583" s="252"/>
      <c r="S583" s="246"/>
      <c r="T583" s="253"/>
      <c r="U583" s="252"/>
      <c r="V583" s="246"/>
      <c r="W583" s="253"/>
      <c r="X583" s="252"/>
      <c r="Y583" s="246"/>
      <c r="Z583" s="253"/>
      <c r="AA583" s="252"/>
      <c r="AB583" s="246"/>
      <c r="AC583" s="253"/>
      <c r="AD583" s="252"/>
      <c r="AE583" s="246"/>
      <c r="AF583" s="246"/>
      <c r="AG583" s="250" t="str">
        <f t="shared" ref="AG583:AG584" si="96">IF(E583="","", SUBSTITUTE(SUBSTITUTE("""ENTITY"": ""VALUE""","ENTITY",F583),"VALUE",G583))</f>
        <v>"onboardingDeviceAlias": "JOON"</v>
      </c>
      <c r="AH583" s="246" t="str">
        <f t="shared" ref="AH583:AH584" si="97">IF(H583="","", SUBSTITUTE(SUBSTITUTE(", ""ENTITY"": ""VALUE""","ENTITY",I583),"VALUE",J583))</f>
        <v/>
      </c>
      <c r="AI583" s="246" t="str">
        <f t="shared" ref="AI583:AI584" si="98">IF(K583="","", SUBSTITUTE(SUBSTITUTE(", ""ENTITY"": ""VALUE""","ENTITY",L583),"VALUE",M583))</f>
        <v/>
      </c>
      <c r="AJ583" s="246" t="str">
        <f t="shared" ref="AJ583:AJ584" si="99">IF(N583="","", SUBSTITUTE(SUBSTITUTE("""ENTITY"": ""VALUE""","ENTITY",O583),"VALUE",P583))</f>
        <v/>
      </c>
      <c r="AK583" s="246" t="str">
        <f t="shared" ref="AK583:AK584" si="100">IF(Q583="","", SUBSTITUTE(SUBSTITUTE(", ""ENTITY"": ""VALUE""","ENTITY",R583),"VALUE",S583))</f>
        <v/>
      </c>
      <c r="AL583" s="246" t="str">
        <f t="shared" ref="AL583:AL584" si="101">IF(T583="","", SUBSTITUTE(SUBSTITUTE(", ""ENTITY"": ""VALUE""","ENTITY",U583),"VALUE",V583))</f>
        <v/>
      </c>
      <c r="AM583" s="246" t="str">
        <f t="shared" ref="AM583:AM584" si="102">IF(W583="","", SUBSTITUTE(SUBSTITUTE("""ENTITY"": ""VALUE""","ENTITY",X583),"VALUE",Y583))</f>
        <v/>
      </c>
      <c r="AN583" s="246" t="str">
        <f t="shared" ref="AN583:AN584" si="103">IF(Z583="","", SUBSTITUTE(SUBSTITUTE(", ""ENTITY"": ""VALUE""","ENTITY",AA583),"VALUE",AB583))</f>
        <v/>
      </c>
      <c r="AO583" s="246" t="str">
        <f t="shared" ref="AO583:AO584" si="104">IF(AC583="","", SUBSTITUTE(SUBSTITUTE(", ""ENTITY"": ""VALUE""","ENTITY",AD583),"VALUE",AE583))</f>
        <v/>
      </c>
      <c r="AP583" s="246"/>
      <c r="AQ583" s="246" t="str">
        <f t="shared" si="73"/>
        <v>{"onboardingDeviceAlias": "JOON"}</v>
      </c>
      <c r="AR583" s="246" t="str">
        <f t="shared" si="74"/>
        <v/>
      </c>
      <c r="AS583" s="246" t="str">
        <f t="shared" si="75"/>
        <v/>
      </c>
      <c r="AT583" s="246" t="str">
        <f t="shared" si="76"/>
        <v>{"keywords": {"onboardingDeviceAlias": "JOON"}}</v>
      </c>
      <c r="AU583" s="246" t="s">
        <v>253</v>
      </c>
      <c r="AV583" s="250" t="str">
        <f t="shared" si="77"/>
        <v>{"name": "AVAILABLE_MOBILE_PLAN", "arguments": {"keywords": {"onboardingDeviceAlias": "JOON"}}}</v>
      </c>
      <c r="AW583" s="246"/>
      <c r="AX583" s="251">
        <v>45547</v>
      </c>
    </row>
    <row r="584" spans="1:50" ht="13.2">
      <c r="A584" s="254" t="s">
        <v>2027</v>
      </c>
      <c r="B584" s="254"/>
      <c r="C584" s="254" t="s">
        <v>45</v>
      </c>
      <c r="D584" s="254" t="s">
        <v>2071</v>
      </c>
      <c r="E584" s="255" t="s">
        <v>301</v>
      </c>
      <c r="F584" s="256" t="s">
        <v>302</v>
      </c>
      <c r="G584" s="254" t="s">
        <v>2066</v>
      </c>
      <c r="H584" s="255"/>
      <c r="I584" s="256"/>
      <c r="J584" s="254"/>
      <c r="K584" s="255"/>
      <c r="L584" s="256"/>
      <c r="M584" s="254"/>
      <c r="N584" s="255"/>
      <c r="O584" s="256"/>
      <c r="P584" s="254"/>
      <c r="Q584" s="255"/>
      <c r="R584" s="256"/>
      <c r="S584" s="254"/>
      <c r="T584" s="255"/>
      <c r="U584" s="256"/>
      <c r="V584" s="254"/>
      <c r="W584" s="255"/>
      <c r="X584" s="256"/>
      <c r="Y584" s="254"/>
      <c r="Z584" s="255"/>
      <c r="AA584" s="256"/>
      <c r="AB584" s="254"/>
      <c r="AC584" s="255"/>
      <c r="AD584" s="256"/>
      <c r="AE584" s="254"/>
      <c r="AF584" s="254"/>
      <c r="AG584" s="257" t="str">
        <f t="shared" si="96"/>
        <v>"onboardingDeviceAlias": "LG폴더2"</v>
      </c>
      <c r="AH584" s="254" t="str">
        <f t="shared" si="97"/>
        <v/>
      </c>
      <c r="AI584" s="254" t="str">
        <f t="shared" si="98"/>
        <v/>
      </c>
      <c r="AJ584" s="254" t="str">
        <f t="shared" si="99"/>
        <v/>
      </c>
      <c r="AK584" s="254" t="str">
        <f t="shared" si="100"/>
        <v/>
      </c>
      <c r="AL584" s="254" t="str">
        <f t="shared" si="101"/>
        <v/>
      </c>
      <c r="AM584" s="254" t="str">
        <f t="shared" si="102"/>
        <v/>
      </c>
      <c r="AN584" s="254" t="str">
        <f t="shared" si="103"/>
        <v/>
      </c>
      <c r="AO584" s="254" t="str">
        <f t="shared" si="104"/>
        <v/>
      </c>
      <c r="AP584" s="254"/>
      <c r="AQ584" s="254" t="str">
        <f t="shared" si="73"/>
        <v>{"onboardingDeviceAlias": "LG폴더2"}</v>
      </c>
      <c r="AR584" s="254" t="str">
        <f t="shared" si="74"/>
        <v/>
      </c>
      <c r="AS584" s="254" t="str">
        <f t="shared" si="75"/>
        <v/>
      </c>
      <c r="AT584" s="254" t="str">
        <f t="shared" si="76"/>
        <v>{"keywords": {"onboardingDeviceAlias": "LG폴더2"}}</v>
      </c>
      <c r="AU584" s="254" t="s">
        <v>253</v>
      </c>
      <c r="AV584" s="257" t="str">
        <f t="shared" si="77"/>
        <v>{"name": "AVAILABLE_MOBILE_PLAN", "arguments": {"keywords": {"onboardingDeviceAlias": "LG폴더2"}}}</v>
      </c>
      <c r="AW584" s="254"/>
      <c r="AX584" s="258">
        <v>45547</v>
      </c>
    </row>
    <row r="585" spans="1:50" ht="13.2">
      <c r="A585" s="246" t="s">
        <v>2072</v>
      </c>
      <c r="B585" s="246" t="s">
        <v>2073</v>
      </c>
      <c r="C585" s="246" t="s">
        <v>45</v>
      </c>
      <c r="D585" s="246" t="s">
        <v>2074</v>
      </c>
      <c r="E585" s="247" t="s">
        <v>296</v>
      </c>
      <c r="F585" s="248" t="s">
        <v>297</v>
      </c>
      <c r="G585" s="249" t="s">
        <v>298</v>
      </c>
      <c r="H585" s="247"/>
      <c r="I585" s="248"/>
      <c r="J585" s="249"/>
      <c r="K585" s="247"/>
      <c r="L585" s="248"/>
      <c r="M585" s="249"/>
      <c r="N585" s="247"/>
      <c r="O585" s="248"/>
      <c r="P585" s="249"/>
      <c r="Q585" s="247"/>
      <c r="R585" s="248"/>
      <c r="S585" s="249"/>
      <c r="T585" s="247"/>
      <c r="U585" s="248"/>
      <c r="V585" s="249"/>
      <c r="W585" s="247"/>
      <c r="X585" s="248"/>
      <c r="Y585" s="249"/>
      <c r="Z585" s="247"/>
      <c r="AA585" s="248"/>
      <c r="AB585" s="249"/>
      <c r="AC585" s="247"/>
      <c r="AD585" s="248"/>
      <c r="AE585" s="249"/>
      <c r="AF585" s="246"/>
      <c r="AG585" s="250" t="s">
        <v>2075</v>
      </c>
      <c r="AH585" s="246" t="s">
        <v>1662</v>
      </c>
      <c r="AI585" s="246" t="s">
        <v>1662</v>
      </c>
      <c r="AJ585" s="246" t="s">
        <v>1662</v>
      </c>
      <c r="AK585" s="246" t="s">
        <v>1662</v>
      </c>
      <c r="AL585" s="246" t="s">
        <v>1662</v>
      </c>
      <c r="AM585" s="246" t="s">
        <v>1662</v>
      </c>
      <c r="AN585" s="246" t="s">
        <v>1662</v>
      </c>
      <c r="AO585" s="246" t="s">
        <v>1662</v>
      </c>
      <c r="AP585" s="246"/>
      <c r="AQ585" s="246" t="str">
        <f t="shared" si="73"/>
        <v>{"specialCustomerOnboard": "시니어"}</v>
      </c>
      <c r="AR585" s="246" t="str">
        <f t="shared" si="74"/>
        <v/>
      </c>
      <c r="AS585" s="246" t="str">
        <f t="shared" si="75"/>
        <v/>
      </c>
      <c r="AT585" s="246" t="str">
        <f t="shared" si="76"/>
        <v>{"keywords": {"specialCustomerOnboard": "시니어"}}</v>
      </c>
      <c r="AU585" s="246" t="s">
        <v>253</v>
      </c>
      <c r="AV585" s="250" t="str">
        <f t="shared" si="77"/>
        <v>{"name": "AVAILABLE_MOBILE_PLAN", "arguments": {"keywords": {"specialCustomerOnboard": "시니어"}}}</v>
      </c>
      <c r="AW585" s="246"/>
      <c r="AX585" s="251">
        <v>45580</v>
      </c>
    </row>
    <row r="586" spans="1:50" ht="13.2">
      <c r="A586" s="246" t="s">
        <v>2072</v>
      </c>
      <c r="B586" s="246" t="s">
        <v>2076</v>
      </c>
      <c r="C586" s="246" t="s">
        <v>45</v>
      </c>
      <c r="D586" s="246" t="s">
        <v>2077</v>
      </c>
      <c r="E586" s="247" t="s">
        <v>296</v>
      </c>
      <c r="F586" s="248" t="s">
        <v>297</v>
      </c>
      <c r="G586" s="249" t="s">
        <v>733</v>
      </c>
      <c r="H586" s="247"/>
      <c r="I586" s="248"/>
      <c r="J586" s="249"/>
      <c r="K586" s="247"/>
      <c r="L586" s="248"/>
      <c r="M586" s="249"/>
      <c r="N586" s="247"/>
      <c r="O586" s="248"/>
      <c r="P586" s="249"/>
      <c r="Q586" s="247"/>
      <c r="R586" s="248"/>
      <c r="S586" s="249"/>
      <c r="T586" s="247"/>
      <c r="U586" s="248"/>
      <c r="V586" s="249"/>
      <c r="W586" s="247"/>
      <c r="X586" s="248"/>
      <c r="Y586" s="249"/>
      <c r="Z586" s="247"/>
      <c r="AA586" s="248"/>
      <c r="AB586" s="249"/>
      <c r="AC586" s="247"/>
      <c r="AD586" s="248"/>
      <c r="AE586" s="249"/>
      <c r="AF586" s="246"/>
      <c r="AG586" s="250" t="s">
        <v>2078</v>
      </c>
      <c r="AH586" s="246" t="s">
        <v>1662</v>
      </c>
      <c r="AI586" s="246" t="s">
        <v>1662</v>
      </c>
      <c r="AJ586" s="246" t="s">
        <v>1662</v>
      </c>
      <c r="AK586" s="246" t="s">
        <v>1662</v>
      </c>
      <c r="AL586" s="246" t="s">
        <v>1662</v>
      </c>
      <c r="AM586" s="246" t="s">
        <v>1662</v>
      </c>
      <c r="AN586" s="246" t="s">
        <v>1662</v>
      </c>
      <c r="AO586" s="246" t="s">
        <v>1662</v>
      </c>
      <c r="AP586" s="246"/>
      <c r="AQ586" s="246" t="str">
        <f t="shared" si="73"/>
        <v>{"specialCustomerOnboard": "중학생"}</v>
      </c>
      <c r="AR586" s="246" t="str">
        <f t="shared" si="74"/>
        <v/>
      </c>
      <c r="AS586" s="246" t="str">
        <f t="shared" si="75"/>
        <v/>
      </c>
      <c r="AT586" s="246" t="str">
        <f t="shared" si="76"/>
        <v>{"keywords": {"specialCustomerOnboard": "중학생"}}</v>
      </c>
      <c r="AU586" s="246" t="s">
        <v>253</v>
      </c>
      <c r="AV586" s="250" t="str">
        <f t="shared" si="77"/>
        <v>{"name": "AVAILABLE_MOBILE_PLAN", "arguments": {"keywords": {"specialCustomerOnboard": "중학생"}}}</v>
      </c>
      <c r="AW586" s="246"/>
      <c r="AX586" s="251">
        <v>45580</v>
      </c>
    </row>
    <row r="587" spans="1:50" ht="13.2">
      <c r="A587" s="246" t="s">
        <v>2072</v>
      </c>
      <c r="B587" s="246" t="s">
        <v>2079</v>
      </c>
      <c r="C587" s="246" t="s">
        <v>45</v>
      </c>
      <c r="D587" s="246" t="s">
        <v>2080</v>
      </c>
      <c r="E587" s="247" t="s">
        <v>296</v>
      </c>
      <c r="F587" s="248" t="s">
        <v>297</v>
      </c>
      <c r="G587" s="249" t="s">
        <v>1291</v>
      </c>
      <c r="H587" s="247"/>
      <c r="I587" s="248"/>
      <c r="J587" s="249"/>
      <c r="K587" s="247"/>
      <c r="L587" s="248"/>
      <c r="M587" s="249"/>
      <c r="N587" s="247"/>
      <c r="O587" s="248"/>
      <c r="P587" s="249"/>
      <c r="Q587" s="247"/>
      <c r="R587" s="248"/>
      <c r="S587" s="249"/>
      <c r="T587" s="247"/>
      <c r="U587" s="248"/>
      <c r="V587" s="249"/>
      <c r="W587" s="247"/>
      <c r="X587" s="248"/>
      <c r="Y587" s="249"/>
      <c r="Z587" s="247"/>
      <c r="AA587" s="248"/>
      <c r="AB587" s="249"/>
      <c r="AC587" s="247"/>
      <c r="AD587" s="248"/>
      <c r="AE587" s="249"/>
      <c r="AF587" s="246"/>
      <c r="AG587" s="250" t="s">
        <v>2081</v>
      </c>
      <c r="AH587" s="246" t="s">
        <v>1662</v>
      </c>
      <c r="AI587" s="246" t="s">
        <v>1662</v>
      </c>
      <c r="AJ587" s="246" t="s">
        <v>1662</v>
      </c>
      <c r="AK587" s="246" t="s">
        <v>1662</v>
      </c>
      <c r="AL587" s="246" t="s">
        <v>1662</v>
      </c>
      <c r="AM587" s="246" t="s">
        <v>1662</v>
      </c>
      <c r="AN587" s="246" t="s">
        <v>1662</v>
      </c>
      <c r="AO587" s="246" t="s">
        <v>1662</v>
      </c>
      <c r="AP587" s="246"/>
      <c r="AQ587" s="246" t="str">
        <f t="shared" si="73"/>
        <v>{"specialCustomerOnboard": "군인"}</v>
      </c>
      <c r="AR587" s="246" t="str">
        <f t="shared" si="74"/>
        <v/>
      </c>
      <c r="AS587" s="246" t="str">
        <f t="shared" si="75"/>
        <v/>
      </c>
      <c r="AT587" s="246" t="str">
        <f t="shared" si="76"/>
        <v>{"keywords": {"specialCustomerOnboard": "군인"}}</v>
      </c>
      <c r="AU587" s="246" t="s">
        <v>253</v>
      </c>
      <c r="AV587" s="250" t="str">
        <f t="shared" si="77"/>
        <v>{"name": "AVAILABLE_MOBILE_PLAN", "arguments": {"keywords": {"specialCustomerOnboard": "군인"}}}</v>
      </c>
      <c r="AW587" s="246"/>
      <c r="AX587" s="251">
        <v>45580</v>
      </c>
    </row>
    <row r="588" spans="1:50" ht="13.2">
      <c r="A588" s="246" t="s">
        <v>2072</v>
      </c>
      <c r="B588" s="246" t="s">
        <v>2082</v>
      </c>
      <c r="C588" s="246" t="s">
        <v>45</v>
      </c>
      <c r="D588" s="246" t="s">
        <v>2083</v>
      </c>
      <c r="E588" s="247" t="s">
        <v>296</v>
      </c>
      <c r="F588" s="248" t="s">
        <v>297</v>
      </c>
      <c r="G588" s="249" t="s">
        <v>1274</v>
      </c>
      <c r="H588" s="247"/>
      <c r="I588" s="248"/>
      <c r="J588" s="249"/>
      <c r="K588" s="247"/>
      <c r="L588" s="248"/>
      <c r="M588" s="249"/>
      <c r="N588" s="247"/>
      <c r="O588" s="248"/>
      <c r="P588" s="249"/>
      <c r="Q588" s="247"/>
      <c r="R588" s="248"/>
      <c r="S588" s="249"/>
      <c r="T588" s="247"/>
      <c r="U588" s="248"/>
      <c r="V588" s="249"/>
      <c r="W588" s="247"/>
      <c r="X588" s="248"/>
      <c r="Y588" s="249"/>
      <c r="Z588" s="247"/>
      <c r="AA588" s="248"/>
      <c r="AB588" s="249"/>
      <c r="AC588" s="247"/>
      <c r="AD588" s="248"/>
      <c r="AE588" s="249"/>
      <c r="AF588" s="246"/>
      <c r="AG588" s="250" t="s">
        <v>2084</v>
      </c>
      <c r="AH588" s="246" t="s">
        <v>1662</v>
      </c>
      <c r="AI588" s="246" t="s">
        <v>1662</v>
      </c>
      <c r="AJ588" s="246" t="s">
        <v>1662</v>
      </c>
      <c r="AK588" s="246" t="s">
        <v>1662</v>
      </c>
      <c r="AL588" s="246" t="s">
        <v>1662</v>
      </c>
      <c r="AM588" s="246" t="s">
        <v>1662</v>
      </c>
      <c r="AN588" s="246" t="s">
        <v>1662</v>
      </c>
      <c r="AO588" s="246" t="s">
        <v>1662</v>
      </c>
      <c r="AP588" s="246"/>
      <c r="AQ588" s="246" t="str">
        <f t="shared" si="73"/>
        <v>{"specialCustomerOnboard": "대학생"}</v>
      </c>
      <c r="AR588" s="246" t="str">
        <f t="shared" si="74"/>
        <v/>
      </c>
      <c r="AS588" s="246" t="str">
        <f t="shared" si="75"/>
        <v/>
      </c>
      <c r="AT588" s="246" t="str">
        <f t="shared" si="76"/>
        <v>{"keywords": {"specialCustomerOnboard": "대학생"}}</v>
      </c>
      <c r="AU588" s="246" t="s">
        <v>253</v>
      </c>
      <c r="AV588" s="250" t="str">
        <f t="shared" si="77"/>
        <v>{"name": "AVAILABLE_MOBILE_PLAN", "arguments": {"keywords": {"specialCustomerOnboard": "대학생"}}}</v>
      </c>
      <c r="AW588" s="246"/>
      <c r="AX588" s="251">
        <v>45580</v>
      </c>
    </row>
    <row r="589" spans="1:50" ht="13.2">
      <c r="A589" s="246" t="s">
        <v>2072</v>
      </c>
      <c r="B589" s="246" t="s">
        <v>2085</v>
      </c>
      <c r="C589" s="246" t="s">
        <v>45</v>
      </c>
      <c r="D589" s="246" t="s">
        <v>2086</v>
      </c>
      <c r="E589" s="247" t="s">
        <v>296</v>
      </c>
      <c r="F589" s="248" t="s">
        <v>297</v>
      </c>
      <c r="G589" s="249" t="s">
        <v>1131</v>
      </c>
      <c r="H589" s="247"/>
      <c r="I589" s="248"/>
      <c r="J589" s="249"/>
      <c r="K589" s="247"/>
      <c r="L589" s="248"/>
      <c r="M589" s="249"/>
      <c r="N589" s="247"/>
      <c r="O589" s="248"/>
      <c r="P589" s="249"/>
      <c r="Q589" s="247"/>
      <c r="R589" s="248"/>
      <c r="S589" s="249"/>
      <c r="T589" s="247"/>
      <c r="U589" s="248"/>
      <c r="V589" s="249"/>
      <c r="W589" s="247"/>
      <c r="X589" s="248"/>
      <c r="Y589" s="249"/>
      <c r="Z589" s="247"/>
      <c r="AA589" s="248"/>
      <c r="AB589" s="249"/>
      <c r="AC589" s="247"/>
      <c r="AD589" s="248"/>
      <c r="AE589" s="249"/>
      <c r="AF589" s="246"/>
      <c r="AG589" s="250" t="s">
        <v>2087</v>
      </c>
      <c r="AH589" s="246" t="s">
        <v>1662</v>
      </c>
      <c r="AI589" s="246" t="s">
        <v>1662</v>
      </c>
      <c r="AJ589" s="246" t="s">
        <v>1662</v>
      </c>
      <c r="AK589" s="246" t="s">
        <v>1662</v>
      </c>
      <c r="AL589" s="246" t="s">
        <v>1662</v>
      </c>
      <c r="AM589" s="246" t="s">
        <v>1662</v>
      </c>
      <c r="AN589" s="246" t="s">
        <v>1662</v>
      </c>
      <c r="AO589" s="246" t="s">
        <v>1662</v>
      </c>
      <c r="AP589" s="246"/>
      <c r="AQ589" s="246" t="str">
        <f t="shared" si="73"/>
        <v>{"specialCustomerOnboard": "청년"}</v>
      </c>
      <c r="AR589" s="246" t="str">
        <f t="shared" si="74"/>
        <v/>
      </c>
      <c r="AS589" s="246" t="str">
        <f t="shared" si="75"/>
        <v/>
      </c>
      <c r="AT589" s="246" t="str">
        <f t="shared" si="76"/>
        <v>{"keywords": {"specialCustomerOnboard": "청년"}}</v>
      </c>
      <c r="AU589" s="246" t="s">
        <v>253</v>
      </c>
      <c r="AV589" s="250" t="str">
        <f t="shared" si="77"/>
        <v>{"name": "AVAILABLE_MOBILE_PLAN", "arguments": {"keywords": {"specialCustomerOnboard": "청년"}}}</v>
      </c>
      <c r="AW589" s="246"/>
      <c r="AX589" s="251">
        <v>45580</v>
      </c>
    </row>
    <row r="590" spans="1:50" ht="13.2">
      <c r="A590" s="246" t="s">
        <v>2072</v>
      </c>
      <c r="B590" s="246" t="s">
        <v>2088</v>
      </c>
      <c r="C590" s="246" t="s">
        <v>45</v>
      </c>
      <c r="D590" s="246" t="s">
        <v>2089</v>
      </c>
      <c r="E590" s="247" t="s">
        <v>296</v>
      </c>
      <c r="F590" s="248" t="s">
        <v>297</v>
      </c>
      <c r="G590" s="249" t="s">
        <v>2090</v>
      </c>
      <c r="H590" s="247"/>
      <c r="I590" s="248"/>
      <c r="J590" s="249"/>
      <c r="K590" s="247"/>
      <c r="L590" s="248"/>
      <c r="M590" s="249"/>
      <c r="N590" s="247"/>
      <c r="O590" s="248"/>
      <c r="P590" s="249"/>
      <c r="Q590" s="247"/>
      <c r="R590" s="248"/>
      <c r="S590" s="249"/>
      <c r="T590" s="247"/>
      <c r="U590" s="248"/>
      <c r="V590" s="249"/>
      <c r="W590" s="247"/>
      <c r="X590" s="248"/>
      <c r="Y590" s="249"/>
      <c r="Z590" s="247"/>
      <c r="AA590" s="248"/>
      <c r="AB590" s="249"/>
      <c r="AC590" s="247"/>
      <c r="AD590" s="248"/>
      <c r="AE590" s="249"/>
      <c r="AF590" s="246"/>
      <c r="AG590" s="250" t="s">
        <v>2091</v>
      </c>
      <c r="AH590" s="246" t="s">
        <v>1662</v>
      </c>
      <c r="AI590" s="246" t="s">
        <v>1662</v>
      </c>
      <c r="AJ590" s="246" t="s">
        <v>1662</v>
      </c>
      <c r="AK590" s="246" t="s">
        <v>1662</v>
      </c>
      <c r="AL590" s="246" t="s">
        <v>1662</v>
      </c>
      <c r="AM590" s="246" t="s">
        <v>1662</v>
      </c>
      <c r="AN590" s="246" t="s">
        <v>1662</v>
      </c>
      <c r="AO590" s="246" t="s">
        <v>1662</v>
      </c>
      <c r="AP590" s="246"/>
      <c r="AQ590" s="246" t="str">
        <f t="shared" si="73"/>
        <v>{"specialCustomerOnboard": "온라인전용"}</v>
      </c>
      <c r="AR590" s="246" t="str">
        <f t="shared" si="74"/>
        <v/>
      </c>
      <c r="AS590" s="246" t="str">
        <f t="shared" si="75"/>
        <v/>
      </c>
      <c r="AT590" s="246" t="str">
        <f t="shared" si="76"/>
        <v>{"keywords": {"specialCustomerOnboard": "온라인전용"}}</v>
      </c>
      <c r="AU590" s="246" t="s">
        <v>253</v>
      </c>
      <c r="AV590" s="250" t="str">
        <f t="shared" si="77"/>
        <v>{"name": "AVAILABLE_MOBILE_PLAN", "arguments": {"keywords": {"specialCustomerOnboard": "온라인전용"}}}</v>
      </c>
      <c r="AW590" s="246"/>
      <c r="AX590" s="251">
        <v>45580</v>
      </c>
    </row>
    <row r="591" spans="1:50" ht="13.2">
      <c r="A591" s="246" t="s">
        <v>2072</v>
      </c>
      <c r="B591" s="246" t="s">
        <v>2092</v>
      </c>
      <c r="C591" s="246" t="s">
        <v>45</v>
      </c>
      <c r="D591" s="246" t="s">
        <v>2093</v>
      </c>
      <c r="E591" s="247" t="s">
        <v>296</v>
      </c>
      <c r="F591" s="248" t="s">
        <v>297</v>
      </c>
      <c r="G591" s="249" t="s">
        <v>1282</v>
      </c>
      <c r="H591" s="247"/>
      <c r="I591" s="248"/>
      <c r="J591" s="249"/>
      <c r="K591" s="247"/>
      <c r="L591" s="248"/>
      <c r="M591" s="249"/>
      <c r="N591" s="247"/>
      <c r="O591" s="248"/>
      <c r="P591" s="249"/>
      <c r="Q591" s="247"/>
      <c r="R591" s="248"/>
      <c r="S591" s="249"/>
      <c r="T591" s="247"/>
      <c r="U591" s="248"/>
      <c r="V591" s="249"/>
      <c r="W591" s="247"/>
      <c r="X591" s="248"/>
      <c r="Y591" s="249"/>
      <c r="Z591" s="247"/>
      <c r="AA591" s="248"/>
      <c r="AB591" s="249"/>
      <c r="AC591" s="247"/>
      <c r="AD591" s="248"/>
      <c r="AE591" s="249"/>
      <c r="AF591" s="246"/>
      <c r="AG591" s="250" t="s">
        <v>2094</v>
      </c>
      <c r="AH591" s="246" t="s">
        <v>1662</v>
      </c>
      <c r="AI591" s="246" t="s">
        <v>1662</v>
      </c>
      <c r="AJ591" s="246" t="s">
        <v>1662</v>
      </c>
      <c r="AK591" s="246" t="s">
        <v>1662</v>
      </c>
      <c r="AL591" s="246" t="s">
        <v>1662</v>
      </c>
      <c r="AM591" s="246" t="s">
        <v>1662</v>
      </c>
      <c r="AN591" s="246" t="s">
        <v>1662</v>
      </c>
      <c r="AO591" s="246" t="s">
        <v>1662</v>
      </c>
      <c r="AP591" s="246"/>
      <c r="AQ591" s="246" t="str">
        <f t="shared" si="73"/>
        <v>{"specialCustomerOnboard": "가족"}</v>
      </c>
      <c r="AR591" s="246" t="str">
        <f t="shared" si="74"/>
        <v/>
      </c>
      <c r="AS591" s="246" t="str">
        <f t="shared" si="75"/>
        <v/>
      </c>
      <c r="AT591" s="246" t="str">
        <f t="shared" si="76"/>
        <v>{"keywords": {"specialCustomerOnboard": "가족"}}</v>
      </c>
      <c r="AU591" s="246" t="s">
        <v>253</v>
      </c>
      <c r="AV591" s="250" t="str">
        <f t="shared" si="77"/>
        <v>{"name": "AVAILABLE_MOBILE_PLAN", "arguments": {"keywords": {"specialCustomerOnboard": "가족"}}}</v>
      </c>
      <c r="AW591" s="246"/>
      <c r="AX591" s="251">
        <v>45580</v>
      </c>
    </row>
    <row r="592" spans="1:50" ht="13.2">
      <c r="A592" s="246" t="s">
        <v>2072</v>
      </c>
      <c r="B592" s="246" t="s">
        <v>2095</v>
      </c>
      <c r="C592" s="246" t="s">
        <v>45</v>
      </c>
      <c r="D592" s="246" t="s">
        <v>2096</v>
      </c>
      <c r="E592" s="247" t="s">
        <v>296</v>
      </c>
      <c r="F592" s="248" t="s">
        <v>297</v>
      </c>
      <c r="G592" s="249" t="s">
        <v>1279</v>
      </c>
      <c r="H592" s="247"/>
      <c r="I592" s="248"/>
      <c r="J592" s="249"/>
      <c r="K592" s="247"/>
      <c r="L592" s="248"/>
      <c r="M592" s="249"/>
      <c r="N592" s="247"/>
      <c r="O592" s="248"/>
      <c r="P592" s="249"/>
      <c r="Q592" s="247"/>
      <c r="R592" s="248"/>
      <c r="S592" s="249"/>
      <c r="T592" s="247"/>
      <c r="U592" s="248"/>
      <c r="V592" s="249"/>
      <c r="W592" s="247"/>
      <c r="X592" s="248"/>
      <c r="Y592" s="249"/>
      <c r="Z592" s="247"/>
      <c r="AA592" s="248"/>
      <c r="AB592" s="249"/>
      <c r="AC592" s="247"/>
      <c r="AD592" s="248"/>
      <c r="AE592" s="249"/>
      <c r="AF592" s="246"/>
      <c r="AG592" s="250" t="s">
        <v>2097</v>
      </c>
      <c r="AH592" s="246" t="s">
        <v>1662</v>
      </c>
      <c r="AI592" s="246" t="s">
        <v>1662</v>
      </c>
      <c r="AJ592" s="246" t="s">
        <v>1662</v>
      </c>
      <c r="AK592" s="246" t="s">
        <v>1662</v>
      </c>
      <c r="AL592" s="246" t="s">
        <v>1662</v>
      </c>
      <c r="AM592" s="246" t="s">
        <v>1662</v>
      </c>
      <c r="AN592" s="246" t="s">
        <v>1662</v>
      </c>
      <c r="AO592" s="246" t="s">
        <v>1662</v>
      </c>
      <c r="AP592" s="246"/>
      <c r="AQ592" s="246" t="str">
        <f t="shared" si="73"/>
        <v>{"specialCustomerOnboard": "청소년"}</v>
      </c>
      <c r="AR592" s="246" t="str">
        <f t="shared" si="74"/>
        <v/>
      </c>
      <c r="AS592" s="246" t="str">
        <f t="shared" si="75"/>
        <v/>
      </c>
      <c r="AT592" s="246" t="str">
        <f t="shared" si="76"/>
        <v>{"keywords": {"specialCustomerOnboard": "청소년"}}</v>
      </c>
      <c r="AU592" s="246" t="s">
        <v>253</v>
      </c>
      <c r="AV592" s="250" t="str">
        <f t="shared" si="77"/>
        <v>{"name": "AVAILABLE_MOBILE_PLAN", "arguments": {"keywords": {"specialCustomerOnboard": "청소년"}}}</v>
      </c>
      <c r="AW592" s="246"/>
      <c r="AX592" s="251">
        <v>45580</v>
      </c>
    </row>
    <row r="593" spans="1:50" ht="13.2">
      <c r="A593" s="246" t="s">
        <v>2072</v>
      </c>
      <c r="B593" s="246" t="s">
        <v>2098</v>
      </c>
      <c r="C593" s="246" t="s">
        <v>45</v>
      </c>
      <c r="D593" s="246" t="s">
        <v>2099</v>
      </c>
      <c r="E593" s="247" t="s">
        <v>296</v>
      </c>
      <c r="F593" s="248" t="s">
        <v>297</v>
      </c>
      <c r="G593" s="249" t="s">
        <v>732</v>
      </c>
      <c r="H593" s="247"/>
      <c r="I593" s="248"/>
      <c r="J593" s="249"/>
      <c r="K593" s="247"/>
      <c r="L593" s="248"/>
      <c r="M593" s="249"/>
      <c r="N593" s="247"/>
      <c r="O593" s="248"/>
      <c r="P593" s="249"/>
      <c r="Q593" s="247"/>
      <c r="R593" s="248"/>
      <c r="S593" s="249"/>
      <c r="T593" s="247"/>
      <c r="U593" s="248"/>
      <c r="V593" s="249"/>
      <c r="W593" s="247"/>
      <c r="X593" s="248"/>
      <c r="Y593" s="249"/>
      <c r="Z593" s="247"/>
      <c r="AA593" s="248"/>
      <c r="AB593" s="249"/>
      <c r="AC593" s="247"/>
      <c r="AD593" s="248"/>
      <c r="AE593" s="249"/>
      <c r="AF593" s="246"/>
      <c r="AG593" s="250" t="s">
        <v>2100</v>
      </c>
      <c r="AH593" s="246" t="s">
        <v>1662</v>
      </c>
      <c r="AI593" s="246" t="s">
        <v>1662</v>
      </c>
      <c r="AJ593" s="246" t="s">
        <v>1662</v>
      </c>
      <c r="AK593" s="246" t="s">
        <v>1662</v>
      </c>
      <c r="AL593" s="246" t="s">
        <v>1662</v>
      </c>
      <c r="AM593" s="246" t="s">
        <v>1662</v>
      </c>
      <c r="AN593" s="246" t="s">
        <v>1662</v>
      </c>
      <c r="AO593" s="246" t="s">
        <v>1662</v>
      </c>
      <c r="AP593" s="246"/>
      <c r="AQ593" s="246" t="str">
        <f t="shared" si="73"/>
        <v>{"specialCustomerOnboard": "노인"}</v>
      </c>
      <c r="AR593" s="246" t="str">
        <f t="shared" si="74"/>
        <v/>
      </c>
      <c r="AS593" s="246" t="str">
        <f t="shared" si="75"/>
        <v/>
      </c>
      <c r="AT593" s="246" t="str">
        <f t="shared" si="76"/>
        <v>{"keywords": {"specialCustomerOnboard": "노인"}}</v>
      </c>
      <c r="AU593" s="246" t="s">
        <v>253</v>
      </c>
      <c r="AV593" s="250" t="str">
        <f t="shared" si="77"/>
        <v>{"name": "AVAILABLE_MOBILE_PLAN", "arguments": {"keywords": {"specialCustomerOnboard": "노인"}}}</v>
      </c>
      <c r="AW593" s="246"/>
      <c r="AX593" s="251">
        <v>45580</v>
      </c>
    </row>
    <row r="594" spans="1:50" ht="13.2">
      <c r="A594" s="246" t="s">
        <v>2072</v>
      </c>
      <c r="B594" s="246" t="s">
        <v>2101</v>
      </c>
      <c r="C594" s="246" t="s">
        <v>45</v>
      </c>
      <c r="D594" s="246" t="s">
        <v>2102</v>
      </c>
      <c r="E594" s="247" t="s">
        <v>296</v>
      </c>
      <c r="F594" s="248" t="s">
        <v>297</v>
      </c>
      <c r="G594" s="249" t="s">
        <v>1294</v>
      </c>
      <c r="H594" s="247"/>
      <c r="I594" s="248"/>
      <c r="J594" s="249"/>
      <c r="K594" s="247"/>
      <c r="L594" s="248"/>
      <c r="M594" s="249"/>
      <c r="N594" s="247"/>
      <c r="O594" s="248"/>
      <c r="P594" s="249"/>
      <c r="Q594" s="247"/>
      <c r="R594" s="248"/>
      <c r="S594" s="249"/>
      <c r="T594" s="247"/>
      <c r="U594" s="248"/>
      <c r="V594" s="249"/>
      <c r="W594" s="247"/>
      <c r="X594" s="248"/>
      <c r="Y594" s="249"/>
      <c r="Z594" s="247"/>
      <c r="AA594" s="248"/>
      <c r="AB594" s="249"/>
      <c r="AC594" s="247"/>
      <c r="AD594" s="248"/>
      <c r="AE594" s="249"/>
      <c r="AF594" s="246"/>
      <c r="AG594" s="250" t="s">
        <v>2103</v>
      </c>
      <c r="AH594" s="246" t="s">
        <v>1662</v>
      </c>
      <c r="AI594" s="246" t="s">
        <v>1662</v>
      </c>
      <c r="AJ594" s="246" t="s">
        <v>1662</v>
      </c>
      <c r="AK594" s="246" t="s">
        <v>1662</v>
      </c>
      <c r="AL594" s="246" t="s">
        <v>1662</v>
      </c>
      <c r="AM594" s="246" t="s">
        <v>1662</v>
      </c>
      <c r="AN594" s="246" t="s">
        <v>1662</v>
      </c>
      <c r="AO594" s="246" t="s">
        <v>1662</v>
      </c>
      <c r="AP594" s="246"/>
      <c r="AQ594" s="246" t="str">
        <f t="shared" si="73"/>
        <v>{"specialCustomerOnboard": "초등학생"}</v>
      </c>
      <c r="AR594" s="246" t="str">
        <f t="shared" si="74"/>
        <v/>
      </c>
      <c r="AS594" s="246" t="str">
        <f t="shared" si="75"/>
        <v/>
      </c>
      <c r="AT594" s="246" t="str">
        <f t="shared" si="76"/>
        <v>{"keywords": {"specialCustomerOnboard": "초등학생"}}</v>
      </c>
      <c r="AU594" s="246" t="s">
        <v>253</v>
      </c>
      <c r="AV594" s="250" t="str">
        <f t="shared" si="77"/>
        <v>{"name": "AVAILABLE_MOBILE_PLAN", "arguments": {"keywords": {"specialCustomerOnboard": "초등학생"}}}</v>
      </c>
      <c r="AW594" s="246"/>
      <c r="AX594" s="251">
        <v>45580</v>
      </c>
    </row>
    <row r="595" spans="1:50" ht="13.2">
      <c r="A595" s="246" t="s">
        <v>2072</v>
      </c>
      <c r="B595" s="246"/>
      <c r="C595" s="246" t="s">
        <v>45</v>
      </c>
      <c r="D595" s="246" t="s">
        <v>2104</v>
      </c>
      <c r="E595" s="247" t="s">
        <v>296</v>
      </c>
      <c r="F595" s="248" t="s">
        <v>297</v>
      </c>
      <c r="G595" s="249" t="s">
        <v>298</v>
      </c>
      <c r="H595" s="247"/>
      <c r="I595" s="248"/>
      <c r="J595" s="249"/>
      <c r="K595" s="247"/>
      <c r="L595" s="248"/>
      <c r="M595" s="249"/>
      <c r="N595" s="247"/>
      <c r="O595" s="248"/>
      <c r="P595" s="249"/>
      <c r="Q595" s="247"/>
      <c r="R595" s="248"/>
      <c r="S595" s="249"/>
      <c r="T595" s="247"/>
      <c r="U595" s="248"/>
      <c r="V595" s="249"/>
      <c r="W595" s="247"/>
      <c r="X595" s="248"/>
      <c r="Y595" s="249"/>
      <c r="Z595" s="247"/>
      <c r="AA595" s="248"/>
      <c r="AB595" s="249"/>
      <c r="AC595" s="247"/>
      <c r="AD595" s="248"/>
      <c r="AE595" s="249"/>
      <c r="AF595" s="246"/>
      <c r="AG595" s="250" t="str">
        <f t="shared" ref="AG595:AG604" si="105">IF(E595="","", SUBSTITUTE(SUBSTITUTE("""ENTITY"": ""VALUE""","ENTITY",F595),"VALUE",G595))</f>
        <v>"specialCustomerOnboard": "시니어"</v>
      </c>
      <c r="AH595" s="246" t="str">
        <f t="shared" ref="AH595:AH604" si="106">IF(H595="","", SUBSTITUTE(SUBSTITUTE(", ""ENTITY"": ""VALUE""","ENTITY",I595),"VALUE",J595))</f>
        <v/>
      </c>
      <c r="AI595" s="246" t="str">
        <f t="shared" ref="AI595:AI604" si="107">IF(K595="","", SUBSTITUTE(SUBSTITUTE(", ""ENTITY"": ""VALUE""","ENTITY",L595),"VALUE",M595))</f>
        <v/>
      </c>
      <c r="AJ595" s="246" t="str">
        <f t="shared" ref="AJ595:AJ604" si="108">IF(N595="","", SUBSTITUTE(SUBSTITUTE("""ENTITY"": ""VALUE""","ENTITY",O595),"VALUE",P595))</f>
        <v/>
      </c>
      <c r="AK595" s="246" t="str">
        <f t="shared" ref="AK595:AK604" si="109">IF(Q595="","", SUBSTITUTE(SUBSTITUTE(", ""ENTITY"": ""VALUE""","ENTITY",R595),"VALUE",S595))</f>
        <v/>
      </c>
      <c r="AL595" s="246" t="str">
        <f t="shared" ref="AL595:AL604" si="110">IF(T595="","", SUBSTITUTE(SUBSTITUTE(", ""ENTITY"": ""VALUE""","ENTITY",U595),"VALUE",V595))</f>
        <v/>
      </c>
      <c r="AM595" s="246" t="str">
        <f t="shared" ref="AM595:AM604" si="111">IF(W595="","", SUBSTITUTE(SUBSTITUTE("""ENTITY"": ""VALUE""","ENTITY",X595),"VALUE",Y595))</f>
        <v/>
      </c>
      <c r="AN595" s="246" t="str">
        <f t="shared" ref="AN595:AN604" si="112">IF(Z595="","", SUBSTITUTE(SUBSTITUTE(", ""ENTITY"": ""VALUE""","ENTITY",AA595),"VALUE",AB595))</f>
        <v/>
      </c>
      <c r="AO595" s="246" t="str">
        <f t="shared" ref="AO595:AO604" si="113">IF(AC595="","", SUBSTITUTE(SUBSTITUTE(", ""ENTITY"": ""VALUE""","ENTITY",AD595),"VALUE",AE595))</f>
        <v/>
      </c>
      <c r="AP595" s="246"/>
      <c r="AQ595" s="246" t="str">
        <f t="shared" si="73"/>
        <v>{"specialCustomerOnboard": "시니어"}</v>
      </c>
      <c r="AR595" s="246" t="str">
        <f t="shared" si="74"/>
        <v/>
      </c>
      <c r="AS595" s="246" t="str">
        <f t="shared" si="75"/>
        <v/>
      </c>
      <c r="AT595" s="246" t="str">
        <f t="shared" si="76"/>
        <v>{"keywords": {"specialCustomerOnboard": "시니어"}}</v>
      </c>
      <c r="AU595" s="246" t="s">
        <v>253</v>
      </c>
      <c r="AV595" s="250" t="str">
        <f t="shared" si="77"/>
        <v>{"name": "AVAILABLE_MOBILE_PLAN", "arguments": {"keywords": {"specialCustomerOnboard": "시니어"}}}</v>
      </c>
      <c r="AW595" s="246"/>
      <c r="AX595" s="251">
        <v>45547</v>
      </c>
    </row>
    <row r="596" spans="1:50" ht="13.2">
      <c r="A596" s="246" t="s">
        <v>2072</v>
      </c>
      <c r="B596" s="246"/>
      <c r="C596" s="246" t="s">
        <v>45</v>
      </c>
      <c r="D596" s="246" t="s">
        <v>2105</v>
      </c>
      <c r="E596" s="247" t="s">
        <v>296</v>
      </c>
      <c r="F596" s="248" t="s">
        <v>297</v>
      </c>
      <c r="G596" s="249" t="s">
        <v>733</v>
      </c>
      <c r="H596" s="247"/>
      <c r="I596" s="248"/>
      <c r="J596" s="249"/>
      <c r="K596" s="247"/>
      <c r="L596" s="248"/>
      <c r="M596" s="249"/>
      <c r="N596" s="247"/>
      <c r="O596" s="248"/>
      <c r="P596" s="249"/>
      <c r="Q596" s="247"/>
      <c r="R596" s="248"/>
      <c r="S596" s="249"/>
      <c r="T596" s="247"/>
      <c r="U596" s="248"/>
      <c r="V596" s="249"/>
      <c r="W596" s="247"/>
      <c r="X596" s="248"/>
      <c r="Y596" s="249"/>
      <c r="Z596" s="247"/>
      <c r="AA596" s="248"/>
      <c r="AB596" s="249"/>
      <c r="AC596" s="247"/>
      <c r="AD596" s="248"/>
      <c r="AE596" s="249"/>
      <c r="AF596" s="246"/>
      <c r="AG596" s="250" t="str">
        <f t="shared" si="105"/>
        <v>"specialCustomerOnboard": "중학생"</v>
      </c>
      <c r="AH596" s="246" t="str">
        <f t="shared" si="106"/>
        <v/>
      </c>
      <c r="AI596" s="246" t="str">
        <f t="shared" si="107"/>
        <v/>
      </c>
      <c r="AJ596" s="246" t="str">
        <f t="shared" si="108"/>
        <v/>
      </c>
      <c r="AK596" s="246" t="str">
        <f t="shared" si="109"/>
        <v/>
      </c>
      <c r="AL596" s="246" t="str">
        <f t="shared" si="110"/>
        <v/>
      </c>
      <c r="AM596" s="246" t="str">
        <f t="shared" si="111"/>
        <v/>
      </c>
      <c r="AN596" s="246" t="str">
        <f t="shared" si="112"/>
        <v/>
      </c>
      <c r="AO596" s="246" t="str">
        <f t="shared" si="113"/>
        <v/>
      </c>
      <c r="AP596" s="246"/>
      <c r="AQ596" s="246" t="str">
        <f t="shared" si="73"/>
        <v>{"specialCustomerOnboard": "중학생"}</v>
      </c>
      <c r="AR596" s="246" t="str">
        <f t="shared" si="74"/>
        <v/>
      </c>
      <c r="AS596" s="246" t="str">
        <f t="shared" si="75"/>
        <v/>
      </c>
      <c r="AT596" s="246" t="str">
        <f t="shared" si="76"/>
        <v>{"keywords": {"specialCustomerOnboard": "중학생"}}</v>
      </c>
      <c r="AU596" s="246" t="s">
        <v>253</v>
      </c>
      <c r="AV596" s="250" t="str">
        <f t="shared" si="77"/>
        <v>{"name": "AVAILABLE_MOBILE_PLAN", "arguments": {"keywords": {"specialCustomerOnboard": "중학생"}}}</v>
      </c>
      <c r="AW596" s="246"/>
      <c r="AX596" s="251">
        <v>45547</v>
      </c>
    </row>
    <row r="597" spans="1:50" ht="13.2">
      <c r="A597" s="246" t="s">
        <v>2072</v>
      </c>
      <c r="B597" s="246"/>
      <c r="C597" s="246" t="s">
        <v>45</v>
      </c>
      <c r="D597" s="246" t="s">
        <v>2106</v>
      </c>
      <c r="E597" s="253" t="s">
        <v>296</v>
      </c>
      <c r="F597" s="252" t="s">
        <v>297</v>
      </c>
      <c r="G597" s="246" t="s">
        <v>1291</v>
      </c>
      <c r="H597" s="253"/>
      <c r="I597" s="252"/>
      <c r="J597" s="246"/>
      <c r="K597" s="253"/>
      <c r="L597" s="252"/>
      <c r="M597" s="246"/>
      <c r="N597" s="253"/>
      <c r="O597" s="252"/>
      <c r="P597" s="246"/>
      <c r="Q597" s="253"/>
      <c r="R597" s="252"/>
      <c r="S597" s="246"/>
      <c r="T597" s="253"/>
      <c r="U597" s="252"/>
      <c r="V597" s="246"/>
      <c r="W597" s="253"/>
      <c r="X597" s="252"/>
      <c r="Y597" s="246"/>
      <c r="Z597" s="253"/>
      <c r="AA597" s="252"/>
      <c r="AB597" s="246"/>
      <c r="AC597" s="253"/>
      <c r="AD597" s="252"/>
      <c r="AE597" s="246"/>
      <c r="AF597" s="246"/>
      <c r="AG597" s="250" t="str">
        <f t="shared" si="105"/>
        <v>"specialCustomerOnboard": "군인"</v>
      </c>
      <c r="AH597" s="246" t="str">
        <f t="shared" si="106"/>
        <v/>
      </c>
      <c r="AI597" s="246" t="str">
        <f t="shared" si="107"/>
        <v/>
      </c>
      <c r="AJ597" s="246" t="str">
        <f t="shared" si="108"/>
        <v/>
      </c>
      <c r="AK597" s="246" t="str">
        <f t="shared" si="109"/>
        <v/>
      </c>
      <c r="AL597" s="246" t="str">
        <f t="shared" si="110"/>
        <v/>
      </c>
      <c r="AM597" s="246" t="str">
        <f t="shared" si="111"/>
        <v/>
      </c>
      <c r="AN597" s="246" t="str">
        <f t="shared" si="112"/>
        <v/>
      </c>
      <c r="AO597" s="246" t="str">
        <f t="shared" si="113"/>
        <v/>
      </c>
      <c r="AP597" s="246"/>
      <c r="AQ597" s="246" t="str">
        <f t="shared" si="73"/>
        <v>{"specialCustomerOnboard": "군인"}</v>
      </c>
      <c r="AR597" s="246" t="str">
        <f t="shared" si="74"/>
        <v/>
      </c>
      <c r="AS597" s="246" t="str">
        <f t="shared" si="75"/>
        <v/>
      </c>
      <c r="AT597" s="246" t="str">
        <f t="shared" si="76"/>
        <v>{"keywords": {"specialCustomerOnboard": "군인"}}</v>
      </c>
      <c r="AU597" s="246" t="s">
        <v>253</v>
      </c>
      <c r="AV597" s="250" t="str">
        <f t="shared" si="77"/>
        <v>{"name": "AVAILABLE_MOBILE_PLAN", "arguments": {"keywords": {"specialCustomerOnboard": "군인"}}}</v>
      </c>
      <c r="AW597" s="246"/>
      <c r="AX597" s="251">
        <v>45547</v>
      </c>
    </row>
    <row r="598" spans="1:50" ht="13.2">
      <c r="A598" s="246" t="s">
        <v>2072</v>
      </c>
      <c r="B598" s="246"/>
      <c r="C598" s="246" t="s">
        <v>45</v>
      </c>
      <c r="D598" s="246" t="s">
        <v>2107</v>
      </c>
      <c r="E598" s="253" t="s">
        <v>296</v>
      </c>
      <c r="F598" s="252" t="s">
        <v>297</v>
      </c>
      <c r="G598" s="246" t="s">
        <v>1274</v>
      </c>
      <c r="H598" s="253"/>
      <c r="I598" s="252"/>
      <c r="J598" s="246"/>
      <c r="K598" s="253"/>
      <c r="L598" s="252"/>
      <c r="M598" s="246"/>
      <c r="N598" s="253"/>
      <c r="O598" s="252"/>
      <c r="P598" s="246"/>
      <c r="Q598" s="253"/>
      <c r="R598" s="252"/>
      <c r="S598" s="246"/>
      <c r="T598" s="253"/>
      <c r="U598" s="252"/>
      <c r="V598" s="246"/>
      <c r="W598" s="253"/>
      <c r="X598" s="252"/>
      <c r="Y598" s="246"/>
      <c r="Z598" s="253"/>
      <c r="AA598" s="252"/>
      <c r="AB598" s="246"/>
      <c r="AC598" s="253"/>
      <c r="AD598" s="252"/>
      <c r="AE598" s="246"/>
      <c r="AF598" s="246"/>
      <c r="AG598" s="250" t="str">
        <f t="shared" si="105"/>
        <v>"specialCustomerOnboard": "대학생"</v>
      </c>
      <c r="AH598" s="246" t="str">
        <f t="shared" si="106"/>
        <v/>
      </c>
      <c r="AI598" s="246" t="str">
        <f t="shared" si="107"/>
        <v/>
      </c>
      <c r="AJ598" s="246" t="str">
        <f t="shared" si="108"/>
        <v/>
      </c>
      <c r="AK598" s="246" t="str">
        <f t="shared" si="109"/>
        <v/>
      </c>
      <c r="AL598" s="246" t="str">
        <f t="shared" si="110"/>
        <v/>
      </c>
      <c r="AM598" s="246" t="str">
        <f t="shared" si="111"/>
        <v/>
      </c>
      <c r="AN598" s="246" t="str">
        <f t="shared" si="112"/>
        <v/>
      </c>
      <c r="AO598" s="246" t="str">
        <f t="shared" si="113"/>
        <v/>
      </c>
      <c r="AP598" s="246"/>
      <c r="AQ598" s="246" t="str">
        <f t="shared" si="73"/>
        <v>{"specialCustomerOnboard": "대학생"}</v>
      </c>
      <c r="AR598" s="246" t="str">
        <f t="shared" si="74"/>
        <v/>
      </c>
      <c r="AS598" s="246" t="str">
        <f t="shared" si="75"/>
        <v/>
      </c>
      <c r="AT598" s="246" t="str">
        <f t="shared" si="76"/>
        <v>{"keywords": {"specialCustomerOnboard": "대학생"}}</v>
      </c>
      <c r="AU598" s="246" t="s">
        <v>253</v>
      </c>
      <c r="AV598" s="250" t="str">
        <f t="shared" si="77"/>
        <v>{"name": "AVAILABLE_MOBILE_PLAN", "arguments": {"keywords": {"specialCustomerOnboard": "대학생"}}}</v>
      </c>
      <c r="AW598" s="246"/>
      <c r="AX598" s="251">
        <v>45547</v>
      </c>
    </row>
    <row r="599" spans="1:50" ht="13.2">
      <c r="A599" s="246" t="s">
        <v>2072</v>
      </c>
      <c r="B599" s="246"/>
      <c r="C599" s="246" t="s">
        <v>45</v>
      </c>
      <c r="D599" s="246" t="s">
        <v>2108</v>
      </c>
      <c r="E599" s="253" t="s">
        <v>296</v>
      </c>
      <c r="F599" s="252" t="s">
        <v>297</v>
      </c>
      <c r="G599" s="246" t="s">
        <v>1131</v>
      </c>
      <c r="H599" s="253"/>
      <c r="I599" s="252"/>
      <c r="J599" s="246"/>
      <c r="K599" s="253"/>
      <c r="L599" s="252"/>
      <c r="M599" s="246"/>
      <c r="N599" s="253"/>
      <c r="O599" s="252"/>
      <c r="P599" s="246"/>
      <c r="Q599" s="253"/>
      <c r="R599" s="252"/>
      <c r="S599" s="246"/>
      <c r="T599" s="253"/>
      <c r="U599" s="252"/>
      <c r="V599" s="246"/>
      <c r="W599" s="253"/>
      <c r="X599" s="252"/>
      <c r="Y599" s="246"/>
      <c r="Z599" s="253"/>
      <c r="AA599" s="252"/>
      <c r="AB599" s="246"/>
      <c r="AC599" s="253"/>
      <c r="AD599" s="252"/>
      <c r="AE599" s="246"/>
      <c r="AF599" s="246"/>
      <c r="AG599" s="250" t="str">
        <f t="shared" si="105"/>
        <v>"specialCustomerOnboard": "청년"</v>
      </c>
      <c r="AH599" s="246" t="str">
        <f t="shared" si="106"/>
        <v/>
      </c>
      <c r="AI599" s="246" t="str">
        <f t="shared" si="107"/>
        <v/>
      </c>
      <c r="AJ599" s="246" t="str">
        <f t="shared" si="108"/>
        <v/>
      </c>
      <c r="AK599" s="246" t="str">
        <f t="shared" si="109"/>
        <v/>
      </c>
      <c r="AL599" s="246" t="str">
        <f t="shared" si="110"/>
        <v/>
      </c>
      <c r="AM599" s="246" t="str">
        <f t="shared" si="111"/>
        <v/>
      </c>
      <c r="AN599" s="246" t="str">
        <f t="shared" si="112"/>
        <v/>
      </c>
      <c r="AO599" s="246" t="str">
        <f t="shared" si="113"/>
        <v/>
      </c>
      <c r="AP599" s="246"/>
      <c r="AQ599" s="246" t="str">
        <f t="shared" si="73"/>
        <v>{"specialCustomerOnboard": "청년"}</v>
      </c>
      <c r="AR599" s="246" t="str">
        <f t="shared" si="74"/>
        <v/>
      </c>
      <c r="AS599" s="246" t="str">
        <f t="shared" si="75"/>
        <v/>
      </c>
      <c r="AT599" s="246" t="str">
        <f t="shared" si="76"/>
        <v>{"keywords": {"specialCustomerOnboard": "청년"}}</v>
      </c>
      <c r="AU599" s="246" t="s">
        <v>253</v>
      </c>
      <c r="AV599" s="250" t="str">
        <f t="shared" si="77"/>
        <v>{"name": "AVAILABLE_MOBILE_PLAN", "arguments": {"keywords": {"specialCustomerOnboard": "청년"}}}</v>
      </c>
      <c r="AW599" s="246"/>
      <c r="AX599" s="251">
        <v>45547</v>
      </c>
    </row>
    <row r="600" spans="1:50" ht="13.2">
      <c r="A600" s="246" t="s">
        <v>2072</v>
      </c>
      <c r="B600" s="246"/>
      <c r="C600" s="246" t="s">
        <v>45</v>
      </c>
      <c r="D600" s="246" t="s">
        <v>2109</v>
      </c>
      <c r="E600" s="253" t="s">
        <v>296</v>
      </c>
      <c r="F600" s="252" t="s">
        <v>297</v>
      </c>
      <c r="G600" s="246" t="s">
        <v>2090</v>
      </c>
      <c r="H600" s="253"/>
      <c r="I600" s="252"/>
      <c r="J600" s="246"/>
      <c r="K600" s="253"/>
      <c r="L600" s="252"/>
      <c r="M600" s="246"/>
      <c r="N600" s="253"/>
      <c r="O600" s="252"/>
      <c r="P600" s="246"/>
      <c r="Q600" s="253"/>
      <c r="R600" s="252"/>
      <c r="S600" s="246"/>
      <c r="T600" s="253"/>
      <c r="U600" s="252"/>
      <c r="V600" s="246"/>
      <c r="W600" s="253"/>
      <c r="X600" s="252"/>
      <c r="Y600" s="246"/>
      <c r="Z600" s="253"/>
      <c r="AA600" s="252"/>
      <c r="AB600" s="246"/>
      <c r="AC600" s="253"/>
      <c r="AD600" s="252"/>
      <c r="AE600" s="246"/>
      <c r="AF600" s="246"/>
      <c r="AG600" s="250" t="str">
        <f t="shared" si="105"/>
        <v>"specialCustomerOnboard": "온라인전용"</v>
      </c>
      <c r="AH600" s="246" t="str">
        <f t="shared" si="106"/>
        <v/>
      </c>
      <c r="AI600" s="246" t="str">
        <f t="shared" si="107"/>
        <v/>
      </c>
      <c r="AJ600" s="246" t="str">
        <f t="shared" si="108"/>
        <v/>
      </c>
      <c r="AK600" s="246" t="str">
        <f t="shared" si="109"/>
        <v/>
      </c>
      <c r="AL600" s="246" t="str">
        <f t="shared" si="110"/>
        <v/>
      </c>
      <c r="AM600" s="246" t="str">
        <f t="shared" si="111"/>
        <v/>
      </c>
      <c r="AN600" s="246" t="str">
        <f t="shared" si="112"/>
        <v/>
      </c>
      <c r="AO600" s="246" t="str">
        <f t="shared" si="113"/>
        <v/>
      </c>
      <c r="AP600" s="246"/>
      <c r="AQ600" s="246" t="str">
        <f t="shared" si="73"/>
        <v>{"specialCustomerOnboard": "온라인전용"}</v>
      </c>
      <c r="AR600" s="246" t="str">
        <f t="shared" si="74"/>
        <v/>
      </c>
      <c r="AS600" s="246" t="str">
        <f t="shared" si="75"/>
        <v/>
      </c>
      <c r="AT600" s="246" t="str">
        <f t="shared" si="76"/>
        <v>{"keywords": {"specialCustomerOnboard": "온라인전용"}}</v>
      </c>
      <c r="AU600" s="246" t="s">
        <v>253</v>
      </c>
      <c r="AV600" s="250" t="str">
        <f t="shared" si="77"/>
        <v>{"name": "AVAILABLE_MOBILE_PLAN", "arguments": {"keywords": {"specialCustomerOnboard": "온라인전용"}}}</v>
      </c>
      <c r="AW600" s="246"/>
      <c r="AX600" s="251">
        <v>45547</v>
      </c>
    </row>
    <row r="601" spans="1:50" ht="13.2">
      <c r="A601" s="246" t="s">
        <v>2072</v>
      </c>
      <c r="B601" s="246"/>
      <c r="C601" s="246" t="s">
        <v>45</v>
      </c>
      <c r="D601" s="246" t="s">
        <v>2110</v>
      </c>
      <c r="E601" s="253" t="s">
        <v>296</v>
      </c>
      <c r="F601" s="252" t="s">
        <v>297</v>
      </c>
      <c r="G601" s="246" t="s">
        <v>1282</v>
      </c>
      <c r="H601" s="253"/>
      <c r="I601" s="252"/>
      <c r="J601" s="246"/>
      <c r="K601" s="253"/>
      <c r="L601" s="252"/>
      <c r="M601" s="246"/>
      <c r="N601" s="253"/>
      <c r="O601" s="252"/>
      <c r="P601" s="246"/>
      <c r="Q601" s="253"/>
      <c r="R601" s="252"/>
      <c r="S601" s="246"/>
      <c r="T601" s="253"/>
      <c r="U601" s="252"/>
      <c r="V601" s="246"/>
      <c r="W601" s="253"/>
      <c r="X601" s="252"/>
      <c r="Y601" s="246"/>
      <c r="Z601" s="253"/>
      <c r="AA601" s="252"/>
      <c r="AB601" s="246"/>
      <c r="AC601" s="253"/>
      <c r="AD601" s="252"/>
      <c r="AE601" s="246"/>
      <c r="AF601" s="246"/>
      <c r="AG601" s="250" t="str">
        <f t="shared" si="105"/>
        <v>"specialCustomerOnboard": "가족"</v>
      </c>
      <c r="AH601" s="246" t="str">
        <f t="shared" si="106"/>
        <v/>
      </c>
      <c r="AI601" s="246" t="str">
        <f t="shared" si="107"/>
        <v/>
      </c>
      <c r="AJ601" s="246" t="str">
        <f t="shared" si="108"/>
        <v/>
      </c>
      <c r="AK601" s="246" t="str">
        <f t="shared" si="109"/>
        <v/>
      </c>
      <c r="AL601" s="246" t="str">
        <f t="shared" si="110"/>
        <v/>
      </c>
      <c r="AM601" s="246" t="str">
        <f t="shared" si="111"/>
        <v/>
      </c>
      <c r="AN601" s="246" t="str">
        <f t="shared" si="112"/>
        <v/>
      </c>
      <c r="AO601" s="246" t="str">
        <f t="shared" si="113"/>
        <v/>
      </c>
      <c r="AP601" s="246"/>
      <c r="AQ601" s="246" t="str">
        <f t="shared" si="73"/>
        <v>{"specialCustomerOnboard": "가족"}</v>
      </c>
      <c r="AR601" s="246" t="str">
        <f t="shared" si="74"/>
        <v/>
      </c>
      <c r="AS601" s="246" t="str">
        <f t="shared" si="75"/>
        <v/>
      </c>
      <c r="AT601" s="246" t="str">
        <f t="shared" si="76"/>
        <v>{"keywords": {"specialCustomerOnboard": "가족"}}</v>
      </c>
      <c r="AU601" s="246" t="s">
        <v>253</v>
      </c>
      <c r="AV601" s="250" t="str">
        <f t="shared" si="77"/>
        <v>{"name": "AVAILABLE_MOBILE_PLAN", "arguments": {"keywords": {"specialCustomerOnboard": "가족"}}}</v>
      </c>
      <c r="AW601" s="246"/>
      <c r="AX601" s="251">
        <v>45547</v>
      </c>
    </row>
    <row r="602" spans="1:50" ht="13.2">
      <c r="A602" s="246" t="s">
        <v>2072</v>
      </c>
      <c r="B602" s="246"/>
      <c r="C602" s="246" t="s">
        <v>45</v>
      </c>
      <c r="D602" s="246" t="s">
        <v>2111</v>
      </c>
      <c r="E602" s="253" t="s">
        <v>296</v>
      </c>
      <c r="F602" s="252" t="s">
        <v>297</v>
      </c>
      <c r="G602" s="246" t="s">
        <v>1279</v>
      </c>
      <c r="H602" s="253"/>
      <c r="I602" s="252"/>
      <c r="J602" s="246"/>
      <c r="K602" s="253"/>
      <c r="L602" s="252"/>
      <c r="M602" s="246"/>
      <c r="N602" s="253"/>
      <c r="O602" s="252"/>
      <c r="P602" s="246"/>
      <c r="Q602" s="253"/>
      <c r="R602" s="252"/>
      <c r="S602" s="246"/>
      <c r="T602" s="253"/>
      <c r="U602" s="252"/>
      <c r="V602" s="246"/>
      <c r="W602" s="253"/>
      <c r="X602" s="252"/>
      <c r="Y602" s="246"/>
      <c r="Z602" s="253"/>
      <c r="AA602" s="252"/>
      <c r="AB602" s="246"/>
      <c r="AC602" s="253"/>
      <c r="AD602" s="252"/>
      <c r="AE602" s="246"/>
      <c r="AF602" s="246"/>
      <c r="AG602" s="250" t="str">
        <f t="shared" si="105"/>
        <v>"specialCustomerOnboard": "청소년"</v>
      </c>
      <c r="AH602" s="246" t="str">
        <f t="shared" si="106"/>
        <v/>
      </c>
      <c r="AI602" s="246" t="str">
        <f t="shared" si="107"/>
        <v/>
      </c>
      <c r="AJ602" s="246" t="str">
        <f t="shared" si="108"/>
        <v/>
      </c>
      <c r="AK602" s="246" t="str">
        <f t="shared" si="109"/>
        <v/>
      </c>
      <c r="AL602" s="246" t="str">
        <f t="shared" si="110"/>
        <v/>
      </c>
      <c r="AM602" s="246" t="str">
        <f t="shared" si="111"/>
        <v/>
      </c>
      <c r="AN602" s="246" t="str">
        <f t="shared" si="112"/>
        <v/>
      </c>
      <c r="AO602" s="246" t="str">
        <f t="shared" si="113"/>
        <v/>
      </c>
      <c r="AP602" s="246"/>
      <c r="AQ602" s="246" t="str">
        <f t="shared" si="73"/>
        <v>{"specialCustomerOnboard": "청소년"}</v>
      </c>
      <c r="AR602" s="246" t="str">
        <f t="shared" si="74"/>
        <v/>
      </c>
      <c r="AS602" s="246" t="str">
        <f t="shared" si="75"/>
        <v/>
      </c>
      <c r="AT602" s="246" t="str">
        <f t="shared" si="76"/>
        <v>{"keywords": {"specialCustomerOnboard": "청소년"}}</v>
      </c>
      <c r="AU602" s="246" t="s">
        <v>253</v>
      </c>
      <c r="AV602" s="250" t="str">
        <f t="shared" si="77"/>
        <v>{"name": "AVAILABLE_MOBILE_PLAN", "arguments": {"keywords": {"specialCustomerOnboard": "청소년"}}}</v>
      </c>
      <c r="AW602" s="246"/>
      <c r="AX602" s="251">
        <v>45547</v>
      </c>
    </row>
    <row r="603" spans="1:50" ht="13.2">
      <c r="A603" s="246" t="s">
        <v>2072</v>
      </c>
      <c r="B603" s="246"/>
      <c r="C603" s="246" t="s">
        <v>45</v>
      </c>
      <c r="D603" s="246" t="s">
        <v>2112</v>
      </c>
      <c r="E603" s="253" t="s">
        <v>296</v>
      </c>
      <c r="F603" s="252" t="s">
        <v>297</v>
      </c>
      <c r="G603" s="246" t="s">
        <v>732</v>
      </c>
      <c r="H603" s="253"/>
      <c r="I603" s="252"/>
      <c r="J603" s="246"/>
      <c r="K603" s="253"/>
      <c r="L603" s="252"/>
      <c r="M603" s="246"/>
      <c r="N603" s="253"/>
      <c r="O603" s="252"/>
      <c r="P603" s="246"/>
      <c r="Q603" s="253"/>
      <c r="R603" s="252"/>
      <c r="S603" s="246"/>
      <c r="T603" s="253"/>
      <c r="U603" s="252"/>
      <c r="V603" s="246"/>
      <c r="W603" s="253"/>
      <c r="X603" s="252"/>
      <c r="Y603" s="246"/>
      <c r="Z603" s="253"/>
      <c r="AA603" s="252"/>
      <c r="AB603" s="246"/>
      <c r="AC603" s="253"/>
      <c r="AD603" s="252"/>
      <c r="AE603" s="246"/>
      <c r="AF603" s="246"/>
      <c r="AG603" s="250" t="str">
        <f t="shared" si="105"/>
        <v>"specialCustomerOnboard": "노인"</v>
      </c>
      <c r="AH603" s="246" t="str">
        <f t="shared" si="106"/>
        <v/>
      </c>
      <c r="AI603" s="246" t="str">
        <f t="shared" si="107"/>
        <v/>
      </c>
      <c r="AJ603" s="246" t="str">
        <f t="shared" si="108"/>
        <v/>
      </c>
      <c r="AK603" s="246" t="str">
        <f t="shared" si="109"/>
        <v/>
      </c>
      <c r="AL603" s="246" t="str">
        <f t="shared" si="110"/>
        <v/>
      </c>
      <c r="AM603" s="246" t="str">
        <f t="shared" si="111"/>
        <v/>
      </c>
      <c r="AN603" s="246" t="str">
        <f t="shared" si="112"/>
        <v/>
      </c>
      <c r="AO603" s="246" t="str">
        <f t="shared" si="113"/>
        <v/>
      </c>
      <c r="AP603" s="246"/>
      <c r="AQ603" s="246" t="str">
        <f t="shared" si="73"/>
        <v>{"specialCustomerOnboard": "노인"}</v>
      </c>
      <c r="AR603" s="246" t="str">
        <f t="shared" si="74"/>
        <v/>
      </c>
      <c r="AS603" s="246" t="str">
        <f t="shared" si="75"/>
        <v/>
      </c>
      <c r="AT603" s="246" t="str">
        <f t="shared" si="76"/>
        <v>{"keywords": {"specialCustomerOnboard": "노인"}}</v>
      </c>
      <c r="AU603" s="246" t="s">
        <v>253</v>
      </c>
      <c r="AV603" s="250" t="str">
        <f t="shared" si="77"/>
        <v>{"name": "AVAILABLE_MOBILE_PLAN", "arguments": {"keywords": {"specialCustomerOnboard": "노인"}}}</v>
      </c>
      <c r="AW603" s="246"/>
      <c r="AX603" s="251">
        <v>45547</v>
      </c>
    </row>
    <row r="604" spans="1:50" ht="15" customHeight="1">
      <c r="A604" s="254" t="s">
        <v>2072</v>
      </c>
      <c r="B604" s="254"/>
      <c r="C604" s="254" t="s">
        <v>45</v>
      </c>
      <c r="D604" s="254" t="s">
        <v>2113</v>
      </c>
      <c r="E604" s="255" t="s">
        <v>296</v>
      </c>
      <c r="F604" s="256" t="s">
        <v>297</v>
      </c>
      <c r="G604" s="254" t="s">
        <v>1294</v>
      </c>
      <c r="H604" s="255"/>
      <c r="I604" s="256"/>
      <c r="J604" s="254"/>
      <c r="K604" s="255"/>
      <c r="L604" s="256"/>
      <c r="M604" s="254"/>
      <c r="N604" s="255"/>
      <c r="O604" s="256"/>
      <c r="P604" s="254"/>
      <c r="Q604" s="255"/>
      <c r="R604" s="256"/>
      <c r="S604" s="254"/>
      <c r="T604" s="255"/>
      <c r="U604" s="256"/>
      <c r="V604" s="254"/>
      <c r="W604" s="255"/>
      <c r="X604" s="256"/>
      <c r="Y604" s="254"/>
      <c r="Z604" s="255"/>
      <c r="AA604" s="256"/>
      <c r="AB604" s="254"/>
      <c r="AC604" s="255"/>
      <c r="AD604" s="256"/>
      <c r="AE604" s="254"/>
      <c r="AF604" s="254"/>
      <c r="AG604" s="257" t="str">
        <f t="shared" si="105"/>
        <v>"specialCustomerOnboard": "초등학생"</v>
      </c>
      <c r="AH604" s="254" t="str">
        <f t="shared" si="106"/>
        <v/>
      </c>
      <c r="AI604" s="254" t="str">
        <f t="shared" si="107"/>
        <v/>
      </c>
      <c r="AJ604" s="254" t="str">
        <f t="shared" si="108"/>
        <v/>
      </c>
      <c r="AK604" s="254" t="str">
        <f t="shared" si="109"/>
        <v/>
      </c>
      <c r="AL604" s="254" t="str">
        <f t="shared" si="110"/>
        <v/>
      </c>
      <c r="AM604" s="254" t="str">
        <f t="shared" si="111"/>
        <v/>
      </c>
      <c r="AN604" s="254" t="str">
        <f t="shared" si="112"/>
        <v/>
      </c>
      <c r="AO604" s="254" t="str">
        <f t="shared" si="113"/>
        <v/>
      </c>
      <c r="AP604" s="254"/>
      <c r="AQ604" s="254" t="str">
        <f t="shared" si="73"/>
        <v>{"specialCustomerOnboard": "초등학생"}</v>
      </c>
      <c r="AR604" s="254" t="str">
        <f t="shared" si="74"/>
        <v/>
      </c>
      <c r="AS604" s="254" t="str">
        <f t="shared" si="75"/>
        <v/>
      </c>
      <c r="AT604" s="254" t="str">
        <f t="shared" si="76"/>
        <v>{"keywords": {"specialCustomerOnboard": "초등학생"}}</v>
      </c>
      <c r="AU604" s="254" t="s">
        <v>253</v>
      </c>
      <c r="AV604" s="257" t="str">
        <f t="shared" si="77"/>
        <v>{"name": "AVAILABLE_MOBILE_PLAN", "arguments": {"keywords": {"specialCustomerOnboard": "초등학생"}}}</v>
      </c>
      <c r="AW604" s="254"/>
      <c r="AX604" s="258">
        <v>45547</v>
      </c>
    </row>
  </sheetData>
  <autoFilter ref="A2:BL2" xr:uid="{00000000-0009-0000-0000-000004000000}"/>
  <mergeCells count="3">
    <mergeCell ref="E1:M1"/>
    <mergeCell ref="N1:V1"/>
    <mergeCell ref="W1:AE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P950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4" sqref="D14"/>
    </sheetView>
  </sheetViews>
  <sheetFormatPr defaultColWidth="12.6640625" defaultRowHeight="15.75" customHeight="1"/>
  <cols>
    <col min="1" max="1" width="13" customWidth="1"/>
    <col min="2" max="2" width="23.33203125" customWidth="1"/>
    <col min="3" max="3" width="23" customWidth="1"/>
    <col min="4" max="4" width="142.21875" customWidth="1"/>
    <col min="5" max="32" width="12.6640625" customWidth="1"/>
    <col min="33" max="34" width="12.21875" customWidth="1"/>
    <col min="35" max="35" width="11" customWidth="1"/>
    <col min="36" max="36" width="3.44140625" customWidth="1"/>
    <col min="37" max="37" width="18.21875" customWidth="1"/>
    <col min="38" max="45" width="15.44140625" customWidth="1"/>
    <col min="46" max="46" width="26.21875" customWidth="1"/>
    <col min="47" max="48" width="26" customWidth="1"/>
    <col min="49" max="49" width="3.44140625" customWidth="1"/>
    <col min="50" max="52" width="20.21875" customWidth="1"/>
    <col min="53" max="53" width="50.6640625" customWidth="1"/>
    <col min="54" max="54" width="46" customWidth="1"/>
    <col min="55" max="56" width="75.77734375" customWidth="1"/>
    <col min="57" max="57" width="3.77734375" customWidth="1"/>
    <col min="58" max="59" width="68.6640625" customWidth="1"/>
    <col min="60" max="60" width="3.109375" customWidth="1"/>
    <col min="61" max="61" width="39.6640625" customWidth="1"/>
    <col min="62" max="62" width="7.88671875" customWidth="1"/>
    <col min="63" max="63" width="59.33203125" customWidth="1"/>
    <col min="64" max="65" width="7.88671875" customWidth="1"/>
    <col min="66" max="66" width="146.33203125" customWidth="1"/>
    <col min="67" max="67" width="3.109375" customWidth="1"/>
  </cols>
  <sheetData>
    <row r="1" spans="1:68" ht="40.5" customHeight="1">
      <c r="A1" s="156"/>
      <c r="B1" s="156"/>
      <c r="C1" s="262"/>
      <c r="D1" s="158"/>
      <c r="E1" s="400" t="s">
        <v>208</v>
      </c>
      <c r="F1" s="397"/>
      <c r="G1" s="397"/>
      <c r="H1" s="397"/>
      <c r="I1" s="397"/>
      <c r="J1" s="397"/>
      <c r="K1" s="397"/>
      <c r="L1" s="397"/>
      <c r="M1" s="397"/>
      <c r="N1" s="401" t="s">
        <v>209</v>
      </c>
      <c r="O1" s="397"/>
      <c r="P1" s="397"/>
      <c r="Q1" s="397"/>
      <c r="R1" s="397"/>
      <c r="S1" s="397"/>
      <c r="T1" s="397"/>
      <c r="U1" s="397"/>
      <c r="V1" s="397"/>
      <c r="W1" s="402" t="s">
        <v>210</v>
      </c>
      <c r="X1" s="397"/>
      <c r="Y1" s="397"/>
      <c r="Z1" s="397"/>
      <c r="AA1" s="397"/>
      <c r="AB1" s="397"/>
      <c r="AC1" s="397"/>
      <c r="AD1" s="397"/>
      <c r="AE1" s="397"/>
      <c r="AF1" s="263" t="s">
        <v>2114</v>
      </c>
      <c r="AG1" s="263"/>
      <c r="AH1" s="264"/>
      <c r="AI1" s="265" t="s">
        <v>2115</v>
      </c>
      <c r="AJ1" s="159"/>
      <c r="AK1" s="91" t="s">
        <v>211</v>
      </c>
      <c r="AL1" s="160"/>
      <c r="AM1" s="161"/>
      <c r="AN1" s="162"/>
      <c r="AO1" s="162"/>
      <c r="AP1" s="163"/>
      <c r="AQ1" s="164"/>
      <c r="AR1" s="164"/>
      <c r="AS1" s="165"/>
      <c r="AT1" s="266"/>
      <c r="AU1" s="266"/>
      <c r="AV1" s="266"/>
      <c r="AW1" s="159"/>
      <c r="AX1" s="91" t="s">
        <v>211</v>
      </c>
      <c r="AY1" s="162"/>
      <c r="AZ1" s="165"/>
      <c r="BA1" s="266"/>
      <c r="BB1" s="266"/>
      <c r="BC1" s="94"/>
      <c r="BD1" s="202"/>
      <c r="BE1" s="95"/>
      <c r="BF1" s="166"/>
      <c r="BG1" s="267"/>
      <c r="BH1" s="268"/>
      <c r="BI1" s="44" t="s">
        <v>2116</v>
      </c>
      <c r="BL1" s="141"/>
      <c r="BN1" s="78"/>
      <c r="BO1" s="167"/>
      <c r="BP1" s="168"/>
    </row>
    <row r="2" spans="1:68" ht="40.5" customHeight="1">
      <c r="A2" s="169" t="s">
        <v>0</v>
      </c>
      <c r="B2" s="169" t="s">
        <v>144</v>
      </c>
      <c r="C2" s="170" t="s">
        <v>2</v>
      </c>
      <c r="D2" s="171" t="s">
        <v>145</v>
      </c>
      <c r="E2" s="99" t="s">
        <v>212</v>
      </c>
      <c r="F2" s="99" t="s">
        <v>213</v>
      </c>
      <c r="G2" s="100" t="s">
        <v>214</v>
      </c>
      <c r="H2" s="101" t="s">
        <v>215</v>
      </c>
      <c r="I2" s="101" t="s">
        <v>216</v>
      </c>
      <c r="J2" s="102" t="s">
        <v>217</v>
      </c>
      <c r="K2" s="99" t="s">
        <v>218</v>
      </c>
      <c r="L2" s="99" t="s">
        <v>219</v>
      </c>
      <c r="M2" s="100" t="s">
        <v>220</v>
      </c>
      <c r="N2" s="103" t="s">
        <v>221</v>
      </c>
      <c r="O2" s="103" t="s">
        <v>222</v>
      </c>
      <c r="P2" s="104" t="s">
        <v>223</v>
      </c>
      <c r="Q2" s="105" t="s">
        <v>224</v>
      </c>
      <c r="R2" s="105" t="s">
        <v>225</v>
      </c>
      <c r="S2" s="106" t="s">
        <v>226</v>
      </c>
      <c r="T2" s="107" t="s">
        <v>227</v>
      </c>
      <c r="U2" s="107" t="s">
        <v>228</v>
      </c>
      <c r="V2" s="108" t="s">
        <v>229</v>
      </c>
      <c r="W2" s="109" t="s">
        <v>230</v>
      </c>
      <c r="X2" s="109" t="s">
        <v>231</v>
      </c>
      <c r="Y2" s="109" t="s">
        <v>232</v>
      </c>
      <c r="Z2" s="110" t="s">
        <v>233</v>
      </c>
      <c r="AA2" s="110" t="s">
        <v>234</v>
      </c>
      <c r="AB2" s="111" t="s">
        <v>235</v>
      </c>
      <c r="AC2" s="112" t="s">
        <v>236</v>
      </c>
      <c r="AD2" s="112" t="s">
        <v>237</v>
      </c>
      <c r="AE2" s="113" t="s">
        <v>238</v>
      </c>
      <c r="AF2" s="269" t="s">
        <v>2117</v>
      </c>
      <c r="AG2" s="270" t="s">
        <v>2118</v>
      </c>
      <c r="AH2" s="271" t="s">
        <v>2119</v>
      </c>
      <c r="AI2" s="272"/>
      <c r="AJ2" s="172"/>
      <c r="AK2" s="173" t="s">
        <v>212</v>
      </c>
      <c r="AL2" s="174" t="s">
        <v>215</v>
      </c>
      <c r="AM2" s="175" t="s">
        <v>218</v>
      </c>
      <c r="AN2" s="176" t="s">
        <v>221</v>
      </c>
      <c r="AO2" s="177" t="s">
        <v>224</v>
      </c>
      <c r="AP2" s="178" t="s">
        <v>227</v>
      </c>
      <c r="AQ2" s="179" t="s">
        <v>239</v>
      </c>
      <c r="AR2" s="180" t="s">
        <v>240</v>
      </c>
      <c r="AS2" s="181" t="s">
        <v>241</v>
      </c>
      <c r="AT2" s="271" t="s">
        <v>2120</v>
      </c>
      <c r="AU2" s="271" t="s">
        <v>2121</v>
      </c>
      <c r="AV2" s="271" t="s">
        <v>2119</v>
      </c>
      <c r="AW2" s="273"/>
      <c r="AX2" s="182" t="s">
        <v>242</v>
      </c>
      <c r="AY2" s="126" t="s">
        <v>243</v>
      </c>
      <c r="AZ2" s="127" t="s">
        <v>244</v>
      </c>
      <c r="BA2" s="271" t="s">
        <v>2122</v>
      </c>
      <c r="BB2" s="271" t="s">
        <v>2123</v>
      </c>
      <c r="BC2" s="128" t="s">
        <v>2124</v>
      </c>
      <c r="BD2" s="221" t="s">
        <v>2125</v>
      </c>
      <c r="BE2" s="184"/>
      <c r="BF2" s="130" t="s">
        <v>2126</v>
      </c>
      <c r="BG2" s="130" t="s">
        <v>2127</v>
      </c>
      <c r="BH2" s="274"/>
      <c r="BI2" s="82" t="s">
        <v>2128</v>
      </c>
      <c r="BJ2" s="82" t="s">
        <v>2129</v>
      </c>
      <c r="BK2" s="82" t="s">
        <v>2130</v>
      </c>
      <c r="BL2" s="275" t="s">
        <v>2131</v>
      </c>
      <c r="BM2" s="82" t="s">
        <v>2132</v>
      </c>
      <c r="BN2" s="80" t="s">
        <v>2133</v>
      </c>
      <c r="BO2" s="184"/>
      <c r="BP2" s="185" t="s">
        <v>147</v>
      </c>
    </row>
    <row r="3" spans="1:68" ht="13.2">
      <c r="A3" s="132" t="s">
        <v>2134</v>
      </c>
      <c r="B3" s="77" t="s">
        <v>2135</v>
      </c>
      <c r="C3" s="77" t="s">
        <v>64</v>
      </c>
      <c r="D3" s="384" t="s">
        <v>2136</v>
      </c>
      <c r="E3" s="44" t="s">
        <v>378</v>
      </c>
      <c r="F3" s="44" t="s">
        <v>344</v>
      </c>
      <c r="G3" s="78" t="s">
        <v>2137</v>
      </c>
      <c r="J3" s="78"/>
      <c r="M3" s="78"/>
      <c r="P3" s="78"/>
      <c r="S3" s="78"/>
      <c r="V3" s="78"/>
      <c r="Y3" s="78"/>
      <c r="AB3" s="78"/>
      <c r="AE3" s="78"/>
      <c r="AF3" s="276" t="s">
        <v>2138</v>
      </c>
      <c r="AG3" s="277"/>
      <c r="AH3" s="278"/>
      <c r="AI3" s="279" t="s">
        <v>2139</v>
      </c>
      <c r="AJ3" s="155"/>
      <c r="AK3" s="186" t="str">
        <f t="shared" ref="AK3:AK257" si="0">IF(E3="","", SUBSTITUTE(SUBSTITUTE("""ENTITY"": ""VALUE""","ENTITY",F3),"VALUE",G3))</f>
        <v>"includedDataForSharingAndTethering": "30기가 이상"</v>
      </c>
      <c r="AL3" s="187" t="str">
        <f t="shared" ref="AL3:AL257" si="1">IF(H3="","", SUBSTITUTE(SUBSTITUTE(", ""ENTITY"": ""VALUE""","ENTITY",I3),"VALUE",J3))</f>
        <v/>
      </c>
      <c r="AM3" s="138" t="str">
        <f t="shared" ref="AM3:AM257" si="2">IF(K3="","", SUBSTITUTE(SUBSTITUTE(", ""ENTITY"": ""VALUE""","ENTITY",L3),"VALUE",M3))</f>
        <v/>
      </c>
      <c r="AN3" s="187" t="str">
        <f t="shared" ref="AN3:AN257" si="3">IF(N3="","", SUBSTITUTE(SUBSTITUTE("""ENTITY"": ""VALUE""","ENTITY",O3),"VALUE",P3))</f>
        <v/>
      </c>
      <c r="AO3" s="187" t="str">
        <f t="shared" ref="AO3:AO257" si="4">IF(Q3="","", SUBSTITUTE(SUBSTITUTE(", ""ENTITY"": ""VALUE""","ENTITY",R3),"VALUE",S3))</f>
        <v/>
      </c>
      <c r="AP3" s="138" t="str">
        <f t="shared" ref="AP3:AP257" si="5">IF(T3="","", SUBSTITUTE(SUBSTITUTE(", ""ENTITY"": ""VALUE""","ENTITY",U3),"VALUE",V3))</f>
        <v/>
      </c>
      <c r="AQ3" s="187" t="str">
        <f t="shared" ref="AQ3:AQ257" si="6">IF(W3="","", SUBSTITUTE(SUBSTITUTE("""ENTITY"": ""VALUE""","ENTITY",X3),"VALUE",Y3))</f>
        <v/>
      </c>
      <c r="AR3" s="187" t="str">
        <f t="shared" ref="AR3:AR257" si="7">IF(Z3="","", SUBSTITUTE(SUBSTITUTE(", ""ENTITY"": ""VALUE""","ENTITY",AA3),"VALUE",AB3))</f>
        <v/>
      </c>
      <c r="AS3" s="138" t="str">
        <f t="shared" ref="AS3:AS257" si="8">IF(AC3="","", SUBSTITUTE(SUBSTITUTE(", ""ENTITY"": ""VALUE""","ENTITY",AD3),"VALUE",AE3))</f>
        <v/>
      </c>
      <c r="AT3" s="138" t="str">
        <f t="shared" ref="AT3:AT257" si="9">IF(AF3="","", SUBSTITUTE(", ""requestForMultiline"": CHECK","CHECK",AF3))</f>
        <v>, "requestForMultiline": false</v>
      </c>
      <c r="AU3" s="139" t="str">
        <f t="shared" ref="AU3:AV3" si="10">IF(AG3="","", SUBSTITUTE(", ""phoneNumber"": ""PN""","PN", AG3))</f>
        <v/>
      </c>
      <c r="AV3" s="139" t="str">
        <f t="shared" si="10"/>
        <v/>
      </c>
      <c r="AW3" s="139"/>
      <c r="AX3" s="137" t="str">
        <f t="shared" ref="AX3:AX257" si="11">IF(AK3="","", CONCATENATE("{",AK3,AL3,AM3,"}"))</f>
        <v>{"includedDataForSharingAndTethering": "30기가 이상"}</v>
      </c>
      <c r="AY3" s="138" t="str">
        <f t="shared" ref="AY3:AY257" si="12">IF(AN3="","", CONCATENATE(", {",AN3,AO3,AP3,"}"))</f>
        <v/>
      </c>
      <c r="AZ3" s="138" t="str">
        <f t="shared" ref="AZ3:AZ257" si="13">IF(AQ3="","", CONCATENATE(", {",AQ3,AR3,AS3,"}"))</f>
        <v/>
      </c>
      <c r="BA3" s="139" t="str">
        <f t="shared" ref="BA3:BA257" si="14">CONCATENATE(AT3,AU3)</f>
        <v>, "requestForMultiline": false</v>
      </c>
      <c r="BB3" s="139" t="str">
        <f t="shared" ref="BB3:BB25" si="15">IF(AI3="X","", CONCATENATE(AT3,AV3))</f>
        <v/>
      </c>
      <c r="BC3" s="137" t="str">
        <f t="shared" ref="BC3:BC257" si="16">IF(LEN(AX3)+LEN(AY3)+LEN(AZ3)=0,"",CONCATENATE("{""keywords"": [",AX3,AY3,AZ3,"]",BA3,"}"))</f>
        <v>{"keywords": [{"includedDataForSharingAndTethering": "30기가 이상"}], "requestForMultiline": false}</v>
      </c>
      <c r="BD3" s="138" t="str">
        <f t="shared" ref="BD3:BD25" si="17">IF(AI3="X","", IF(LEN(AX3)+LEN(AY3)+LEN(AZ3)=0,"",CONCATENATE("{""keywords"": [",AX3,AY3,AZ3,"]",BB3,"}")))</f>
        <v/>
      </c>
      <c r="BE3" s="140" t="s">
        <v>253</v>
      </c>
      <c r="BF3" s="188" t="str">
        <f t="shared" ref="BF3:BF23" si="18">IF(LEN(AX3)+LEN(AY3)+LEN(AZ3)=0,"",SUBSTITUTE(SUBSTITUTE("{""name"": ""FUNCTION"", ""arguments"": ENTITY}","FUNCTION",C3),"ENTITY",BC3))</f>
        <v>{"name": "check_plan_availability", "arguments": {"keywords": [{"includedDataForSharingAndTethering": "30기가 이상"}], "requestForMultiline": false}}</v>
      </c>
      <c r="BG3" s="280" t="str">
        <f t="shared" ref="BG3:BG25" si="19">IF(AI3="X","", IF(LEN(AX3)+LEN(AY3)+LEN(AZ3)=0,"",SUBSTITUTE(SUBSTITUTE("{""name"": ""FUNCTION"", ""arguments"": ENTITY}","FUNCTION",C3),"ENTITY",BD3)))</f>
        <v/>
      </c>
      <c r="BH3" s="136" t="s">
        <v>253</v>
      </c>
      <c r="BI3" s="44" t="str">
        <f t="shared" ref="BI3:BI25" si="20">IF(AI3="X","",D3)</f>
        <v/>
      </c>
      <c r="BJ3" s="44" t="str">
        <f t="shared" ref="BJ3:BJ25" si="21">IF(AI3="X","",BF3)</f>
        <v/>
      </c>
      <c r="BK3" s="44" t="str">
        <f t="shared" ref="BK3:BK25" si="22">IF(AI3="X","","홍길동님이 보유한 이동전화번호가 2개 조회되요. 어떤 번호의 요금제를 바꾸고 싶으신지 이동전화번호를 입력해주시면 확인해드릴게요.")</f>
        <v/>
      </c>
      <c r="BL3" s="141" t="s">
        <v>253</v>
      </c>
      <c r="BM3" s="44" t="str">
        <f t="shared" ref="BM3:BM25" si="23">IF(AI3="X","",BG3)</f>
        <v/>
      </c>
      <c r="BN3" s="78" t="str">
        <f t="shared" ref="BN3:BN25" si="24">IF(AI3="X","",SUBSTITUTE(SUBSTITUTE(SUBSTITUTE(SUBSTITUTE(SUBSTITUTE("user: ""U1""
assistant: A1-1
assistant: ""A1-2""
user: ""U2""
assistant: A2","U1",BI3),"A1-1",BJ3),"A1-2",BK3),"U2",BL3),"A2",BM3))</f>
        <v/>
      </c>
      <c r="BO3" s="136" t="s">
        <v>253</v>
      </c>
      <c r="BP3" s="79">
        <v>45576</v>
      </c>
    </row>
    <row r="4" spans="1:68" ht="13.2">
      <c r="A4" s="132" t="s">
        <v>2134</v>
      </c>
      <c r="B4" s="77" t="s">
        <v>2140</v>
      </c>
      <c r="C4" s="77" t="s">
        <v>64</v>
      </c>
      <c r="D4" s="379" t="s">
        <v>2141</v>
      </c>
      <c r="E4" s="141" t="s">
        <v>293</v>
      </c>
      <c r="F4" s="141" t="s">
        <v>294</v>
      </c>
      <c r="G4" s="78"/>
      <c r="J4" s="78"/>
      <c r="M4" s="78"/>
      <c r="P4" s="78"/>
      <c r="S4" s="78"/>
      <c r="V4" s="78"/>
      <c r="Y4" s="78"/>
      <c r="AB4" s="78"/>
      <c r="AE4" s="78"/>
      <c r="AF4" s="276" t="s">
        <v>2138</v>
      </c>
      <c r="AG4" s="277"/>
      <c r="AH4" s="278"/>
      <c r="AI4" s="279" t="s">
        <v>2139</v>
      </c>
      <c r="AJ4" s="155"/>
      <c r="AK4" s="186" t="str">
        <f t="shared" si="0"/>
        <v>"includedText": ""</v>
      </c>
      <c r="AL4" s="187" t="str">
        <f t="shared" si="1"/>
        <v/>
      </c>
      <c r="AM4" s="138" t="str">
        <f t="shared" si="2"/>
        <v/>
      </c>
      <c r="AN4" s="187" t="str">
        <f t="shared" si="3"/>
        <v/>
      </c>
      <c r="AO4" s="187" t="str">
        <f t="shared" si="4"/>
        <v/>
      </c>
      <c r="AP4" s="138" t="str">
        <f t="shared" si="5"/>
        <v/>
      </c>
      <c r="AQ4" s="187" t="str">
        <f t="shared" si="6"/>
        <v/>
      </c>
      <c r="AR4" s="187" t="str">
        <f t="shared" si="7"/>
        <v/>
      </c>
      <c r="AS4" s="138" t="str">
        <f t="shared" si="8"/>
        <v/>
      </c>
      <c r="AT4" s="138" t="str">
        <f t="shared" si="9"/>
        <v>, "requestForMultiline": false</v>
      </c>
      <c r="AU4" s="139" t="str">
        <f t="shared" ref="AU4:AV4" si="25">IF(AG4="","", SUBSTITUTE(", ""phoneNumber"": ""PN""","PN", AG4))</f>
        <v/>
      </c>
      <c r="AV4" s="139" t="str">
        <f t="shared" si="25"/>
        <v/>
      </c>
      <c r="AW4" s="139"/>
      <c r="AX4" s="137" t="str">
        <f t="shared" si="11"/>
        <v>{"includedText": ""}</v>
      </c>
      <c r="AY4" s="138" t="str">
        <f t="shared" si="12"/>
        <v/>
      </c>
      <c r="AZ4" s="138" t="str">
        <f t="shared" si="13"/>
        <v/>
      </c>
      <c r="BA4" s="139" t="str">
        <f t="shared" si="14"/>
        <v>, "requestForMultiline": false</v>
      </c>
      <c r="BB4" s="139" t="str">
        <f t="shared" si="15"/>
        <v/>
      </c>
      <c r="BC4" s="137" t="str">
        <f t="shared" si="16"/>
        <v>{"keywords": [{"includedText": ""}], "requestForMultiline": false}</v>
      </c>
      <c r="BD4" s="138" t="str">
        <f t="shared" si="17"/>
        <v/>
      </c>
      <c r="BE4" s="140" t="s">
        <v>253</v>
      </c>
      <c r="BF4" s="188" t="str">
        <f t="shared" si="18"/>
        <v>{"name": "check_plan_availability", "arguments": {"keywords": [{"includedText": ""}], "requestForMultiline": false}}</v>
      </c>
      <c r="BG4" s="280" t="str">
        <f t="shared" si="19"/>
        <v/>
      </c>
      <c r="BH4" s="136" t="s">
        <v>253</v>
      </c>
      <c r="BI4" s="44" t="str">
        <f t="shared" si="20"/>
        <v/>
      </c>
      <c r="BJ4" s="44" t="str">
        <f t="shared" si="21"/>
        <v/>
      </c>
      <c r="BK4" s="44" t="str">
        <f t="shared" si="22"/>
        <v/>
      </c>
      <c r="BL4" s="141" t="s">
        <v>253</v>
      </c>
      <c r="BM4" s="44" t="str">
        <f t="shared" si="23"/>
        <v/>
      </c>
      <c r="BN4" s="78" t="str">
        <f t="shared" si="24"/>
        <v/>
      </c>
      <c r="BO4" s="136" t="s">
        <v>253</v>
      </c>
      <c r="BP4" s="79">
        <v>45576</v>
      </c>
    </row>
    <row r="5" spans="1:68" ht="13.2">
      <c r="A5" s="132" t="s">
        <v>2134</v>
      </c>
      <c r="B5" s="77" t="s">
        <v>2142</v>
      </c>
      <c r="C5" s="77" t="s">
        <v>64</v>
      </c>
      <c r="D5" s="379" t="s">
        <v>2143</v>
      </c>
      <c r="E5" s="44" t="s">
        <v>401</v>
      </c>
      <c r="F5" s="44" t="s">
        <v>402</v>
      </c>
      <c r="G5" s="78" t="s">
        <v>2144</v>
      </c>
      <c r="J5" s="78"/>
      <c r="M5" s="78"/>
      <c r="P5" s="78"/>
      <c r="S5" s="78"/>
      <c r="V5" s="78"/>
      <c r="Y5" s="78"/>
      <c r="AB5" s="78"/>
      <c r="AE5" s="78"/>
      <c r="AF5" s="276" t="s">
        <v>2138</v>
      </c>
      <c r="AG5" s="277"/>
      <c r="AH5" s="278"/>
      <c r="AI5" s="279" t="s">
        <v>2139</v>
      </c>
      <c r="AJ5" s="155"/>
      <c r="AK5" s="186" t="str">
        <f t="shared" si="0"/>
        <v>"onboardingDevice": "아이폰 16"</v>
      </c>
      <c r="AL5" s="187" t="str">
        <f t="shared" si="1"/>
        <v/>
      </c>
      <c r="AM5" s="138" t="str">
        <f t="shared" si="2"/>
        <v/>
      </c>
      <c r="AN5" s="187" t="str">
        <f t="shared" si="3"/>
        <v/>
      </c>
      <c r="AO5" s="187" t="str">
        <f t="shared" si="4"/>
        <v/>
      </c>
      <c r="AP5" s="138" t="str">
        <f t="shared" si="5"/>
        <v/>
      </c>
      <c r="AQ5" s="187" t="str">
        <f t="shared" si="6"/>
        <v/>
      </c>
      <c r="AR5" s="187" t="str">
        <f t="shared" si="7"/>
        <v/>
      </c>
      <c r="AS5" s="138" t="str">
        <f t="shared" si="8"/>
        <v/>
      </c>
      <c r="AT5" s="138" t="str">
        <f t="shared" si="9"/>
        <v>, "requestForMultiline": false</v>
      </c>
      <c r="AU5" s="139" t="str">
        <f t="shared" ref="AU5:AV5" si="26">IF(AG5="","", SUBSTITUTE(", ""phoneNumber"": ""PN""","PN", AG5))</f>
        <v/>
      </c>
      <c r="AV5" s="139" t="str">
        <f t="shared" si="26"/>
        <v/>
      </c>
      <c r="AW5" s="139"/>
      <c r="AX5" s="137" t="str">
        <f t="shared" si="11"/>
        <v>{"onboardingDevice": "아이폰 16"}</v>
      </c>
      <c r="AY5" s="138" t="str">
        <f t="shared" si="12"/>
        <v/>
      </c>
      <c r="AZ5" s="138" t="str">
        <f t="shared" si="13"/>
        <v/>
      </c>
      <c r="BA5" s="139" t="str">
        <f t="shared" si="14"/>
        <v>, "requestForMultiline": false</v>
      </c>
      <c r="BB5" s="139" t="str">
        <f t="shared" si="15"/>
        <v/>
      </c>
      <c r="BC5" s="137" t="str">
        <f t="shared" si="16"/>
        <v>{"keywords": [{"onboardingDevice": "아이폰 16"}], "requestForMultiline": false}</v>
      </c>
      <c r="BD5" s="138" t="str">
        <f t="shared" si="17"/>
        <v/>
      </c>
      <c r="BE5" s="140" t="s">
        <v>253</v>
      </c>
      <c r="BF5" s="188" t="str">
        <f t="shared" si="18"/>
        <v>{"name": "check_plan_availability", "arguments": {"keywords": [{"onboardingDevice": "아이폰 16"}], "requestForMultiline": false}}</v>
      </c>
      <c r="BG5" s="280" t="str">
        <f t="shared" si="19"/>
        <v/>
      </c>
      <c r="BH5" s="136" t="s">
        <v>253</v>
      </c>
      <c r="BI5" s="44" t="str">
        <f t="shared" si="20"/>
        <v/>
      </c>
      <c r="BJ5" s="44" t="str">
        <f t="shared" si="21"/>
        <v/>
      </c>
      <c r="BK5" s="44" t="str">
        <f t="shared" si="22"/>
        <v/>
      </c>
      <c r="BL5" s="141" t="s">
        <v>253</v>
      </c>
      <c r="BM5" s="44" t="str">
        <f t="shared" si="23"/>
        <v/>
      </c>
      <c r="BN5" s="78" t="str">
        <f t="shared" si="24"/>
        <v/>
      </c>
      <c r="BO5" s="136" t="s">
        <v>253</v>
      </c>
      <c r="BP5" s="79">
        <v>45576</v>
      </c>
    </row>
    <row r="6" spans="1:68" ht="13.2">
      <c r="A6" s="132" t="s">
        <v>2134</v>
      </c>
      <c r="B6" s="77" t="s">
        <v>2145</v>
      </c>
      <c r="C6" s="78" t="s">
        <v>64</v>
      </c>
      <c r="D6" s="379" t="s">
        <v>2146</v>
      </c>
      <c r="E6" s="44" t="s">
        <v>357</v>
      </c>
      <c r="F6" s="44" t="s">
        <v>358</v>
      </c>
      <c r="G6" s="78" t="s">
        <v>2147</v>
      </c>
      <c r="J6" s="78"/>
      <c r="M6" s="78"/>
      <c r="P6" s="78"/>
      <c r="S6" s="78"/>
      <c r="V6" s="78"/>
      <c r="Y6" s="78"/>
      <c r="AB6" s="78"/>
      <c r="AE6" s="78"/>
      <c r="AF6" s="276" t="s">
        <v>2138</v>
      </c>
      <c r="AG6" s="277"/>
      <c r="AH6" s="278"/>
      <c r="AI6" s="279" t="s">
        <v>2139</v>
      </c>
      <c r="AJ6" s="155"/>
      <c r="AK6" s="186" t="str">
        <f t="shared" si="0"/>
        <v>"monthlyPrice": "10만원짜리"</v>
      </c>
      <c r="AL6" s="187" t="str">
        <f t="shared" si="1"/>
        <v/>
      </c>
      <c r="AM6" s="138" t="str">
        <f t="shared" si="2"/>
        <v/>
      </c>
      <c r="AN6" s="187" t="str">
        <f t="shared" si="3"/>
        <v/>
      </c>
      <c r="AO6" s="187" t="str">
        <f t="shared" si="4"/>
        <v/>
      </c>
      <c r="AP6" s="138" t="str">
        <f t="shared" si="5"/>
        <v/>
      </c>
      <c r="AQ6" s="187" t="str">
        <f t="shared" si="6"/>
        <v/>
      </c>
      <c r="AR6" s="187" t="str">
        <f t="shared" si="7"/>
        <v/>
      </c>
      <c r="AS6" s="138" t="str">
        <f t="shared" si="8"/>
        <v/>
      </c>
      <c r="AT6" s="138" t="str">
        <f t="shared" si="9"/>
        <v>, "requestForMultiline": false</v>
      </c>
      <c r="AU6" s="139" t="str">
        <f t="shared" ref="AU6:AV6" si="27">IF(AG6="","", SUBSTITUTE(", ""phoneNumber"": ""PN""","PN", AG6))</f>
        <v/>
      </c>
      <c r="AV6" s="139" t="str">
        <f t="shared" si="27"/>
        <v/>
      </c>
      <c r="AW6" s="139"/>
      <c r="AX6" s="137" t="str">
        <f t="shared" si="11"/>
        <v>{"monthlyPrice": "10만원짜리"}</v>
      </c>
      <c r="AY6" s="138" t="str">
        <f t="shared" si="12"/>
        <v/>
      </c>
      <c r="AZ6" s="138" t="str">
        <f t="shared" si="13"/>
        <v/>
      </c>
      <c r="BA6" s="139" t="str">
        <f t="shared" si="14"/>
        <v>, "requestForMultiline": false</v>
      </c>
      <c r="BB6" s="139" t="str">
        <f t="shared" si="15"/>
        <v/>
      </c>
      <c r="BC6" s="137" t="str">
        <f t="shared" si="16"/>
        <v>{"keywords": [{"monthlyPrice": "10만원짜리"}], "requestForMultiline": false}</v>
      </c>
      <c r="BD6" s="138" t="str">
        <f t="shared" si="17"/>
        <v/>
      </c>
      <c r="BE6" s="140" t="s">
        <v>253</v>
      </c>
      <c r="BF6" s="188" t="str">
        <f t="shared" si="18"/>
        <v>{"name": "check_plan_availability", "arguments": {"keywords": [{"monthlyPrice": "10만원짜리"}], "requestForMultiline": false}}</v>
      </c>
      <c r="BG6" s="280" t="str">
        <f t="shared" si="19"/>
        <v/>
      </c>
      <c r="BH6" s="136" t="s">
        <v>253</v>
      </c>
      <c r="BI6" s="44" t="str">
        <f t="shared" si="20"/>
        <v/>
      </c>
      <c r="BJ6" s="44" t="str">
        <f t="shared" si="21"/>
        <v/>
      </c>
      <c r="BK6" s="44" t="str">
        <f t="shared" si="22"/>
        <v/>
      </c>
      <c r="BL6" s="141" t="s">
        <v>253</v>
      </c>
      <c r="BM6" s="44" t="str">
        <f t="shared" si="23"/>
        <v/>
      </c>
      <c r="BN6" s="78" t="str">
        <f t="shared" si="24"/>
        <v/>
      </c>
      <c r="BO6" s="136" t="s">
        <v>253</v>
      </c>
      <c r="BP6" s="79">
        <v>45576</v>
      </c>
    </row>
    <row r="7" spans="1:68" ht="13.2">
      <c r="A7" s="132" t="s">
        <v>2134</v>
      </c>
      <c r="B7" s="77" t="s">
        <v>2148</v>
      </c>
      <c r="C7" s="78" t="s">
        <v>64</v>
      </c>
      <c r="D7" s="379" t="s">
        <v>2149</v>
      </c>
      <c r="E7" s="44" t="s">
        <v>357</v>
      </c>
      <c r="F7" s="44" t="s">
        <v>358</v>
      </c>
      <c r="G7" s="78" t="s">
        <v>2150</v>
      </c>
      <c r="H7" s="44" t="s">
        <v>327</v>
      </c>
      <c r="I7" s="44" t="s">
        <v>328</v>
      </c>
      <c r="J7" s="78"/>
      <c r="M7" s="78"/>
      <c r="P7" s="78"/>
      <c r="S7" s="78"/>
      <c r="V7" s="78"/>
      <c r="Y7" s="78"/>
      <c r="AB7" s="78"/>
      <c r="AE7" s="78"/>
      <c r="AF7" s="276" t="s">
        <v>2138</v>
      </c>
      <c r="AG7" s="277"/>
      <c r="AH7" s="278"/>
      <c r="AI7" s="279" t="s">
        <v>2139</v>
      </c>
      <c r="AJ7" s="155"/>
      <c r="AK7" s="186" t="str">
        <f t="shared" si="0"/>
        <v>"monthlyPrice": "가격대가 좀"</v>
      </c>
      <c r="AL7" s="187" t="str">
        <f t="shared" si="1"/>
        <v>, "includedData": ""</v>
      </c>
      <c r="AM7" s="138" t="str">
        <f t="shared" si="2"/>
        <v/>
      </c>
      <c r="AN7" s="187" t="str">
        <f t="shared" si="3"/>
        <v/>
      </c>
      <c r="AO7" s="187" t="str">
        <f t="shared" si="4"/>
        <v/>
      </c>
      <c r="AP7" s="138" t="str">
        <f t="shared" si="5"/>
        <v/>
      </c>
      <c r="AQ7" s="187" t="str">
        <f t="shared" si="6"/>
        <v/>
      </c>
      <c r="AR7" s="187" t="str">
        <f t="shared" si="7"/>
        <v/>
      </c>
      <c r="AS7" s="138" t="str">
        <f t="shared" si="8"/>
        <v/>
      </c>
      <c r="AT7" s="138" t="str">
        <f t="shared" si="9"/>
        <v>, "requestForMultiline": false</v>
      </c>
      <c r="AU7" s="139" t="str">
        <f t="shared" ref="AU7:AV7" si="28">IF(AG7="","", SUBSTITUTE(", ""phoneNumber"": ""PN""","PN", AG7))</f>
        <v/>
      </c>
      <c r="AV7" s="139" t="str">
        <f t="shared" si="28"/>
        <v/>
      </c>
      <c r="AW7" s="139"/>
      <c r="AX7" s="137" t="str">
        <f t="shared" si="11"/>
        <v>{"monthlyPrice": "가격대가 좀", "includedData": ""}</v>
      </c>
      <c r="AY7" s="138" t="str">
        <f t="shared" si="12"/>
        <v/>
      </c>
      <c r="AZ7" s="138" t="str">
        <f t="shared" si="13"/>
        <v/>
      </c>
      <c r="BA7" s="139" t="str">
        <f t="shared" si="14"/>
        <v>, "requestForMultiline": false</v>
      </c>
      <c r="BB7" s="139" t="str">
        <f t="shared" si="15"/>
        <v/>
      </c>
      <c r="BC7" s="137" t="str">
        <f t="shared" si="16"/>
        <v>{"keywords": [{"monthlyPrice": "가격대가 좀", "includedData": ""}], "requestForMultiline": false}</v>
      </c>
      <c r="BD7" s="138" t="str">
        <f t="shared" si="17"/>
        <v/>
      </c>
      <c r="BE7" s="140" t="s">
        <v>253</v>
      </c>
      <c r="BF7" s="188" t="str">
        <f t="shared" si="18"/>
        <v>{"name": "check_plan_availability", "arguments": {"keywords": [{"monthlyPrice": "가격대가 좀", "includedData": ""}], "requestForMultiline": false}}</v>
      </c>
      <c r="BG7" s="280" t="str">
        <f t="shared" si="19"/>
        <v/>
      </c>
      <c r="BH7" s="136" t="s">
        <v>253</v>
      </c>
      <c r="BI7" s="44" t="str">
        <f t="shared" si="20"/>
        <v/>
      </c>
      <c r="BJ7" s="44" t="str">
        <f t="shared" si="21"/>
        <v/>
      </c>
      <c r="BK7" s="44" t="str">
        <f t="shared" si="22"/>
        <v/>
      </c>
      <c r="BL7" s="141" t="s">
        <v>253</v>
      </c>
      <c r="BM7" s="44" t="str">
        <f t="shared" si="23"/>
        <v/>
      </c>
      <c r="BN7" s="78" t="str">
        <f t="shared" si="24"/>
        <v/>
      </c>
      <c r="BO7" s="136" t="s">
        <v>253</v>
      </c>
      <c r="BP7" s="79">
        <v>45576</v>
      </c>
    </row>
    <row r="8" spans="1:68" ht="13.2">
      <c r="A8" s="132" t="s">
        <v>2134</v>
      </c>
      <c r="B8" s="77" t="s">
        <v>2151</v>
      </c>
      <c r="C8" s="78" t="s">
        <v>64</v>
      </c>
      <c r="D8" s="379" t="s">
        <v>2152</v>
      </c>
      <c r="E8" s="44" t="s">
        <v>327</v>
      </c>
      <c r="F8" s="44" t="s">
        <v>328</v>
      </c>
      <c r="G8" s="78" t="s">
        <v>2153</v>
      </c>
      <c r="H8" s="44" t="s">
        <v>304</v>
      </c>
      <c r="I8" s="44" t="s">
        <v>305</v>
      </c>
      <c r="J8" s="78" t="s">
        <v>625</v>
      </c>
      <c r="M8" s="78"/>
      <c r="P8" s="78"/>
      <c r="S8" s="78"/>
      <c r="V8" s="78"/>
      <c r="Y8" s="78"/>
      <c r="AB8" s="78"/>
      <c r="AE8" s="78"/>
      <c r="AF8" s="276" t="s">
        <v>2138</v>
      </c>
      <c r="AG8" s="277"/>
      <c r="AH8" s="278"/>
      <c r="AI8" s="279" t="s">
        <v>2139</v>
      </c>
      <c r="AJ8" s="155"/>
      <c r="AK8" s="186" t="str">
        <f t="shared" si="0"/>
        <v>"includedData": "거의 없는"</v>
      </c>
      <c r="AL8" s="187" t="str">
        <f t="shared" si="1"/>
        <v>, "onboardingChannel": "온라인"</v>
      </c>
      <c r="AM8" s="138" t="str">
        <f t="shared" si="2"/>
        <v/>
      </c>
      <c r="AN8" s="187" t="str">
        <f t="shared" si="3"/>
        <v/>
      </c>
      <c r="AO8" s="187" t="str">
        <f t="shared" si="4"/>
        <v/>
      </c>
      <c r="AP8" s="138" t="str">
        <f t="shared" si="5"/>
        <v/>
      </c>
      <c r="AQ8" s="187" t="str">
        <f t="shared" si="6"/>
        <v/>
      </c>
      <c r="AR8" s="187" t="str">
        <f t="shared" si="7"/>
        <v/>
      </c>
      <c r="AS8" s="138" t="str">
        <f t="shared" si="8"/>
        <v/>
      </c>
      <c r="AT8" s="138" t="str">
        <f t="shared" si="9"/>
        <v>, "requestForMultiline": false</v>
      </c>
      <c r="AU8" s="139" t="str">
        <f t="shared" ref="AU8:AV8" si="29">IF(AG8="","", SUBSTITUTE(", ""phoneNumber"": ""PN""","PN", AG8))</f>
        <v/>
      </c>
      <c r="AV8" s="139" t="str">
        <f t="shared" si="29"/>
        <v/>
      </c>
      <c r="AW8" s="139"/>
      <c r="AX8" s="137" t="str">
        <f t="shared" si="11"/>
        <v>{"includedData": "거의 없는", "onboardingChannel": "온라인"}</v>
      </c>
      <c r="AY8" s="138" t="str">
        <f t="shared" si="12"/>
        <v/>
      </c>
      <c r="AZ8" s="138" t="str">
        <f t="shared" si="13"/>
        <v/>
      </c>
      <c r="BA8" s="139" t="str">
        <f t="shared" si="14"/>
        <v>, "requestForMultiline": false</v>
      </c>
      <c r="BB8" s="139" t="str">
        <f t="shared" si="15"/>
        <v/>
      </c>
      <c r="BC8" s="137" t="str">
        <f t="shared" si="16"/>
        <v>{"keywords": [{"includedData": "거의 없는", "onboardingChannel": "온라인"}], "requestForMultiline": false}</v>
      </c>
      <c r="BD8" s="138" t="str">
        <f t="shared" si="17"/>
        <v/>
      </c>
      <c r="BE8" s="140" t="s">
        <v>253</v>
      </c>
      <c r="BF8" s="188" t="str">
        <f t="shared" si="18"/>
        <v>{"name": "check_plan_availability", "arguments": {"keywords": [{"includedData": "거의 없는", "onboardingChannel": "온라인"}], "requestForMultiline": false}}</v>
      </c>
      <c r="BG8" s="280" t="str">
        <f t="shared" si="19"/>
        <v/>
      </c>
      <c r="BH8" s="136" t="s">
        <v>253</v>
      </c>
      <c r="BI8" s="44" t="str">
        <f t="shared" si="20"/>
        <v/>
      </c>
      <c r="BJ8" s="44" t="str">
        <f t="shared" si="21"/>
        <v/>
      </c>
      <c r="BK8" s="44" t="str">
        <f t="shared" si="22"/>
        <v/>
      </c>
      <c r="BL8" s="141" t="s">
        <v>253</v>
      </c>
      <c r="BM8" s="44" t="str">
        <f t="shared" si="23"/>
        <v/>
      </c>
      <c r="BN8" s="78" t="str">
        <f t="shared" si="24"/>
        <v/>
      </c>
      <c r="BO8" s="136" t="s">
        <v>253</v>
      </c>
      <c r="BP8" s="79">
        <v>45576</v>
      </c>
    </row>
    <row r="9" spans="1:68" ht="13.2">
      <c r="A9" s="132" t="s">
        <v>2134</v>
      </c>
      <c r="B9" s="77" t="s">
        <v>2154</v>
      </c>
      <c r="C9" s="78" t="s">
        <v>64</v>
      </c>
      <c r="D9" s="379" t="s">
        <v>2155</v>
      </c>
      <c r="E9" s="44" t="s">
        <v>293</v>
      </c>
      <c r="F9" s="44" t="s">
        <v>294</v>
      </c>
      <c r="G9" s="78" t="s">
        <v>295</v>
      </c>
      <c r="H9" s="44" t="s">
        <v>331</v>
      </c>
      <c r="I9" s="44" t="s">
        <v>332</v>
      </c>
      <c r="J9" s="78" t="s">
        <v>2156</v>
      </c>
      <c r="M9" s="78"/>
      <c r="P9" s="78"/>
      <c r="S9" s="78"/>
      <c r="V9" s="78"/>
      <c r="Y9" s="78"/>
      <c r="AB9" s="78"/>
      <c r="AE9" s="78"/>
      <c r="AF9" s="276" t="s">
        <v>2138</v>
      </c>
      <c r="AG9" s="277"/>
      <c r="AH9" s="278"/>
      <c r="AI9" s="279" t="s">
        <v>2139</v>
      </c>
      <c r="AJ9" s="155"/>
      <c r="AK9" s="186" t="str">
        <f t="shared" si="0"/>
        <v>"includedText": "무제한"</v>
      </c>
      <c r="AL9" s="187" t="str">
        <f t="shared" si="1"/>
        <v>, "maximumAmountForSharing": "5기가 미만"</v>
      </c>
      <c r="AM9" s="138" t="str">
        <f t="shared" si="2"/>
        <v/>
      </c>
      <c r="AN9" s="187" t="str">
        <f t="shared" si="3"/>
        <v/>
      </c>
      <c r="AO9" s="187" t="str">
        <f t="shared" si="4"/>
        <v/>
      </c>
      <c r="AP9" s="138" t="str">
        <f t="shared" si="5"/>
        <v/>
      </c>
      <c r="AQ9" s="187" t="str">
        <f t="shared" si="6"/>
        <v/>
      </c>
      <c r="AR9" s="187" t="str">
        <f t="shared" si="7"/>
        <v/>
      </c>
      <c r="AS9" s="138" t="str">
        <f t="shared" si="8"/>
        <v/>
      </c>
      <c r="AT9" s="138" t="str">
        <f t="shared" si="9"/>
        <v>, "requestForMultiline": false</v>
      </c>
      <c r="AU9" s="139" t="str">
        <f t="shared" ref="AU9:AV9" si="30">IF(AG9="","", SUBSTITUTE(", ""phoneNumber"": ""PN""","PN", AG9))</f>
        <v/>
      </c>
      <c r="AV9" s="139" t="str">
        <f t="shared" si="30"/>
        <v/>
      </c>
      <c r="AW9" s="139"/>
      <c r="AX9" s="137" t="str">
        <f t="shared" si="11"/>
        <v>{"includedText": "무제한", "maximumAmountForSharing": "5기가 미만"}</v>
      </c>
      <c r="AY9" s="138" t="str">
        <f t="shared" si="12"/>
        <v/>
      </c>
      <c r="AZ9" s="138" t="str">
        <f t="shared" si="13"/>
        <v/>
      </c>
      <c r="BA9" s="139" t="str">
        <f t="shared" si="14"/>
        <v>, "requestForMultiline": false</v>
      </c>
      <c r="BB9" s="139" t="str">
        <f t="shared" si="15"/>
        <v/>
      </c>
      <c r="BC9" s="137" t="str">
        <f t="shared" si="16"/>
        <v>{"keywords": [{"includedText": "무제한", "maximumAmountForSharing": "5기가 미만"}], "requestForMultiline": false}</v>
      </c>
      <c r="BD9" s="138" t="str">
        <f t="shared" si="17"/>
        <v/>
      </c>
      <c r="BE9" s="140" t="s">
        <v>253</v>
      </c>
      <c r="BF9" s="188" t="str">
        <f t="shared" si="18"/>
        <v>{"name": "check_plan_availability", "arguments": {"keywords": [{"includedText": "무제한", "maximumAmountForSharing": "5기가 미만"}], "requestForMultiline": false}}</v>
      </c>
      <c r="BG9" s="280" t="str">
        <f t="shared" si="19"/>
        <v/>
      </c>
      <c r="BH9" s="136" t="s">
        <v>253</v>
      </c>
      <c r="BI9" s="44" t="str">
        <f t="shared" si="20"/>
        <v/>
      </c>
      <c r="BJ9" s="44" t="str">
        <f t="shared" si="21"/>
        <v/>
      </c>
      <c r="BK9" s="44" t="str">
        <f t="shared" si="22"/>
        <v/>
      </c>
      <c r="BL9" s="141" t="s">
        <v>253</v>
      </c>
      <c r="BM9" s="44" t="str">
        <f t="shared" si="23"/>
        <v/>
      </c>
      <c r="BN9" s="78" t="str">
        <f t="shared" si="24"/>
        <v/>
      </c>
      <c r="BO9" s="136" t="s">
        <v>253</v>
      </c>
      <c r="BP9" s="79">
        <v>45576</v>
      </c>
    </row>
    <row r="10" spans="1:68" ht="13.2">
      <c r="A10" s="132" t="s">
        <v>2134</v>
      </c>
      <c r="B10" s="77" t="s">
        <v>2157</v>
      </c>
      <c r="C10" s="78" t="s">
        <v>64</v>
      </c>
      <c r="D10" s="379" t="s">
        <v>2158</v>
      </c>
      <c r="E10" s="44" t="s">
        <v>378</v>
      </c>
      <c r="F10" s="44" t="s">
        <v>344</v>
      </c>
      <c r="G10" s="78"/>
      <c r="H10" s="44" t="s">
        <v>349</v>
      </c>
      <c r="I10" s="44" t="s">
        <v>350</v>
      </c>
      <c r="J10" s="78"/>
      <c r="M10" s="78"/>
      <c r="P10" s="78"/>
      <c r="S10" s="78"/>
      <c r="V10" s="78"/>
      <c r="Y10" s="78"/>
      <c r="AB10" s="78"/>
      <c r="AE10" s="78"/>
      <c r="AF10" s="276" t="s">
        <v>2138</v>
      </c>
      <c r="AG10" s="277"/>
      <c r="AH10" s="278"/>
      <c r="AI10" s="279" t="s">
        <v>2139</v>
      </c>
      <c r="AJ10" s="155"/>
      <c r="AK10" s="186" t="str">
        <f t="shared" si="0"/>
        <v>"includedDataForSharingAndTethering": ""</v>
      </c>
      <c r="AL10" s="187" t="str">
        <f t="shared" si="1"/>
        <v>, "availableAmountForDataOptionRefill": ""</v>
      </c>
      <c r="AM10" s="138" t="str">
        <f t="shared" si="2"/>
        <v/>
      </c>
      <c r="AN10" s="187" t="str">
        <f t="shared" si="3"/>
        <v/>
      </c>
      <c r="AO10" s="187" t="str">
        <f t="shared" si="4"/>
        <v/>
      </c>
      <c r="AP10" s="138" t="str">
        <f t="shared" si="5"/>
        <v/>
      </c>
      <c r="AQ10" s="187" t="str">
        <f t="shared" si="6"/>
        <v/>
      </c>
      <c r="AR10" s="187" t="str">
        <f t="shared" si="7"/>
        <v/>
      </c>
      <c r="AS10" s="138" t="str">
        <f t="shared" si="8"/>
        <v/>
      </c>
      <c r="AT10" s="138" t="str">
        <f t="shared" si="9"/>
        <v>, "requestForMultiline": false</v>
      </c>
      <c r="AU10" s="139" t="str">
        <f t="shared" ref="AU10:AV10" si="31">IF(AG10="","", SUBSTITUTE(", ""phoneNumber"": ""PN""","PN", AG10))</f>
        <v/>
      </c>
      <c r="AV10" s="139" t="str">
        <f t="shared" si="31"/>
        <v/>
      </c>
      <c r="AW10" s="139"/>
      <c r="AX10" s="137" t="str">
        <f t="shared" si="11"/>
        <v>{"includedDataForSharingAndTethering": "", "availableAmountForDataOptionRefill": ""}</v>
      </c>
      <c r="AY10" s="138" t="str">
        <f t="shared" si="12"/>
        <v/>
      </c>
      <c r="AZ10" s="138" t="str">
        <f t="shared" si="13"/>
        <v/>
      </c>
      <c r="BA10" s="139" t="str">
        <f t="shared" si="14"/>
        <v>, "requestForMultiline": false</v>
      </c>
      <c r="BB10" s="139" t="str">
        <f t="shared" si="15"/>
        <v/>
      </c>
      <c r="BC10" s="137" t="str">
        <f t="shared" si="16"/>
        <v>{"keywords": [{"includedDataForSharingAndTethering": "", "availableAmountForDataOptionRefill": ""}], "requestForMultiline": false}</v>
      </c>
      <c r="BD10" s="138" t="str">
        <f t="shared" si="17"/>
        <v/>
      </c>
      <c r="BE10" s="140" t="s">
        <v>253</v>
      </c>
      <c r="BF10" s="188" t="str">
        <f t="shared" si="18"/>
        <v>{"name": "check_plan_availability", "arguments": {"keywords": [{"includedDataForSharingAndTethering": "", "availableAmountForDataOptionRefill": ""}], "requestForMultiline": false}}</v>
      </c>
      <c r="BG10" s="280" t="str">
        <f t="shared" si="19"/>
        <v/>
      </c>
      <c r="BH10" s="136" t="s">
        <v>253</v>
      </c>
      <c r="BI10" s="44" t="str">
        <f t="shared" si="20"/>
        <v/>
      </c>
      <c r="BJ10" s="44" t="str">
        <f t="shared" si="21"/>
        <v/>
      </c>
      <c r="BK10" s="44" t="str">
        <f t="shared" si="22"/>
        <v/>
      </c>
      <c r="BL10" s="141" t="s">
        <v>253</v>
      </c>
      <c r="BM10" s="44" t="str">
        <f t="shared" si="23"/>
        <v/>
      </c>
      <c r="BN10" s="78" t="str">
        <f t="shared" si="24"/>
        <v/>
      </c>
      <c r="BO10" s="136" t="s">
        <v>253</v>
      </c>
      <c r="BP10" s="79">
        <v>45576</v>
      </c>
    </row>
    <row r="11" spans="1:68" ht="13.2">
      <c r="A11" s="132" t="s">
        <v>2134</v>
      </c>
      <c r="B11" s="77" t="s">
        <v>2159</v>
      </c>
      <c r="C11" s="78" t="s">
        <v>64</v>
      </c>
      <c r="D11" s="379" t="s">
        <v>2160</v>
      </c>
      <c r="E11" s="44" t="s">
        <v>349</v>
      </c>
      <c r="F11" s="44" t="s">
        <v>350</v>
      </c>
      <c r="G11" s="78" t="s">
        <v>446</v>
      </c>
      <c r="H11" s="44" t="s">
        <v>335</v>
      </c>
      <c r="I11" s="44" t="s">
        <v>336</v>
      </c>
      <c r="J11" s="78" t="s">
        <v>493</v>
      </c>
      <c r="K11" s="44" t="s">
        <v>301</v>
      </c>
      <c r="L11" s="44" t="s">
        <v>302</v>
      </c>
      <c r="M11" s="78" t="s">
        <v>2161</v>
      </c>
      <c r="P11" s="78"/>
      <c r="S11" s="78"/>
      <c r="V11" s="78"/>
      <c r="Y11" s="78"/>
      <c r="AB11" s="78"/>
      <c r="AE11" s="78"/>
      <c r="AF11" s="276" t="s">
        <v>2138</v>
      </c>
      <c r="AG11" s="277"/>
      <c r="AH11" s="278"/>
      <c r="AI11" s="279" t="s">
        <v>2139</v>
      </c>
      <c r="AJ11" s="155"/>
      <c r="AK11" s="186" t="str">
        <f t="shared" si="0"/>
        <v>"availableAmountForDataOptionRefill": "5기가"</v>
      </c>
      <c r="AL11" s="187" t="str">
        <f t="shared" si="1"/>
        <v>, "includedVoiceCallTospecifiedNumbers": "무제한인"</v>
      </c>
      <c r="AM11" s="138" t="str">
        <f t="shared" si="2"/>
        <v>, "onboardingDeviceAlias": "갤럭시z플립4"</v>
      </c>
      <c r="AN11" s="187" t="str">
        <f t="shared" si="3"/>
        <v/>
      </c>
      <c r="AO11" s="187" t="str">
        <f t="shared" si="4"/>
        <v/>
      </c>
      <c r="AP11" s="138" t="str">
        <f t="shared" si="5"/>
        <v/>
      </c>
      <c r="AQ11" s="187" t="str">
        <f t="shared" si="6"/>
        <v/>
      </c>
      <c r="AR11" s="187" t="str">
        <f t="shared" si="7"/>
        <v/>
      </c>
      <c r="AS11" s="138" t="str">
        <f t="shared" si="8"/>
        <v/>
      </c>
      <c r="AT11" s="138" t="str">
        <f t="shared" si="9"/>
        <v>, "requestForMultiline": false</v>
      </c>
      <c r="AU11" s="139" t="str">
        <f t="shared" ref="AU11:AV11" si="32">IF(AG11="","", SUBSTITUTE(", ""phoneNumber"": ""PN""","PN", AG11))</f>
        <v/>
      </c>
      <c r="AV11" s="139" t="str">
        <f t="shared" si="32"/>
        <v/>
      </c>
      <c r="AW11" s="139"/>
      <c r="AX11" s="137" t="str">
        <f t="shared" si="11"/>
        <v>{"availableAmountForDataOptionRefill": "5기가", "includedVoiceCallTospecifiedNumbers": "무제한인", "onboardingDeviceAlias": "갤럭시z플립4"}</v>
      </c>
      <c r="AY11" s="138" t="str">
        <f t="shared" si="12"/>
        <v/>
      </c>
      <c r="AZ11" s="138" t="str">
        <f t="shared" si="13"/>
        <v/>
      </c>
      <c r="BA11" s="139" t="str">
        <f t="shared" si="14"/>
        <v>, "requestForMultiline": false</v>
      </c>
      <c r="BB11" s="139" t="str">
        <f t="shared" si="15"/>
        <v/>
      </c>
      <c r="BC11" s="137" t="str">
        <f t="shared" si="16"/>
        <v>{"keywords": [{"availableAmountForDataOptionRefill": "5기가", "includedVoiceCallTospecifiedNumbers": "무제한인", "onboardingDeviceAlias": "갤럭시z플립4"}], "requestForMultiline": false}</v>
      </c>
      <c r="BD11" s="138" t="str">
        <f t="shared" si="17"/>
        <v/>
      </c>
      <c r="BE11" s="140" t="s">
        <v>253</v>
      </c>
      <c r="BF11" s="188" t="str">
        <f t="shared" si="18"/>
        <v>{"name": "check_plan_availability", "arguments": {"keywords": [{"availableAmountForDataOptionRefill": "5기가", "includedVoiceCallTospecifiedNumbers": "무제한인", "onboardingDeviceAlias": "갤럭시z플립4"}], "requestForMultiline": false}}</v>
      </c>
      <c r="BG11" s="280" t="str">
        <f t="shared" si="19"/>
        <v/>
      </c>
      <c r="BH11" s="136" t="s">
        <v>253</v>
      </c>
      <c r="BI11" s="44" t="str">
        <f t="shared" si="20"/>
        <v/>
      </c>
      <c r="BJ11" s="44" t="str">
        <f t="shared" si="21"/>
        <v/>
      </c>
      <c r="BK11" s="44" t="str">
        <f t="shared" si="22"/>
        <v/>
      </c>
      <c r="BL11" s="141" t="s">
        <v>253</v>
      </c>
      <c r="BM11" s="44" t="str">
        <f t="shared" si="23"/>
        <v/>
      </c>
      <c r="BN11" s="78" t="str">
        <f t="shared" si="24"/>
        <v/>
      </c>
      <c r="BO11" s="136" t="s">
        <v>253</v>
      </c>
      <c r="BP11" s="79">
        <v>45576</v>
      </c>
    </row>
    <row r="12" spans="1:68" ht="13.2">
      <c r="A12" s="132" t="s">
        <v>2134</v>
      </c>
      <c r="B12" s="77" t="s">
        <v>2162</v>
      </c>
      <c r="C12" s="78" t="s">
        <v>64</v>
      </c>
      <c r="D12" s="379" t="s">
        <v>2163</v>
      </c>
      <c r="E12" s="44" t="s">
        <v>349</v>
      </c>
      <c r="F12" s="44" t="s">
        <v>350</v>
      </c>
      <c r="G12" s="78"/>
      <c r="H12" s="44" t="s">
        <v>379</v>
      </c>
      <c r="I12" s="44" t="s">
        <v>380</v>
      </c>
      <c r="J12" s="78"/>
      <c r="K12" s="44" t="s">
        <v>378</v>
      </c>
      <c r="L12" s="44" t="s">
        <v>344</v>
      </c>
      <c r="M12" s="78" t="s">
        <v>508</v>
      </c>
      <c r="P12" s="78"/>
      <c r="S12" s="78"/>
      <c r="V12" s="78"/>
      <c r="Y12" s="78"/>
      <c r="AB12" s="78"/>
      <c r="AE12" s="78"/>
      <c r="AF12" s="276" t="s">
        <v>2138</v>
      </c>
      <c r="AG12" s="277"/>
      <c r="AH12" s="278"/>
      <c r="AI12" s="279" t="s">
        <v>2139</v>
      </c>
      <c r="AJ12" s="155"/>
      <c r="AK12" s="186" t="str">
        <f t="shared" si="0"/>
        <v>"availableAmountForDataOptionRefill": ""</v>
      </c>
      <c r="AL12" s="187" t="str">
        <f t="shared" si="1"/>
        <v>, "dataQoS": ""</v>
      </c>
      <c r="AM12" s="138" t="str">
        <f t="shared" si="2"/>
        <v>, "includedDataForSharingAndTethering": "무제한으로"</v>
      </c>
      <c r="AN12" s="187" t="str">
        <f t="shared" si="3"/>
        <v/>
      </c>
      <c r="AO12" s="187" t="str">
        <f t="shared" si="4"/>
        <v/>
      </c>
      <c r="AP12" s="138" t="str">
        <f t="shared" si="5"/>
        <v/>
      </c>
      <c r="AQ12" s="187" t="str">
        <f t="shared" si="6"/>
        <v/>
      </c>
      <c r="AR12" s="187" t="str">
        <f t="shared" si="7"/>
        <v/>
      </c>
      <c r="AS12" s="138" t="str">
        <f t="shared" si="8"/>
        <v/>
      </c>
      <c r="AT12" s="138" t="str">
        <f t="shared" si="9"/>
        <v>, "requestForMultiline": false</v>
      </c>
      <c r="AU12" s="139" t="str">
        <f t="shared" ref="AU12:AV12" si="33">IF(AG12="","", SUBSTITUTE(", ""phoneNumber"": ""PN""","PN", AG12))</f>
        <v/>
      </c>
      <c r="AV12" s="139" t="str">
        <f t="shared" si="33"/>
        <v/>
      </c>
      <c r="AW12" s="139"/>
      <c r="AX12" s="137" t="str">
        <f t="shared" si="11"/>
        <v>{"availableAmountForDataOptionRefill": "", "dataQoS": "", "includedDataForSharingAndTethering": "무제한으로"}</v>
      </c>
      <c r="AY12" s="138" t="str">
        <f t="shared" si="12"/>
        <v/>
      </c>
      <c r="AZ12" s="138" t="str">
        <f t="shared" si="13"/>
        <v/>
      </c>
      <c r="BA12" s="139" t="str">
        <f t="shared" si="14"/>
        <v>, "requestForMultiline": false</v>
      </c>
      <c r="BB12" s="139" t="str">
        <f t="shared" si="15"/>
        <v/>
      </c>
      <c r="BC12" s="137" t="str">
        <f t="shared" si="16"/>
        <v>{"keywords": [{"availableAmountForDataOptionRefill": "", "dataQoS": "", "includedDataForSharingAndTethering": "무제한으로"}], "requestForMultiline": false}</v>
      </c>
      <c r="BD12" s="138" t="str">
        <f t="shared" si="17"/>
        <v/>
      </c>
      <c r="BE12" s="140" t="s">
        <v>253</v>
      </c>
      <c r="BF12" s="188" t="str">
        <f t="shared" si="18"/>
        <v>{"name": "check_plan_availability", "arguments": {"keywords": [{"availableAmountForDataOptionRefill": "", "dataQoS": "", "includedDataForSharingAndTethering": "무제한으로"}], "requestForMultiline": false}}</v>
      </c>
      <c r="BG12" s="280" t="str">
        <f t="shared" si="19"/>
        <v/>
      </c>
      <c r="BH12" s="136" t="s">
        <v>253</v>
      </c>
      <c r="BI12" s="44" t="str">
        <f t="shared" si="20"/>
        <v/>
      </c>
      <c r="BJ12" s="44" t="str">
        <f t="shared" si="21"/>
        <v/>
      </c>
      <c r="BK12" s="44" t="str">
        <f t="shared" si="22"/>
        <v/>
      </c>
      <c r="BL12" s="141" t="s">
        <v>253</v>
      </c>
      <c r="BM12" s="44" t="str">
        <f t="shared" si="23"/>
        <v/>
      </c>
      <c r="BN12" s="78" t="str">
        <f t="shared" si="24"/>
        <v/>
      </c>
      <c r="BO12" s="136" t="s">
        <v>253</v>
      </c>
      <c r="BP12" s="79">
        <v>45576</v>
      </c>
    </row>
    <row r="13" spans="1:68" ht="13.2">
      <c r="A13" s="132" t="s">
        <v>2134</v>
      </c>
      <c r="B13" s="77" t="s">
        <v>2164</v>
      </c>
      <c r="C13" s="78" t="s">
        <v>64</v>
      </c>
      <c r="D13" s="379" t="s">
        <v>2165</v>
      </c>
      <c r="E13" s="44" t="s">
        <v>293</v>
      </c>
      <c r="F13" s="44" t="s">
        <v>294</v>
      </c>
      <c r="G13" s="78" t="s">
        <v>752</v>
      </c>
      <c r="H13" s="44" t="s">
        <v>349</v>
      </c>
      <c r="I13" s="44" t="s">
        <v>350</v>
      </c>
      <c r="J13" s="78" t="s">
        <v>2166</v>
      </c>
      <c r="K13" s="44" t="s">
        <v>340</v>
      </c>
      <c r="L13" s="44" t="s">
        <v>341</v>
      </c>
      <c r="M13" s="78"/>
      <c r="P13" s="78"/>
      <c r="S13" s="78"/>
      <c r="V13" s="78"/>
      <c r="Y13" s="78"/>
      <c r="AB13" s="78"/>
      <c r="AE13" s="78"/>
      <c r="AF13" s="276" t="s">
        <v>2138</v>
      </c>
      <c r="AG13" s="277"/>
      <c r="AH13" s="278"/>
      <c r="AI13" s="279" t="s">
        <v>2139</v>
      </c>
      <c r="AJ13" s="155"/>
      <c r="AK13" s="186" t="str">
        <f t="shared" si="0"/>
        <v>"includedText": "제한 없이"</v>
      </c>
      <c r="AL13" s="187" t="str">
        <f t="shared" si="1"/>
        <v>, "availableAmountForDataOptionRefill": "10gb"</v>
      </c>
      <c r="AM13" s="138" t="str">
        <f t="shared" si="2"/>
        <v>, "includedVideoOrValueAddedCall": ""</v>
      </c>
      <c r="AN13" s="187" t="str">
        <f t="shared" si="3"/>
        <v/>
      </c>
      <c r="AO13" s="187" t="str">
        <f t="shared" si="4"/>
        <v/>
      </c>
      <c r="AP13" s="138" t="str">
        <f t="shared" si="5"/>
        <v/>
      </c>
      <c r="AQ13" s="187" t="str">
        <f t="shared" si="6"/>
        <v/>
      </c>
      <c r="AR13" s="187" t="str">
        <f t="shared" si="7"/>
        <v/>
      </c>
      <c r="AS13" s="138" t="str">
        <f t="shared" si="8"/>
        <v/>
      </c>
      <c r="AT13" s="138" t="str">
        <f t="shared" si="9"/>
        <v>, "requestForMultiline": false</v>
      </c>
      <c r="AU13" s="139" t="str">
        <f t="shared" ref="AU13:AV13" si="34">IF(AG13="","", SUBSTITUTE(", ""phoneNumber"": ""PN""","PN", AG13))</f>
        <v/>
      </c>
      <c r="AV13" s="139" t="str">
        <f t="shared" si="34"/>
        <v/>
      </c>
      <c r="AW13" s="139"/>
      <c r="AX13" s="137" t="str">
        <f t="shared" si="11"/>
        <v>{"includedText": "제한 없이", "availableAmountForDataOptionRefill": "10gb", "includedVideoOrValueAddedCall": ""}</v>
      </c>
      <c r="AY13" s="138" t="str">
        <f t="shared" si="12"/>
        <v/>
      </c>
      <c r="AZ13" s="138" t="str">
        <f t="shared" si="13"/>
        <v/>
      </c>
      <c r="BA13" s="139" t="str">
        <f t="shared" si="14"/>
        <v>, "requestForMultiline": false</v>
      </c>
      <c r="BB13" s="139" t="str">
        <f t="shared" si="15"/>
        <v/>
      </c>
      <c r="BC13" s="137" t="str">
        <f t="shared" si="16"/>
        <v>{"keywords": [{"includedText": "제한 없이", "availableAmountForDataOptionRefill": "10gb", "includedVideoOrValueAddedCall": ""}], "requestForMultiline": false}</v>
      </c>
      <c r="BD13" s="138" t="str">
        <f t="shared" si="17"/>
        <v/>
      </c>
      <c r="BE13" s="140" t="s">
        <v>253</v>
      </c>
      <c r="BF13" s="188" t="str">
        <f t="shared" si="18"/>
        <v>{"name": "check_plan_availability", "arguments": {"keywords": [{"includedText": "제한 없이", "availableAmountForDataOptionRefill": "10gb", "includedVideoOrValueAddedCall": ""}], "requestForMultiline": false}}</v>
      </c>
      <c r="BG13" s="280" t="str">
        <f t="shared" si="19"/>
        <v/>
      </c>
      <c r="BH13" s="136" t="s">
        <v>253</v>
      </c>
      <c r="BI13" s="44" t="str">
        <f t="shared" si="20"/>
        <v/>
      </c>
      <c r="BJ13" s="44" t="str">
        <f t="shared" si="21"/>
        <v/>
      </c>
      <c r="BK13" s="44" t="str">
        <f t="shared" si="22"/>
        <v/>
      </c>
      <c r="BL13" s="141" t="s">
        <v>253</v>
      </c>
      <c r="BM13" s="44" t="str">
        <f t="shared" si="23"/>
        <v/>
      </c>
      <c r="BN13" s="78" t="str">
        <f t="shared" si="24"/>
        <v/>
      </c>
      <c r="BO13" s="136" t="s">
        <v>253</v>
      </c>
      <c r="BP13" s="79">
        <v>45576</v>
      </c>
    </row>
    <row r="14" spans="1:68" ht="13.2">
      <c r="A14" s="132" t="s">
        <v>2134</v>
      </c>
      <c r="B14" s="77" t="s">
        <v>2167</v>
      </c>
      <c r="C14" s="78" t="s">
        <v>64</v>
      </c>
      <c r="D14" s="379" t="s">
        <v>2168</v>
      </c>
      <c r="E14" s="44" t="s">
        <v>378</v>
      </c>
      <c r="F14" s="44" t="s">
        <v>344</v>
      </c>
      <c r="G14" s="78" t="s">
        <v>493</v>
      </c>
      <c r="H14" s="44" t="s">
        <v>323</v>
      </c>
      <c r="I14" s="44" t="s">
        <v>324</v>
      </c>
      <c r="J14" s="78" t="s">
        <v>2169</v>
      </c>
      <c r="K14" s="44" t="s">
        <v>335</v>
      </c>
      <c r="L14" s="44" t="s">
        <v>336</v>
      </c>
      <c r="M14" s="78" t="s">
        <v>2170</v>
      </c>
      <c r="P14" s="78"/>
      <c r="S14" s="78"/>
      <c r="V14" s="78"/>
      <c r="Y14" s="78"/>
      <c r="AB14" s="78"/>
      <c r="AE14" s="78"/>
      <c r="AF14" s="276" t="s">
        <v>2138</v>
      </c>
      <c r="AG14" s="277"/>
      <c r="AH14" s="278"/>
      <c r="AI14" s="279" t="s">
        <v>2139</v>
      </c>
      <c r="AJ14" s="155"/>
      <c r="AK14" s="186" t="str">
        <f t="shared" si="0"/>
        <v>"includedDataForSharingAndTethering": "무제한인"</v>
      </c>
      <c r="AL14" s="187" t="str">
        <f t="shared" si="1"/>
        <v>, "lineup": "0청년 다이렉트"</v>
      </c>
      <c r="AM14" s="138" t="str">
        <f t="shared" si="2"/>
        <v>, "includedVoiceCallTospecifiedNumbers": "2시간"</v>
      </c>
      <c r="AN14" s="187" t="str">
        <f t="shared" si="3"/>
        <v/>
      </c>
      <c r="AO14" s="187" t="str">
        <f t="shared" si="4"/>
        <v/>
      </c>
      <c r="AP14" s="138" t="str">
        <f t="shared" si="5"/>
        <v/>
      </c>
      <c r="AQ14" s="187" t="str">
        <f t="shared" si="6"/>
        <v/>
      </c>
      <c r="AR14" s="187" t="str">
        <f t="shared" si="7"/>
        <v/>
      </c>
      <c r="AS14" s="138" t="str">
        <f t="shared" si="8"/>
        <v/>
      </c>
      <c r="AT14" s="138" t="str">
        <f t="shared" si="9"/>
        <v>, "requestForMultiline": false</v>
      </c>
      <c r="AU14" s="139" t="str">
        <f t="shared" ref="AU14:AV14" si="35">IF(AG14="","", SUBSTITUTE(", ""phoneNumber"": ""PN""","PN", AG14))</f>
        <v/>
      </c>
      <c r="AV14" s="139" t="str">
        <f t="shared" si="35"/>
        <v/>
      </c>
      <c r="AW14" s="139"/>
      <c r="AX14" s="137" t="str">
        <f t="shared" si="11"/>
        <v>{"includedDataForSharingAndTethering": "무제한인", "lineup": "0청년 다이렉트", "includedVoiceCallTospecifiedNumbers": "2시간"}</v>
      </c>
      <c r="AY14" s="138" t="str">
        <f t="shared" si="12"/>
        <v/>
      </c>
      <c r="AZ14" s="138" t="str">
        <f t="shared" si="13"/>
        <v/>
      </c>
      <c r="BA14" s="139" t="str">
        <f t="shared" si="14"/>
        <v>, "requestForMultiline": false</v>
      </c>
      <c r="BB14" s="139" t="str">
        <f t="shared" si="15"/>
        <v/>
      </c>
      <c r="BC14" s="137" t="str">
        <f t="shared" si="16"/>
        <v>{"keywords": [{"includedDataForSharingAndTethering": "무제한인", "lineup": "0청년 다이렉트", "includedVoiceCallTospecifiedNumbers": "2시간"}], "requestForMultiline": false}</v>
      </c>
      <c r="BD14" s="138" t="str">
        <f t="shared" si="17"/>
        <v/>
      </c>
      <c r="BE14" s="140" t="s">
        <v>253</v>
      </c>
      <c r="BF14" s="188" t="str">
        <f t="shared" si="18"/>
        <v>{"name": "check_plan_availability", "arguments": {"keywords": [{"includedDataForSharingAndTethering": "무제한인", "lineup": "0청년 다이렉트", "includedVoiceCallTospecifiedNumbers": "2시간"}], "requestForMultiline": false}}</v>
      </c>
      <c r="BG14" s="280" t="str">
        <f t="shared" si="19"/>
        <v/>
      </c>
      <c r="BH14" s="136" t="s">
        <v>253</v>
      </c>
      <c r="BI14" s="44" t="str">
        <f t="shared" si="20"/>
        <v/>
      </c>
      <c r="BJ14" s="44" t="str">
        <f t="shared" si="21"/>
        <v/>
      </c>
      <c r="BK14" s="44" t="str">
        <f t="shared" si="22"/>
        <v/>
      </c>
      <c r="BL14" s="141" t="s">
        <v>253</v>
      </c>
      <c r="BM14" s="44" t="str">
        <f t="shared" si="23"/>
        <v/>
      </c>
      <c r="BN14" s="78" t="str">
        <f t="shared" si="24"/>
        <v/>
      </c>
      <c r="BO14" s="136" t="s">
        <v>253</v>
      </c>
      <c r="BP14" s="79">
        <v>45576</v>
      </c>
    </row>
    <row r="15" spans="1:68" ht="13.2">
      <c r="A15" s="132" t="s">
        <v>2134</v>
      </c>
      <c r="B15" s="77" t="s">
        <v>2171</v>
      </c>
      <c r="C15" s="78" t="s">
        <v>64</v>
      </c>
      <c r="D15" s="379" t="s">
        <v>2172</v>
      </c>
      <c r="E15" s="44" t="s">
        <v>249</v>
      </c>
      <c r="F15" s="44" t="s">
        <v>250</v>
      </c>
      <c r="G15" s="78" t="s">
        <v>384</v>
      </c>
      <c r="J15" s="78"/>
      <c r="M15" s="78"/>
      <c r="N15" s="44" t="s">
        <v>323</v>
      </c>
      <c r="O15" s="44" t="s">
        <v>324</v>
      </c>
      <c r="P15" s="78" t="s">
        <v>1156</v>
      </c>
      <c r="Q15" s="44" t="s">
        <v>327</v>
      </c>
      <c r="R15" s="44" t="s">
        <v>328</v>
      </c>
      <c r="S15" s="78" t="s">
        <v>648</v>
      </c>
      <c r="V15" s="78"/>
      <c r="Y15" s="78"/>
      <c r="AB15" s="78"/>
      <c r="AE15" s="78"/>
      <c r="AF15" s="276" t="s">
        <v>2138</v>
      </c>
      <c r="AG15" s="277"/>
      <c r="AH15" s="278"/>
      <c r="AI15" s="279" t="s">
        <v>2139</v>
      </c>
      <c r="AJ15" s="155"/>
      <c r="AK15" s="186" t="str">
        <f t="shared" si="0"/>
        <v>"productName": "다이렉트5G 55"</v>
      </c>
      <c r="AL15" s="187" t="str">
        <f t="shared" si="1"/>
        <v/>
      </c>
      <c r="AM15" s="138" t="str">
        <f t="shared" si="2"/>
        <v/>
      </c>
      <c r="AN15" s="187" t="str">
        <f t="shared" si="3"/>
        <v>"lineup": "다이렉트플랜"</v>
      </c>
      <c r="AO15" s="187" t="str">
        <f t="shared" si="4"/>
        <v>, "includedData": "100기가"</v>
      </c>
      <c r="AP15" s="138" t="str">
        <f t="shared" si="5"/>
        <v/>
      </c>
      <c r="AQ15" s="187" t="str">
        <f t="shared" si="6"/>
        <v/>
      </c>
      <c r="AR15" s="187" t="str">
        <f t="shared" si="7"/>
        <v/>
      </c>
      <c r="AS15" s="138" t="str">
        <f t="shared" si="8"/>
        <v/>
      </c>
      <c r="AT15" s="138" t="str">
        <f t="shared" si="9"/>
        <v>, "requestForMultiline": false</v>
      </c>
      <c r="AU15" s="139" t="str">
        <f t="shared" ref="AU15:AV15" si="36">IF(AG15="","", SUBSTITUTE(", ""phoneNumber"": ""PN""","PN", AG15))</f>
        <v/>
      </c>
      <c r="AV15" s="139" t="str">
        <f t="shared" si="36"/>
        <v/>
      </c>
      <c r="AW15" s="139"/>
      <c r="AX15" s="137" t="str">
        <f t="shared" si="11"/>
        <v>{"productName": "다이렉트5G 55"}</v>
      </c>
      <c r="AY15" s="138" t="str">
        <f t="shared" si="12"/>
        <v>, {"lineup": "다이렉트플랜", "includedData": "100기가"}</v>
      </c>
      <c r="AZ15" s="138" t="str">
        <f t="shared" si="13"/>
        <v/>
      </c>
      <c r="BA15" s="139" t="str">
        <f t="shared" si="14"/>
        <v>, "requestForMultiline": false</v>
      </c>
      <c r="BB15" s="139" t="str">
        <f t="shared" si="15"/>
        <v/>
      </c>
      <c r="BC15" s="137" t="str">
        <f t="shared" si="16"/>
        <v>{"keywords": [{"productName": "다이렉트5G 55"}, {"lineup": "다이렉트플랜", "includedData": "100기가"}], "requestForMultiline": false}</v>
      </c>
      <c r="BD15" s="138" t="str">
        <f t="shared" si="17"/>
        <v/>
      </c>
      <c r="BE15" s="140" t="s">
        <v>253</v>
      </c>
      <c r="BF15" s="188" t="str">
        <f t="shared" si="18"/>
        <v>{"name": "check_plan_availability", "arguments": {"keywords": [{"productName": "다이렉트5G 55"}, {"lineup": "다이렉트플랜", "includedData": "100기가"}], "requestForMultiline": false}}</v>
      </c>
      <c r="BG15" s="280" t="str">
        <f t="shared" si="19"/>
        <v/>
      </c>
      <c r="BH15" s="136" t="s">
        <v>253</v>
      </c>
      <c r="BI15" s="44" t="str">
        <f t="shared" si="20"/>
        <v/>
      </c>
      <c r="BJ15" s="44" t="str">
        <f t="shared" si="21"/>
        <v/>
      </c>
      <c r="BK15" s="44" t="str">
        <f t="shared" si="22"/>
        <v/>
      </c>
      <c r="BL15" s="141" t="s">
        <v>253</v>
      </c>
      <c r="BM15" s="44" t="str">
        <f t="shared" si="23"/>
        <v/>
      </c>
      <c r="BN15" s="78" t="str">
        <f t="shared" si="24"/>
        <v/>
      </c>
      <c r="BO15" s="136" t="s">
        <v>253</v>
      </c>
      <c r="BP15" s="79">
        <v>45576</v>
      </c>
    </row>
    <row r="16" spans="1:68" ht="13.2">
      <c r="A16" s="132" t="s">
        <v>2134</v>
      </c>
      <c r="B16" s="77" t="s">
        <v>2173</v>
      </c>
      <c r="C16" s="78" t="s">
        <v>64</v>
      </c>
      <c r="D16" s="379" t="s">
        <v>2174</v>
      </c>
      <c r="E16" s="44" t="s">
        <v>249</v>
      </c>
      <c r="F16" s="44" t="s">
        <v>250</v>
      </c>
      <c r="G16" s="78" t="s">
        <v>265</v>
      </c>
      <c r="J16" s="78"/>
      <c r="M16" s="78"/>
      <c r="N16" s="44" t="s">
        <v>323</v>
      </c>
      <c r="O16" s="44" t="s">
        <v>324</v>
      </c>
      <c r="P16" s="78" t="s">
        <v>1147</v>
      </c>
      <c r="Q16" s="44" t="s">
        <v>327</v>
      </c>
      <c r="R16" s="44" t="s">
        <v>328</v>
      </c>
      <c r="S16" s="78" t="s">
        <v>1497</v>
      </c>
      <c r="V16" s="78"/>
      <c r="Y16" s="78"/>
      <c r="AB16" s="78"/>
      <c r="AE16" s="78"/>
      <c r="AF16" s="276" t="s">
        <v>2138</v>
      </c>
      <c r="AG16" s="277"/>
      <c r="AH16" s="278"/>
      <c r="AI16" s="279" t="s">
        <v>2139</v>
      </c>
      <c r="AJ16" s="155"/>
      <c r="AK16" s="186" t="str">
        <f t="shared" si="0"/>
        <v>"productName": "다이렉트LTE 48"</v>
      </c>
      <c r="AL16" s="187" t="str">
        <f t="shared" si="1"/>
        <v/>
      </c>
      <c r="AM16" s="138" t="str">
        <f t="shared" si="2"/>
        <v/>
      </c>
      <c r="AN16" s="187" t="str">
        <f t="shared" si="3"/>
        <v>"lineup": "LTE 다이렉트플랜"</v>
      </c>
      <c r="AO16" s="187" t="str">
        <f t="shared" si="4"/>
        <v>, "includedData": "오랫동안"</v>
      </c>
      <c r="AP16" s="138" t="str">
        <f t="shared" si="5"/>
        <v/>
      </c>
      <c r="AQ16" s="187" t="str">
        <f t="shared" si="6"/>
        <v/>
      </c>
      <c r="AR16" s="187" t="str">
        <f t="shared" si="7"/>
        <v/>
      </c>
      <c r="AS16" s="138" t="str">
        <f t="shared" si="8"/>
        <v/>
      </c>
      <c r="AT16" s="138" t="str">
        <f t="shared" si="9"/>
        <v>, "requestForMultiline": false</v>
      </c>
      <c r="AU16" s="139" t="str">
        <f t="shared" ref="AU16:AV16" si="37">IF(AG16="","", SUBSTITUTE(", ""phoneNumber"": ""PN""","PN", AG16))</f>
        <v/>
      </c>
      <c r="AV16" s="139" t="str">
        <f t="shared" si="37"/>
        <v/>
      </c>
      <c r="AW16" s="139"/>
      <c r="AX16" s="137" t="str">
        <f t="shared" si="11"/>
        <v>{"productName": "다이렉트LTE 48"}</v>
      </c>
      <c r="AY16" s="138" t="str">
        <f t="shared" si="12"/>
        <v>, {"lineup": "LTE 다이렉트플랜", "includedData": "오랫동안"}</v>
      </c>
      <c r="AZ16" s="138" t="str">
        <f t="shared" si="13"/>
        <v/>
      </c>
      <c r="BA16" s="139" t="str">
        <f t="shared" si="14"/>
        <v>, "requestForMultiline": false</v>
      </c>
      <c r="BB16" s="139" t="str">
        <f t="shared" si="15"/>
        <v/>
      </c>
      <c r="BC16" s="137" t="str">
        <f t="shared" si="16"/>
        <v>{"keywords": [{"productName": "다이렉트LTE 48"}, {"lineup": "LTE 다이렉트플랜", "includedData": "오랫동안"}], "requestForMultiline": false}</v>
      </c>
      <c r="BD16" s="138" t="str">
        <f t="shared" si="17"/>
        <v/>
      </c>
      <c r="BE16" s="140" t="s">
        <v>253</v>
      </c>
      <c r="BF16" s="188" t="str">
        <f t="shared" si="18"/>
        <v>{"name": "check_plan_availability", "arguments": {"keywords": [{"productName": "다이렉트LTE 48"}, {"lineup": "LTE 다이렉트플랜", "includedData": "오랫동안"}], "requestForMultiline": false}}</v>
      </c>
      <c r="BG16" s="280" t="str">
        <f t="shared" si="19"/>
        <v/>
      </c>
      <c r="BH16" s="136" t="s">
        <v>253</v>
      </c>
      <c r="BI16" s="44" t="str">
        <f t="shared" si="20"/>
        <v/>
      </c>
      <c r="BJ16" s="44" t="str">
        <f t="shared" si="21"/>
        <v/>
      </c>
      <c r="BK16" s="44" t="str">
        <f t="shared" si="22"/>
        <v/>
      </c>
      <c r="BL16" s="141" t="s">
        <v>253</v>
      </c>
      <c r="BM16" s="44" t="str">
        <f t="shared" si="23"/>
        <v/>
      </c>
      <c r="BN16" s="78" t="str">
        <f t="shared" si="24"/>
        <v/>
      </c>
      <c r="BO16" s="136" t="s">
        <v>253</v>
      </c>
      <c r="BP16" s="79">
        <v>45576</v>
      </c>
    </row>
    <row r="17" spans="1:68" ht="13.2">
      <c r="A17" s="132" t="s">
        <v>2134</v>
      </c>
      <c r="B17" s="77" t="s">
        <v>2175</v>
      </c>
      <c r="C17" s="78" t="s">
        <v>64</v>
      </c>
      <c r="D17" s="379" t="s">
        <v>2176</v>
      </c>
      <c r="E17" s="44" t="s">
        <v>249</v>
      </c>
      <c r="F17" s="44" t="s">
        <v>250</v>
      </c>
      <c r="G17" s="78" t="s">
        <v>2177</v>
      </c>
      <c r="J17" s="78"/>
      <c r="M17" s="78"/>
      <c r="N17" s="44" t="s">
        <v>323</v>
      </c>
      <c r="O17" s="44" t="s">
        <v>324</v>
      </c>
      <c r="P17" s="78" t="s">
        <v>2178</v>
      </c>
      <c r="Q17" s="44" t="s">
        <v>378</v>
      </c>
      <c r="R17" s="44" t="s">
        <v>344</v>
      </c>
      <c r="S17" s="78" t="s">
        <v>11</v>
      </c>
      <c r="V17" s="78"/>
      <c r="Y17" s="78"/>
      <c r="AB17" s="78"/>
      <c r="AE17" s="78"/>
      <c r="AF17" s="276" t="s">
        <v>2138</v>
      </c>
      <c r="AG17" s="277"/>
      <c r="AH17" s="278"/>
      <c r="AI17" s="279" t="s">
        <v>2139</v>
      </c>
      <c r="AJ17" s="155"/>
      <c r="AK17" s="186" t="str">
        <f t="shared" si="0"/>
        <v>"productName": "5GX 플래티넘"</v>
      </c>
      <c r="AL17" s="187" t="str">
        <f t="shared" si="1"/>
        <v/>
      </c>
      <c r="AM17" s="138" t="str">
        <f t="shared" si="2"/>
        <v/>
      </c>
      <c r="AN17" s="187" t="str">
        <f t="shared" si="3"/>
        <v>"lineup": "0플랜"</v>
      </c>
      <c r="AO17" s="187" t="str">
        <f t="shared" si="4"/>
        <v>, "includedDataForSharingAndTethering": "-"</v>
      </c>
      <c r="AP17" s="138" t="str">
        <f t="shared" si="5"/>
        <v/>
      </c>
      <c r="AQ17" s="187" t="str">
        <f t="shared" si="6"/>
        <v/>
      </c>
      <c r="AR17" s="187" t="str">
        <f t="shared" si="7"/>
        <v/>
      </c>
      <c r="AS17" s="138" t="str">
        <f t="shared" si="8"/>
        <v/>
      </c>
      <c r="AT17" s="138" t="str">
        <f t="shared" si="9"/>
        <v>, "requestForMultiline": false</v>
      </c>
      <c r="AU17" s="139" t="str">
        <f t="shared" ref="AU17:AV17" si="38">IF(AG17="","", SUBSTITUTE(", ""phoneNumber"": ""PN""","PN", AG17))</f>
        <v/>
      </c>
      <c r="AV17" s="139" t="str">
        <f t="shared" si="38"/>
        <v/>
      </c>
      <c r="AW17" s="139"/>
      <c r="AX17" s="137" t="str">
        <f t="shared" si="11"/>
        <v>{"productName": "5GX 플래티넘"}</v>
      </c>
      <c r="AY17" s="138" t="str">
        <f t="shared" si="12"/>
        <v>, {"lineup": "0플랜", "includedDataForSharingAndTethering": "-"}</v>
      </c>
      <c r="AZ17" s="138" t="str">
        <f t="shared" si="13"/>
        <v/>
      </c>
      <c r="BA17" s="139" t="str">
        <f t="shared" si="14"/>
        <v>, "requestForMultiline": false</v>
      </c>
      <c r="BB17" s="139" t="str">
        <f t="shared" si="15"/>
        <v/>
      </c>
      <c r="BC17" s="137" t="str">
        <f t="shared" si="16"/>
        <v>{"keywords": [{"productName": "5GX 플래티넘"}, {"lineup": "0플랜", "includedDataForSharingAndTethering": "-"}], "requestForMultiline": false}</v>
      </c>
      <c r="BD17" s="138" t="str">
        <f t="shared" si="17"/>
        <v/>
      </c>
      <c r="BE17" s="140" t="s">
        <v>253</v>
      </c>
      <c r="BF17" s="188" t="str">
        <f t="shared" si="18"/>
        <v>{"name": "check_plan_availability", "arguments": {"keywords": [{"productName": "5GX 플래티넘"}, {"lineup": "0플랜", "includedDataForSharingAndTethering": "-"}], "requestForMultiline": false}}</v>
      </c>
      <c r="BG17" s="280" t="str">
        <f t="shared" si="19"/>
        <v/>
      </c>
      <c r="BH17" s="136" t="s">
        <v>253</v>
      </c>
      <c r="BI17" s="44" t="str">
        <f t="shared" si="20"/>
        <v/>
      </c>
      <c r="BJ17" s="44" t="str">
        <f t="shared" si="21"/>
        <v/>
      </c>
      <c r="BK17" s="44" t="str">
        <f t="shared" si="22"/>
        <v/>
      </c>
      <c r="BL17" s="141" t="s">
        <v>253</v>
      </c>
      <c r="BM17" s="44" t="str">
        <f t="shared" si="23"/>
        <v/>
      </c>
      <c r="BN17" s="78" t="str">
        <f t="shared" si="24"/>
        <v/>
      </c>
      <c r="BO17" s="136" t="s">
        <v>253</v>
      </c>
      <c r="BP17" s="79">
        <v>45576</v>
      </c>
    </row>
    <row r="18" spans="1:68" ht="13.2">
      <c r="A18" s="132" t="s">
        <v>2134</v>
      </c>
      <c r="B18" s="77" t="s">
        <v>2179</v>
      </c>
      <c r="C18" s="78" t="s">
        <v>64</v>
      </c>
      <c r="D18" s="379" t="s">
        <v>2180</v>
      </c>
      <c r="E18" s="44" t="s">
        <v>249</v>
      </c>
      <c r="F18" s="44" t="s">
        <v>250</v>
      </c>
      <c r="G18" s="78" t="s">
        <v>2181</v>
      </c>
      <c r="J18" s="78"/>
      <c r="M18" s="78"/>
      <c r="N18" s="44" t="s">
        <v>323</v>
      </c>
      <c r="O18" s="44" t="s">
        <v>324</v>
      </c>
      <c r="P18" s="78" t="s">
        <v>414</v>
      </c>
      <c r="Q18" s="44" t="s">
        <v>385</v>
      </c>
      <c r="R18" s="44" t="s">
        <v>386</v>
      </c>
      <c r="S18" s="78" t="s">
        <v>11</v>
      </c>
      <c r="V18" s="78"/>
      <c r="Y18" s="78"/>
      <c r="AB18" s="78"/>
      <c r="AE18" s="78"/>
      <c r="AF18" s="276" t="s">
        <v>2138</v>
      </c>
      <c r="AG18" s="277"/>
      <c r="AH18" s="278"/>
      <c r="AI18" s="279" t="s">
        <v>2139</v>
      </c>
      <c r="AJ18" s="155"/>
      <c r="AK18" s="186" t="str">
        <f t="shared" si="0"/>
        <v>"productName": "0 청년 59"</v>
      </c>
      <c r="AL18" s="187" t="str">
        <f t="shared" si="1"/>
        <v/>
      </c>
      <c r="AM18" s="138" t="str">
        <f t="shared" si="2"/>
        <v/>
      </c>
      <c r="AN18" s="187" t="str">
        <f t="shared" si="3"/>
        <v>"lineup": "0청년 다이렉트플랜"</v>
      </c>
      <c r="AO18" s="187" t="str">
        <f t="shared" si="4"/>
        <v>, "optionData": "-"</v>
      </c>
      <c r="AP18" s="138" t="str">
        <f t="shared" si="5"/>
        <v/>
      </c>
      <c r="AQ18" s="187" t="str">
        <f t="shared" si="6"/>
        <v/>
      </c>
      <c r="AR18" s="187" t="str">
        <f t="shared" si="7"/>
        <v/>
      </c>
      <c r="AS18" s="138" t="str">
        <f t="shared" si="8"/>
        <v/>
      </c>
      <c r="AT18" s="138" t="str">
        <f t="shared" si="9"/>
        <v>, "requestForMultiline": false</v>
      </c>
      <c r="AU18" s="139" t="str">
        <f t="shared" ref="AU18:AV18" si="39">IF(AG18="","", SUBSTITUTE(", ""phoneNumber"": ""PN""","PN", AG18))</f>
        <v/>
      </c>
      <c r="AV18" s="139" t="str">
        <f t="shared" si="39"/>
        <v/>
      </c>
      <c r="AW18" s="139"/>
      <c r="AX18" s="137" t="str">
        <f t="shared" si="11"/>
        <v>{"productName": "0 청년 59"}</v>
      </c>
      <c r="AY18" s="138" t="str">
        <f t="shared" si="12"/>
        <v>, {"lineup": "0청년 다이렉트플랜", "optionData": "-"}</v>
      </c>
      <c r="AZ18" s="138" t="str">
        <f t="shared" si="13"/>
        <v/>
      </c>
      <c r="BA18" s="139" t="str">
        <f t="shared" si="14"/>
        <v>, "requestForMultiline": false</v>
      </c>
      <c r="BB18" s="139" t="str">
        <f t="shared" si="15"/>
        <v/>
      </c>
      <c r="BC18" s="137" t="str">
        <f t="shared" si="16"/>
        <v>{"keywords": [{"productName": "0 청년 59"}, {"lineup": "0청년 다이렉트플랜", "optionData": "-"}], "requestForMultiline": false}</v>
      </c>
      <c r="BD18" s="138" t="str">
        <f t="shared" si="17"/>
        <v/>
      </c>
      <c r="BE18" s="140" t="s">
        <v>253</v>
      </c>
      <c r="BF18" s="188" t="str">
        <f t="shared" si="18"/>
        <v>{"name": "check_plan_availability", "arguments": {"keywords": [{"productName": "0 청년 59"}, {"lineup": "0청년 다이렉트플랜", "optionData": "-"}], "requestForMultiline": false}}</v>
      </c>
      <c r="BG18" s="280" t="str">
        <f t="shared" si="19"/>
        <v/>
      </c>
      <c r="BH18" s="136" t="s">
        <v>253</v>
      </c>
      <c r="BI18" s="44" t="str">
        <f t="shared" si="20"/>
        <v/>
      </c>
      <c r="BJ18" s="44" t="str">
        <f t="shared" si="21"/>
        <v/>
      </c>
      <c r="BK18" s="44" t="str">
        <f t="shared" si="22"/>
        <v/>
      </c>
      <c r="BL18" s="141" t="s">
        <v>253</v>
      </c>
      <c r="BM18" s="44" t="str">
        <f t="shared" si="23"/>
        <v/>
      </c>
      <c r="BN18" s="78" t="str">
        <f t="shared" si="24"/>
        <v/>
      </c>
      <c r="BO18" s="136" t="s">
        <v>253</v>
      </c>
      <c r="BP18" s="79">
        <v>45576</v>
      </c>
    </row>
    <row r="19" spans="1:68" ht="13.2">
      <c r="A19" s="132" t="s">
        <v>2134</v>
      </c>
      <c r="B19" s="77" t="s">
        <v>2182</v>
      </c>
      <c r="C19" s="78" t="s">
        <v>64</v>
      </c>
      <c r="D19" s="379" t="s">
        <v>2183</v>
      </c>
      <c r="E19" s="44" t="s">
        <v>323</v>
      </c>
      <c r="F19" s="44" t="s">
        <v>324</v>
      </c>
      <c r="G19" s="78" t="s">
        <v>2184</v>
      </c>
      <c r="H19" s="44" t="s">
        <v>349</v>
      </c>
      <c r="I19" s="44" t="s">
        <v>350</v>
      </c>
      <c r="J19" s="78" t="s">
        <v>11</v>
      </c>
      <c r="M19" s="78"/>
      <c r="N19" s="44" t="s">
        <v>323</v>
      </c>
      <c r="O19" s="44" t="s">
        <v>324</v>
      </c>
      <c r="P19" s="78" t="s">
        <v>1156</v>
      </c>
      <c r="Q19" s="44" t="s">
        <v>360</v>
      </c>
      <c r="R19" s="44" t="s">
        <v>344</v>
      </c>
      <c r="S19" s="78"/>
      <c r="V19" s="78"/>
      <c r="Y19" s="78"/>
      <c r="AB19" s="78"/>
      <c r="AE19" s="78"/>
      <c r="AF19" s="276" t="s">
        <v>2138</v>
      </c>
      <c r="AG19" s="277"/>
      <c r="AH19" s="278"/>
      <c r="AI19" s="279" t="s">
        <v>2139</v>
      </c>
      <c r="AJ19" s="155"/>
      <c r="AK19" s="186" t="str">
        <f t="shared" si="0"/>
        <v>"lineup": "ZEM플랜"</v>
      </c>
      <c r="AL19" s="187" t="str">
        <f t="shared" si="1"/>
        <v>, "availableAmountForDataOptionRefill": "-"</v>
      </c>
      <c r="AM19" s="138" t="str">
        <f t="shared" si="2"/>
        <v/>
      </c>
      <c r="AN19" s="187" t="str">
        <f t="shared" si="3"/>
        <v>"lineup": "다이렉트플랜"</v>
      </c>
      <c r="AO19" s="187" t="str">
        <f t="shared" si="4"/>
        <v>, "includedDataForSharingAndTethering": ""</v>
      </c>
      <c r="AP19" s="138" t="str">
        <f t="shared" si="5"/>
        <v/>
      </c>
      <c r="AQ19" s="187" t="str">
        <f t="shared" si="6"/>
        <v/>
      </c>
      <c r="AR19" s="187" t="str">
        <f t="shared" si="7"/>
        <v/>
      </c>
      <c r="AS19" s="138" t="str">
        <f t="shared" si="8"/>
        <v/>
      </c>
      <c r="AT19" s="138" t="str">
        <f t="shared" si="9"/>
        <v>, "requestForMultiline": false</v>
      </c>
      <c r="AU19" s="139" t="str">
        <f t="shared" ref="AU19:AV19" si="40">IF(AG19="","", SUBSTITUTE(", ""phoneNumber"": ""PN""","PN", AG19))</f>
        <v/>
      </c>
      <c r="AV19" s="139" t="str">
        <f t="shared" si="40"/>
        <v/>
      </c>
      <c r="AW19" s="139"/>
      <c r="AX19" s="137" t="str">
        <f t="shared" si="11"/>
        <v>{"lineup": "ZEM플랜", "availableAmountForDataOptionRefill": "-"}</v>
      </c>
      <c r="AY19" s="138" t="str">
        <f t="shared" si="12"/>
        <v>, {"lineup": "다이렉트플랜", "includedDataForSharingAndTethering": ""}</v>
      </c>
      <c r="AZ19" s="138" t="str">
        <f t="shared" si="13"/>
        <v/>
      </c>
      <c r="BA19" s="139" t="str">
        <f t="shared" si="14"/>
        <v>, "requestForMultiline": false</v>
      </c>
      <c r="BB19" s="139" t="str">
        <f t="shared" si="15"/>
        <v/>
      </c>
      <c r="BC19" s="137" t="str">
        <f t="shared" si="16"/>
        <v>{"keywords": [{"lineup": "ZEM플랜", "availableAmountForDataOptionRefill": "-"}, {"lineup": "다이렉트플랜", "includedDataForSharingAndTethering": ""}], "requestForMultiline": false}</v>
      </c>
      <c r="BD19" s="138" t="str">
        <f t="shared" si="17"/>
        <v/>
      </c>
      <c r="BE19" s="140" t="s">
        <v>253</v>
      </c>
      <c r="BF19" s="188" t="str">
        <f t="shared" si="18"/>
        <v>{"name": "check_plan_availability", "arguments": {"keywords": [{"lineup": "ZEM플랜", "availableAmountForDataOptionRefill": "-"}, {"lineup": "다이렉트플랜", "includedDataForSharingAndTethering": ""}], "requestForMultiline": false}}</v>
      </c>
      <c r="BG19" s="280" t="str">
        <f t="shared" si="19"/>
        <v/>
      </c>
      <c r="BH19" s="136" t="s">
        <v>253</v>
      </c>
      <c r="BI19" s="44" t="str">
        <f t="shared" si="20"/>
        <v/>
      </c>
      <c r="BJ19" s="44" t="str">
        <f t="shared" si="21"/>
        <v/>
      </c>
      <c r="BK19" s="44" t="str">
        <f t="shared" si="22"/>
        <v/>
      </c>
      <c r="BL19" s="141" t="s">
        <v>253</v>
      </c>
      <c r="BM19" s="44" t="str">
        <f t="shared" si="23"/>
        <v/>
      </c>
      <c r="BN19" s="78" t="str">
        <f t="shared" si="24"/>
        <v/>
      </c>
      <c r="BO19" s="136" t="s">
        <v>253</v>
      </c>
      <c r="BP19" s="79">
        <v>45576</v>
      </c>
    </row>
    <row r="20" spans="1:68" ht="13.2">
      <c r="A20" s="132" t="s">
        <v>2134</v>
      </c>
      <c r="B20" s="77" t="s">
        <v>2185</v>
      </c>
      <c r="C20" s="78" t="s">
        <v>64</v>
      </c>
      <c r="D20" s="379" t="s">
        <v>2186</v>
      </c>
      <c r="E20" s="44" t="s">
        <v>323</v>
      </c>
      <c r="F20" s="44" t="s">
        <v>324</v>
      </c>
      <c r="G20" s="78" t="s">
        <v>2187</v>
      </c>
      <c r="H20" s="44" t="s">
        <v>360</v>
      </c>
      <c r="I20" s="44" t="s">
        <v>344</v>
      </c>
      <c r="J20" s="78" t="s">
        <v>418</v>
      </c>
      <c r="M20" s="78"/>
      <c r="N20" s="44" t="s">
        <v>323</v>
      </c>
      <c r="O20" s="44" t="s">
        <v>324</v>
      </c>
      <c r="P20" s="78" t="s">
        <v>325</v>
      </c>
      <c r="Q20" s="44" t="s">
        <v>293</v>
      </c>
      <c r="R20" s="44" t="s">
        <v>294</v>
      </c>
      <c r="S20" s="78" t="s">
        <v>1469</v>
      </c>
      <c r="V20" s="78"/>
      <c r="Y20" s="78"/>
      <c r="AB20" s="78"/>
      <c r="AE20" s="78"/>
      <c r="AF20" s="276" t="s">
        <v>2138</v>
      </c>
      <c r="AG20" s="277"/>
      <c r="AH20" s="278"/>
      <c r="AI20" s="279" t="s">
        <v>2139</v>
      </c>
      <c r="AJ20" s="155"/>
      <c r="AK20" s="186" t="str">
        <f t="shared" si="0"/>
        <v>"lineup": "T플랜"</v>
      </c>
      <c r="AL20" s="187" t="str">
        <f t="shared" si="1"/>
        <v>, "includedDataForSharingAndTethering": "넉넉하게"</v>
      </c>
      <c r="AM20" s="138" t="str">
        <f t="shared" si="2"/>
        <v/>
      </c>
      <c r="AN20" s="187" t="str">
        <f t="shared" si="3"/>
        <v>"lineup": "뉴실버"</v>
      </c>
      <c r="AO20" s="187" t="str">
        <f t="shared" si="4"/>
        <v>, "includedText": "충분히"</v>
      </c>
      <c r="AP20" s="138" t="str">
        <f t="shared" si="5"/>
        <v/>
      </c>
      <c r="AQ20" s="187" t="str">
        <f t="shared" si="6"/>
        <v/>
      </c>
      <c r="AR20" s="187" t="str">
        <f t="shared" si="7"/>
        <v/>
      </c>
      <c r="AS20" s="138" t="str">
        <f t="shared" si="8"/>
        <v/>
      </c>
      <c r="AT20" s="138" t="str">
        <f t="shared" si="9"/>
        <v>, "requestForMultiline": false</v>
      </c>
      <c r="AU20" s="139" t="str">
        <f t="shared" ref="AU20:AV20" si="41">IF(AG20="","", SUBSTITUTE(", ""phoneNumber"": ""PN""","PN", AG20))</f>
        <v/>
      </c>
      <c r="AV20" s="139" t="str">
        <f t="shared" si="41"/>
        <v/>
      </c>
      <c r="AW20" s="139"/>
      <c r="AX20" s="137" t="str">
        <f t="shared" si="11"/>
        <v>{"lineup": "T플랜", "includedDataForSharingAndTethering": "넉넉하게"}</v>
      </c>
      <c r="AY20" s="138" t="str">
        <f t="shared" si="12"/>
        <v>, {"lineup": "뉴실버", "includedText": "충분히"}</v>
      </c>
      <c r="AZ20" s="138" t="str">
        <f t="shared" si="13"/>
        <v/>
      </c>
      <c r="BA20" s="139" t="str">
        <f t="shared" si="14"/>
        <v>, "requestForMultiline": false</v>
      </c>
      <c r="BB20" s="139" t="str">
        <f t="shared" si="15"/>
        <v/>
      </c>
      <c r="BC20" s="137" t="str">
        <f t="shared" si="16"/>
        <v>{"keywords": [{"lineup": "T플랜", "includedDataForSharingAndTethering": "넉넉하게"}, {"lineup": "뉴실버", "includedText": "충분히"}], "requestForMultiline": false}</v>
      </c>
      <c r="BD20" s="138" t="str">
        <f t="shared" si="17"/>
        <v/>
      </c>
      <c r="BE20" s="140" t="s">
        <v>253</v>
      </c>
      <c r="BF20" s="188" t="str">
        <f t="shared" si="18"/>
        <v>{"name": "check_plan_availability", "arguments": {"keywords": [{"lineup": "T플랜", "includedDataForSharingAndTethering": "넉넉하게"}, {"lineup": "뉴실버", "includedText": "충분히"}], "requestForMultiline": false}}</v>
      </c>
      <c r="BG20" s="280" t="str">
        <f t="shared" si="19"/>
        <v/>
      </c>
      <c r="BH20" s="136" t="s">
        <v>253</v>
      </c>
      <c r="BI20" s="44" t="str">
        <f t="shared" si="20"/>
        <v/>
      </c>
      <c r="BJ20" s="44" t="str">
        <f t="shared" si="21"/>
        <v/>
      </c>
      <c r="BK20" s="44" t="str">
        <f t="shared" si="22"/>
        <v/>
      </c>
      <c r="BL20" s="141" t="s">
        <v>253</v>
      </c>
      <c r="BM20" s="44" t="str">
        <f t="shared" si="23"/>
        <v/>
      </c>
      <c r="BN20" s="78" t="str">
        <f t="shared" si="24"/>
        <v/>
      </c>
      <c r="BO20" s="136" t="s">
        <v>253</v>
      </c>
      <c r="BP20" s="79">
        <v>45576</v>
      </c>
    </row>
    <row r="21" spans="1:68" ht="13.2">
      <c r="A21" s="132" t="s">
        <v>2134</v>
      </c>
      <c r="B21" s="77" t="s">
        <v>2188</v>
      </c>
      <c r="C21" s="78" t="s">
        <v>64</v>
      </c>
      <c r="D21" s="379" t="s">
        <v>2189</v>
      </c>
      <c r="E21" s="44" t="s">
        <v>323</v>
      </c>
      <c r="F21" s="44" t="s">
        <v>324</v>
      </c>
      <c r="G21" s="78" t="s">
        <v>1147</v>
      </c>
      <c r="H21" s="44" t="s">
        <v>312</v>
      </c>
      <c r="I21" s="44" t="s">
        <v>313</v>
      </c>
      <c r="J21" s="78" t="s">
        <v>619</v>
      </c>
      <c r="M21" s="78"/>
      <c r="N21" s="44" t="s">
        <v>323</v>
      </c>
      <c r="O21" s="44" t="s">
        <v>324</v>
      </c>
      <c r="P21" s="78" t="s">
        <v>2190</v>
      </c>
      <c r="Q21" s="44" t="s">
        <v>309</v>
      </c>
      <c r="R21" s="44" t="s">
        <v>310</v>
      </c>
      <c r="S21" s="78" t="s">
        <v>801</v>
      </c>
      <c r="V21" s="78"/>
      <c r="Y21" s="78"/>
      <c r="AB21" s="78"/>
      <c r="AE21" s="78"/>
      <c r="AF21" s="276" t="s">
        <v>2138</v>
      </c>
      <c r="AG21" s="277"/>
      <c r="AH21" s="278"/>
      <c r="AI21" s="279" t="s">
        <v>2139</v>
      </c>
      <c r="AJ21" s="155"/>
      <c r="AK21" s="186" t="str">
        <f t="shared" si="0"/>
        <v>"lineup": "LTE 다이렉트플랜"</v>
      </c>
      <c r="AL21" s="187" t="str">
        <f t="shared" si="1"/>
        <v>, "benefit": "넷플릭스"</v>
      </c>
      <c r="AM21" s="138" t="str">
        <f t="shared" si="2"/>
        <v/>
      </c>
      <c r="AN21" s="187" t="str">
        <f t="shared" si="3"/>
        <v>"lineup": "band 데이터 요금제"</v>
      </c>
      <c r="AO21" s="187" t="str">
        <f t="shared" si="4"/>
        <v>, "includedVoiceCall": "무료"</v>
      </c>
      <c r="AP21" s="138" t="str">
        <f t="shared" si="5"/>
        <v/>
      </c>
      <c r="AQ21" s="187" t="str">
        <f t="shared" si="6"/>
        <v/>
      </c>
      <c r="AR21" s="187" t="str">
        <f t="shared" si="7"/>
        <v/>
      </c>
      <c r="AS21" s="138" t="str">
        <f t="shared" si="8"/>
        <v/>
      </c>
      <c r="AT21" s="138" t="str">
        <f t="shared" si="9"/>
        <v>, "requestForMultiline": false</v>
      </c>
      <c r="AU21" s="139" t="str">
        <f t="shared" ref="AU21:AV21" si="42">IF(AG21="","", SUBSTITUTE(", ""phoneNumber"": ""PN""","PN", AG21))</f>
        <v/>
      </c>
      <c r="AV21" s="139" t="str">
        <f t="shared" si="42"/>
        <v/>
      </c>
      <c r="AW21" s="139"/>
      <c r="AX21" s="137" t="str">
        <f t="shared" si="11"/>
        <v>{"lineup": "LTE 다이렉트플랜", "benefit": "넷플릭스"}</v>
      </c>
      <c r="AY21" s="138" t="str">
        <f t="shared" si="12"/>
        <v>, {"lineup": "band 데이터 요금제", "includedVoiceCall": "무료"}</v>
      </c>
      <c r="AZ21" s="138" t="str">
        <f t="shared" si="13"/>
        <v/>
      </c>
      <c r="BA21" s="139" t="str">
        <f t="shared" si="14"/>
        <v>, "requestForMultiline": false</v>
      </c>
      <c r="BB21" s="139" t="str">
        <f t="shared" si="15"/>
        <v/>
      </c>
      <c r="BC21" s="137" t="str">
        <f t="shared" si="16"/>
        <v>{"keywords": [{"lineup": "LTE 다이렉트플랜", "benefit": "넷플릭스"}, {"lineup": "band 데이터 요금제", "includedVoiceCall": "무료"}], "requestForMultiline": false}</v>
      </c>
      <c r="BD21" s="138" t="str">
        <f t="shared" si="17"/>
        <v/>
      </c>
      <c r="BE21" s="140" t="s">
        <v>253</v>
      </c>
      <c r="BF21" s="188" t="str">
        <f t="shared" si="18"/>
        <v>{"name": "check_plan_availability", "arguments": {"keywords": [{"lineup": "LTE 다이렉트플랜", "benefit": "넷플릭스"}, {"lineup": "band 데이터 요금제", "includedVoiceCall": "무료"}], "requestForMultiline": false}}</v>
      </c>
      <c r="BG21" s="280" t="str">
        <f t="shared" si="19"/>
        <v/>
      </c>
      <c r="BH21" s="136" t="s">
        <v>253</v>
      </c>
      <c r="BI21" s="44" t="str">
        <f t="shared" si="20"/>
        <v/>
      </c>
      <c r="BJ21" s="44" t="str">
        <f t="shared" si="21"/>
        <v/>
      </c>
      <c r="BK21" s="44" t="str">
        <f t="shared" si="22"/>
        <v/>
      </c>
      <c r="BL21" s="141" t="s">
        <v>253</v>
      </c>
      <c r="BM21" s="44" t="str">
        <f t="shared" si="23"/>
        <v/>
      </c>
      <c r="BN21" s="78" t="str">
        <f t="shared" si="24"/>
        <v/>
      </c>
      <c r="BO21" s="136" t="s">
        <v>253</v>
      </c>
      <c r="BP21" s="79">
        <v>45576</v>
      </c>
    </row>
    <row r="22" spans="1:68" ht="13.2">
      <c r="A22" s="132" t="s">
        <v>2134</v>
      </c>
      <c r="B22" s="77" t="s">
        <v>2191</v>
      </c>
      <c r="C22" s="78" t="s">
        <v>64</v>
      </c>
      <c r="D22" s="379" t="s">
        <v>2192</v>
      </c>
      <c r="E22" s="44" t="s">
        <v>323</v>
      </c>
      <c r="F22" s="44" t="s">
        <v>324</v>
      </c>
      <c r="G22" s="78" t="s">
        <v>622</v>
      </c>
      <c r="H22" s="44" t="s">
        <v>327</v>
      </c>
      <c r="I22" s="44" t="s">
        <v>328</v>
      </c>
      <c r="J22" s="78" t="s">
        <v>11</v>
      </c>
      <c r="M22" s="78"/>
      <c r="N22" s="44" t="s">
        <v>323</v>
      </c>
      <c r="O22" s="44" t="s">
        <v>324</v>
      </c>
      <c r="P22" s="78" t="s">
        <v>2193</v>
      </c>
      <c r="Q22" s="44" t="s">
        <v>309</v>
      </c>
      <c r="R22" s="44" t="s">
        <v>310</v>
      </c>
      <c r="S22" s="78" t="s">
        <v>2194</v>
      </c>
      <c r="V22" s="78"/>
      <c r="Y22" s="78"/>
      <c r="AB22" s="78"/>
      <c r="AE22" s="78"/>
      <c r="AF22" s="276" t="s">
        <v>2138</v>
      </c>
      <c r="AG22" s="277"/>
      <c r="AH22" s="278"/>
      <c r="AI22" s="279" t="s">
        <v>2139</v>
      </c>
      <c r="AJ22" s="155"/>
      <c r="AK22" s="186" t="str">
        <f t="shared" si="0"/>
        <v>"lineup": "5GX플랜"</v>
      </c>
      <c r="AL22" s="187" t="str">
        <f t="shared" si="1"/>
        <v>, "includedData": "-"</v>
      </c>
      <c r="AM22" s="138" t="str">
        <f t="shared" si="2"/>
        <v/>
      </c>
      <c r="AN22" s="187" t="str">
        <f t="shared" si="3"/>
        <v>"lineup": "5G 청소년 요금제"</v>
      </c>
      <c r="AO22" s="187" t="str">
        <f t="shared" si="4"/>
        <v>, "includedVoiceCall": "3시간 넘게"</v>
      </c>
      <c r="AP22" s="138" t="str">
        <f t="shared" si="5"/>
        <v/>
      </c>
      <c r="AQ22" s="187" t="str">
        <f t="shared" si="6"/>
        <v/>
      </c>
      <c r="AR22" s="187" t="str">
        <f t="shared" si="7"/>
        <v/>
      </c>
      <c r="AS22" s="138" t="str">
        <f t="shared" si="8"/>
        <v/>
      </c>
      <c r="AT22" s="138" t="str">
        <f t="shared" si="9"/>
        <v>, "requestForMultiline": false</v>
      </c>
      <c r="AU22" s="139" t="str">
        <f t="shared" ref="AU22:AV22" si="43">IF(AG22="","", SUBSTITUTE(", ""phoneNumber"": ""PN""","PN", AG22))</f>
        <v/>
      </c>
      <c r="AV22" s="139" t="str">
        <f t="shared" si="43"/>
        <v/>
      </c>
      <c r="AW22" s="139"/>
      <c r="AX22" s="137" t="str">
        <f t="shared" si="11"/>
        <v>{"lineup": "5GX플랜", "includedData": "-"}</v>
      </c>
      <c r="AY22" s="138" t="str">
        <f t="shared" si="12"/>
        <v>, {"lineup": "5G 청소년 요금제", "includedVoiceCall": "3시간 넘게"}</v>
      </c>
      <c r="AZ22" s="138" t="str">
        <f t="shared" si="13"/>
        <v/>
      </c>
      <c r="BA22" s="139" t="str">
        <f t="shared" si="14"/>
        <v>, "requestForMultiline": false</v>
      </c>
      <c r="BB22" s="139" t="str">
        <f t="shared" si="15"/>
        <v/>
      </c>
      <c r="BC22" s="137" t="str">
        <f t="shared" si="16"/>
        <v>{"keywords": [{"lineup": "5GX플랜", "includedData": "-"}, {"lineup": "5G 청소년 요금제", "includedVoiceCall": "3시간 넘게"}], "requestForMultiline": false}</v>
      </c>
      <c r="BD22" s="138" t="str">
        <f t="shared" si="17"/>
        <v/>
      </c>
      <c r="BE22" s="140" t="s">
        <v>253</v>
      </c>
      <c r="BF22" s="188" t="str">
        <f t="shared" si="18"/>
        <v>{"name": "check_plan_availability", "arguments": {"keywords": [{"lineup": "5GX플랜", "includedData": "-"}, {"lineup": "5G 청소년 요금제", "includedVoiceCall": "3시간 넘게"}], "requestForMultiline": false}}</v>
      </c>
      <c r="BG22" s="280" t="str">
        <f t="shared" si="19"/>
        <v/>
      </c>
      <c r="BH22" s="136" t="s">
        <v>253</v>
      </c>
      <c r="BI22" s="44" t="str">
        <f t="shared" si="20"/>
        <v/>
      </c>
      <c r="BJ22" s="44" t="str">
        <f t="shared" si="21"/>
        <v/>
      </c>
      <c r="BK22" s="44" t="str">
        <f t="shared" si="22"/>
        <v/>
      </c>
      <c r="BL22" s="141" t="s">
        <v>253</v>
      </c>
      <c r="BM22" s="44" t="str">
        <f t="shared" si="23"/>
        <v/>
      </c>
      <c r="BN22" s="78" t="str">
        <f t="shared" si="24"/>
        <v/>
      </c>
      <c r="BO22" s="136" t="s">
        <v>253</v>
      </c>
      <c r="BP22" s="79">
        <v>45576</v>
      </c>
    </row>
    <row r="23" spans="1:68" ht="13.2">
      <c r="A23" s="132" t="s">
        <v>2134</v>
      </c>
      <c r="B23" s="77" t="s">
        <v>2195</v>
      </c>
      <c r="C23" s="78" t="s">
        <v>64</v>
      </c>
      <c r="D23" s="379" t="s">
        <v>2196</v>
      </c>
      <c r="E23" s="44" t="s">
        <v>249</v>
      </c>
      <c r="F23" s="44" t="s">
        <v>250</v>
      </c>
      <c r="G23" s="78" t="s">
        <v>432</v>
      </c>
      <c r="J23" s="78"/>
      <c r="M23" s="78"/>
      <c r="N23" s="44" t="s">
        <v>249</v>
      </c>
      <c r="O23" s="44" t="s">
        <v>250</v>
      </c>
      <c r="P23" s="78" t="s">
        <v>2197</v>
      </c>
      <c r="S23" s="78"/>
      <c r="V23" s="78"/>
      <c r="W23" s="44" t="s">
        <v>249</v>
      </c>
      <c r="X23" s="44" t="s">
        <v>250</v>
      </c>
      <c r="Y23" s="78" t="s">
        <v>2198</v>
      </c>
      <c r="AB23" s="78"/>
      <c r="AE23" s="78"/>
      <c r="AF23" s="276" t="s">
        <v>2138</v>
      </c>
      <c r="AG23" s="277"/>
      <c r="AH23" s="278"/>
      <c r="AI23" s="279" t="s">
        <v>2139</v>
      </c>
      <c r="AJ23" s="155"/>
      <c r="AK23" s="186" t="str">
        <f t="shared" si="0"/>
        <v>"productName": "5GX 레귤러플러스"</v>
      </c>
      <c r="AL23" s="187" t="str">
        <f t="shared" si="1"/>
        <v/>
      </c>
      <c r="AM23" s="138" t="str">
        <f t="shared" si="2"/>
        <v/>
      </c>
      <c r="AN23" s="187" t="str">
        <f t="shared" si="3"/>
        <v>"productName": "5GX 프라임"</v>
      </c>
      <c r="AO23" s="187" t="str">
        <f t="shared" si="4"/>
        <v/>
      </c>
      <c r="AP23" s="138" t="str">
        <f t="shared" si="5"/>
        <v/>
      </c>
      <c r="AQ23" s="187" t="str">
        <f t="shared" si="6"/>
        <v>"productName": "5GX 레귤러"</v>
      </c>
      <c r="AR23" s="187" t="str">
        <f t="shared" si="7"/>
        <v/>
      </c>
      <c r="AS23" s="138" t="str">
        <f t="shared" si="8"/>
        <v/>
      </c>
      <c r="AT23" s="138" t="str">
        <f t="shared" si="9"/>
        <v>, "requestForMultiline": false</v>
      </c>
      <c r="AU23" s="139" t="str">
        <f t="shared" ref="AU23:AV23" si="44">IF(AG23="","", SUBSTITUTE(", ""phoneNumber"": ""PN""","PN", AG23))</f>
        <v/>
      </c>
      <c r="AV23" s="139" t="str">
        <f t="shared" si="44"/>
        <v/>
      </c>
      <c r="AW23" s="139"/>
      <c r="AX23" s="137" t="str">
        <f t="shared" si="11"/>
        <v>{"productName": "5GX 레귤러플러스"}</v>
      </c>
      <c r="AY23" s="138" t="str">
        <f t="shared" si="12"/>
        <v>, {"productName": "5GX 프라임"}</v>
      </c>
      <c r="AZ23" s="138" t="str">
        <f t="shared" si="13"/>
        <v>, {"productName": "5GX 레귤러"}</v>
      </c>
      <c r="BA23" s="139" t="str">
        <f t="shared" si="14"/>
        <v>, "requestForMultiline": false</v>
      </c>
      <c r="BB23" s="139" t="str">
        <f t="shared" si="15"/>
        <v/>
      </c>
      <c r="BC23" s="137" t="str">
        <f t="shared" si="16"/>
        <v>{"keywords": [{"productName": "5GX 레귤러플러스"}, {"productName": "5GX 프라임"}, {"productName": "5GX 레귤러"}], "requestForMultiline": false}</v>
      </c>
      <c r="BD23" s="138" t="str">
        <f t="shared" si="17"/>
        <v/>
      </c>
      <c r="BE23" s="140" t="s">
        <v>253</v>
      </c>
      <c r="BF23" s="188" t="str">
        <f t="shared" si="18"/>
        <v>{"name": "check_plan_availability", "arguments": {"keywords": [{"productName": "5GX 레귤러플러스"}, {"productName": "5GX 프라임"}, {"productName": "5GX 레귤러"}], "requestForMultiline": false}}</v>
      </c>
      <c r="BG23" s="280" t="str">
        <f t="shared" si="19"/>
        <v/>
      </c>
      <c r="BH23" s="136" t="s">
        <v>253</v>
      </c>
      <c r="BI23" s="44" t="str">
        <f t="shared" si="20"/>
        <v/>
      </c>
      <c r="BJ23" s="44" t="str">
        <f t="shared" si="21"/>
        <v/>
      </c>
      <c r="BK23" s="44" t="str">
        <f t="shared" si="22"/>
        <v/>
      </c>
      <c r="BL23" s="141" t="s">
        <v>253</v>
      </c>
      <c r="BM23" s="44" t="str">
        <f t="shared" si="23"/>
        <v/>
      </c>
      <c r="BN23" s="78" t="str">
        <f t="shared" si="24"/>
        <v/>
      </c>
      <c r="BO23" s="136" t="s">
        <v>253</v>
      </c>
      <c r="BP23" s="79">
        <v>45576</v>
      </c>
    </row>
    <row r="24" spans="1:68" ht="13.2">
      <c r="A24" s="132" t="s">
        <v>2134</v>
      </c>
      <c r="B24" s="77" t="s">
        <v>2199</v>
      </c>
      <c r="C24" s="78" t="s">
        <v>64</v>
      </c>
      <c r="D24" s="381" t="s">
        <v>2200</v>
      </c>
      <c r="E24" s="44" t="s">
        <v>249</v>
      </c>
      <c r="F24" s="44" t="s">
        <v>250</v>
      </c>
      <c r="G24" s="78" t="s">
        <v>2201</v>
      </c>
      <c r="J24" s="78"/>
      <c r="M24" s="78"/>
      <c r="N24" s="44" t="s">
        <v>249</v>
      </c>
      <c r="O24" s="44" t="s">
        <v>250</v>
      </c>
      <c r="P24" s="78" t="s">
        <v>2202</v>
      </c>
      <c r="S24" s="78"/>
      <c r="V24" s="78"/>
      <c r="W24" s="44" t="s">
        <v>249</v>
      </c>
      <c r="X24" s="44" t="s">
        <v>250</v>
      </c>
      <c r="Y24" s="78" t="s">
        <v>2203</v>
      </c>
      <c r="AB24" s="78"/>
      <c r="AE24" s="78"/>
      <c r="AF24" s="276" t="s">
        <v>2138</v>
      </c>
      <c r="AG24" s="277"/>
      <c r="AH24" s="278"/>
      <c r="AI24" s="279" t="s">
        <v>2139</v>
      </c>
      <c r="AJ24" s="155"/>
      <c r="AK24" s="186" t="str">
        <f t="shared" si="0"/>
        <v>"productName": "팅문자프리미엄요금제"</v>
      </c>
      <c r="AL24" s="187" t="str">
        <f t="shared" si="1"/>
        <v/>
      </c>
      <c r="AM24" s="138" t="str">
        <f t="shared" si="2"/>
        <v/>
      </c>
      <c r="AN24" s="187" t="str">
        <f t="shared" si="3"/>
        <v>"productName": "온가족 행복플랜72"</v>
      </c>
      <c r="AO24" s="187" t="str">
        <f t="shared" si="4"/>
        <v/>
      </c>
      <c r="AP24" s="138" t="str">
        <f t="shared" si="5"/>
        <v/>
      </c>
      <c r="AQ24" s="187" t="str">
        <f t="shared" si="6"/>
        <v>"productName": "소리사랑42"</v>
      </c>
      <c r="AR24" s="187" t="str">
        <f t="shared" si="7"/>
        <v/>
      </c>
      <c r="AS24" s="138" t="str">
        <f t="shared" si="8"/>
        <v/>
      </c>
      <c r="AT24" s="138" t="str">
        <f t="shared" si="9"/>
        <v>, "requestForMultiline": false</v>
      </c>
      <c r="AU24" s="139" t="str">
        <f t="shared" ref="AU24:AV24" si="45">IF(AG24="","", SUBSTITUTE(", ""phoneNumber"": ""PN""","PN", AG24))</f>
        <v/>
      </c>
      <c r="AV24" s="139" t="str">
        <f t="shared" si="45"/>
        <v/>
      </c>
      <c r="AW24" s="139"/>
      <c r="AX24" s="137" t="str">
        <f t="shared" si="11"/>
        <v>{"productName": "팅문자프리미엄요금제"}</v>
      </c>
      <c r="AY24" s="138" t="str">
        <f t="shared" si="12"/>
        <v>, {"productName": "온가족 행복플랜72"}</v>
      </c>
      <c r="AZ24" s="138" t="str">
        <f t="shared" si="13"/>
        <v>, {"productName": "소리사랑42"}</v>
      </c>
      <c r="BA24" s="139" t="str">
        <f t="shared" si="14"/>
        <v>, "requestForMultiline": false</v>
      </c>
      <c r="BB24" s="139" t="str">
        <f t="shared" si="15"/>
        <v/>
      </c>
      <c r="BC24" s="137" t="str">
        <f t="shared" si="16"/>
        <v>{"keywords": [{"productName": "팅문자프리미엄요금제"}, {"productName": "온가족 행복플랜72"}, {"productName": "소리사랑42"}], "requestForMultiline": false}</v>
      </c>
      <c r="BD24" s="138" t="str">
        <f t="shared" si="17"/>
        <v/>
      </c>
      <c r="BE24" s="140" t="s">
        <v>253</v>
      </c>
      <c r="BF24" s="137" t="s">
        <v>638</v>
      </c>
      <c r="BG24" s="138" t="str">
        <f t="shared" si="19"/>
        <v/>
      </c>
      <c r="BH24" s="136" t="s">
        <v>253</v>
      </c>
      <c r="BI24" s="44" t="str">
        <f t="shared" si="20"/>
        <v/>
      </c>
      <c r="BJ24" s="44" t="str">
        <f t="shared" si="21"/>
        <v/>
      </c>
      <c r="BK24" s="44" t="str">
        <f t="shared" si="22"/>
        <v/>
      </c>
      <c r="BL24" s="141" t="s">
        <v>253</v>
      </c>
      <c r="BM24" s="44" t="str">
        <f t="shared" si="23"/>
        <v/>
      </c>
      <c r="BN24" s="78" t="str">
        <f t="shared" si="24"/>
        <v/>
      </c>
      <c r="BO24" s="136" t="s">
        <v>253</v>
      </c>
      <c r="BP24" s="79">
        <v>45576</v>
      </c>
    </row>
    <row r="25" spans="1:68" ht="13.2">
      <c r="A25" s="142" t="s">
        <v>2134</v>
      </c>
      <c r="B25" s="189" t="s">
        <v>2204</v>
      </c>
      <c r="C25" s="80" t="s">
        <v>64</v>
      </c>
      <c r="D25" s="380" t="s">
        <v>2205</v>
      </c>
      <c r="E25" s="82" t="s">
        <v>249</v>
      </c>
      <c r="F25" s="82" t="s">
        <v>250</v>
      </c>
      <c r="G25" s="80" t="s">
        <v>2206</v>
      </c>
      <c r="H25" s="82"/>
      <c r="I25" s="82"/>
      <c r="J25" s="80"/>
      <c r="K25" s="82"/>
      <c r="L25" s="82"/>
      <c r="M25" s="80"/>
      <c r="N25" s="82" t="s">
        <v>249</v>
      </c>
      <c r="O25" s="82" t="s">
        <v>250</v>
      </c>
      <c r="P25" s="80" t="s">
        <v>2207</v>
      </c>
      <c r="Q25" s="82"/>
      <c r="R25" s="82"/>
      <c r="S25" s="80"/>
      <c r="T25" s="82"/>
      <c r="U25" s="82"/>
      <c r="V25" s="80"/>
      <c r="W25" s="82" t="s">
        <v>249</v>
      </c>
      <c r="X25" s="82" t="s">
        <v>250</v>
      </c>
      <c r="Y25" s="80" t="s">
        <v>2208</v>
      </c>
      <c r="Z25" s="82"/>
      <c r="AA25" s="82"/>
      <c r="AB25" s="80"/>
      <c r="AC25" s="82"/>
      <c r="AD25" s="82"/>
      <c r="AE25" s="80"/>
      <c r="AF25" s="281" t="s">
        <v>2138</v>
      </c>
      <c r="AG25" s="282"/>
      <c r="AH25" s="283"/>
      <c r="AI25" s="284" t="s">
        <v>2139</v>
      </c>
      <c r="AJ25" s="190"/>
      <c r="AK25" s="285" t="str">
        <f t="shared" si="0"/>
        <v>"productName": "뉴 T끼리 맞춤형(200분+250MB)"</v>
      </c>
      <c r="AL25" s="237" t="str">
        <f t="shared" si="1"/>
        <v/>
      </c>
      <c r="AM25" s="286" t="str">
        <f t="shared" si="2"/>
        <v/>
      </c>
      <c r="AN25" s="237" t="str">
        <f t="shared" si="3"/>
        <v>"productName": "투게더표준요금제"</v>
      </c>
      <c r="AO25" s="237" t="str">
        <f t="shared" si="4"/>
        <v/>
      </c>
      <c r="AP25" s="286" t="str">
        <f t="shared" si="5"/>
        <v/>
      </c>
      <c r="AQ25" s="237" t="str">
        <f t="shared" si="6"/>
        <v>"productName": "무료문자 2000"</v>
      </c>
      <c r="AR25" s="237" t="str">
        <f t="shared" si="7"/>
        <v/>
      </c>
      <c r="AS25" s="286" t="str">
        <f t="shared" si="8"/>
        <v/>
      </c>
      <c r="AT25" s="286" t="str">
        <f t="shared" si="9"/>
        <v>, "requestForMultiline": false</v>
      </c>
      <c r="AU25" s="287" t="str">
        <f t="shared" ref="AU25:AV25" si="46">IF(AG25="","", SUBSTITUTE(", ""phoneNumber"": ""PN""","PN", AG25))</f>
        <v/>
      </c>
      <c r="AV25" s="139" t="str">
        <f t="shared" si="46"/>
        <v/>
      </c>
      <c r="AW25" s="287"/>
      <c r="AX25" s="288" t="str">
        <f t="shared" si="11"/>
        <v>{"productName": "뉴 T끼리 맞춤형(200분+250MB)"}</v>
      </c>
      <c r="AY25" s="286" t="str">
        <f t="shared" si="12"/>
        <v>, {"productName": "투게더표준요금제"}</v>
      </c>
      <c r="AZ25" s="286" t="str">
        <f t="shared" si="13"/>
        <v>, {"productName": "무료문자 2000"}</v>
      </c>
      <c r="BA25" s="287" t="str">
        <f t="shared" si="14"/>
        <v>, "requestForMultiline": false</v>
      </c>
      <c r="BB25" s="287" t="str">
        <f t="shared" si="15"/>
        <v/>
      </c>
      <c r="BC25" s="288" t="str">
        <f t="shared" si="16"/>
        <v>{"keywords": [{"productName": "뉴 T끼리 맞춤형(200분+250MB)"}, {"productName": "투게더표준요금제"}, {"productName": "무료문자 2000"}], "requestForMultiline": false}</v>
      </c>
      <c r="BD25" s="286" t="str">
        <f t="shared" si="17"/>
        <v/>
      </c>
      <c r="BE25" s="150" t="s">
        <v>253</v>
      </c>
      <c r="BF25" s="288" t="str">
        <f t="shared" ref="BF25:BF275" si="47">IF(LEN(AX25)+LEN(AY25)+LEN(AZ25)=0,"",SUBSTITUTE(SUBSTITUTE("{""name"": ""FUNCTION"", ""arguments"": ENTITY}","FUNCTION",C25),"ENTITY",BC25))</f>
        <v>{"name": "check_plan_availability", "arguments": {"keywords": [{"productName": "뉴 T끼리 맞춤형(200분+250MB)"}, {"productName": "투게더표준요금제"}, {"productName": "무료문자 2000"}], "requestForMultiline": false}}</v>
      </c>
      <c r="BG25" s="286" t="str">
        <f t="shared" si="19"/>
        <v/>
      </c>
      <c r="BH25" s="143" t="s">
        <v>253</v>
      </c>
      <c r="BI25" s="82" t="str">
        <f t="shared" si="20"/>
        <v/>
      </c>
      <c r="BJ25" s="82" t="str">
        <f t="shared" si="21"/>
        <v/>
      </c>
      <c r="BK25" s="82" t="str">
        <f t="shared" si="22"/>
        <v/>
      </c>
      <c r="BL25" s="289" t="s">
        <v>253</v>
      </c>
      <c r="BM25" s="82" t="str">
        <f t="shared" si="23"/>
        <v/>
      </c>
      <c r="BN25" s="80" t="str">
        <f t="shared" si="24"/>
        <v/>
      </c>
      <c r="BO25" s="143" t="s">
        <v>253</v>
      </c>
      <c r="BP25" s="81">
        <v>45576</v>
      </c>
    </row>
    <row r="26" spans="1:68" ht="13.2">
      <c r="A26" s="290" t="s">
        <v>2209</v>
      </c>
      <c r="B26" s="139" t="s">
        <v>2210</v>
      </c>
      <c r="C26" s="139" t="s">
        <v>45</v>
      </c>
      <c r="D26" s="139" t="s">
        <v>1404</v>
      </c>
      <c r="E26" s="186" t="s">
        <v>309</v>
      </c>
      <c r="F26" s="187" t="s">
        <v>310</v>
      </c>
      <c r="G26" s="138"/>
      <c r="J26" s="78"/>
      <c r="M26" s="78"/>
      <c r="P26" s="78"/>
      <c r="S26" s="78"/>
      <c r="V26" s="78"/>
      <c r="AF26" s="291"/>
      <c r="AH26" s="78"/>
      <c r="AI26" s="279"/>
      <c r="AJ26" s="155"/>
      <c r="AK26" s="135" t="str">
        <f t="shared" si="0"/>
        <v>"includedVoiceCall": ""</v>
      </c>
      <c r="AL26" s="44" t="str">
        <f t="shared" si="1"/>
        <v/>
      </c>
      <c r="AM26" s="78" t="str">
        <f t="shared" si="2"/>
        <v/>
      </c>
      <c r="AN26" s="44" t="str">
        <f t="shared" si="3"/>
        <v/>
      </c>
      <c r="AO26" s="44" t="str">
        <f t="shared" si="4"/>
        <v/>
      </c>
      <c r="AP26" s="78" t="str">
        <f t="shared" si="5"/>
        <v/>
      </c>
      <c r="AQ26" s="44" t="str">
        <f t="shared" si="6"/>
        <v/>
      </c>
      <c r="AR26" s="44" t="str">
        <f t="shared" si="7"/>
        <v/>
      </c>
      <c r="AS26" s="78" t="str">
        <f t="shared" si="8"/>
        <v/>
      </c>
      <c r="AT26" s="78" t="str">
        <f t="shared" si="9"/>
        <v/>
      </c>
      <c r="AU26" s="136" t="str">
        <f t="shared" ref="AU26:AV26" si="48">IF(AG26="","", SUBSTITUTE(", ""phoneNumber"": ""PN""","PN", AG26))</f>
        <v/>
      </c>
      <c r="AV26" s="139" t="str">
        <f t="shared" si="48"/>
        <v/>
      </c>
      <c r="AW26" s="155"/>
      <c r="AX26" s="191" t="str">
        <f t="shared" si="11"/>
        <v>{"includedVoiceCall": ""}</v>
      </c>
      <c r="AY26" s="155" t="str">
        <f t="shared" si="12"/>
        <v/>
      </c>
      <c r="AZ26" s="136" t="str">
        <f t="shared" si="13"/>
        <v/>
      </c>
      <c r="BA26" s="136" t="str">
        <f t="shared" si="14"/>
        <v/>
      </c>
      <c r="BB26" s="136"/>
      <c r="BC26" s="83" t="str">
        <f t="shared" si="16"/>
        <v>{"keywords": [{"includedVoiceCall": ""}]}</v>
      </c>
      <c r="BD26" s="78"/>
      <c r="BE26" s="155" t="s">
        <v>253</v>
      </c>
      <c r="BF26" s="83" t="str">
        <f t="shared" si="47"/>
        <v>{"name": "AVAILABLE_MOBILE_PLAN", "arguments": {"keywords": [{"includedVoiceCall": ""}]}}</v>
      </c>
      <c r="BG26" s="78"/>
      <c r="BH26" s="136"/>
      <c r="BL26" s="141"/>
      <c r="BN26" s="78"/>
      <c r="BO26" s="155"/>
      <c r="BP26" s="79">
        <v>45580</v>
      </c>
    </row>
    <row r="27" spans="1:68" ht="13.2">
      <c r="A27" s="290" t="s">
        <v>2209</v>
      </c>
      <c r="B27" s="139" t="s">
        <v>2211</v>
      </c>
      <c r="C27" s="139" t="s">
        <v>45</v>
      </c>
      <c r="D27" s="139" t="s">
        <v>1406</v>
      </c>
      <c r="E27" s="186" t="s">
        <v>309</v>
      </c>
      <c r="F27" s="187" t="s">
        <v>310</v>
      </c>
      <c r="G27" s="138"/>
      <c r="J27" s="78"/>
      <c r="M27" s="78"/>
      <c r="P27" s="78"/>
      <c r="S27" s="78"/>
      <c r="V27" s="78"/>
      <c r="AF27" s="291"/>
      <c r="AH27" s="78"/>
      <c r="AI27" s="279"/>
      <c r="AJ27" s="155"/>
      <c r="AK27" s="135" t="str">
        <f t="shared" si="0"/>
        <v>"includedVoiceCall": ""</v>
      </c>
      <c r="AL27" s="44" t="str">
        <f t="shared" si="1"/>
        <v/>
      </c>
      <c r="AM27" s="78" t="str">
        <f t="shared" si="2"/>
        <v/>
      </c>
      <c r="AN27" s="44" t="str">
        <f t="shared" si="3"/>
        <v/>
      </c>
      <c r="AO27" s="44" t="str">
        <f t="shared" si="4"/>
        <v/>
      </c>
      <c r="AP27" s="78" t="str">
        <f t="shared" si="5"/>
        <v/>
      </c>
      <c r="AQ27" s="44" t="str">
        <f t="shared" si="6"/>
        <v/>
      </c>
      <c r="AR27" s="44" t="str">
        <f t="shared" si="7"/>
        <v/>
      </c>
      <c r="AS27" s="78" t="str">
        <f t="shared" si="8"/>
        <v/>
      </c>
      <c r="AT27" s="78" t="str">
        <f t="shared" si="9"/>
        <v/>
      </c>
      <c r="AU27" s="136" t="str">
        <f t="shared" ref="AU27:AV27" si="49">IF(AG27="","", SUBSTITUTE(", ""phoneNumber"": ""PN""","PN", AG27))</f>
        <v/>
      </c>
      <c r="AV27" s="139" t="str">
        <f t="shared" si="49"/>
        <v/>
      </c>
      <c r="AW27" s="155"/>
      <c r="AX27" s="191" t="str">
        <f t="shared" si="11"/>
        <v>{"includedVoiceCall": ""}</v>
      </c>
      <c r="AY27" s="155" t="str">
        <f t="shared" si="12"/>
        <v/>
      </c>
      <c r="AZ27" s="136" t="str">
        <f t="shared" si="13"/>
        <v/>
      </c>
      <c r="BA27" s="136" t="str">
        <f t="shared" si="14"/>
        <v/>
      </c>
      <c r="BB27" s="136"/>
      <c r="BC27" s="83" t="str">
        <f t="shared" si="16"/>
        <v>{"keywords": [{"includedVoiceCall": ""}]}</v>
      </c>
      <c r="BD27" s="78"/>
      <c r="BE27" s="155" t="s">
        <v>253</v>
      </c>
      <c r="BF27" s="83" t="str">
        <f t="shared" si="47"/>
        <v>{"name": "AVAILABLE_MOBILE_PLAN", "arguments": {"keywords": [{"includedVoiceCall": ""}]}}</v>
      </c>
      <c r="BG27" s="78"/>
      <c r="BH27" s="136"/>
      <c r="BL27" s="141"/>
      <c r="BN27" s="78"/>
      <c r="BO27" s="155"/>
      <c r="BP27" s="79">
        <v>45580</v>
      </c>
    </row>
    <row r="28" spans="1:68" ht="13.2">
      <c r="A28" s="290" t="s">
        <v>2209</v>
      </c>
      <c r="B28" s="139" t="s">
        <v>2212</v>
      </c>
      <c r="C28" s="139" t="s">
        <v>45</v>
      </c>
      <c r="D28" s="139" t="s">
        <v>1408</v>
      </c>
      <c r="E28" s="186" t="s">
        <v>309</v>
      </c>
      <c r="F28" s="187" t="s">
        <v>310</v>
      </c>
      <c r="G28" s="138" t="s">
        <v>295</v>
      </c>
      <c r="J28" s="78"/>
      <c r="M28" s="78"/>
      <c r="P28" s="78"/>
      <c r="S28" s="78"/>
      <c r="V28" s="78"/>
      <c r="AF28" s="291"/>
      <c r="AH28" s="78"/>
      <c r="AI28" s="279"/>
      <c r="AJ28" s="155"/>
      <c r="AK28" s="135" t="str">
        <f t="shared" si="0"/>
        <v>"includedVoiceCall": "무제한"</v>
      </c>
      <c r="AL28" s="44" t="str">
        <f t="shared" si="1"/>
        <v/>
      </c>
      <c r="AM28" s="78" t="str">
        <f t="shared" si="2"/>
        <v/>
      </c>
      <c r="AN28" s="44" t="str">
        <f t="shared" si="3"/>
        <v/>
      </c>
      <c r="AO28" s="44" t="str">
        <f t="shared" si="4"/>
        <v/>
      </c>
      <c r="AP28" s="78" t="str">
        <f t="shared" si="5"/>
        <v/>
      </c>
      <c r="AQ28" s="44" t="str">
        <f t="shared" si="6"/>
        <v/>
      </c>
      <c r="AR28" s="44" t="str">
        <f t="shared" si="7"/>
        <v/>
      </c>
      <c r="AS28" s="78" t="str">
        <f t="shared" si="8"/>
        <v/>
      </c>
      <c r="AT28" s="78" t="str">
        <f t="shared" si="9"/>
        <v/>
      </c>
      <c r="AU28" s="136" t="str">
        <f t="shared" ref="AU28:AV28" si="50">IF(AG28="","", SUBSTITUTE(", ""phoneNumber"": ""PN""","PN", AG28))</f>
        <v/>
      </c>
      <c r="AV28" s="139" t="str">
        <f t="shared" si="50"/>
        <v/>
      </c>
      <c r="AW28" s="155"/>
      <c r="AX28" s="191" t="str">
        <f t="shared" si="11"/>
        <v>{"includedVoiceCall": "무제한"}</v>
      </c>
      <c r="AY28" s="155" t="str">
        <f t="shared" si="12"/>
        <v/>
      </c>
      <c r="AZ28" s="136" t="str">
        <f t="shared" si="13"/>
        <v/>
      </c>
      <c r="BA28" s="136" t="str">
        <f t="shared" si="14"/>
        <v/>
      </c>
      <c r="BB28" s="136"/>
      <c r="BC28" s="83" t="str">
        <f t="shared" si="16"/>
        <v>{"keywords": [{"includedVoiceCall": "무제한"}]}</v>
      </c>
      <c r="BD28" s="78"/>
      <c r="BE28" s="155" t="s">
        <v>253</v>
      </c>
      <c r="BF28" s="83" t="str">
        <f t="shared" si="47"/>
        <v>{"name": "AVAILABLE_MOBILE_PLAN", "arguments": {"keywords": [{"includedVoiceCall": "무제한"}]}}</v>
      </c>
      <c r="BG28" s="78"/>
      <c r="BH28" s="136"/>
      <c r="BL28" s="141"/>
      <c r="BN28" s="78"/>
      <c r="BO28" s="155"/>
      <c r="BP28" s="79">
        <v>45580</v>
      </c>
    </row>
    <row r="29" spans="1:68" ht="13.2">
      <c r="A29" s="290" t="s">
        <v>2209</v>
      </c>
      <c r="B29" s="139" t="s">
        <v>2213</v>
      </c>
      <c r="C29" s="139" t="s">
        <v>45</v>
      </c>
      <c r="D29" s="139" t="s">
        <v>1410</v>
      </c>
      <c r="E29" s="186" t="s">
        <v>309</v>
      </c>
      <c r="F29" s="187" t="s">
        <v>310</v>
      </c>
      <c r="G29" s="138" t="s">
        <v>752</v>
      </c>
      <c r="J29" s="78"/>
      <c r="M29" s="78"/>
      <c r="P29" s="78"/>
      <c r="S29" s="78"/>
      <c r="V29" s="78"/>
      <c r="AF29" s="291"/>
      <c r="AH29" s="78"/>
      <c r="AI29" s="279"/>
      <c r="AJ29" s="155"/>
      <c r="AK29" s="135" t="str">
        <f t="shared" si="0"/>
        <v>"includedVoiceCall": "제한 없이"</v>
      </c>
      <c r="AL29" s="44" t="str">
        <f t="shared" si="1"/>
        <v/>
      </c>
      <c r="AM29" s="78" t="str">
        <f t="shared" si="2"/>
        <v/>
      </c>
      <c r="AN29" s="44" t="str">
        <f t="shared" si="3"/>
        <v/>
      </c>
      <c r="AO29" s="44" t="str">
        <f t="shared" si="4"/>
        <v/>
      </c>
      <c r="AP29" s="78" t="str">
        <f t="shared" si="5"/>
        <v/>
      </c>
      <c r="AQ29" s="44" t="str">
        <f t="shared" si="6"/>
        <v/>
      </c>
      <c r="AR29" s="44" t="str">
        <f t="shared" si="7"/>
        <v/>
      </c>
      <c r="AS29" s="78" t="str">
        <f t="shared" si="8"/>
        <v/>
      </c>
      <c r="AT29" s="78" t="str">
        <f t="shared" si="9"/>
        <v/>
      </c>
      <c r="AU29" s="136" t="str">
        <f t="shared" ref="AU29:AV29" si="51">IF(AG29="","", SUBSTITUTE(", ""phoneNumber"": ""PN""","PN", AG29))</f>
        <v/>
      </c>
      <c r="AV29" s="139" t="str">
        <f t="shared" si="51"/>
        <v/>
      </c>
      <c r="AW29" s="155"/>
      <c r="AX29" s="191" t="str">
        <f t="shared" si="11"/>
        <v>{"includedVoiceCall": "제한 없이"}</v>
      </c>
      <c r="AY29" s="155" t="str">
        <f t="shared" si="12"/>
        <v/>
      </c>
      <c r="AZ29" s="136" t="str">
        <f t="shared" si="13"/>
        <v/>
      </c>
      <c r="BA29" s="136" t="str">
        <f t="shared" si="14"/>
        <v/>
      </c>
      <c r="BB29" s="136"/>
      <c r="BC29" s="83" t="str">
        <f t="shared" si="16"/>
        <v>{"keywords": [{"includedVoiceCall": "제한 없이"}]}</v>
      </c>
      <c r="BD29" s="78"/>
      <c r="BE29" s="155" t="s">
        <v>253</v>
      </c>
      <c r="BF29" s="83" t="str">
        <f t="shared" si="47"/>
        <v>{"name": "AVAILABLE_MOBILE_PLAN", "arguments": {"keywords": [{"includedVoiceCall": "제한 없이"}]}}</v>
      </c>
      <c r="BG29" s="78"/>
      <c r="BH29" s="136"/>
      <c r="BL29" s="141"/>
      <c r="BN29" s="78"/>
      <c r="BO29" s="155"/>
      <c r="BP29" s="79">
        <v>45580</v>
      </c>
    </row>
    <row r="30" spans="1:68" ht="13.2">
      <c r="A30" s="290" t="s">
        <v>2209</v>
      </c>
      <c r="B30" s="139" t="s">
        <v>2214</v>
      </c>
      <c r="C30" s="139" t="s">
        <v>45</v>
      </c>
      <c r="D30" s="139" t="s">
        <v>1412</v>
      </c>
      <c r="E30" s="186" t="s">
        <v>309</v>
      </c>
      <c r="F30" s="187" t="s">
        <v>310</v>
      </c>
      <c r="G30" s="138" t="s">
        <v>1413</v>
      </c>
      <c r="J30" s="78"/>
      <c r="M30" s="78"/>
      <c r="P30" s="78"/>
      <c r="S30" s="78"/>
      <c r="V30" s="78"/>
      <c r="AF30" s="291"/>
      <c r="AH30" s="78"/>
      <c r="AI30" s="279"/>
      <c r="AJ30" s="155"/>
      <c r="AK30" s="135" t="str">
        <f t="shared" si="0"/>
        <v>"includedVoiceCall": "75분 이상"</v>
      </c>
      <c r="AL30" s="44" t="str">
        <f t="shared" si="1"/>
        <v/>
      </c>
      <c r="AM30" s="78" t="str">
        <f t="shared" si="2"/>
        <v/>
      </c>
      <c r="AN30" s="44" t="str">
        <f t="shared" si="3"/>
        <v/>
      </c>
      <c r="AO30" s="44" t="str">
        <f t="shared" si="4"/>
        <v/>
      </c>
      <c r="AP30" s="78" t="str">
        <f t="shared" si="5"/>
        <v/>
      </c>
      <c r="AQ30" s="44" t="str">
        <f t="shared" si="6"/>
        <v/>
      </c>
      <c r="AR30" s="44" t="str">
        <f t="shared" si="7"/>
        <v/>
      </c>
      <c r="AS30" s="78" t="str">
        <f t="shared" si="8"/>
        <v/>
      </c>
      <c r="AT30" s="78" t="str">
        <f t="shared" si="9"/>
        <v/>
      </c>
      <c r="AU30" s="136" t="str">
        <f t="shared" ref="AU30:AV30" si="52">IF(AG30="","", SUBSTITUTE(", ""phoneNumber"": ""PN""","PN", AG30))</f>
        <v/>
      </c>
      <c r="AV30" s="139" t="str">
        <f t="shared" si="52"/>
        <v/>
      </c>
      <c r="AW30" s="155"/>
      <c r="AX30" s="191" t="str">
        <f t="shared" si="11"/>
        <v>{"includedVoiceCall": "75분 이상"}</v>
      </c>
      <c r="AY30" s="155" t="str">
        <f t="shared" si="12"/>
        <v/>
      </c>
      <c r="AZ30" s="136" t="str">
        <f t="shared" si="13"/>
        <v/>
      </c>
      <c r="BA30" s="136" t="str">
        <f t="shared" si="14"/>
        <v/>
      </c>
      <c r="BB30" s="136"/>
      <c r="BC30" s="83" t="str">
        <f t="shared" si="16"/>
        <v>{"keywords": [{"includedVoiceCall": "75분 이상"}]}</v>
      </c>
      <c r="BD30" s="78"/>
      <c r="BE30" s="155" t="s">
        <v>253</v>
      </c>
      <c r="BF30" s="83" t="str">
        <f t="shared" si="47"/>
        <v>{"name": "AVAILABLE_MOBILE_PLAN", "arguments": {"keywords": [{"includedVoiceCall": "75분 이상"}]}}</v>
      </c>
      <c r="BG30" s="78"/>
      <c r="BH30" s="136"/>
      <c r="BL30" s="141"/>
      <c r="BN30" s="78"/>
      <c r="BO30" s="155"/>
      <c r="BP30" s="79">
        <v>45580</v>
      </c>
    </row>
    <row r="31" spans="1:68" ht="13.2">
      <c r="A31" s="290" t="s">
        <v>2209</v>
      </c>
      <c r="B31" s="139" t="s">
        <v>2215</v>
      </c>
      <c r="C31" s="139" t="s">
        <v>45</v>
      </c>
      <c r="D31" s="139" t="s">
        <v>1415</v>
      </c>
      <c r="E31" s="186" t="s">
        <v>309</v>
      </c>
      <c r="F31" s="187" t="s">
        <v>310</v>
      </c>
      <c r="G31" s="138" t="s">
        <v>1416</v>
      </c>
      <c r="J31" s="78"/>
      <c r="M31" s="78"/>
      <c r="P31" s="78"/>
      <c r="S31" s="78"/>
      <c r="V31" s="78"/>
      <c r="AF31" s="291"/>
      <c r="AH31" s="78"/>
      <c r="AI31" s="279"/>
      <c r="AJ31" s="155"/>
      <c r="AK31" s="135" t="str">
        <f t="shared" si="0"/>
        <v>"includedVoiceCall": "450분 보다 많이"</v>
      </c>
      <c r="AL31" s="44" t="str">
        <f t="shared" si="1"/>
        <v/>
      </c>
      <c r="AM31" s="78" t="str">
        <f t="shared" si="2"/>
        <v/>
      </c>
      <c r="AN31" s="44" t="str">
        <f t="shared" si="3"/>
        <v/>
      </c>
      <c r="AO31" s="44" t="str">
        <f t="shared" si="4"/>
        <v/>
      </c>
      <c r="AP31" s="78" t="str">
        <f t="shared" si="5"/>
        <v/>
      </c>
      <c r="AQ31" s="44" t="str">
        <f t="shared" si="6"/>
        <v/>
      </c>
      <c r="AR31" s="44" t="str">
        <f t="shared" si="7"/>
        <v/>
      </c>
      <c r="AS31" s="78" t="str">
        <f t="shared" si="8"/>
        <v/>
      </c>
      <c r="AT31" s="78" t="str">
        <f t="shared" si="9"/>
        <v/>
      </c>
      <c r="AU31" s="136" t="str">
        <f t="shared" ref="AU31:AV31" si="53">IF(AG31="","", SUBSTITUTE(", ""phoneNumber"": ""PN""","PN", AG31))</f>
        <v/>
      </c>
      <c r="AV31" s="139" t="str">
        <f t="shared" si="53"/>
        <v/>
      </c>
      <c r="AW31" s="155"/>
      <c r="AX31" s="191" t="str">
        <f t="shared" si="11"/>
        <v>{"includedVoiceCall": "450분 보다 많이"}</v>
      </c>
      <c r="AY31" s="155" t="str">
        <f t="shared" si="12"/>
        <v/>
      </c>
      <c r="AZ31" s="136" t="str">
        <f t="shared" si="13"/>
        <v/>
      </c>
      <c r="BA31" s="136" t="str">
        <f t="shared" si="14"/>
        <v/>
      </c>
      <c r="BB31" s="136"/>
      <c r="BC31" s="83" t="str">
        <f t="shared" si="16"/>
        <v>{"keywords": [{"includedVoiceCall": "450분 보다 많이"}]}</v>
      </c>
      <c r="BD31" s="78"/>
      <c r="BE31" s="155" t="s">
        <v>253</v>
      </c>
      <c r="BF31" s="83" t="str">
        <f t="shared" si="47"/>
        <v>{"name": "AVAILABLE_MOBILE_PLAN", "arguments": {"keywords": [{"includedVoiceCall": "450분 보다 많이"}]}}</v>
      </c>
      <c r="BG31" s="78"/>
      <c r="BH31" s="136"/>
      <c r="BL31" s="141"/>
      <c r="BN31" s="78"/>
      <c r="BO31" s="155"/>
      <c r="BP31" s="79">
        <v>45580</v>
      </c>
    </row>
    <row r="32" spans="1:68" ht="13.2">
      <c r="A32" s="290" t="s">
        <v>2209</v>
      </c>
      <c r="B32" s="139" t="s">
        <v>2216</v>
      </c>
      <c r="C32" s="139" t="s">
        <v>45</v>
      </c>
      <c r="D32" s="139" t="s">
        <v>1418</v>
      </c>
      <c r="E32" s="186" t="s">
        <v>309</v>
      </c>
      <c r="F32" s="187" t="s">
        <v>310</v>
      </c>
      <c r="G32" s="138" t="s">
        <v>1419</v>
      </c>
      <c r="J32" s="78"/>
      <c r="M32" s="78"/>
      <c r="P32" s="78"/>
      <c r="S32" s="78"/>
      <c r="V32" s="78"/>
      <c r="AF32" s="291"/>
      <c r="AH32" s="78"/>
      <c r="AI32" s="279"/>
      <c r="AJ32" s="155"/>
      <c r="AK32" s="135" t="str">
        <f t="shared" si="0"/>
        <v>"includedVoiceCall": "1500분 이상"</v>
      </c>
      <c r="AL32" s="44" t="str">
        <f t="shared" si="1"/>
        <v/>
      </c>
      <c r="AM32" s="78" t="str">
        <f t="shared" si="2"/>
        <v/>
      </c>
      <c r="AN32" s="44" t="str">
        <f t="shared" si="3"/>
        <v/>
      </c>
      <c r="AO32" s="44" t="str">
        <f t="shared" si="4"/>
        <v/>
      </c>
      <c r="AP32" s="78" t="str">
        <f t="shared" si="5"/>
        <v/>
      </c>
      <c r="AQ32" s="44" t="str">
        <f t="shared" si="6"/>
        <v/>
      </c>
      <c r="AR32" s="44" t="str">
        <f t="shared" si="7"/>
        <v/>
      </c>
      <c r="AS32" s="78" t="str">
        <f t="shared" si="8"/>
        <v/>
      </c>
      <c r="AT32" s="78" t="str">
        <f t="shared" si="9"/>
        <v/>
      </c>
      <c r="AU32" s="136" t="str">
        <f t="shared" ref="AU32:AV32" si="54">IF(AG32="","", SUBSTITUTE(", ""phoneNumber"": ""PN""","PN", AG32))</f>
        <v/>
      </c>
      <c r="AV32" s="139" t="str">
        <f t="shared" si="54"/>
        <v/>
      </c>
      <c r="AW32" s="155"/>
      <c r="AX32" s="191" t="str">
        <f t="shared" si="11"/>
        <v>{"includedVoiceCall": "1500분 이상"}</v>
      </c>
      <c r="AY32" s="155" t="str">
        <f t="shared" si="12"/>
        <v/>
      </c>
      <c r="AZ32" s="136" t="str">
        <f t="shared" si="13"/>
        <v/>
      </c>
      <c r="BA32" s="136" t="str">
        <f t="shared" si="14"/>
        <v/>
      </c>
      <c r="BB32" s="136"/>
      <c r="BC32" s="83" t="str">
        <f t="shared" si="16"/>
        <v>{"keywords": [{"includedVoiceCall": "1500분 이상"}]}</v>
      </c>
      <c r="BD32" s="78"/>
      <c r="BE32" s="155" t="s">
        <v>253</v>
      </c>
      <c r="BF32" s="83" t="str">
        <f t="shared" si="47"/>
        <v>{"name": "AVAILABLE_MOBILE_PLAN", "arguments": {"keywords": [{"includedVoiceCall": "1500분 이상"}]}}</v>
      </c>
      <c r="BG32" s="78"/>
      <c r="BH32" s="136"/>
      <c r="BL32" s="141"/>
      <c r="BN32" s="78"/>
      <c r="BO32" s="155"/>
      <c r="BP32" s="79">
        <v>45580</v>
      </c>
    </row>
    <row r="33" spans="1:68" ht="13.2">
      <c r="A33" s="290" t="s">
        <v>2209</v>
      </c>
      <c r="B33" s="139" t="s">
        <v>2217</v>
      </c>
      <c r="C33" s="139" t="s">
        <v>45</v>
      </c>
      <c r="D33" s="139" t="s">
        <v>1421</v>
      </c>
      <c r="E33" s="186" t="s">
        <v>309</v>
      </c>
      <c r="F33" s="187" t="s">
        <v>310</v>
      </c>
      <c r="G33" s="138" t="s">
        <v>418</v>
      </c>
      <c r="J33" s="78"/>
      <c r="M33" s="78"/>
      <c r="P33" s="78"/>
      <c r="S33" s="78"/>
      <c r="V33" s="78"/>
      <c r="AF33" s="291"/>
      <c r="AH33" s="78"/>
      <c r="AI33" s="279"/>
      <c r="AJ33" s="155"/>
      <c r="AK33" s="135" t="str">
        <f t="shared" si="0"/>
        <v>"includedVoiceCall": "넉넉하게"</v>
      </c>
      <c r="AL33" s="44" t="str">
        <f t="shared" si="1"/>
        <v/>
      </c>
      <c r="AM33" s="78" t="str">
        <f t="shared" si="2"/>
        <v/>
      </c>
      <c r="AN33" s="44" t="str">
        <f t="shared" si="3"/>
        <v/>
      </c>
      <c r="AO33" s="44" t="str">
        <f t="shared" si="4"/>
        <v/>
      </c>
      <c r="AP33" s="78" t="str">
        <f t="shared" si="5"/>
        <v/>
      </c>
      <c r="AQ33" s="44" t="str">
        <f t="shared" si="6"/>
        <v/>
      </c>
      <c r="AR33" s="44" t="str">
        <f t="shared" si="7"/>
        <v/>
      </c>
      <c r="AS33" s="78" t="str">
        <f t="shared" si="8"/>
        <v/>
      </c>
      <c r="AT33" s="78" t="str">
        <f t="shared" si="9"/>
        <v/>
      </c>
      <c r="AU33" s="136" t="str">
        <f t="shared" ref="AU33:AV33" si="55">IF(AG33="","", SUBSTITUTE(", ""phoneNumber"": ""PN""","PN", AG33))</f>
        <v/>
      </c>
      <c r="AV33" s="139" t="str">
        <f t="shared" si="55"/>
        <v/>
      </c>
      <c r="AW33" s="155"/>
      <c r="AX33" s="191" t="str">
        <f t="shared" si="11"/>
        <v>{"includedVoiceCall": "넉넉하게"}</v>
      </c>
      <c r="AY33" s="155" t="str">
        <f t="shared" si="12"/>
        <v/>
      </c>
      <c r="AZ33" s="136" t="str">
        <f t="shared" si="13"/>
        <v/>
      </c>
      <c r="BA33" s="136" t="str">
        <f t="shared" si="14"/>
        <v/>
      </c>
      <c r="BB33" s="136"/>
      <c r="BC33" s="83" t="str">
        <f t="shared" si="16"/>
        <v>{"keywords": [{"includedVoiceCall": "넉넉하게"}]}</v>
      </c>
      <c r="BD33" s="78"/>
      <c r="BE33" s="155" t="s">
        <v>253</v>
      </c>
      <c r="BF33" s="83" t="str">
        <f t="shared" si="47"/>
        <v>{"name": "AVAILABLE_MOBILE_PLAN", "arguments": {"keywords": [{"includedVoiceCall": "넉넉하게"}]}}</v>
      </c>
      <c r="BG33" s="78"/>
      <c r="BH33" s="136"/>
      <c r="BL33" s="141"/>
      <c r="BN33" s="78"/>
      <c r="BO33" s="155"/>
      <c r="BP33" s="79">
        <v>45580</v>
      </c>
    </row>
    <row r="34" spans="1:68" ht="13.2">
      <c r="A34" s="290" t="s">
        <v>2209</v>
      </c>
      <c r="B34" s="139" t="s">
        <v>2218</v>
      </c>
      <c r="C34" s="139" t="s">
        <v>45</v>
      </c>
      <c r="D34" s="139" t="s">
        <v>1423</v>
      </c>
      <c r="E34" s="186" t="s">
        <v>309</v>
      </c>
      <c r="F34" s="187" t="s">
        <v>310</v>
      </c>
      <c r="G34" s="138" t="s">
        <v>361</v>
      </c>
      <c r="J34" s="78"/>
      <c r="M34" s="78"/>
      <c r="P34" s="78"/>
      <c r="S34" s="78"/>
      <c r="V34" s="78"/>
      <c r="AF34" s="291"/>
      <c r="AH34" s="78"/>
      <c r="AI34" s="279"/>
      <c r="AJ34" s="155"/>
      <c r="AK34" s="135" t="str">
        <f t="shared" si="0"/>
        <v>"includedVoiceCall": "조금"</v>
      </c>
      <c r="AL34" s="44" t="str">
        <f t="shared" si="1"/>
        <v/>
      </c>
      <c r="AM34" s="78" t="str">
        <f t="shared" si="2"/>
        <v/>
      </c>
      <c r="AN34" s="44" t="str">
        <f t="shared" si="3"/>
        <v/>
      </c>
      <c r="AO34" s="44" t="str">
        <f t="shared" si="4"/>
        <v/>
      </c>
      <c r="AP34" s="78" t="str">
        <f t="shared" si="5"/>
        <v/>
      </c>
      <c r="AQ34" s="44" t="str">
        <f t="shared" si="6"/>
        <v/>
      </c>
      <c r="AR34" s="44" t="str">
        <f t="shared" si="7"/>
        <v/>
      </c>
      <c r="AS34" s="78" t="str">
        <f t="shared" si="8"/>
        <v/>
      </c>
      <c r="AT34" s="78" t="str">
        <f t="shared" si="9"/>
        <v/>
      </c>
      <c r="AU34" s="136" t="str">
        <f t="shared" ref="AU34:AV34" si="56">IF(AG34="","", SUBSTITUTE(", ""phoneNumber"": ""PN""","PN", AG34))</f>
        <v/>
      </c>
      <c r="AV34" s="139" t="str">
        <f t="shared" si="56"/>
        <v/>
      </c>
      <c r="AW34" s="155"/>
      <c r="AX34" s="191" t="str">
        <f t="shared" si="11"/>
        <v>{"includedVoiceCall": "조금"}</v>
      </c>
      <c r="AY34" s="155" t="str">
        <f t="shared" si="12"/>
        <v/>
      </c>
      <c r="AZ34" s="136" t="str">
        <f t="shared" si="13"/>
        <v/>
      </c>
      <c r="BA34" s="136" t="str">
        <f t="shared" si="14"/>
        <v/>
      </c>
      <c r="BB34" s="136"/>
      <c r="BC34" s="83" t="str">
        <f t="shared" si="16"/>
        <v>{"keywords": [{"includedVoiceCall": "조금"}]}</v>
      </c>
      <c r="BD34" s="78"/>
      <c r="BE34" s="155" t="s">
        <v>253</v>
      </c>
      <c r="BF34" s="83" t="str">
        <f t="shared" si="47"/>
        <v>{"name": "AVAILABLE_MOBILE_PLAN", "arguments": {"keywords": [{"includedVoiceCall": "조금"}]}}</v>
      </c>
      <c r="BG34" s="78"/>
      <c r="BH34" s="136"/>
      <c r="BL34" s="141"/>
      <c r="BN34" s="78"/>
      <c r="BO34" s="155"/>
      <c r="BP34" s="79">
        <v>45580</v>
      </c>
    </row>
    <row r="35" spans="1:68" ht="13.2">
      <c r="A35" s="290" t="s">
        <v>2209</v>
      </c>
      <c r="B35" s="139" t="s">
        <v>2219</v>
      </c>
      <c r="C35" s="139" t="s">
        <v>45</v>
      </c>
      <c r="D35" s="139" t="s">
        <v>1425</v>
      </c>
      <c r="E35" s="186" t="s">
        <v>309</v>
      </c>
      <c r="F35" s="187" t="s">
        <v>310</v>
      </c>
      <c r="G35" s="138" t="s">
        <v>814</v>
      </c>
      <c r="J35" s="78"/>
      <c r="M35" s="78"/>
      <c r="P35" s="78"/>
      <c r="S35" s="78"/>
      <c r="V35" s="78"/>
      <c r="AF35" s="291"/>
      <c r="AH35" s="78"/>
      <c r="AI35" s="279"/>
      <c r="AJ35" s="155"/>
      <c r="AK35" s="135" t="str">
        <f t="shared" si="0"/>
        <v>"includedVoiceCall": "부족하지 않은"</v>
      </c>
      <c r="AL35" s="44" t="str">
        <f t="shared" si="1"/>
        <v/>
      </c>
      <c r="AM35" s="78" t="str">
        <f t="shared" si="2"/>
        <v/>
      </c>
      <c r="AN35" s="44" t="str">
        <f t="shared" si="3"/>
        <v/>
      </c>
      <c r="AO35" s="44" t="str">
        <f t="shared" si="4"/>
        <v/>
      </c>
      <c r="AP35" s="78" t="str">
        <f t="shared" si="5"/>
        <v/>
      </c>
      <c r="AQ35" s="44" t="str">
        <f t="shared" si="6"/>
        <v/>
      </c>
      <c r="AR35" s="44" t="str">
        <f t="shared" si="7"/>
        <v/>
      </c>
      <c r="AS35" s="78" t="str">
        <f t="shared" si="8"/>
        <v/>
      </c>
      <c r="AT35" s="78" t="str">
        <f t="shared" si="9"/>
        <v/>
      </c>
      <c r="AU35" s="136" t="str">
        <f t="shared" ref="AU35:AV35" si="57">IF(AG35="","", SUBSTITUTE(", ""phoneNumber"": ""PN""","PN", AG35))</f>
        <v/>
      </c>
      <c r="AV35" s="139" t="str">
        <f t="shared" si="57"/>
        <v/>
      </c>
      <c r="AW35" s="155"/>
      <c r="AX35" s="191" t="str">
        <f t="shared" si="11"/>
        <v>{"includedVoiceCall": "부족하지 않은"}</v>
      </c>
      <c r="AY35" s="155" t="str">
        <f t="shared" si="12"/>
        <v/>
      </c>
      <c r="AZ35" s="136" t="str">
        <f t="shared" si="13"/>
        <v/>
      </c>
      <c r="BA35" s="136" t="str">
        <f t="shared" si="14"/>
        <v/>
      </c>
      <c r="BB35" s="136"/>
      <c r="BC35" s="83" t="str">
        <f t="shared" si="16"/>
        <v>{"keywords": [{"includedVoiceCall": "부족하지 않은"}]}</v>
      </c>
      <c r="BD35" s="78"/>
      <c r="BE35" s="155" t="s">
        <v>253</v>
      </c>
      <c r="BF35" s="83" t="str">
        <f t="shared" si="47"/>
        <v>{"name": "AVAILABLE_MOBILE_PLAN", "arguments": {"keywords": [{"includedVoiceCall": "부족하지 않은"}]}}</v>
      </c>
      <c r="BG35" s="78"/>
      <c r="BH35" s="136"/>
      <c r="BL35" s="141"/>
      <c r="BN35" s="78"/>
      <c r="BO35" s="155"/>
      <c r="BP35" s="79">
        <v>45580</v>
      </c>
    </row>
    <row r="36" spans="1:68" ht="13.2">
      <c r="A36" s="290" t="s">
        <v>2220</v>
      </c>
      <c r="B36" s="139" t="s">
        <v>2221</v>
      </c>
      <c r="C36" s="139" t="s">
        <v>45</v>
      </c>
      <c r="D36" s="139" t="s">
        <v>1439</v>
      </c>
      <c r="E36" s="186" t="s">
        <v>340</v>
      </c>
      <c r="F36" s="187" t="s">
        <v>341</v>
      </c>
      <c r="G36" s="138"/>
      <c r="J36" s="78"/>
      <c r="M36" s="78"/>
      <c r="P36" s="78"/>
      <c r="S36" s="78"/>
      <c r="V36" s="78"/>
      <c r="AF36" s="291"/>
      <c r="AH36" s="78"/>
      <c r="AI36" s="279"/>
      <c r="AJ36" s="155"/>
      <c r="AK36" s="135" t="str">
        <f t="shared" si="0"/>
        <v>"includedVideoOrValueAddedCall": ""</v>
      </c>
      <c r="AL36" s="44" t="str">
        <f t="shared" si="1"/>
        <v/>
      </c>
      <c r="AM36" s="78" t="str">
        <f t="shared" si="2"/>
        <v/>
      </c>
      <c r="AN36" s="44" t="str">
        <f t="shared" si="3"/>
        <v/>
      </c>
      <c r="AO36" s="44" t="str">
        <f t="shared" si="4"/>
        <v/>
      </c>
      <c r="AP36" s="78" t="str">
        <f t="shared" si="5"/>
        <v/>
      </c>
      <c r="AQ36" s="44" t="str">
        <f t="shared" si="6"/>
        <v/>
      </c>
      <c r="AR36" s="44" t="str">
        <f t="shared" si="7"/>
        <v/>
      </c>
      <c r="AS36" s="78" t="str">
        <f t="shared" si="8"/>
        <v/>
      </c>
      <c r="AT36" s="78" t="str">
        <f t="shared" si="9"/>
        <v/>
      </c>
      <c r="AU36" s="136" t="str">
        <f t="shared" ref="AU36:AV36" si="58">IF(AG36="","", SUBSTITUTE(", ""phoneNumber"": ""PN""","PN", AG36))</f>
        <v/>
      </c>
      <c r="AV36" s="139" t="str">
        <f t="shared" si="58"/>
        <v/>
      </c>
      <c r="AW36" s="155"/>
      <c r="AX36" s="191" t="str">
        <f t="shared" si="11"/>
        <v>{"includedVideoOrValueAddedCall": ""}</v>
      </c>
      <c r="AY36" s="155" t="str">
        <f t="shared" si="12"/>
        <v/>
      </c>
      <c r="AZ36" s="136" t="str">
        <f t="shared" si="13"/>
        <v/>
      </c>
      <c r="BA36" s="136" t="str">
        <f t="shared" si="14"/>
        <v/>
      </c>
      <c r="BB36" s="136"/>
      <c r="BC36" s="83" t="str">
        <f t="shared" si="16"/>
        <v>{"keywords": [{"includedVideoOrValueAddedCall": ""}]}</v>
      </c>
      <c r="BD36" s="78"/>
      <c r="BE36" s="155" t="s">
        <v>253</v>
      </c>
      <c r="BF36" s="83" t="str">
        <f t="shared" si="47"/>
        <v>{"name": "AVAILABLE_MOBILE_PLAN", "arguments": {"keywords": [{"includedVideoOrValueAddedCall": ""}]}}</v>
      </c>
      <c r="BG36" s="78"/>
      <c r="BH36" s="136"/>
      <c r="BL36" s="141"/>
      <c r="BN36" s="78"/>
      <c r="BO36" s="155"/>
      <c r="BP36" s="79">
        <v>45580</v>
      </c>
    </row>
    <row r="37" spans="1:68" ht="13.2">
      <c r="A37" s="290" t="s">
        <v>2220</v>
      </c>
      <c r="B37" s="139" t="s">
        <v>2222</v>
      </c>
      <c r="C37" s="139" t="s">
        <v>45</v>
      </c>
      <c r="D37" s="139" t="s">
        <v>1441</v>
      </c>
      <c r="E37" s="186" t="s">
        <v>340</v>
      </c>
      <c r="F37" s="187" t="s">
        <v>341</v>
      </c>
      <c r="G37" s="138"/>
      <c r="J37" s="78"/>
      <c r="M37" s="78"/>
      <c r="P37" s="78"/>
      <c r="S37" s="78"/>
      <c r="V37" s="78"/>
      <c r="AF37" s="291"/>
      <c r="AH37" s="78"/>
      <c r="AI37" s="279"/>
      <c r="AJ37" s="155"/>
      <c r="AK37" s="135" t="str">
        <f t="shared" si="0"/>
        <v>"includedVideoOrValueAddedCall": ""</v>
      </c>
      <c r="AL37" s="44" t="str">
        <f t="shared" si="1"/>
        <v/>
      </c>
      <c r="AM37" s="78" t="str">
        <f t="shared" si="2"/>
        <v/>
      </c>
      <c r="AN37" s="44" t="str">
        <f t="shared" si="3"/>
        <v/>
      </c>
      <c r="AO37" s="44" t="str">
        <f t="shared" si="4"/>
        <v/>
      </c>
      <c r="AP37" s="78" t="str">
        <f t="shared" si="5"/>
        <v/>
      </c>
      <c r="AQ37" s="44" t="str">
        <f t="shared" si="6"/>
        <v/>
      </c>
      <c r="AR37" s="44" t="str">
        <f t="shared" si="7"/>
        <v/>
      </c>
      <c r="AS37" s="78" t="str">
        <f t="shared" si="8"/>
        <v/>
      </c>
      <c r="AT37" s="78" t="str">
        <f t="shared" si="9"/>
        <v/>
      </c>
      <c r="AU37" s="136" t="str">
        <f t="shared" ref="AU37:AV37" si="59">IF(AG37="","", SUBSTITUTE(", ""phoneNumber"": ""PN""","PN", AG37))</f>
        <v/>
      </c>
      <c r="AV37" s="139" t="str">
        <f t="shared" si="59"/>
        <v/>
      </c>
      <c r="AW37" s="155"/>
      <c r="AX37" s="191" t="str">
        <f t="shared" si="11"/>
        <v>{"includedVideoOrValueAddedCall": ""}</v>
      </c>
      <c r="AY37" s="155" t="str">
        <f t="shared" si="12"/>
        <v/>
      </c>
      <c r="AZ37" s="136" t="str">
        <f t="shared" si="13"/>
        <v/>
      </c>
      <c r="BA37" s="136" t="str">
        <f t="shared" si="14"/>
        <v/>
      </c>
      <c r="BB37" s="136"/>
      <c r="BC37" s="83" t="str">
        <f t="shared" si="16"/>
        <v>{"keywords": [{"includedVideoOrValueAddedCall": ""}]}</v>
      </c>
      <c r="BD37" s="78"/>
      <c r="BE37" s="155" t="s">
        <v>253</v>
      </c>
      <c r="BF37" s="83" t="str">
        <f t="shared" si="47"/>
        <v>{"name": "AVAILABLE_MOBILE_PLAN", "arguments": {"keywords": [{"includedVideoOrValueAddedCall": ""}]}}</v>
      </c>
      <c r="BG37" s="78"/>
      <c r="BH37" s="136"/>
      <c r="BL37" s="141"/>
      <c r="BN37" s="78"/>
      <c r="BO37" s="155"/>
      <c r="BP37" s="79">
        <v>45580</v>
      </c>
    </row>
    <row r="38" spans="1:68" ht="13.2">
      <c r="A38" s="290" t="s">
        <v>2220</v>
      </c>
      <c r="B38" s="139" t="s">
        <v>2223</v>
      </c>
      <c r="C38" s="139" t="s">
        <v>45</v>
      </c>
      <c r="D38" s="139" t="s">
        <v>1443</v>
      </c>
      <c r="E38" s="186" t="s">
        <v>340</v>
      </c>
      <c r="F38" s="187" t="s">
        <v>341</v>
      </c>
      <c r="G38" s="138" t="s">
        <v>872</v>
      </c>
      <c r="J38" s="78"/>
      <c r="M38" s="78"/>
      <c r="P38" s="78"/>
      <c r="S38" s="78"/>
      <c r="V38" s="78"/>
      <c r="AF38" s="291"/>
      <c r="AH38" s="78"/>
      <c r="AI38" s="279"/>
      <c r="AJ38" s="155"/>
      <c r="AK38" s="135" t="str">
        <f t="shared" si="0"/>
        <v>"includedVideoOrValueAddedCall": "제한없는"</v>
      </c>
      <c r="AL38" s="44" t="str">
        <f t="shared" si="1"/>
        <v/>
      </c>
      <c r="AM38" s="78" t="str">
        <f t="shared" si="2"/>
        <v/>
      </c>
      <c r="AN38" s="44" t="str">
        <f t="shared" si="3"/>
        <v/>
      </c>
      <c r="AO38" s="44" t="str">
        <f t="shared" si="4"/>
        <v/>
      </c>
      <c r="AP38" s="78" t="str">
        <f t="shared" si="5"/>
        <v/>
      </c>
      <c r="AQ38" s="44" t="str">
        <f t="shared" si="6"/>
        <v/>
      </c>
      <c r="AR38" s="44" t="str">
        <f t="shared" si="7"/>
        <v/>
      </c>
      <c r="AS38" s="78" t="str">
        <f t="shared" si="8"/>
        <v/>
      </c>
      <c r="AT38" s="78" t="str">
        <f t="shared" si="9"/>
        <v/>
      </c>
      <c r="AU38" s="136" t="str">
        <f t="shared" ref="AU38:AV38" si="60">IF(AG38="","", SUBSTITUTE(", ""phoneNumber"": ""PN""","PN", AG38))</f>
        <v/>
      </c>
      <c r="AV38" s="139" t="str">
        <f t="shared" si="60"/>
        <v/>
      </c>
      <c r="AW38" s="155"/>
      <c r="AX38" s="191" t="str">
        <f t="shared" si="11"/>
        <v>{"includedVideoOrValueAddedCall": "제한없는"}</v>
      </c>
      <c r="AY38" s="155" t="str">
        <f t="shared" si="12"/>
        <v/>
      </c>
      <c r="AZ38" s="136" t="str">
        <f t="shared" si="13"/>
        <v/>
      </c>
      <c r="BA38" s="136" t="str">
        <f t="shared" si="14"/>
        <v/>
      </c>
      <c r="BB38" s="136"/>
      <c r="BC38" s="83" t="str">
        <f t="shared" si="16"/>
        <v>{"keywords": [{"includedVideoOrValueAddedCall": "제한없는"}]}</v>
      </c>
      <c r="BD38" s="78"/>
      <c r="BE38" s="155" t="s">
        <v>253</v>
      </c>
      <c r="BF38" s="83" t="str">
        <f t="shared" si="47"/>
        <v>{"name": "AVAILABLE_MOBILE_PLAN", "arguments": {"keywords": [{"includedVideoOrValueAddedCall": "제한없는"}]}}</v>
      </c>
      <c r="BG38" s="78"/>
      <c r="BH38" s="136"/>
      <c r="BL38" s="141"/>
      <c r="BN38" s="78"/>
      <c r="BO38" s="155"/>
      <c r="BP38" s="79">
        <v>45580</v>
      </c>
    </row>
    <row r="39" spans="1:68" ht="13.2">
      <c r="A39" s="290" t="s">
        <v>2220</v>
      </c>
      <c r="B39" s="139" t="s">
        <v>2224</v>
      </c>
      <c r="C39" s="139" t="s">
        <v>45</v>
      </c>
      <c r="D39" s="139" t="s">
        <v>1445</v>
      </c>
      <c r="E39" s="186" t="s">
        <v>340</v>
      </c>
      <c r="F39" s="187" t="s">
        <v>341</v>
      </c>
      <c r="G39" s="138" t="s">
        <v>1446</v>
      </c>
      <c r="J39" s="78"/>
      <c r="M39" s="78"/>
      <c r="P39" s="78"/>
      <c r="S39" s="78"/>
      <c r="V39" s="78"/>
      <c r="AF39" s="291"/>
      <c r="AH39" s="78"/>
      <c r="AI39" s="279"/>
      <c r="AJ39" s="155"/>
      <c r="AK39" s="135" t="str">
        <f t="shared" si="0"/>
        <v>"includedVideoOrValueAddedCall": "한도없는"</v>
      </c>
      <c r="AL39" s="44" t="str">
        <f t="shared" si="1"/>
        <v/>
      </c>
      <c r="AM39" s="78" t="str">
        <f t="shared" si="2"/>
        <v/>
      </c>
      <c r="AN39" s="44" t="str">
        <f t="shared" si="3"/>
        <v/>
      </c>
      <c r="AO39" s="44" t="str">
        <f t="shared" si="4"/>
        <v/>
      </c>
      <c r="AP39" s="78" t="str">
        <f t="shared" si="5"/>
        <v/>
      </c>
      <c r="AQ39" s="44" t="str">
        <f t="shared" si="6"/>
        <v/>
      </c>
      <c r="AR39" s="44" t="str">
        <f t="shared" si="7"/>
        <v/>
      </c>
      <c r="AS39" s="78" t="str">
        <f t="shared" si="8"/>
        <v/>
      </c>
      <c r="AT39" s="78" t="str">
        <f t="shared" si="9"/>
        <v/>
      </c>
      <c r="AU39" s="136" t="str">
        <f t="shared" ref="AU39:AV39" si="61">IF(AG39="","", SUBSTITUTE(", ""phoneNumber"": ""PN""","PN", AG39))</f>
        <v/>
      </c>
      <c r="AV39" s="139" t="str">
        <f t="shared" si="61"/>
        <v/>
      </c>
      <c r="AW39" s="155"/>
      <c r="AX39" s="191" t="str">
        <f t="shared" si="11"/>
        <v>{"includedVideoOrValueAddedCall": "한도없는"}</v>
      </c>
      <c r="AY39" s="155" t="str">
        <f t="shared" si="12"/>
        <v/>
      </c>
      <c r="AZ39" s="136" t="str">
        <f t="shared" si="13"/>
        <v/>
      </c>
      <c r="BA39" s="136" t="str">
        <f t="shared" si="14"/>
        <v/>
      </c>
      <c r="BB39" s="136"/>
      <c r="BC39" s="83" t="str">
        <f t="shared" si="16"/>
        <v>{"keywords": [{"includedVideoOrValueAddedCall": "한도없는"}]}</v>
      </c>
      <c r="BD39" s="78"/>
      <c r="BE39" s="155" t="s">
        <v>253</v>
      </c>
      <c r="BF39" s="83" t="str">
        <f t="shared" si="47"/>
        <v>{"name": "AVAILABLE_MOBILE_PLAN", "arguments": {"keywords": [{"includedVideoOrValueAddedCall": "한도없는"}]}}</v>
      </c>
      <c r="BG39" s="78"/>
      <c r="BH39" s="136"/>
      <c r="BL39" s="141"/>
      <c r="BN39" s="78"/>
      <c r="BO39" s="155"/>
      <c r="BP39" s="79">
        <v>45580</v>
      </c>
    </row>
    <row r="40" spans="1:68" ht="13.2">
      <c r="A40" s="290" t="s">
        <v>2220</v>
      </c>
      <c r="B40" s="139" t="s">
        <v>2225</v>
      </c>
      <c r="C40" s="139" t="s">
        <v>45</v>
      </c>
      <c r="D40" s="139" t="s">
        <v>1448</v>
      </c>
      <c r="E40" s="186" t="s">
        <v>340</v>
      </c>
      <c r="F40" s="187" t="s">
        <v>341</v>
      </c>
      <c r="G40" s="138" t="s">
        <v>829</v>
      </c>
      <c r="J40" s="78"/>
      <c r="M40" s="78"/>
      <c r="P40" s="78"/>
      <c r="S40" s="78"/>
      <c r="V40" s="78"/>
      <c r="AF40" s="291"/>
      <c r="AH40" s="78"/>
      <c r="AI40" s="279"/>
      <c r="AJ40" s="155"/>
      <c r="AK40" s="135" t="str">
        <f t="shared" si="0"/>
        <v>"includedVideoOrValueAddedCall": "300분 이상"</v>
      </c>
      <c r="AL40" s="44" t="str">
        <f t="shared" si="1"/>
        <v/>
      </c>
      <c r="AM40" s="78" t="str">
        <f t="shared" si="2"/>
        <v/>
      </c>
      <c r="AN40" s="44" t="str">
        <f t="shared" si="3"/>
        <v/>
      </c>
      <c r="AO40" s="44" t="str">
        <f t="shared" si="4"/>
        <v/>
      </c>
      <c r="AP40" s="78" t="str">
        <f t="shared" si="5"/>
        <v/>
      </c>
      <c r="AQ40" s="44" t="str">
        <f t="shared" si="6"/>
        <v/>
      </c>
      <c r="AR40" s="44" t="str">
        <f t="shared" si="7"/>
        <v/>
      </c>
      <c r="AS40" s="78" t="str">
        <f t="shared" si="8"/>
        <v/>
      </c>
      <c r="AT40" s="78" t="str">
        <f t="shared" si="9"/>
        <v/>
      </c>
      <c r="AU40" s="136" t="str">
        <f t="shared" ref="AU40:AV40" si="62">IF(AG40="","", SUBSTITUTE(", ""phoneNumber"": ""PN""","PN", AG40))</f>
        <v/>
      </c>
      <c r="AV40" s="139" t="str">
        <f t="shared" si="62"/>
        <v/>
      </c>
      <c r="AW40" s="155"/>
      <c r="AX40" s="191" t="str">
        <f t="shared" si="11"/>
        <v>{"includedVideoOrValueAddedCall": "300분 이상"}</v>
      </c>
      <c r="AY40" s="155" t="str">
        <f t="shared" si="12"/>
        <v/>
      </c>
      <c r="AZ40" s="136" t="str">
        <f t="shared" si="13"/>
        <v/>
      </c>
      <c r="BA40" s="136" t="str">
        <f t="shared" si="14"/>
        <v/>
      </c>
      <c r="BB40" s="136"/>
      <c r="BC40" s="83" t="str">
        <f t="shared" si="16"/>
        <v>{"keywords": [{"includedVideoOrValueAddedCall": "300분 이상"}]}</v>
      </c>
      <c r="BD40" s="78"/>
      <c r="BE40" s="155" t="s">
        <v>253</v>
      </c>
      <c r="BF40" s="83" t="str">
        <f t="shared" si="47"/>
        <v>{"name": "AVAILABLE_MOBILE_PLAN", "arguments": {"keywords": [{"includedVideoOrValueAddedCall": "300분 이상"}]}}</v>
      </c>
      <c r="BG40" s="78"/>
      <c r="BH40" s="136"/>
      <c r="BL40" s="141"/>
      <c r="BN40" s="78"/>
      <c r="BO40" s="155"/>
      <c r="BP40" s="79">
        <v>45580</v>
      </c>
    </row>
    <row r="41" spans="1:68" ht="13.2">
      <c r="A41" s="290" t="s">
        <v>2220</v>
      </c>
      <c r="B41" s="139" t="s">
        <v>2226</v>
      </c>
      <c r="C41" s="139" t="s">
        <v>45</v>
      </c>
      <c r="D41" s="139" t="s">
        <v>1450</v>
      </c>
      <c r="E41" s="186" t="s">
        <v>340</v>
      </c>
      <c r="F41" s="187" t="s">
        <v>341</v>
      </c>
      <c r="G41" s="138" t="s">
        <v>1451</v>
      </c>
      <c r="J41" s="78"/>
      <c r="M41" s="78"/>
      <c r="P41" s="78"/>
      <c r="S41" s="78"/>
      <c r="V41" s="78"/>
      <c r="AF41" s="291"/>
      <c r="AH41" s="78"/>
      <c r="AI41" s="279"/>
      <c r="AJ41" s="155"/>
      <c r="AK41" s="135" t="str">
        <f t="shared" si="0"/>
        <v>"includedVideoOrValueAddedCall": "400분 이상"</v>
      </c>
      <c r="AL41" s="44" t="str">
        <f t="shared" si="1"/>
        <v/>
      </c>
      <c r="AM41" s="78" t="str">
        <f t="shared" si="2"/>
        <v/>
      </c>
      <c r="AN41" s="44" t="str">
        <f t="shared" si="3"/>
        <v/>
      </c>
      <c r="AO41" s="44" t="str">
        <f t="shared" si="4"/>
        <v/>
      </c>
      <c r="AP41" s="78" t="str">
        <f t="shared" si="5"/>
        <v/>
      </c>
      <c r="AQ41" s="44" t="str">
        <f t="shared" si="6"/>
        <v/>
      </c>
      <c r="AR41" s="44" t="str">
        <f t="shared" si="7"/>
        <v/>
      </c>
      <c r="AS41" s="78" t="str">
        <f t="shared" si="8"/>
        <v/>
      </c>
      <c r="AT41" s="78" t="str">
        <f t="shared" si="9"/>
        <v/>
      </c>
      <c r="AU41" s="136" t="str">
        <f t="shared" ref="AU41:AV41" si="63">IF(AG41="","", SUBSTITUTE(", ""phoneNumber"": ""PN""","PN", AG41))</f>
        <v/>
      </c>
      <c r="AV41" s="139" t="str">
        <f t="shared" si="63"/>
        <v/>
      </c>
      <c r="AW41" s="155"/>
      <c r="AX41" s="191" t="str">
        <f t="shared" si="11"/>
        <v>{"includedVideoOrValueAddedCall": "400분 이상"}</v>
      </c>
      <c r="AY41" s="155" t="str">
        <f t="shared" si="12"/>
        <v/>
      </c>
      <c r="AZ41" s="136" t="str">
        <f t="shared" si="13"/>
        <v/>
      </c>
      <c r="BA41" s="136" t="str">
        <f t="shared" si="14"/>
        <v/>
      </c>
      <c r="BB41" s="136"/>
      <c r="BC41" s="83" t="str">
        <f t="shared" si="16"/>
        <v>{"keywords": [{"includedVideoOrValueAddedCall": "400분 이상"}]}</v>
      </c>
      <c r="BD41" s="78"/>
      <c r="BE41" s="155" t="s">
        <v>253</v>
      </c>
      <c r="BF41" s="83" t="str">
        <f t="shared" si="47"/>
        <v>{"name": "AVAILABLE_MOBILE_PLAN", "arguments": {"keywords": [{"includedVideoOrValueAddedCall": "400분 이상"}]}}</v>
      </c>
      <c r="BG41" s="78"/>
      <c r="BH41" s="136"/>
      <c r="BL41" s="141"/>
      <c r="BN41" s="78"/>
      <c r="BO41" s="155"/>
      <c r="BP41" s="79">
        <v>45580</v>
      </c>
    </row>
    <row r="42" spans="1:68" ht="13.2">
      <c r="A42" s="290" t="s">
        <v>2220</v>
      </c>
      <c r="B42" s="139" t="s">
        <v>2227</v>
      </c>
      <c r="C42" s="139" t="s">
        <v>45</v>
      </c>
      <c r="D42" s="139" t="s">
        <v>1453</v>
      </c>
      <c r="E42" s="186" t="s">
        <v>340</v>
      </c>
      <c r="F42" s="187" t="s">
        <v>341</v>
      </c>
      <c r="G42" s="138" t="s">
        <v>814</v>
      </c>
      <c r="J42" s="78"/>
      <c r="M42" s="78"/>
      <c r="P42" s="78"/>
      <c r="S42" s="78"/>
      <c r="V42" s="78"/>
      <c r="AF42" s="291"/>
      <c r="AH42" s="78"/>
      <c r="AI42" s="279"/>
      <c r="AJ42" s="155"/>
      <c r="AK42" s="135" t="str">
        <f t="shared" si="0"/>
        <v>"includedVideoOrValueAddedCall": "부족하지 않은"</v>
      </c>
      <c r="AL42" s="44" t="str">
        <f t="shared" si="1"/>
        <v/>
      </c>
      <c r="AM42" s="78" t="str">
        <f t="shared" si="2"/>
        <v/>
      </c>
      <c r="AN42" s="44" t="str">
        <f t="shared" si="3"/>
        <v/>
      </c>
      <c r="AO42" s="44" t="str">
        <f t="shared" si="4"/>
        <v/>
      </c>
      <c r="AP42" s="78" t="str">
        <f t="shared" si="5"/>
        <v/>
      </c>
      <c r="AQ42" s="44" t="str">
        <f t="shared" si="6"/>
        <v/>
      </c>
      <c r="AR42" s="44" t="str">
        <f t="shared" si="7"/>
        <v/>
      </c>
      <c r="AS42" s="78" t="str">
        <f t="shared" si="8"/>
        <v/>
      </c>
      <c r="AT42" s="78" t="str">
        <f t="shared" si="9"/>
        <v/>
      </c>
      <c r="AU42" s="136" t="str">
        <f t="shared" ref="AU42:AV42" si="64">IF(AG42="","", SUBSTITUTE(", ""phoneNumber"": ""PN""","PN", AG42))</f>
        <v/>
      </c>
      <c r="AV42" s="139" t="str">
        <f t="shared" si="64"/>
        <v/>
      </c>
      <c r="AW42" s="155"/>
      <c r="AX42" s="191" t="str">
        <f t="shared" si="11"/>
        <v>{"includedVideoOrValueAddedCall": "부족하지 않은"}</v>
      </c>
      <c r="AY42" s="155" t="str">
        <f t="shared" si="12"/>
        <v/>
      </c>
      <c r="AZ42" s="136" t="str">
        <f t="shared" si="13"/>
        <v/>
      </c>
      <c r="BA42" s="136" t="str">
        <f t="shared" si="14"/>
        <v/>
      </c>
      <c r="BB42" s="136"/>
      <c r="BC42" s="83" t="str">
        <f t="shared" si="16"/>
        <v>{"keywords": [{"includedVideoOrValueAddedCall": "부족하지 않은"}]}</v>
      </c>
      <c r="BD42" s="78"/>
      <c r="BE42" s="155" t="s">
        <v>253</v>
      </c>
      <c r="BF42" s="83" t="str">
        <f t="shared" si="47"/>
        <v>{"name": "AVAILABLE_MOBILE_PLAN", "arguments": {"keywords": [{"includedVideoOrValueAddedCall": "부족하지 않은"}]}}</v>
      </c>
      <c r="BG42" s="78"/>
      <c r="BH42" s="136"/>
      <c r="BL42" s="141"/>
      <c r="BN42" s="78"/>
      <c r="BO42" s="155"/>
      <c r="BP42" s="79">
        <v>45580</v>
      </c>
    </row>
    <row r="43" spans="1:68" ht="13.2">
      <c r="A43" s="290" t="s">
        <v>2220</v>
      </c>
      <c r="B43" s="139" t="s">
        <v>2228</v>
      </c>
      <c r="C43" s="139" t="s">
        <v>45</v>
      </c>
      <c r="D43" s="139" t="s">
        <v>1455</v>
      </c>
      <c r="E43" s="186" t="s">
        <v>340</v>
      </c>
      <c r="F43" s="187" t="s">
        <v>341</v>
      </c>
      <c r="G43" s="138" t="s">
        <v>1456</v>
      </c>
      <c r="J43" s="78"/>
      <c r="M43" s="78"/>
      <c r="P43" s="78"/>
      <c r="S43" s="78"/>
      <c r="V43" s="78"/>
      <c r="AF43" s="291"/>
      <c r="AH43" s="78"/>
      <c r="AI43" s="279"/>
      <c r="AJ43" s="155"/>
      <c r="AK43" s="135" t="str">
        <f t="shared" si="0"/>
        <v>"includedVideoOrValueAddedCall": "어느정도"</v>
      </c>
      <c r="AL43" s="44" t="str">
        <f t="shared" si="1"/>
        <v/>
      </c>
      <c r="AM43" s="78" t="str">
        <f t="shared" si="2"/>
        <v/>
      </c>
      <c r="AN43" s="44" t="str">
        <f t="shared" si="3"/>
        <v/>
      </c>
      <c r="AO43" s="44" t="str">
        <f t="shared" si="4"/>
        <v/>
      </c>
      <c r="AP43" s="78" t="str">
        <f t="shared" si="5"/>
        <v/>
      </c>
      <c r="AQ43" s="44" t="str">
        <f t="shared" si="6"/>
        <v/>
      </c>
      <c r="AR43" s="44" t="str">
        <f t="shared" si="7"/>
        <v/>
      </c>
      <c r="AS43" s="78" t="str">
        <f t="shared" si="8"/>
        <v/>
      </c>
      <c r="AT43" s="78" t="str">
        <f t="shared" si="9"/>
        <v/>
      </c>
      <c r="AU43" s="136" t="str">
        <f t="shared" ref="AU43:AV43" si="65">IF(AG43="","", SUBSTITUTE(", ""phoneNumber"": ""PN""","PN", AG43))</f>
        <v/>
      </c>
      <c r="AV43" s="139" t="str">
        <f t="shared" si="65"/>
        <v/>
      </c>
      <c r="AW43" s="155"/>
      <c r="AX43" s="191" t="str">
        <f t="shared" si="11"/>
        <v>{"includedVideoOrValueAddedCall": "어느정도"}</v>
      </c>
      <c r="AY43" s="155" t="str">
        <f t="shared" si="12"/>
        <v/>
      </c>
      <c r="AZ43" s="136" t="str">
        <f t="shared" si="13"/>
        <v/>
      </c>
      <c r="BA43" s="136" t="str">
        <f t="shared" si="14"/>
        <v/>
      </c>
      <c r="BB43" s="136"/>
      <c r="BC43" s="83" t="str">
        <f t="shared" si="16"/>
        <v>{"keywords": [{"includedVideoOrValueAddedCall": "어느정도"}]}</v>
      </c>
      <c r="BD43" s="78"/>
      <c r="BE43" s="155" t="s">
        <v>253</v>
      </c>
      <c r="BF43" s="83" t="str">
        <f t="shared" si="47"/>
        <v>{"name": "AVAILABLE_MOBILE_PLAN", "arguments": {"keywords": [{"includedVideoOrValueAddedCall": "어느정도"}]}}</v>
      </c>
      <c r="BG43" s="78"/>
      <c r="BH43" s="136"/>
      <c r="BL43" s="141"/>
      <c r="BN43" s="78"/>
      <c r="BO43" s="155"/>
      <c r="BP43" s="79">
        <v>45580</v>
      </c>
    </row>
    <row r="44" spans="1:68" ht="13.2">
      <c r="A44" s="290" t="s">
        <v>2220</v>
      </c>
      <c r="B44" s="139" t="s">
        <v>2229</v>
      </c>
      <c r="C44" s="139" t="s">
        <v>45</v>
      </c>
      <c r="D44" s="139" t="s">
        <v>1458</v>
      </c>
      <c r="E44" s="186" t="s">
        <v>340</v>
      </c>
      <c r="F44" s="187" t="s">
        <v>341</v>
      </c>
      <c r="G44" s="138" t="s">
        <v>1459</v>
      </c>
      <c r="J44" s="78"/>
      <c r="M44" s="78"/>
      <c r="P44" s="78"/>
      <c r="S44" s="78"/>
      <c r="V44" s="78"/>
      <c r="AF44" s="291"/>
      <c r="AH44" s="78"/>
      <c r="AI44" s="279"/>
      <c r="AJ44" s="155"/>
      <c r="AK44" s="135" t="str">
        <f t="shared" si="0"/>
        <v>"includedVideoOrValueAddedCall": "모자르지 않은"</v>
      </c>
      <c r="AL44" s="44" t="str">
        <f t="shared" si="1"/>
        <v/>
      </c>
      <c r="AM44" s="78" t="str">
        <f t="shared" si="2"/>
        <v/>
      </c>
      <c r="AN44" s="44" t="str">
        <f t="shared" si="3"/>
        <v/>
      </c>
      <c r="AO44" s="44" t="str">
        <f t="shared" si="4"/>
        <v/>
      </c>
      <c r="AP44" s="78" t="str">
        <f t="shared" si="5"/>
        <v/>
      </c>
      <c r="AQ44" s="44" t="str">
        <f t="shared" si="6"/>
        <v/>
      </c>
      <c r="AR44" s="44" t="str">
        <f t="shared" si="7"/>
        <v/>
      </c>
      <c r="AS44" s="78" t="str">
        <f t="shared" si="8"/>
        <v/>
      </c>
      <c r="AT44" s="78" t="str">
        <f t="shared" si="9"/>
        <v/>
      </c>
      <c r="AU44" s="136" t="str">
        <f t="shared" ref="AU44:AV44" si="66">IF(AG44="","", SUBSTITUTE(", ""phoneNumber"": ""PN""","PN", AG44))</f>
        <v/>
      </c>
      <c r="AV44" s="139" t="str">
        <f t="shared" si="66"/>
        <v/>
      </c>
      <c r="AW44" s="155"/>
      <c r="AX44" s="191" t="str">
        <f t="shared" si="11"/>
        <v>{"includedVideoOrValueAddedCall": "모자르지 않은"}</v>
      </c>
      <c r="AY44" s="155" t="str">
        <f t="shared" si="12"/>
        <v/>
      </c>
      <c r="AZ44" s="136" t="str">
        <f t="shared" si="13"/>
        <v/>
      </c>
      <c r="BA44" s="136" t="str">
        <f t="shared" si="14"/>
        <v/>
      </c>
      <c r="BB44" s="136"/>
      <c r="BC44" s="83" t="str">
        <f t="shared" si="16"/>
        <v>{"keywords": [{"includedVideoOrValueAddedCall": "모자르지 않은"}]}</v>
      </c>
      <c r="BD44" s="78"/>
      <c r="BE44" s="155" t="s">
        <v>253</v>
      </c>
      <c r="BF44" s="83" t="str">
        <f t="shared" si="47"/>
        <v>{"name": "AVAILABLE_MOBILE_PLAN", "arguments": {"keywords": [{"includedVideoOrValueAddedCall": "모자르지 않은"}]}}</v>
      </c>
      <c r="BG44" s="78"/>
      <c r="BH44" s="136"/>
      <c r="BL44" s="141"/>
      <c r="BN44" s="78"/>
      <c r="BO44" s="155"/>
      <c r="BP44" s="79">
        <v>45580</v>
      </c>
    </row>
    <row r="45" spans="1:68" ht="13.2">
      <c r="A45" s="290" t="s">
        <v>2220</v>
      </c>
      <c r="B45" s="139" t="s">
        <v>2230</v>
      </c>
      <c r="C45" s="139" t="s">
        <v>45</v>
      </c>
      <c r="D45" s="139" t="s">
        <v>1461</v>
      </c>
      <c r="E45" s="186" t="s">
        <v>340</v>
      </c>
      <c r="F45" s="187" t="s">
        <v>341</v>
      </c>
      <c r="G45" s="138" t="s">
        <v>311</v>
      </c>
      <c r="J45" s="78"/>
      <c r="M45" s="78"/>
      <c r="P45" s="78"/>
      <c r="S45" s="78"/>
      <c r="V45" s="78"/>
      <c r="AF45" s="291"/>
      <c r="AH45" s="78"/>
      <c r="AI45" s="279"/>
      <c r="AJ45" s="155"/>
      <c r="AK45" s="135" t="str">
        <f t="shared" si="0"/>
        <v>"includedVideoOrValueAddedCall": "많이"</v>
      </c>
      <c r="AL45" s="44" t="str">
        <f t="shared" si="1"/>
        <v/>
      </c>
      <c r="AM45" s="78" t="str">
        <f t="shared" si="2"/>
        <v/>
      </c>
      <c r="AN45" s="44" t="str">
        <f t="shared" si="3"/>
        <v/>
      </c>
      <c r="AO45" s="44" t="str">
        <f t="shared" si="4"/>
        <v/>
      </c>
      <c r="AP45" s="78" t="str">
        <f t="shared" si="5"/>
        <v/>
      </c>
      <c r="AQ45" s="44" t="str">
        <f t="shared" si="6"/>
        <v/>
      </c>
      <c r="AR45" s="44" t="str">
        <f t="shared" si="7"/>
        <v/>
      </c>
      <c r="AS45" s="78" t="str">
        <f t="shared" si="8"/>
        <v/>
      </c>
      <c r="AT45" s="78" t="str">
        <f t="shared" si="9"/>
        <v/>
      </c>
      <c r="AU45" s="136" t="str">
        <f t="shared" ref="AU45:AV45" si="67">IF(AG45="","", SUBSTITUTE(", ""phoneNumber"": ""PN""","PN", AG45))</f>
        <v/>
      </c>
      <c r="AV45" s="139" t="str">
        <f t="shared" si="67"/>
        <v/>
      </c>
      <c r="AW45" s="155"/>
      <c r="AX45" s="191" t="str">
        <f t="shared" si="11"/>
        <v>{"includedVideoOrValueAddedCall": "많이"}</v>
      </c>
      <c r="AY45" s="155" t="str">
        <f t="shared" si="12"/>
        <v/>
      </c>
      <c r="AZ45" s="136" t="str">
        <f t="shared" si="13"/>
        <v/>
      </c>
      <c r="BA45" s="136" t="str">
        <f t="shared" si="14"/>
        <v/>
      </c>
      <c r="BB45" s="136"/>
      <c r="BC45" s="83" t="str">
        <f t="shared" si="16"/>
        <v>{"keywords": [{"includedVideoOrValueAddedCall": "많이"}]}</v>
      </c>
      <c r="BD45" s="78"/>
      <c r="BE45" s="155" t="s">
        <v>253</v>
      </c>
      <c r="BF45" s="83" t="str">
        <f t="shared" si="47"/>
        <v>{"name": "AVAILABLE_MOBILE_PLAN", "arguments": {"keywords": [{"includedVideoOrValueAddedCall": "많이"}]}}</v>
      </c>
      <c r="BG45" s="78"/>
      <c r="BH45" s="136"/>
      <c r="BL45" s="141"/>
      <c r="BN45" s="78"/>
      <c r="BO45" s="155"/>
      <c r="BP45" s="79">
        <v>45580</v>
      </c>
    </row>
    <row r="46" spans="1:68" ht="13.2">
      <c r="A46" s="290" t="s">
        <v>2231</v>
      </c>
      <c r="B46" s="139" t="s">
        <v>2232</v>
      </c>
      <c r="C46" s="139" t="s">
        <v>45</v>
      </c>
      <c r="D46" s="139" t="s">
        <v>1475</v>
      </c>
      <c r="E46" s="186" t="s">
        <v>335</v>
      </c>
      <c r="F46" s="187" t="s">
        <v>336</v>
      </c>
      <c r="G46" s="138"/>
      <c r="J46" s="78"/>
      <c r="M46" s="78"/>
      <c r="P46" s="78"/>
      <c r="S46" s="78"/>
      <c r="V46" s="78"/>
      <c r="AF46" s="291"/>
      <c r="AH46" s="78"/>
      <c r="AI46" s="279"/>
      <c r="AJ46" s="155"/>
      <c r="AK46" s="135" t="str">
        <f t="shared" si="0"/>
        <v>"includedVoiceCallTospecifiedNumbers": ""</v>
      </c>
      <c r="AL46" s="44" t="str">
        <f t="shared" si="1"/>
        <v/>
      </c>
      <c r="AM46" s="78" t="str">
        <f t="shared" si="2"/>
        <v/>
      </c>
      <c r="AN46" s="44" t="str">
        <f t="shared" si="3"/>
        <v/>
      </c>
      <c r="AO46" s="44" t="str">
        <f t="shared" si="4"/>
        <v/>
      </c>
      <c r="AP46" s="78" t="str">
        <f t="shared" si="5"/>
        <v/>
      </c>
      <c r="AQ46" s="44" t="str">
        <f t="shared" si="6"/>
        <v/>
      </c>
      <c r="AR46" s="44" t="str">
        <f t="shared" si="7"/>
        <v/>
      </c>
      <c r="AS46" s="78" t="str">
        <f t="shared" si="8"/>
        <v/>
      </c>
      <c r="AT46" s="78" t="str">
        <f t="shared" si="9"/>
        <v/>
      </c>
      <c r="AU46" s="136" t="str">
        <f t="shared" ref="AU46:AV46" si="68">IF(AG46="","", SUBSTITUTE(", ""phoneNumber"": ""PN""","PN", AG46))</f>
        <v/>
      </c>
      <c r="AV46" s="139" t="str">
        <f t="shared" si="68"/>
        <v/>
      </c>
      <c r="AW46" s="155"/>
      <c r="AX46" s="191" t="str">
        <f t="shared" si="11"/>
        <v>{"includedVoiceCallTospecifiedNumbers": ""}</v>
      </c>
      <c r="AY46" s="155" t="str">
        <f t="shared" si="12"/>
        <v/>
      </c>
      <c r="AZ46" s="136" t="str">
        <f t="shared" si="13"/>
        <v/>
      </c>
      <c r="BA46" s="136" t="str">
        <f t="shared" si="14"/>
        <v/>
      </c>
      <c r="BB46" s="136"/>
      <c r="BC46" s="83" t="str">
        <f t="shared" si="16"/>
        <v>{"keywords": [{"includedVoiceCallTospecifiedNumbers": ""}]}</v>
      </c>
      <c r="BD46" s="78"/>
      <c r="BE46" s="155" t="s">
        <v>253</v>
      </c>
      <c r="BF46" s="83" t="str">
        <f t="shared" si="47"/>
        <v>{"name": "AVAILABLE_MOBILE_PLAN", "arguments": {"keywords": [{"includedVoiceCallTospecifiedNumbers": ""}]}}</v>
      </c>
      <c r="BG46" s="78"/>
      <c r="BH46" s="136"/>
      <c r="BL46" s="141"/>
      <c r="BN46" s="78"/>
      <c r="BO46" s="155"/>
      <c r="BP46" s="79">
        <v>45580</v>
      </c>
    </row>
    <row r="47" spans="1:68" ht="13.2">
      <c r="A47" s="290" t="s">
        <v>2231</v>
      </c>
      <c r="B47" s="139" t="s">
        <v>2233</v>
      </c>
      <c r="C47" s="139" t="s">
        <v>45</v>
      </c>
      <c r="D47" s="139" t="s">
        <v>1477</v>
      </c>
      <c r="E47" s="186" t="s">
        <v>335</v>
      </c>
      <c r="F47" s="187" t="s">
        <v>336</v>
      </c>
      <c r="G47" s="138"/>
      <c r="J47" s="78"/>
      <c r="M47" s="78"/>
      <c r="P47" s="78"/>
      <c r="S47" s="78"/>
      <c r="V47" s="78"/>
      <c r="AF47" s="291"/>
      <c r="AH47" s="78"/>
      <c r="AI47" s="279"/>
      <c r="AJ47" s="155"/>
      <c r="AK47" s="135" t="str">
        <f t="shared" si="0"/>
        <v>"includedVoiceCallTospecifiedNumbers": ""</v>
      </c>
      <c r="AL47" s="44" t="str">
        <f t="shared" si="1"/>
        <v/>
      </c>
      <c r="AM47" s="78" t="str">
        <f t="shared" si="2"/>
        <v/>
      </c>
      <c r="AN47" s="44" t="str">
        <f t="shared" si="3"/>
        <v/>
      </c>
      <c r="AO47" s="44" t="str">
        <f t="shared" si="4"/>
        <v/>
      </c>
      <c r="AP47" s="78" t="str">
        <f t="shared" si="5"/>
        <v/>
      </c>
      <c r="AQ47" s="44" t="str">
        <f t="shared" si="6"/>
        <v/>
      </c>
      <c r="AR47" s="44" t="str">
        <f t="shared" si="7"/>
        <v/>
      </c>
      <c r="AS47" s="78" t="str">
        <f t="shared" si="8"/>
        <v/>
      </c>
      <c r="AT47" s="78" t="str">
        <f t="shared" si="9"/>
        <v/>
      </c>
      <c r="AU47" s="136" t="str">
        <f t="shared" ref="AU47:AV47" si="69">IF(AG47="","", SUBSTITUTE(", ""phoneNumber"": ""PN""","PN", AG47))</f>
        <v/>
      </c>
      <c r="AV47" s="139" t="str">
        <f t="shared" si="69"/>
        <v/>
      </c>
      <c r="AW47" s="155"/>
      <c r="AX47" s="191" t="str">
        <f t="shared" si="11"/>
        <v>{"includedVoiceCallTospecifiedNumbers": ""}</v>
      </c>
      <c r="AY47" s="155" t="str">
        <f t="shared" si="12"/>
        <v/>
      </c>
      <c r="AZ47" s="136" t="str">
        <f t="shared" si="13"/>
        <v/>
      </c>
      <c r="BA47" s="136" t="str">
        <f t="shared" si="14"/>
        <v/>
      </c>
      <c r="BB47" s="136"/>
      <c r="BC47" s="83" t="str">
        <f t="shared" si="16"/>
        <v>{"keywords": [{"includedVoiceCallTospecifiedNumbers": ""}]}</v>
      </c>
      <c r="BD47" s="78"/>
      <c r="BE47" s="155" t="s">
        <v>253</v>
      </c>
      <c r="BF47" s="83" t="str">
        <f t="shared" si="47"/>
        <v>{"name": "AVAILABLE_MOBILE_PLAN", "arguments": {"keywords": [{"includedVoiceCallTospecifiedNumbers": ""}]}}</v>
      </c>
      <c r="BG47" s="78"/>
      <c r="BH47" s="136"/>
      <c r="BL47" s="141"/>
      <c r="BN47" s="78"/>
      <c r="BO47" s="155"/>
      <c r="BP47" s="79">
        <v>45580</v>
      </c>
    </row>
    <row r="48" spans="1:68" ht="13.2">
      <c r="A48" s="290" t="s">
        <v>2231</v>
      </c>
      <c r="B48" s="139" t="s">
        <v>2234</v>
      </c>
      <c r="C48" s="139" t="s">
        <v>45</v>
      </c>
      <c r="D48" s="139" t="s">
        <v>1479</v>
      </c>
      <c r="E48" s="186" t="s">
        <v>335</v>
      </c>
      <c r="F48" s="187" t="s">
        <v>336</v>
      </c>
      <c r="G48" s="138" t="s">
        <v>853</v>
      </c>
      <c r="J48" s="78"/>
      <c r="M48" s="78"/>
      <c r="P48" s="78"/>
      <c r="S48" s="78"/>
      <c r="V48" s="78"/>
      <c r="AF48" s="291"/>
      <c r="AH48" s="78"/>
      <c r="AI48" s="279"/>
      <c r="AJ48" s="155"/>
      <c r="AK48" s="135" t="str">
        <f t="shared" si="0"/>
        <v>"includedVoiceCallTospecifiedNumbers": "200분 이상"</v>
      </c>
      <c r="AL48" s="44" t="str">
        <f t="shared" si="1"/>
        <v/>
      </c>
      <c r="AM48" s="78" t="str">
        <f t="shared" si="2"/>
        <v/>
      </c>
      <c r="AN48" s="44" t="str">
        <f t="shared" si="3"/>
        <v/>
      </c>
      <c r="AO48" s="44" t="str">
        <f t="shared" si="4"/>
        <v/>
      </c>
      <c r="AP48" s="78" t="str">
        <f t="shared" si="5"/>
        <v/>
      </c>
      <c r="AQ48" s="44" t="str">
        <f t="shared" si="6"/>
        <v/>
      </c>
      <c r="AR48" s="44" t="str">
        <f t="shared" si="7"/>
        <v/>
      </c>
      <c r="AS48" s="78" t="str">
        <f t="shared" si="8"/>
        <v/>
      </c>
      <c r="AT48" s="78" t="str">
        <f t="shared" si="9"/>
        <v/>
      </c>
      <c r="AU48" s="136" t="str">
        <f t="shared" ref="AU48:AV48" si="70">IF(AG48="","", SUBSTITUTE(", ""phoneNumber"": ""PN""","PN", AG48))</f>
        <v/>
      </c>
      <c r="AV48" s="139" t="str">
        <f t="shared" si="70"/>
        <v/>
      </c>
      <c r="AW48" s="155"/>
      <c r="AX48" s="191" t="str">
        <f t="shared" si="11"/>
        <v>{"includedVoiceCallTospecifiedNumbers": "200분 이상"}</v>
      </c>
      <c r="AY48" s="155" t="str">
        <f t="shared" si="12"/>
        <v/>
      </c>
      <c r="AZ48" s="136" t="str">
        <f t="shared" si="13"/>
        <v/>
      </c>
      <c r="BA48" s="136" t="str">
        <f t="shared" si="14"/>
        <v/>
      </c>
      <c r="BB48" s="136"/>
      <c r="BC48" s="83" t="str">
        <f t="shared" si="16"/>
        <v>{"keywords": [{"includedVoiceCallTospecifiedNumbers": "200분 이상"}]}</v>
      </c>
      <c r="BD48" s="78"/>
      <c r="BE48" s="155" t="s">
        <v>253</v>
      </c>
      <c r="BF48" s="83" t="str">
        <f t="shared" si="47"/>
        <v>{"name": "AVAILABLE_MOBILE_PLAN", "arguments": {"keywords": [{"includedVoiceCallTospecifiedNumbers": "200분 이상"}]}}</v>
      </c>
      <c r="BG48" s="78"/>
      <c r="BH48" s="136"/>
      <c r="BL48" s="141"/>
      <c r="BN48" s="78"/>
      <c r="BO48" s="155"/>
      <c r="BP48" s="79">
        <v>45580</v>
      </c>
    </row>
    <row r="49" spans="1:68" ht="13.2">
      <c r="A49" s="290" t="s">
        <v>2231</v>
      </c>
      <c r="B49" s="139" t="s">
        <v>2235</v>
      </c>
      <c r="C49" s="139" t="s">
        <v>45</v>
      </c>
      <c r="D49" s="139" t="s">
        <v>1481</v>
      </c>
      <c r="E49" s="186" t="s">
        <v>335</v>
      </c>
      <c r="F49" s="187" t="s">
        <v>336</v>
      </c>
      <c r="G49" s="138" t="s">
        <v>1482</v>
      </c>
      <c r="J49" s="78"/>
      <c r="M49" s="78"/>
      <c r="P49" s="78"/>
      <c r="S49" s="78"/>
      <c r="V49" s="78"/>
      <c r="AF49" s="291"/>
      <c r="AH49" s="78"/>
      <c r="AI49" s="279"/>
      <c r="AJ49" s="155"/>
      <c r="AK49" s="135" t="str">
        <f t="shared" si="0"/>
        <v>"includedVoiceCallTospecifiedNumbers": "2시간 많이 넘게"</v>
      </c>
      <c r="AL49" s="44" t="str">
        <f t="shared" si="1"/>
        <v/>
      </c>
      <c r="AM49" s="78" t="str">
        <f t="shared" si="2"/>
        <v/>
      </c>
      <c r="AN49" s="44" t="str">
        <f t="shared" si="3"/>
        <v/>
      </c>
      <c r="AO49" s="44" t="str">
        <f t="shared" si="4"/>
        <v/>
      </c>
      <c r="AP49" s="78" t="str">
        <f t="shared" si="5"/>
        <v/>
      </c>
      <c r="AQ49" s="44" t="str">
        <f t="shared" si="6"/>
        <v/>
      </c>
      <c r="AR49" s="44" t="str">
        <f t="shared" si="7"/>
        <v/>
      </c>
      <c r="AS49" s="78" t="str">
        <f t="shared" si="8"/>
        <v/>
      </c>
      <c r="AT49" s="78" t="str">
        <f t="shared" si="9"/>
        <v/>
      </c>
      <c r="AU49" s="136" t="str">
        <f t="shared" ref="AU49:AV49" si="71">IF(AG49="","", SUBSTITUTE(", ""phoneNumber"": ""PN""","PN", AG49))</f>
        <v/>
      </c>
      <c r="AV49" s="139" t="str">
        <f t="shared" si="71"/>
        <v/>
      </c>
      <c r="AW49" s="155"/>
      <c r="AX49" s="191" t="str">
        <f t="shared" si="11"/>
        <v>{"includedVoiceCallTospecifiedNumbers": "2시간 많이 넘게"}</v>
      </c>
      <c r="AY49" s="155" t="str">
        <f t="shared" si="12"/>
        <v/>
      </c>
      <c r="AZ49" s="136" t="str">
        <f t="shared" si="13"/>
        <v/>
      </c>
      <c r="BA49" s="136" t="str">
        <f t="shared" si="14"/>
        <v/>
      </c>
      <c r="BB49" s="136"/>
      <c r="BC49" s="83" t="str">
        <f t="shared" si="16"/>
        <v>{"keywords": [{"includedVoiceCallTospecifiedNumbers": "2시간 많이 넘게"}]}</v>
      </c>
      <c r="BD49" s="78"/>
      <c r="BE49" s="155" t="s">
        <v>253</v>
      </c>
      <c r="BF49" s="83" t="str">
        <f t="shared" si="47"/>
        <v>{"name": "AVAILABLE_MOBILE_PLAN", "arguments": {"keywords": [{"includedVoiceCallTospecifiedNumbers": "2시간 많이 넘게"}]}}</v>
      </c>
      <c r="BG49" s="78"/>
      <c r="BH49" s="136"/>
      <c r="BL49" s="141"/>
      <c r="BN49" s="78"/>
      <c r="BO49" s="155"/>
      <c r="BP49" s="79">
        <v>45580</v>
      </c>
    </row>
    <row r="50" spans="1:68" ht="13.2">
      <c r="A50" s="290" t="s">
        <v>2231</v>
      </c>
      <c r="B50" s="139" t="s">
        <v>2236</v>
      </c>
      <c r="C50" s="139" t="s">
        <v>45</v>
      </c>
      <c r="D50" s="139" t="s">
        <v>1484</v>
      </c>
      <c r="E50" s="186" t="s">
        <v>335</v>
      </c>
      <c r="F50" s="187" t="s">
        <v>336</v>
      </c>
      <c r="G50" s="138" t="s">
        <v>1485</v>
      </c>
      <c r="J50" s="78"/>
      <c r="M50" s="78"/>
      <c r="P50" s="78"/>
      <c r="S50" s="78"/>
      <c r="V50" s="78"/>
      <c r="AF50" s="291"/>
      <c r="AH50" s="78"/>
      <c r="AI50" s="279"/>
      <c r="AJ50" s="155"/>
      <c r="AK50" s="135" t="str">
        <f t="shared" si="0"/>
        <v>"includedVoiceCallTospecifiedNumbers": "100분 가량"</v>
      </c>
      <c r="AL50" s="44" t="str">
        <f t="shared" si="1"/>
        <v/>
      </c>
      <c r="AM50" s="78" t="str">
        <f t="shared" si="2"/>
        <v/>
      </c>
      <c r="AN50" s="44" t="str">
        <f t="shared" si="3"/>
        <v/>
      </c>
      <c r="AO50" s="44" t="str">
        <f t="shared" si="4"/>
        <v/>
      </c>
      <c r="AP50" s="78" t="str">
        <f t="shared" si="5"/>
        <v/>
      </c>
      <c r="AQ50" s="44" t="str">
        <f t="shared" si="6"/>
        <v/>
      </c>
      <c r="AR50" s="44" t="str">
        <f t="shared" si="7"/>
        <v/>
      </c>
      <c r="AS50" s="78" t="str">
        <f t="shared" si="8"/>
        <v/>
      </c>
      <c r="AT50" s="78" t="str">
        <f t="shared" si="9"/>
        <v/>
      </c>
      <c r="AU50" s="136" t="str">
        <f t="shared" ref="AU50:AV50" si="72">IF(AG50="","", SUBSTITUTE(", ""phoneNumber"": ""PN""","PN", AG50))</f>
        <v/>
      </c>
      <c r="AV50" s="139" t="str">
        <f t="shared" si="72"/>
        <v/>
      </c>
      <c r="AW50" s="155"/>
      <c r="AX50" s="191" t="str">
        <f t="shared" si="11"/>
        <v>{"includedVoiceCallTospecifiedNumbers": "100분 가량"}</v>
      </c>
      <c r="AY50" s="155" t="str">
        <f t="shared" si="12"/>
        <v/>
      </c>
      <c r="AZ50" s="136" t="str">
        <f t="shared" si="13"/>
        <v/>
      </c>
      <c r="BA50" s="136" t="str">
        <f t="shared" si="14"/>
        <v/>
      </c>
      <c r="BB50" s="136"/>
      <c r="BC50" s="83" t="str">
        <f t="shared" si="16"/>
        <v>{"keywords": [{"includedVoiceCallTospecifiedNumbers": "100분 가량"}]}</v>
      </c>
      <c r="BD50" s="78"/>
      <c r="BE50" s="155" t="s">
        <v>253</v>
      </c>
      <c r="BF50" s="83" t="str">
        <f t="shared" si="47"/>
        <v>{"name": "AVAILABLE_MOBILE_PLAN", "arguments": {"keywords": [{"includedVoiceCallTospecifiedNumbers": "100분 가량"}]}}</v>
      </c>
      <c r="BG50" s="78"/>
      <c r="BH50" s="136"/>
      <c r="BL50" s="141"/>
      <c r="BN50" s="78"/>
      <c r="BO50" s="155"/>
      <c r="BP50" s="79">
        <v>45580</v>
      </c>
    </row>
    <row r="51" spans="1:68" ht="13.2">
      <c r="A51" s="290" t="s">
        <v>2231</v>
      </c>
      <c r="B51" s="139" t="s">
        <v>2237</v>
      </c>
      <c r="C51" s="139" t="s">
        <v>45</v>
      </c>
      <c r="D51" s="139" t="s">
        <v>1487</v>
      </c>
      <c r="E51" s="186" t="s">
        <v>335</v>
      </c>
      <c r="F51" s="187" t="s">
        <v>336</v>
      </c>
      <c r="G51" s="138" t="s">
        <v>418</v>
      </c>
      <c r="J51" s="78"/>
      <c r="M51" s="78"/>
      <c r="P51" s="78"/>
      <c r="S51" s="78"/>
      <c r="V51" s="78"/>
      <c r="AF51" s="291"/>
      <c r="AH51" s="78"/>
      <c r="AI51" s="279"/>
      <c r="AJ51" s="155"/>
      <c r="AK51" s="135" t="str">
        <f t="shared" si="0"/>
        <v>"includedVoiceCallTospecifiedNumbers": "넉넉하게"</v>
      </c>
      <c r="AL51" s="44" t="str">
        <f t="shared" si="1"/>
        <v/>
      </c>
      <c r="AM51" s="78" t="str">
        <f t="shared" si="2"/>
        <v/>
      </c>
      <c r="AN51" s="44" t="str">
        <f t="shared" si="3"/>
        <v/>
      </c>
      <c r="AO51" s="44" t="str">
        <f t="shared" si="4"/>
        <v/>
      </c>
      <c r="AP51" s="78" t="str">
        <f t="shared" si="5"/>
        <v/>
      </c>
      <c r="AQ51" s="44" t="str">
        <f t="shared" si="6"/>
        <v/>
      </c>
      <c r="AR51" s="44" t="str">
        <f t="shared" si="7"/>
        <v/>
      </c>
      <c r="AS51" s="78" t="str">
        <f t="shared" si="8"/>
        <v/>
      </c>
      <c r="AT51" s="78" t="str">
        <f t="shared" si="9"/>
        <v/>
      </c>
      <c r="AU51" s="136" t="str">
        <f t="shared" ref="AU51:AV51" si="73">IF(AG51="","", SUBSTITUTE(", ""phoneNumber"": ""PN""","PN", AG51))</f>
        <v/>
      </c>
      <c r="AV51" s="139" t="str">
        <f t="shared" si="73"/>
        <v/>
      </c>
      <c r="AW51" s="155"/>
      <c r="AX51" s="191" t="str">
        <f t="shared" si="11"/>
        <v>{"includedVoiceCallTospecifiedNumbers": "넉넉하게"}</v>
      </c>
      <c r="AY51" s="155" t="str">
        <f t="shared" si="12"/>
        <v/>
      </c>
      <c r="AZ51" s="136" t="str">
        <f t="shared" si="13"/>
        <v/>
      </c>
      <c r="BA51" s="136" t="str">
        <f t="shared" si="14"/>
        <v/>
      </c>
      <c r="BB51" s="136"/>
      <c r="BC51" s="83" t="str">
        <f t="shared" si="16"/>
        <v>{"keywords": [{"includedVoiceCallTospecifiedNumbers": "넉넉하게"}]}</v>
      </c>
      <c r="BD51" s="78"/>
      <c r="BE51" s="155" t="s">
        <v>253</v>
      </c>
      <c r="BF51" s="83" t="str">
        <f t="shared" si="47"/>
        <v>{"name": "AVAILABLE_MOBILE_PLAN", "arguments": {"keywords": [{"includedVoiceCallTospecifiedNumbers": "넉넉하게"}]}}</v>
      </c>
      <c r="BG51" s="78"/>
      <c r="BH51" s="136"/>
      <c r="BL51" s="141"/>
      <c r="BN51" s="78"/>
      <c r="BO51" s="155"/>
      <c r="BP51" s="79">
        <v>45580</v>
      </c>
    </row>
    <row r="52" spans="1:68" ht="13.2">
      <c r="A52" s="290" t="s">
        <v>2231</v>
      </c>
      <c r="B52" s="139" t="s">
        <v>2238</v>
      </c>
      <c r="C52" s="139" t="s">
        <v>45</v>
      </c>
      <c r="D52" s="139" t="s">
        <v>1489</v>
      </c>
      <c r="E52" s="186" t="s">
        <v>335</v>
      </c>
      <c r="F52" s="187" t="s">
        <v>336</v>
      </c>
      <c r="G52" s="138" t="s">
        <v>514</v>
      </c>
      <c r="J52" s="78"/>
      <c r="M52" s="78"/>
      <c r="P52" s="78"/>
      <c r="S52" s="78"/>
      <c r="V52" s="78"/>
      <c r="AF52" s="291"/>
      <c r="AH52" s="78"/>
      <c r="AI52" s="279"/>
      <c r="AJ52" s="155"/>
      <c r="AK52" s="135" t="str">
        <f t="shared" si="0"/>
        <v>"includedVoiceCallTospecifiedNumbers": "여유롭게"</v>
      </c>
      <c r="AL52" s="44" t="str">
        <f t="shared" si="1"/>
        <v/>
      </c>
      <c r="AM52" s="78" t="str">
        <f t="shared" si="2"/>
        <v/>
      </c>
      <c r="AN52" s="44" t="str">
        <f t="shared" si="3"/>
        <v/>
      </c>
      <c r="AO52" s="44" t="str">
        <f t="shared" si="4"/>
        <v/>
      </c>
      <c r="AP52" s="78" t="str">
        <f t="shared" si="5"/>
        <v/>
      </c>
      <c r="AQ52" s="44" t="str">
        <f t="shared" si="6"/>
        <v/>
      </c>
      <c r="AR52" s="44" t="str">
        <f t="shared" si="7"/>
        <v/>
      </c>
      <c r="AS52" s="78" t="str">
        <f t="shared" si="8"/>
        <v/>
      </c>
      <c r="AT52" s="78" t="str">
        <f t="shared" si="9"/>
        <v/>
      </c>
      <c r="AU52" s="136" t="str">
        <f t="shared" ref="AU52:AV52" si="74">IF(AG52="","", SUBSTITUTE(", ""phoneNumber"": ""PN""","PN", AG52))</f>
        <v/>
      </c>
      <c r="AV52" s="139" t="str">
        <f t="shared" si="74"/>
        <v/>
      </c>
      <c r="AW52" s="155"/>
      <c r="AX52" s="191" t="str">
        <f t="shared" si="11"/>
        <v>{"includedVoiceCallTospecifiedNumbers": "여유롭게"}</v>
      </c>
      <c r="AY52" s="155" t="str">
        <f t="shared" si="12"/>
        <v/>
      </c>
      <c r="AZ52" s="136" t="str">
        <f t="shared" si="13"/>
        <v/>
      </c>
      <c r="BA52" s="136" t="str">
        <f t="shared" si="14"/>
        <v/>
      </c>
      <c r="BB52" s="136"/>
      <c r="BC52" s="83" t="str">
        <f t="shared" si="16"/>
        <v>{"keywords": [{"includedVoiceCallTospecifiedNumbers": "여유롭게"}]}</v>
      </c>
      <c r="BD52" s="78"/>
      <c r="BE52" s="155" t="s">
        <v>253</v>
      </c>
      <c r="BF52" s="83" t="str">
        <f t="shared" si="47"/>
        <v>{"name": "AVAILABLE_MOBILE_PLAN", "arguments": {"keywords": [{"includedVoiceCallTospecifiedNumbers": "여유롭게"}]}}</v>
      </c>
      <c r="BG52" s="78"/>
      <c r="BH52" s="136"/>
      <c r="BL52" s="141"/>
      <c r="BN52" s="78"/>
      <c r="BO52" s="155"/>
      <c r="BP52" s="79">
        <v>45580</v>
      </c>
    </row>
    <row r="53" spans="1:68" ht="13.2">
      <c r="A53" s="290" t="s">
        <v>2231</v>
      </c>
      <c r="B53" s="139" t="s">
        <v>2239</v>
      </c>
      <c r="C53" s="139" t="s">
        <v>45</v>
      </c>
      <c r="D53" s="139" t="s">
        <v>1491</v>
      </c>
      <c r="E53" s="186" t="s">
        <v>335</v>
      </c>
      <c r="F53" s="187" t="s">
        <v>336</v>
      </c>
      <c r="G53" s="138" t="s">
        <v>1469</v>
      </c>
      <c r="J53" s="78"/>
      <c r="M53" s="78"/>
      <c r="P53" s="78"/>
      <c r="S53" s="78"/>
      <c r="V53" s="78"/>
      <c r="AF53" s="291"/>
      <c r="AH53" s="78"/>
      <c r="AI53" s="279"/>
      <c r="AJ53" s="155"/>
      <c r="AK53" s="135" t="str">
        <f t="shared" si="0"/>
        <v>"includedVoiceCallTospecifiedNumbers": "충분히"</v>
      </c>
      <c r="AL53" s="44" t="str">
        <f t="shared" si="1"/>
        <v/>
      </c>
      <c r="AM53" s="78" t="str">
        <f t="shared" si="2"/>
        <v/>
      </c>
      <c r="AN53" s="44" t="str">
        <f t="shared" si="3"/>
        <v/>
      </c>
      <c r="AO53" s="44" t="str">
        <f t="shared" si="4"/>
        <v/>
      </c>
      <c r="AP53" s="78" t="str">
        <f t="shared" si="5"/>
        <v/>
      </c>
      <c r="AQ53" s="44" t="str">
        <f t="shared" si="6"/>
        <v/>
      </c>
      <c r="AR53" s="44" t="str">
        <f t="shared" si="7"/>
        <v/>
      </c>
      <c r="AS53" s="78" t="str">
        <f t="shared" si="8"/>
        <v/>
      </c>
      <c r="AT53" s="78" t="str">
        <f t="shared" si="9"/>
        <v/>
      </c>
      <c r="AU53" s="136" t="str">
        <f t="shared" ref="AU53:AV53" si="75">IF(AG53="","", SUBSTITUTE(", ""phoneNumber"": ""PN""","PN", AG53))</f>
        <v/>
      </c>
      <c r="AV53" s="139" t="str">
        <f t="shared" si="75"/>
        <v/>
      </c>
      <c r="AW53" s="155"/>
      <c r="AX53" s="191" t="str">
        <f t="shared" si="11"/>
        <v>{"includedVoiceCallTospecifiedNumbers": "충분히"}</v>
      </c>
      <c r="AY53" s="155" t="str">
        <f t="shared" si="12"/>
        <v/>
      </c>
      <c r="AZ53" s="136" t="str">
        <f t="shared" si="13"/>
        <v/>
      </c>
      <c r="BA53" s="136" t="str">
        <f t="shared" si="14"/>
        <v/>
      </c>
      <c r="BB53" s="136"/>
      <c r="BC53" s="83" t="str">
        <f t="shared" si="16"/>
        <v>{"keywords": [{"includedVoiceCallTospecifiedNumbers": "충분히"}]}</v>
      </c>
      <c r="BD53" s="78"/>
      <c r="BE53" s="155" t="s">
        <v>253</v>
      </c>
      <c r="BF53" s="83" t="str">
        <f t="shared" si="47"/>
        <v>{"name": "AVAILABLE_MOBILE_PLAN", "arguments": {"keywords": [{"includedVoiceCallTospecifiedNumbers": "충분히"}]}}</v>
      </c>
      <c r="BG53" s="78"/>
      <c r="BH53" s="136"/>
      <c r="BL53" s="141"/>
      <c r="BN53" s="78"/>
      <c r="BO53" s="155"/>
      <c r="BP53" s="79">
        <v>45580</v>
      </c>
    </row>
    <row r="54" spans="1:68" ht="13.2">
      <c r="A54" s="290" t="s">
        <v>2231</v>
      </c>
      <c r="B54" s="139" t="s">
        <v>2240</v>
      </c>
      <c r="C54" s="139" t="s">
        <v>45</v>
      </c>
      <c r="D54" s="139" t="s">
        <v>1493</v>
      </c>
      <c r="E54" s="186" t="s">
        <v>335</v>
      </c>
      <c r="F54" s="187" t="s">
        <v>336</v>
      </c>
      <c r="G54" s="138" t="s">
        <v>1494</v>
      </c>
      <c r="J54" s="78"/>
      <c r="M54" s="78"/>
      <c r="P54" s="78"/>
      <c r="S54" s="78"/>
      <c r="V54" s="78"/>
      <c r="AF54" s="291"/>
      <c r="AH54" s="78"/>
      <c r="AI54" s="279"/>
      <c r="AJ54" s="155"/>
      <c r="AK54" s="135" t="str">
        <f t="shared" si="0"/>
        <v>"includedVoiceCallTospecifiedNumbers": "안부족하게"</v>
      </c>
      <c r="AL54" s="44" t="str">
        <f t="shared" si="1"/>
        <v/>
      </c>
      <c r="AM54" s="78" t="str">
        <f t="shared" si="2"/>
        <v/>
      </c>
      <c r="AN54" s="44" t="str">
        <f t="shared" si="3"/>
        <v/>
      </c>
      <c r="AO54" s="44" t="str">
        <f t="shared" si="4"/>
        <v/>
      </c>
      <c r="AP54" s="78" t="str">
        <f t="shared" si="5"/>
        <v/>
      </c>
      <c r="AQ54" s="44" t="str">
        <f t="shared" si="6"/>
        <v/>
      </c>
      <c r="AR54" s="44" t="str">
        <f t="shared" si="7"/>
        <v/>
      </c>
      <c r="AS54" s="78" t="str">
        <f t="shared" si="8"/>
        <v/>
      </c>
      <c r="AT54" s="78" t="str">
        <f t="shared" si="9"/>
        <v/>
      </c>
      <c r="AU54" s="136" t="str">
        <f t="shared" ref="AU54:AV54" si="76">IF(AG54="","", SUBSTITUTE(", ""phoneNumber"": ""PN""","PN", AG54))</f>
        <v/>
      </c>
      <c r="AV54" s="139" t="str">
        <f t="shared" si="76"/>
        <v/>
      </c>
      <c r="AW54" s="155"/>
      <c r="AX54" s="191" t="str">
        <f t="shared" si="11"/>
        <v>{"includedVoiceCallTospecifiedNumbers": "안부족하게"}</v>
      </c>
      <c r="AY54" s="155" t="str">
        <f t="shared" si="12"/>
        <v/>
      </c>
      <c r="AZ54" s="136" t="str">
        <f t="shared" si="13"/>
        <v/>
      </c>
      <c r="BA54" s="136" t="str">
        <f t="shared" si="14"/>
        <v/>
      </c>
      <c r="BB54" s="136"/>
      <c r="BC54" s="83" t="str">
        <f t="shared" si="16"/>
        <v>{"keywords": [{"includedVoiceCallTospecifiedNumbers": "안부족하게"}]}</v>
      </c>
      <c r="BD54" s="78"/>
      <c r="BE54" s="155" t="s">
        <v>253</v>
      </c>
      <c r="BF54" s="83" t="str">
        <f t="shared" si="47"/>
        <v>{"name": "AVAILABLE_MOBILE_PLAN", "arguments": {"keywords": [{"includedVoiceCallTospecifiedNumbers": "안부족하게"}]}}</v>
      </c>
      <c r="BG54" s="78"/>
      <c r="BH54" s="136"/>
      <c r="BL54" s="141"/>
      <c r="BN54" s="78"/>
      <c r="BO54" s="155"/>
      <c r="BP54" s="79">
        <v>45580</v>
      </c>
    </row>
    <row r="55" spans="1:68" ht="13.2">
      <c r="A55" s="290" t="s">
        <v>2231</v>
      </c>
      <c r="B55" s="139" t="s">
        <v>2241</v>
      </c>
      <c r="C55" s="139" t="s">
        <v>45</v>
      </c>
      <c r="D55" s="139" t="s">
        <v>1496</v>
      </c>
      <c r="E55" s="186" t="s">
        <v>335</v>
      </c>
      <c r="F55" s="187" t="s">
        <v>336</v>
      </c>
      <c r="G55" s="138" t="s">
        <v>1497</v>
      </c>
      <c r="J55" s="78"/>
      <c r="M55" s="78"/>
      <c r="P55" s="78"/>
      <c r="S55" s="78"/>
      <c r="V55" s="78"/>
      <c r="AF55" s="291"/>
      <c r="AH55" s="78"/>
      <c r="AI55" s="279"/>
      <c r="AJ55" s="155"/>
      <c r="AK55" s="135" t="str">
        <f t="shared" si="0"/>
        <v>"includedVoiceCallTospecifiedNumbers": "오랫동안"</v>
      </c>
      <c r="AL55" s="44" t="str">
        <f t="shared" si="1"/>
        <v/>
      </c>
      <c r="AM55" s="78" t="str">
        <f t="shared" si="2"/>
        <v/>
      </c>
      <c r="AN55" s="44" t="str">
        <f t="shared" si="3"/>
        <v/>
      </c>
      <c r="AO55" s="44" t="str">
        <f t="shared" si="4"/>
        <v/>
      </c>
      <c r="AP55" s="78" t="str">
        <f t="shared" si="5"/>
        <v/>
      </c>
      <c r="AQ55" s="44" t="str">
        <f t="shared" si="6"/>
        <v/>
      </c>
      <c r="AR55" s="44" t="str">
        <f t="shared" si="7"/>
        <v/>
      </c>
      <c r="AS55" s="78" t="str">
        <f t="shared" si="8"/>
        <v/>
      </c>
      <c r="AT55" s="78" t="str">
        <f t="shared" si="9"/>
        <v/>
      </c>
      <c r="AU55" s="136" t="str">
        <f t="shared" ref="AU55:AV55" si="77">IF(AG55="","", SUBSTITUTE(", ""phoneNumber"": ""PN""","PN", AG55))</f>
        <v/>
      </c>
      <c r="AV55" s="139" t="str">
        <f t="shared" si="77"/>
        <v/>
      </c>
      <c r="AW55" s="155"/>
      <c r="AX55" s="191" t="str">
        <f t="shared" si="11"/>
        <v>{"includedVoiceCallTospecifiedNumbers": "오랫동안"}</v>
      </c>
      <c r="AY55" s="155" t="str">
        <f t="shared" si="12"/>
        <v/>
      </c>
      <c r="AZ55" s="136" t="str">
        <f t="shared" si="13"/>
        <v/>
      </c>
      <c r="BA55" s="136" t="str">
        <f t="shared" si="14"/>
        <v/>
      </c>
      <c r="BB55" s="136"/>
      <c r="BC55" s="83" t="str">
        <f t="shared" si="16"/>
        <v>{"keywords": [{"includedVoiceCallTospecifiedNumbers": "오랫동안"}]}</v>
      </c>
      <c r="BD55" s="78"/>
      <c r="BE55" s="155" t="s">
        <v>253</v>
      </c>
      <c r="BF55" s="83" t="str">
        <f t="shared" si="47"/>
        <v>{"name": "AVAILABLE_MOBILE_PLAN", "arguments": {"keywords": [{"includedVoiceCallTospecifiedNumbers": "오랫동안"}]}}</v>
      </c>
      <c r="BG55" s="78"/>
      <c r="BH55" s="136"/>
      <c r="BL55" s="141"/>
      <c r="BN55" s="78"/>
      <c r="BO55" s="155"/>
      <c r="BP55" s="79">
        <v>45580</v>
      </c>
    </row>
    <row r="56" spans="1:68" ht="13.2">
      <c r="A56" s="290" t="s">
        <v>2242</v>
      </c>
      <c r="B56" s="139" t="s">
        <v>2243</v>
      </c>
      <c r="C56" s="139" t="s">
        <v>45</v>
      </c>
      <c r="D56" s="139" t="s">
        <v>1510</v>
      </c>
      <c r="E56" s="186" t="s">
        <v>378</v>
      </c>
      <c r="F56" s="187" t="s">
        <v>344</v>
      </c>
      <c r="G56" s="138" t="s">
        <v>295</v>
      </c>
      <c r="J56" s="78"/>
      <c r="M56" s="78"/>
      <c r="P56" s="78"/>
      <c r="S56" s="78"/>
      <c r="V56" s="78"/>
      <c r="AF56" s="291"/>
      <c r="AH56" s="78"/>
      <c r="AI56" s="279"/>
      <c r="AJ56" s="155"/>
      <c r="AK56" s="135" t="str">
        <f t="shared" si="0"/>
        <v>"includedDataForSharingAndTethering": "무제한"</v>
      </c>
      <c r="AL56" s="44" t="str">
        <f t="shared" si="1"/>
        <v/>
      </c>
      <c r="AM56" s="78" t="str">
        <f t="shared" si="2"/>
        <v/>
      </c>
      <c r="AN56" s="44" t="str">
        <f t="shared" si="3"/>
        <v/>
      </c>
      <c r="AO56" s="44" t="str">
        <f t="shared" si="4"/>
        <v/>
      </c>
      <c r="AP56" s="78" t="str">
        <f t="shared" si="5"/>
        <v/>
      </c>
      <c r="AQ56" s="44" t="str">
        <f t="shared" si="6"/>
        <v/>
      </c>
      <c r="AR56" s="44" t="str">
        <f t="shared" si="7"/>
        <v/>
      </c>
      <c r="AS56" s="78" t="str">
        <f t="shared" si="8"/>
        <v/>
      </c>
      <c r="AT56" s="78" t="str">
        <f t="shared" si="9"/>
        <v/>
      </c>
      <c r="AU56" s="136" t="str">
        <f t="shared" ref="AU56:AV56" si="78">IF(AG56="","", SUBSTITUTE(", ""phoneNumber"": ""PN""","PN", AG56))</f>
        <v/>
      </c>
      <c r="AV56" s="139" t="str">
        <f t="shared" si="78"/>
        <v/>
      </c>
      <c r="AW56" s="155"/>
      <c r="AX56" s="191" t="str">
        <f t="shared" si="11"/>
        <v>{"includedDataForSharingAndTethering": "무제한"}</v>
      </c>
      <c r="AY56" s="155" t="str">
        <f t="shared" si="12"/>
        <v/>
      </c>
      <c r="AZ56" s="136" t="str">
        <f t="shared" si="13"/>
        <v/>
      </c>
      <c r="BA56" s="136" t="str">
        <f t="shared" si="14"/>
        <v/>
      </c>
      <c r="BB56" s="136"/>
      <c r="BC56" s="83" t="str">
        <f t="shared" si="16"/>
        <v>{"keywords": [{"includedDataForSharingAndTethering": "무제한"}]}</v>
      </c>
      <c r="BD56" s="78"/>
      <c r="BE56" s="155" t="s">
        <v>253</v>
      </c>
      <c r="BF56" s="83" t="str">
        <f t="shared" si="47"/>
        <v>{"name": "AVAILABLE_MOBILE_PLAN", "arguments": {"keywords": [{"includedDataForSharingAndTethering": "무제한"}]}}</v>
      </c>
      <c r="BG56" s="78"/>
      <c r="BH56" s="136"/>
      <c r="BL56" s="141"/>
      <c r="BN56" s="78"/>
      <c r="BO56" s="155"/>
      <c r="BP56" s="79">
        <v>45580</v>
      </c>
    </row>
    <row r="57" spans="1:68" ht="13.2">
      <c r="A57" s="290" t="s">
        <v>2242</v>
      </c>
      <c r="B57" s="139" t="s">
        <v>2244</v>
      </c>
      <c r="C57" s="139" t="s">
        <v>45</v>
      </c>
      <c r="D57" s="139" t="s">
        <v>1512</v>
      </c>
      <c r="E57" s="186" t="s">
        <v>378</v>
      </c>
      <c r="F57" s="187" t="s">
        <v>344</v>
      </c>
      <c r="G57" s="138" t="s">
        <v>872</v>
      </c>
      <c r="J57" s="78"/>
      <c r="M57" s="78"/>
      <c r="P57" s="78"/>
      <c r="S57" s="78"/>
      <c r="V57" s="78"/>
      <c r="AF57" s="291"/>
      <c r="AH57" s="78"/>
      <c r="AI57" s="279"/>
      <c r="AJ57" s="155"/>
      <c r="AK57" s="135" t="str">
        <f t="shared" si="0"/>
        <v>"includedDataForSharingAndTethering": "제한없는"</v>
      </c>
      <c r="AL57" s="44" t="str">
        <f t="shared" si="1"/>
        <v/>
      </c>
      <c r="AM57" s="78" t="str">
        <f t="shared" si="2"/>
        <v/>
      </c>
      <c r="AN57" s="44" t="str">
        <f t="shared" si="3"/>
        <v/>
      </c>
      <c r="AO57" s="44" t="str">
        <f t="shared" si="4"/>
        <v/>
      </c>
      <c r="AP57" s="78" t="str">
        <f t="shared" si="5"/>
        <v/>
      </c>
      <c r="AQ57" s="44" t="str">
        <f t="shared" si="6"/>
        <v/>
      </c>
      <c r="AR57" s="44" t="str">
        <f t="shared" si="7"/>
        <v/>
      </c>
      <c r="AS57" s="78" t="str">
        <f t="shared" si="8"/>
        <v/>
      </c>
      <c r="AT57" s="78" t="str">
        <f t="shared" si="9"/>
        <v/>
      </c>
      <c r="AU57" s="136" t="str">
        <f t="shared" ref="AU57:AV57" si="79">IF(AG57="","", SUBSTITUTE(", ""phoneNumber"": ""PN""","PN", AG57))</f>
        <v/>
      </c>
      <c r="AV57" s="139" t="str">
        <f t="shared" si="79"/>
        <v/>
      </c>
      <c r="AW57" s="155"/>
      <c r="AX57" s="191" t="str">
        <f t="shared" si="11"/>
        <v>{"includedDataForSharingAndTethering": "제한없는"}</v>
      </c>
      <c r="AY57" s="155" t="str">
        <f t="shared" si="12"/>
        <v/>
      </c>
      <c r="AZ57" s="136" t="str">
        <f t="shared" si="13"/>
        <v/>
      </c>
      <c r="BA57" s="136" t="str">
        <f t="shared" si="14"/>
        <v/>
      </c>
      <c r="BB57" s="136"/>
      <c r="BC57" s="83" t="str">
        <f t="shared" si="16"/>
        <v>{"keywords": [{"includedDataForSharingAndTethering": "제한없는"}]}</v>
      </c>
      <c r="BD57" s="78"/>
      <c r="BE57" s="155" t="s">
        <v>253</v>
      </c>
      <c r="BF57" s="83" t="str">
        <f t="shared" si="47"/>
        <v>{"name": "AVAILABLE_MOBILE_PLAN", "arguments": {"keywords": [{"includedDataForSharingAndTethering": "제한없는"}]}}</v>
      </c>
      <c r="BG57" s="78"/>
      <c r="BH57" s="136"/>
      <c r="BL57" s="141"/>
      <c r="BN57" s="78"/>
      <c r="BO57" s="155"/>
      <c r="BP57" s="79">
        <v>45580</v>
      </c>
    </row>
    <row r="58" spans="1:68" ht="13.2">
      <c r="A58" s="290" t="s">
        <v>2242</v>
      </c>
      <c r="B58" s="139" t="s">
        <v>2245</v>
      </c>
      <c r="C58" s="139" t="s">
        <v>45</v>
      </c>
      <c r="D58" s="139" t="s">
        <v>1514</v>
      </c>
      <c r="E58" s="186" t="s">
        <v>378</v>
      </c>
      <c r="F58" s="187" t="s">
        <v>344</v>
      </c>
      <c r="G58" s="138" t="s">
        <v>875</v>
      </c>
      <c r="J58" s="78"/>
      <c r="M58" s="78"/>
      <c r="P58" s="78"/>
      <c r="S58" s="78"/>
      <c r="V58" s="78"/>
      <c r="AF58" s="291"/>
      <c r="AH58" s="78"/>
      <c r="AI58" s="279"/>
      <c r="AJ58" s="155"/>
      <c r="AK58" s="135" t="str">
        <f t="shared" si="0"/>
        <v>"includedDataForSharingAndTethering": "100기가 이상"</v>
      </c>
      <c r="AL58" s="44" t="str">
        <f t="shared" si="1"/>
        <v/>
      </c>
      <c r="AM58" s="78" t="str">
        <f t="shared" si="2"/>
        <v/>
      </c>
      <c r="AN58" s="44" t="str">
        <f t="shared" si="3"/>
        <v/>
      </c>
      <c r="AO58" s="44" t="str">
        <f t="shared" si="4"/>
        <v/>
      </c>
      <c r="AP58" s="78" t="str">
        <f t="shared" si="5"/>
        <v/>
      </c>
      <c r="AQ58" s="44" t="str">
        <f t="shared" si="6"/>
        <v/>
      </c>
      <c r="AR58" s="44" t="str">
        <f t="shared" si="7"/>
        <v/>
      </c>
      <c r="AS58" s="78" t="str">
        <f t="shared" si="8"/>
        <v/>
      </c>
      <c r="AT58" s="78" t="str">
        <f t="shared" si="9"/>
        <v/>
      </c>
      <c r="AU58" s="136" t="str">
        <f t="shared" ref="AU58:AV58" si="80">IF(AG58="","", SUBSTITUTE(", ""phoneNumber"": ""PN""","PN", AG58))</f>
        <v/>
      </c>
      <c r="AV58" s="139" t="str">
        <f t="shared" si="80"/>
        <v/>
      </c>
      <c r="AW58" s="155"/>
      <c r="AX58" s="191" t="str">
        <f t="shared" si="11"/>
        <v>{"includedDataForSharingAndTethering": "100기가 이상"}</v>
      </c>
      <c r="AY58" s="155" t="str">
        <f t="shared" si="12"/>
        <v/>
      </c>
      <c r="AZ58" s="136" t="str">
        <f t="shared" si="13"/>
        <v/>
      </c>
      <c r="BA58" s="136" t="str">
        <f t="shared" si="14"/>
        <v/>
      </c>
      <c r="BB58" s="136"/>
      <c r="BC58" s="83" t="str">
        <f t="shared" si="16"/>
        <v>{"keywords": [{"includedDataForSharingAndTethering": "100기가 이상"}]}</v>
      </c>
      <c r="BD58" s="78"/>
      <c r="BE58" s="155" t="s">
        <v>253</v>
      </c>
      <c r="BF58" s="83" t="str">
        <f t="shared" si="47"/>
        <v>{"name": "AVAILABLE_MOBILE_PLAN", "arguments": {"keywords": [{"includedDataForSharingAndTethering": "100기가 이상"}]}}</v>
      </c>
      <c r="BG58" s="78"/>
      <c r="BH58" s="136"/>
      <c r="BL58" s="141"/>
      <c r="BN58" s="78"/>
      <c r="BO58" s="155"/>
      <c r="BP58" s="79">
        <v>45580</v>
      </c>
    </row>
    <row r="59" spans="1:68" ht="13.2">
      <c r="A59" s="290" t="s">
        <v>2242</v>
      </c>
      <c r="B59" s="139" t="s">
        <v>2246</v>
      </c>
      <c r="C59" s="139" t="s">
        <v>45</v>
      </c>
      <c r="D59" s="139" t="s">
        <v>1516</v>
      </c>
      <c r="E59" s="186" t="s">
        <v>378</v>
      </c>
      <c r="F59" s="187" t="s">
        <v>344</v>
      </c>
      <c r="G59" s="138" t="s">
        <v>1517</v>
      </c>
      <c r="J59" s="78"/>
      <c r="M59" s="78"/>
      <c r="P59" s="78"/>
      <c r="S59" s="78"/>
      <c r="V59" s="78"/>
      <c r="AF59" s="291"/>
      <c r="AH59" s="78"/>
      <c r="AI59" s="279"/>
      <c r="AJ59" s="155"/>
      <c r="AK59" s="135" t="str">
        <f t="shared" si="0"/>
        <v>"includedDataForSharingAndTethering": "70GB를 초과하는"</v>
      </c>
      <c r="AL59" s="44" t="str">
        <f t="shared" si="1"/>
        <v/>
      </c>
      <c r="AM59" s="78" t="str">
        <f t="shared" si="2"/>
        <v/>
      </c>
      <c r="AN59" s="44" t="str">
        <f t="shared" si="3"/>
        <v/>
      </c>
      <c r="AO59" s="44" t="str">
        <f t="shared" si="4"/>
        <v/>
      </c>
      <c r="AP59" s="78" t="str">
        <f t="shared" si="5"/>
        <v/>
      </c>
      <c r="AQ59" s="44" t="str">
        <f t="shared" si="6"/>
        <v/>
      </c>
      <c r="AR59" s="44" t="str">
        <f t="shared" si="7"/>
        <v/>
      </c>
      <c r="AS59" s="78" t="str">
        <f t="shared" si="8"/>
        <v/>
      </c>
      <c r="AT59" s="78" t="str">
        <f t="shared" si="9"/>
        <v/>
      </c>
      <c r="AU59" s="136" t="str">
        <f t="shared" ref="AU59:AV59" si="81">IF(AG59="","", SUBSTITUTE(", ""phoneNumber"": ""PN""","PN", AG59))</f>
        <v/>
      </c>
      <c r="AV59" s="139" t="str">
        <f t="shared" si="81"/>
        <v/>
      </c>
      <c r="AW59" s="155"/>
      <c r="AX59" s="191" t="str">
        <f t="shared" si="11"/>
        <v>{"includedDataForSharingAndTethering": "70GB를 초과하는"}</v>
      </c>
      <c r="AY59" s="155" t="str">
        <f t="shared" si="12"/>
        <v/>
      </c>
      <c r="AZ59" s="136" t="str">
        <f t="shared" si="13"/>
        <v/>
      </c>
      <c r="BA59" s="136" t="str">
        <f t="shared" si="14"/>
        <v/>
      </c>
      <c r="BB59" s="136"/>
      <c r="BC59" s="83" t="str">
        <f t="shared" si="16"/>
        <v>{"keywords": [{"includedDataForSharingAndTethering": "70GB를 초과하는"}]}</v>
      </c>
      <c r="BD59" s="78"/>
      <c r="BE59" s="155" t="s">
        <v>253</v>
      </c>
      <c r="BF59" s="83" t="str">
        <f t="shared" si="47"/>
        <v>{"name": "AVAILABLE_MOBILE_PLAN", "arguments": {"keywords": [{"includedDataForSharingAndTethering": "70GB를 초과하는"}]}}</v>
      </c>
      <c r="BG59" s="78"/>
      <c r="BH59" s="136"/>
      <c r="BL59" s="141"/>
      <c r="BN59" s="78"/>
      <c r="BO59" s="155"/>
      <c r="BP59" s="79">
        <v>45580</v>
      </c>
    </row>
    <row r="60" spans="1:68" ht="13.2">
      <c r="A60" s="290" t="s">
        <v>2242</v>
      </c>
      <c r="B60" s="139" t="s">
        <v>2247</v>
      </c>
      <c r="C60" s="139" t="s">
        <v>45</v>
      </c>
      <c r="D60" s="139" t="s">
        <v>1519</v>
      </c>
      <c r="E60" s="186" t="s">
        <v>378</v>
      </c>
      <c r="F60" s="187" t="s">
        <v>344</v>
      </c>
      <c r="G60" s="138" t="s">
        <v>687</v>
      </c>
      <c r="J60" s="78"/>
      <c r="M60" s="78"/>
      <c r="P60" s="78"/>
      <c r="S60" s="78"/>
      <c r="V60" s="78"/>
      <c r="AF60" s="291"/>
      <c r="AH60" s="78"/>
      <c r="AI60" s="279"/>
      <c r="AJ60" s="155"/>
      <c r="AK60" s="135" t="str">
        <f t="shared" si="0"/>
        <v>"includedDataForSharingAndTethering": "10GB 이상"</v>
      </c>
      <c r="AL60" s="44" t="str">
        <f t="shared" si="1"/>
        <v/>
      </c>
      <c r="AM60" s="78" t="str">
        <f t="shared" si="2"/>
        <v/>
      </c>
      <c r="AN60" s="44" t="str">
        <f t="shared" si="3"/>
        <v/>
      </c>
      <c r="AO60" s="44" t="str">
        <f t="shared" si="4"/>
        <v/>
      </c>
      <c r="AP60" s="78" t="str">
        <f t="shared" si="5"/>
        <v/>
      </c>
      <c r="AQ60" s="44" t="str">
        <f t="shared" si="6"/>
        <v/>
      </c>
      <c r="AR60" s="44" t="str">
        <f t="shared" si="7"/>
        <v/>
      </c>
      <c r="AS60" s="78" t="str">
        <f t="shared" si="8"/>
        <v/>
      </c>
      <c r="AT60" s="78" t="str">
        <f t="shared" si="9"/>
        <v/>
      </c>
      <c r="AU60" s="136" t="str">
        <f t="shared" ref="AU60:AV60" si="82">IF(AG60="","", SUBSTITUTE(", ""phoneNumber"": ""PN""","PN", AG60))</f>
        <v/>
      </c>
      <c r="AV60" s="139" t="str">
        <f t="shared" si="82"/>
        <v/>
      </c>
      <c r="AW60" s="155"/>
      <c r="AX60" s="191" t="str">
        <f t="shared" si="11"/>
        <v>{"includedDataForSharingAndTethering": "10GB 이상"}</v>
      </c>
      <c r="AY60" s="155" t="str">
        <f t="shared" si="12"/>
        <v/>
      </c>
      <c r="AZ60" s="136" t="str">
        <f t="shared" si="13"/>
        <v/>
      </c>
      <c r="BA60" s="136" t="str">
        <f t="shared" si="14"/>
        <v/>
      </c>
      <c r="BB60" s="136"/>
      <c r="BC60" s="83" t="str">
        <f t="shared" si="16"/>
        <v>{"keywords": [{"includedDataForSharingAndTethering": "10GB 이상"}]}</v>
      </c>
      <c r="BD60" s="78"/>
      <c r="BE60" s="155" t="s">
        <v>253</v>
      </c>
      <c r="BF60" s="83" t="str">
        <f t="shared" si="47"/>
        <v>{"name": "AVAILABLE_MOBILE_PLAN", "arguments": {"keywords": [{"includedDataForSharingAndTethering": "10GB 이상"}]}}</v>
      </c>
      <c r="BG60" s="78"/>
      <c r="BH60" s="136"/>
      <c r="BL60" s="141"/>
      <c r="BN60" s="78"/>
      <c r="BO60" s="155"/>
      <c r="BP60" s="79">
        <v>45580</v>
      </c>
    </row>
    <row r="61" spans="1:68" ht="13.2">
      <c r="A61" s="290" t="s">
        <v>2242</v>
      </c>
      <c r="B61" s="139" t="s">
        <v>2248</v>
      </c>
      <c r="C61" s="139" t="s">
        <v>45</v>
      </c>
      <c r="D61" s="139" t="s">
        <v>1521</v>
      </c>
      <c r="E61" s="186" t="s">
        <v>378</v>
      </c>
      <c r="F61" s="187" t="s">
        <v>344</v>
      </c>
      <c r="G61" s="138" t="s">
        <v>931</v>
      </c>
      <c r="J61" s="78"/>
      <c r="M61" s="78"/>
      <c r="P61" s="78"/>
      <c r="S61" s="78"/>
      <c r="V61" s="78"/>
      <c r="AF61" s="291"/>
      <c r="AH61" s="78"/>
      <c r="AI61" s="279"/>
      <c r="AJ61" s="155"/>
      <c r="AK61" s="135" t="str">
        <f t="shared" si="0"/>
        <v>"includedDataForSharingAndTethering": "100GB 넘게"</v>
      </c>
      <c r="AL61" s="44" t="str">
        <f t="shared" si="1"/>
        <v/>
      </c>
      <c r="AM61" s="78" t="str">
        <f t="shared" si="2"/>
        <v/>
      </c>
      <c r="AN61" s="44" t="str">
        <f t="shared" si="3"/>
        <v/>
      </c>
      <c r="AO61" s="44" t="str">
        <f t="shared" si="4"/>
        <v/>
      </c>
      <c r="AP61" s="78" t="str">
        <f t="shared" si="5"/>
        <v/>
      </c>
      <c r="AQ61" s="44" t="str">
        <f t="shared" si="6"/>
        <v/>
      </c>
      <c r="AR61" s="44" t="str">
        <f t="shared" si="7"/>
        <v/>
      </c>
      <c r="AS61" s="78" t="str">
        <f t="shared" si="8"/>
        <v/>
      </c>
      <c r="AT61" s="78" t="str">
        <f t="shared" si="9"/>
        <v/>
      </c>
      <c r="AU61" s="136" t="str">
        <f t="shared" ref="AU61:AV61" si="83">IF(AG61="","", SUBSTITUTE(", ""phoneNumber"": ""PN""","PN", AG61))</f>
        <v/>
      </c>
      <c r="AV61" s="139" t="str">
        <f t="shared" si="83"/>
        <v/>
      </c>
      <c r="AW61" s="155"/>
      <c r="AX61" s="191" t="str">
        <f t="shared" si="11"/>
        <v>{"includedDataForSharingAndTethering": "100GB 넘게"}</v>
      </c>
      <c r="AY61" s="155" t="str">
        <f t="shared" si="12"/>
        <v/>
      </c>
      <c r="AZ61" s="136" t="str">
        <f t="shared" si="13"/>
        <v/>
      </c>
      <c r="BA61" s="136" t="str">
        <f t="shared" si="14"/>
        <v/>
      </c>
      <c r="BB61" s="136"/>
      <c r="BC61" s="83" t="str">
        <f t="shared" si="16"/>
        <v>{"keywords": [{"includedDataForSharingAndTethering": "100GB 넘게"}]}</v>
      </c>
      <c r="BD61" s="78"/>
      <c r="BE61" s="155" t="s">
        <v>253</v>
      </c>
      <c r="BF61" s="83" t="str">
        <f t="shared" si="47"/>
        <v>{"name": "AVAILABLE_MOBILE_PLAN", "arguments": {"keywords": [{"includedDataForSharingAndTethering": "100GB 넘게"}]}}</v>
      </c>
      <c r="BG61" s="78"/>
      <c r="BH61" s="136"/>
      <c r="BL61" s="141"/>
      <c r="BN61" s="78"/>
      <c r="BO61" s="155"/>
      <c r="BP61" s="79">
        <v>45580</v>
      </c>
    </row>
    <row r="62" spans="1:68" ht="13.2">
      <c r="A62" s="290" t="s">
        <v>2242</v>
      </c>
      <c r="B62" s="139" t="s">
        <v>2249</v>
      </c>
      <c r="C62" s="139" t="s">
        <v>45</v>
      </c>
      <c r="D62" s="139" t="s">
        <v>1523</v>
      </c>
      <c r="E62" s="186" t="s">
        <v>378</v>
      </c>
      <c r="F62" s="187" t="s">
        <v>344</v>
      </c>
      <c r="G62" s="138" t="s">
        <v>418</v>
      </c>
      <c r="J62" s="78"/>
      <c r="M62" s="78"/>
      <c r="P62" s="78"/>
      <c r="S62" s="78"/>
      <c r="V62" s="78"/>
      <c r="AF62" s="291"/>
      <c r="AH62" s="78"/>
      <c r="AI62" s="279"/>
      <c r="AJ62" s="155"/>
      <c r="AK62" s="135" t="str">
        <f t="shared" si="0"/>
        <v>"includedDataForSharingAndTethering": "넉넉하게"</v>
      </c>
      <c r="AL62" s="44" t="str">
        <f t="shared" si="1"/>
        <v/>
      </c>
      <c r="AM62" s="78" t="str">
        <f t="shared" si="2"/>
        <v/>
      </c>
      <c r="AN62" s="44" t="str">
        <f t="shared" si="3"/>
        <v/>
      </c>
      <c r="AO62" s="44" t="str">
        <f t="shared" si="4"/>
        <v/>
      </c>
      <c r="AP62" s="78" t="str">
        <f t="shared" si="5"/>
        <v/>
      </c>
      <c r="AQ62" s="44" t="str">
        <f t="shared" si="6"/>
        <v/>
      </c>
      <c r="AR62" s="44" t="str">
        <f t="shared" si="7"/>
        <v/>
      </c>
      <c r="AS62" s="78" t="str">
        <f t="shared" si="8"/>
        <v/>
      </c>
      <c r="AT62" s="78" t="str">
        <f t="shared" si="9"/>
        <v/>
      </c>
      <c r="AU62" s="136" t="str">
        <f t="shared" ref="AU62:AV62" si="84">IF(AG62="","", SUBSTITUTE(", ""phoneNumber"": ""PN""","PN", AG62))</f>
        <v/>
      </c>
      <c r="AV62" s="139" t="str">
        <f t="shared" si="84"/>
        <v/>
      </c>
      <c r="AW62" s="155"/>
      <c r="AX62" s="191" t="str">
        <f t="shared" si="11"/>
        <v>{"includedDataForSharingAndTethering": "넉넉하게"}</v>
      </c>
      <c r="AY62" s="155" t="str">
        <f t="shared" si="12"/>
        <v/>
      </c>
      <c r="AZ62" s="136" t="str">
        <f t="shared" si="13"/>
        <v/>
      </c>
      <c r="BA62" s="136" t="str">
        <f t="shared" si="14"/>
        <v/>
      </c>
      <c r="BB62" s="136"/>
      <c r="BC62" s="83" t="str">
        <f t="shared" si="16"/>
        <v>{"keywords": [{"includedDataForSharingAndTethering": "넉넉하게"}]}</v>
      </c>
      <c r="BD62" s="78"/>
      <c r="BE62" s="155" t="s">
        <v>253</v>
      </c>
      <c r="BF62" s="83" t="str">
        <f t="shared" si="47"/>
        <v>{"name": "AVAILABLE_MOBILE_PLAN", "arguments": {"keywords": [{"includedDataForSharingAndTethering": "넉넉하게"}]}}</v>
      </c>
      <c r="BG62" s="78"/>
      <c r="BH62" s="136"/>
      <c r="BL62" s="141"/>
      <c r="BN62" s="78"/>
      <c r="BO62" s="155"/>
      <c r="BP62" s="79">
        <v>45580</v>
      </c>
    </row>
    <row r="63" spans="1:68" ht="13.2">
      <c r="A63" s="290" t="s">
        <v>2242</v>
      </c>
      <c r="B63" s="139" t="s">
        <v>2250</v>
      </c>
      <c r="C63" s="139" t="s">
        <v>45</v>
      </c>
      <c r="D63" s="139" t="s">
        <v>1525</v>
      </c>
      <c r="E63" s="186" t="s">
        <v>378</v>
      </c>
      <c r="F63" s="187" t="s">
        <v>344</v>
      </c>
      <c r="G63" s="138" t="s">
        <v>1526</v>
      </c>
      <c r="J63" s="78"/>
      <c r="M63" s="78"/>
      <c r="P63" s="78"/>
      <c r="S63" s="78"/>
      <c r="V63" s="78"/>
      <c r="AF63" s="291"/>
      <c r="AH63" s="78"/>
      <c r="AI63" s="279"/>
      <c r="AJ63" s="155"/>
      <c r="AK63" s="135" t="str">
        <f t="shared" si="0"/>
        <v>"includedDataForSharingAndTethering": "여유있게"</v>
      </c>
      <c r="AL63" s="44" t="str">
        <f t="shared" si="1"/>
        <v/>
      </c>
      <c r="AM63" s="78" t="str">
        <f t="shared" si="2"/>
        <v/>
      </c>
      <c r="AN63" s="44" t="str">
        <f t="shared" si="3"/>
        <v/>
      </c>
      <c r="AO63" s="44" t="str">
        <f t="shared" si="4"/>
        <v/>
      </c>
      <c r="AP63" s="78" t="str">
        <f t="shared" si="5"/>
        <v/>
      </c>
      <c r="AQ63" s="44" t="str">
        <f t="shared" si="6"/>
        <v/>
      </c>
      <c r="AR63" s="44" t="str">
        <f t="shared" si="7"/>
        <v/>
      </c>
      <c r="AS63" s="78" t="str">
        <f t="shared" si="8"/>
        <v/>
      </c>
      <c r="AT63" s="78" t="str">
        <f t="shared" si="9"/>
        <v/>
      </c>
      <c r="AU63" s="136" t="str">
        <f t="shared" ref="AU63:AV63" si="85">IF(AG63="","", SUBSTITUTE(", ""phoneNumber"": ""PN""","PN", AG63))</f>
        <v/>
      </c>
      <c r="AV63" s="139" t="str">
        <f t="shared" si="85"/>
        <v/>
      </c>
      <c r="AW63" s="155"/>
      <c r="AX63" s="191" t="str">
        <f t="shared" si="11"/>
        <v>{"includedDataForSharingAndTethering": "여유있게"}</v>
      </c>
      <c r="AY63" s="155" t="str">
        <f t="shared" si="12"/>
        <v/>
      </c>
      <c r="AZ63" s="136" t="str">
        <f t="shared" si="13"/>
        <v/>
      </c>
      <c r="BA63" s="136" t="str">
        <f t="shared" si="14"/>
        <v/>
      </c>
      <c r="BB63" s="136"/>
      <c r="BC63" s="83" t="str">
        <f t="shared" si="16"/>
        <v>{"keywords": [{"includedDataForSharingAndTethering": "여유있게"}]}</v>
      </c>
      <c r="BD63" s="78"/>
      <c r="BE63" s="155" t="s">
        <v>253</v>
      </c>
      <c r="BF63" s="83" t="str">
        <f t="shared" si="47"/>
        <v>{"name": "AVAILABLE_MOBILE_PLAN", "arguments": {"keywords": [{"includedDataForSharingAndTethering": "여유있게"}]}}</v>
      </c>
      <c r="BG63" s="78"/>
      <c r="BH63" s="136"/>
      <c r="BL63" s="141"/>
      <c r="BN63" s="78"/>
      <c r="BO63" s="155"/>
      <c r="BP63" s="79">
        <v>45580</v>
      </c>
    </row>
    <row r="64" spans="1:68" ht="13.2">
      <c r="A64" s="290" t="s">
        <v>2242</v>
      </c>
      <c r="B64" s="139" t="s">
        <v>2251</v>
      </c>
      <c r="C64" s="139" t="s">
        <v>45</v>
      </c>
      <c r="D64" s="139" t="s">
        <v>1528</v>
      </c>
      <c r="E64" s="186" t="s">
        <v>378</v>
      </c>
      <c r="F64" s="187" t="s">
        <v>344</v>
      </c>
      <c r="G64" s="138" t="s">
        <v>354</v>
      </c>
      <c r="J64" s="78"/>
      <c r="M64" s="78"/>
      <c r="P64" s="78"/>
      <c r="S64" s="78"/>
      <c r="V64" s="78"/>
      <c r="AF64" s="291"/>
      <c r="AH64" s="78"/>
      <c r="AI64" s="279"/>
      <c r="AJ64" s="155"/>
      <c r="AK64" s="135" t="str">
        <f t="shared" si="0"/>
        <v>"includedDataForSharingAndTethering": "많은"</v>
      </c>
      <c r="AL64" s="44" t="str">
        <f t="shared" si="1"/>
        <v/>
      </c>
      <c r="AM64" s="78" t="str">
        <f t="shared" si="2"/>
        <v/>
      </c>
      <c r="AN64" s="44" t="str">
        <f t="shared" si="3"/>
        <v/>
      </c>
      <c r="AO64" s="44" t="str">
        <f t="shared" si="4"/>
        <v/>
      </c>
      <c r="AP64" s="78" t="str">
        <f t="shared" si="5"/>
        <v/>
      </c>
      <c r="AQ64" s="44" t="str">
        <f t="shared" si="6"/>
        <v/>
      </c>
      <c r="AR64" s="44" t="str">
        <f t="shared" si="7"/>
        <v/>
      </c>
      <c r="AS64" s="78" t="str">
        <f t="shared" si="8"/>
        <v/>
      </c>
      <c r="AT64" s="78" t="str">
        <f t="shared" si="9"/>
        <v/>
      </c>
      <c r="AU64" s="136" t="str">
        <f t="shared" ref="AU64:AV64" si="86">IF(AG64="","", SUBSTITUTE(", ""phoneNumber"": ""PN""","PN", AG64))</f>
        <v/>
      </c>
      <c r="AV64" s="139" t="str">
        <f t="shared" si="86"/>
        <v/>
      </c>
      <c r="AW64" s="155"/>
      <c r="AX64" s="191" t="str">
        <f t="shared" si="11"/>
        <v>{"includedDataForSharingAndTethering": "많은"}</v>
      </c>
      <c r="AY64" s="155" t="str">
        <f t="shared" si="12"/>
        <v/>
      </c>
      <c r="AZ64" s="136" t="str">
        <f t="shared" si="13"/>
        <v/>
      </c>
      <c r="BA64" s="136" t="str">
        <f t="shared" si="14"/>
        <v/>
      </c>
      <c r="BB64" s="136"/>
      <c r="BC64" s="83" t="str">
        <f t="shared" si="16"/>
        <v>{"keywords": [{"includedDataForSharingAndTethering": "많은"}]}</v>
      </c>
      <c r="BD64" s="78"/>
      <c r="BE64" s="155" t="s">
        <v>253</v>
      </c>
      <c r="BF64" s="83" t="str">
        <f t="shared" si="47"/>
        <v>{"name": "AVAILABLE_MOBILE_PLAN", "arguments": {"keywords": [{"includedDataForSharingAndTethering": "많은"}]}}</v>
      </c>
      <c r="BG64" s="78"/>
      <c r="BH64" s="136"/>
      <c r="BL64" s="141"/>
      <c r="BN64" s="78"/>
      <c r="BO64" s="155"/>
      <c r="BP64" s="79">
        <v>45580</v>
      </c>
    </row>
    <row r="65" spans="1:68" ht="13.2">
      <c r="A65" s="290" t="s">
        <v>2242</v>
      </c>
      <c r="B65" s="139" t="s">
        <v>2252</v>
      </c>
      <c r="C65" s="139" t="s">
        <v>45</v>
      </c>
      <c r="D65" s="139" t="s">
        <v>1530</v>
      </c>
      <c r="E65" s="186" t="s">
        <v>378</v>
      </c>
      <c r="F65" s="187" t="s">
        <v>344</v>
      </c>
      <c r="G65" s="138" t="s">
        <v>1531</v>
      </c>
      <c r="J65" s="78"/>
      <c r="M65" s="78"/>
      <c r="P65" s="78"/>
      <c r="S65" s="78"/>
      <c r="V65" s="78"/>
      <c r="AF65" s="291"/>
      <c r="AH65" s="78"/>
      <c r="AI65" s="279"/>
      <c r="AJ65" s="155"/>
      <c r="AK65" s="135" t="str">
        <f t="shared" si="0"/>
        <v>"includedDataForSharingAndTethering": "부족함없는"</v>
      </c>
      <c r="AL65" s="44" t="str">
        <f t="shared" si="1"/>
        <v/>
      </c>
      <c r="AM65" s="78" t="str">
        <f t="shared" si="2"/>
        <v/>
      </c>
      <c r="AN65" s="44" t="str">
        <f t="shared" si="3"/>
        <v/>
      </c>
      <c r="AO65" s="44" t="str">
        <f t="shared" si="4"/>
        <v/>
      </c>
      <c r="AP65" s="78" t="str">
        <f t="shared" si="5"/>
        <v/>
      </c>
      <c r="AQ65" s="44" t="str">
        <f t="shared" si="6"/>
        <v/>
      </c>
      <c r="AR65" s="44" t="str">
        <f t="shared" si="7"/>
        <v/>
      </c>
      <c r="AS65" s="78" t="str">
        <f t="shared" si="8"/>
        <v/>
      </c>
      <c r="AT65" s="78" t="str">
        <f t="shared" si="9"/>
        <v/>
      </c>
      <c r="AU65" s="136" t="str">
        <f t="shared" ref="AU65:AV65" si="87">IF(AG65="","", SUBSTITUTE(", ""phoneNumber"": ""PN""","PN", AG65))</f>
        <v/>
      </c>
      <c r="AV65" s="139" t="str">
        <f t="shared" si="87"/>
        <v/>
      </c>
      <c r="AW65" s="155"/>
      <c r="AX65" s="191" t="str">
        <f t="shared" si="11"/>
        <v>{"includedDataForSharingAndTethering": "부족함없는"}</v>
      </c>
      <c r="AY65" s="155" t="str">
        <f t="shared" si="12"/>
        <v/>
      </c>
      <c r="AZ65" s="136" t="str">
        <f t="shared" si="13"/>
        <v/>
      </c>
      <c r="BA65" s="136" t="str">
        <f t="shared" si="14"/>
        <v/>
      </c>
      <c r="BB65" s="136"/>
      <c r="BC65" s="83" t="str">
        <f t="shared" si="16"/>
        <v>{"keywords": [{"includedDataForSharingAndTethering": "부족함없는"}]}</v>
      </c>
      <c r="BD65" s="78"/>
      <c r="BE65" s="155" t="s">
        <v>253</v>
      </c>
      <c r="BF65" s="83" t="str">
        <f t="shared" si="47"/>
        <v>{"name": "AVAILABLE_MOBILE_PLAN", "arguments": {"keywords": [{"includedDataForSharingAndTethering": "부족함없는"}]}}</v>
      </c>
      <c r="BG65" s="78"/>
      <c r="BH65" s="136"/>
      <c r="BL65" s="141"/>
      <c r="BN65" s="78"/>
      <c r="BO65" s="155"/>
      <c r="BP65" s="79">
        <v>45580</v>
      </c>
    </row>
    <row r="66" spans="1:68" ht="13.2">
      <c r="A66" s="290" t="s">
        <v>2253</v>
      </c>
      <c r="B66" s="139" t="s">
        <v>2254</v>
      </c>
      <c r="C66" s="139" t="s">
        <v>45</v>
      </c>
      <c r="D66" s="139" t="s">
        <v>1543</v>
      </c>
      <c r="E66" s="186" t="s">
        <v>360</v>
      </c>
      <c r="F66" s="187" t="s">
        <v>344</v>
      </c>
      <c r="G66" s="138"/>
      <c r="J66" s="78"/>
      <c r="M66" s="78"/>
      <c r="P66" s="78"/>
      <c r="S66" s="78"/>
      <c r="V66" s="78"/>
      <c r="AF66" s="291"/>
      <c r="AH66" s="78"/>
      <c r="AI66" s="279"/>
      <c r="AJ66" s="155"/>
      <c r="AK66" s="135" t="str">
        <f t="shared" si="0"/>
        <v>"includedDataForSharingAndTethering": ""</v>
      </c>
      <c r="AL66" s="44" t="str">
        <f t="shared" si="1"/>
        <v/>
      </c>
      <c r="AM66" s="78" t="str">
        <f t="shared" si="2"/>
        <v/>
      </c>
      <c r="AN66" s="44" t="str">
        <f t="shared" si="3"/>
        <v/>
      </c>
      <c r="AO66" s="44" t="str">
        <f t="shared" si="4"/>
        <v/>
      </c>
      <c r="AP66" s="78" t="str">
        <f t="shared" si="5"/>
        <v/>
      </c>
      <c r="AQ66" s="44" t="str">
        <f t="shared" si="6"/>
        <v/>
      </c>
      <c r="AR66" s="44" t="str">
        <f t="shared" si="7"/>
        <v/>
      </c>
      <c r="AS66" s="78" t="str">
        <f t="shared" si="8"/>
        <v/>
      </c>
      <c r="AT66" s="78" t="str">
        <f t="shared" si="9"/>
        <v/>
      </c>
      <c r="AU66" s="136" t="str">
        <f t="shared" ref="AU66:AV66" si="88">IF(AG66="","", SUBSTITUTE(", ""phoneNumber"": ""PN""","PN", AG66))</f>
        <v/>
      </c>
      <c r="AV66" s="139" t="str">
        <f t="shared" si="88"/>
        <v/>
      </c>
      <c r="AW66" s="155"/>
      <c r="AX66" s="191" t="str">
        <f t="shared" si="11"/>
        <v>{"includedDataForSharingAndTethering": ""}</v>
      </c>
      <c r="AY66" s="155" t="str">
        <f t="shared" si="12"/>
        <v/>
      </c>
      <c r="AZ66" s="136" t="str">
        <f t="shared" si="13"/>
        <v/>
      </c>
      <c r="BA66" s="136" t="str">
        <f t="shared" si="14"/>
        <v/>
      </c>
      <c r="BB66" s="136"/>
      <c r="BC66" s="83" t="str">
        <f t="shared" si="16"/>
        <v>{"keywords": [{"includedDataForSharingAndTethering": ""}]}</v>
      </c>
      <c r="BD66" s="78"/>
      <c r="BE66" s="155" t="s">
        <v>253</v>
      </c>
      <c r="BF66" s="83" t="str">
        <f t="shared" si="47"/>
        <v>{"name": "AVAILABLE_MOBILE_PLAN", "arguments": {"keywords": [{"includedDataForSharingAndTethering": ""}]}}</v>
      </c>
      <c r="BG66" s="78"/>
      <c r="BH66" s="136"/>
      <c r="BL66" s="141"/>
      <c r="BN66" s="78"/>
      <c r="BO66" s="155"/>
      <c r="BP66" s="79">
        <v>45580</v>
      </c>
    </row>
    <row r="67" spans="1:68" ht="13.2">
      <c r="A67" s="290" t="s">
        <v>2253</v>
      </c>
      <c r="B67" s="139" t="s">
        <v>2255</v>
      </c>
      <c r="C67" s="139" t="s">
        <v>45</v>
      </c>
      <c r="D67" s="139" t="s">
        <v>1545</v>
      </c>
      <c r="E67" s="186" t="s">
        <v>360</v>
      </c>
      <c r="F67" s="187" t="s">
        <v>344</v>
      </c>
      <c r="G67" s="138"/>
      <c r="J67" s="78"/>
      <c r="M67" s="78"/>
      <c r="P67" s="78"/>
      <c r="S67" s="78"/>
      <c r="V67" s="78"/>
      <c r="AF67" s="291"/>
      <c r="AH67" s="78"/>
      <c r="AI67" s="279"/>
      <c r="AJ67" s="155"/>
      <c r="AK67" s="135" t="str">
        <f t="shared" si="0"/>
        <v>"includedDataForSharingAndTethering": ""</v>
      </c>
      <c r="AL67" s="44" t="str">
        <f t="shared" si="1"/>
        <v/>
      </c>
      <c r="AM67" s="78" t="str">
        <f t="shared" si="2"/>
        <v/>
      </c>
      <c r="AN67" s="44" t="str">
        <f t="shared" si="3"/>
        <v/>
      </c>
      <c r="AO67" s="44" t="str">
        <f t="shared" si="4"/>
        <v/>
      </c>
      <c r="AP67" s="78" t="str">
        <f t="shared" si="5"/>
        <v/>
      </c>
      <c r="AQ67" s="44" t="str">
        <f t="shared" si="6"/>
        <v/>
      </c>
      <c r="AR67" s="44" t="str">
        <f t="shared" si="7"/>
        <v/>
      </c>
      <c r="AS67" s="78" t="str">
        <f t="shared" si="8"/>
        <v/>
      </c>
      <c r="AT67" s="78" t="str">
        <f t="shared" si="9"/>
        <v/>
      </c>
      <c r="AU67" s="136" t="str">
        <f t="shared" ref="AU67:AV67" si="89">IF(AG67="","", SUBSTITUTE(", ""phoneNumber"": ""PN""","PN", AG67))</f>
        <v/>
      </c>
      <c r="AV67" s="139" t="str">
        <f t="shared" si="89"/>
        <v/>
      </c>
      <c r="AW67" s="155"/>
      <c r="AX67" s="191" t="str">
        <f t="shared" si="11"/>
        <v>{"includedDataForSharingAndTethering": ""}</v>
      </c>
      <c r="AY67" s="155" t="str">
        <f t="shared" si="12"/>
        <v/>
      </c>
      <c r="AZ67" s="136" t="str">
        <f t="shared" si="13"/>
        <v/>
      </c>
      <c r="BA67" s="136" t="str">
        <f t="shared" si="14"/>
        <v/>
      </c>
      <c r="BB67" s="136"/>
      <c r="BC67" s="83" t="str">
        <f t="shared" si="16"/>
        <v>{"keywords": [{"includedDataForSharingAndTethering": ""}]}</v>
      </c>
      <c r="BD67" s="78"/>
      <c r="BE67" s="155" t="s">
        <v>253</v>
      </c>
      <c r="BF67" s="83" t="str">
        <f t="shared" si="47"/>
        <v>{"name": "AVAILABLE_MOBILE_PLAN", "arguments": {"keywords": [{"includedDataForSharingAndTethering": ""}]}}</v>
      </c>
      <c r="BG67" s="78"/>
      <c r="BH67" s="136"/>
      <c r="BL67" s="141"/>
      <c r="BN67" s="78"/>
      <c r="BO67" s="155"/>
      <c r="BP67" s="79">
        <v>45580</v>
      </c>
    </row>
    <row r="68" spans="1:68" ht="13.2">
      <c r="A68" s="290" t="s">
        <v>2253</v>
      </c>
      <c r="B68" s="139" t="s">
        <v>2256</v>
      </c>
      <c r="C68" s="139" t="s">
        <v>45</v>
      </c>
      <c r="D68" s="139" t="s">
        <v>1547</v>
      </c>
      <c r="E68" s="186" t="s">
        <v>360</v>
      </c>
      <c r="F68" s="187" t="s">
        <v>344</v>
      </c>
      <c r="G68" s="138"/>
      <c r="J68" s="78"/>
      <c r="M68" s="78"/>
      <c r="P68" s="78"/>
      <c r="S68" s="78"/>
      <c r="V68" s="78"/>
      <c r="AF68" s="291"/>
      <c r="AH68" s="78"/>
      <c r="AI68" s="279"/>
      <c r="AJ68" s="155"/>
      <c r="AK68" s="135" t="str">
        <f t="shared" si="0"/>
        <v>"includedDataForSharingAndTethering": ""</v>
      </c>
      <c r="AL68" s="44" t="str">
        <f t="shared" si="1"/>
        <v/>
      </c>
      <c r="AM68" s="78" t="str">
        <f t="shared" si="2"/>
        <v/>
      </c>
      <c r="AN68" s="44" t="str">
        <f t="shared" si="3"/>
        <v/>
      </c>
      <c r="AO68" s="44" t="str">
        <f t="shared" si="4"/>
        <v/>
      </c>
      <c r="AP68" s="78" t="str">
        <f t="shared" si="5"/>
        <v/>
      </c>
      <c r="AQ68" s="44" t="str">
        <f t="shared" si="6"/>
        <v/>
      </c>
      <c r="AR68" s="44" t="str">
        <f t="shared" si="7"/>
        <v/>
      </c>
      <c r="AS68" s="78" t="str">
        <f t="shared" si="8"/>
        <v/>
      </c>
      <c r="AT68" s="78" t="str">
        <f t="shared" si="9"/>
        <v/>
      </c>
      <c r="AU68" s="136" t="str">
        <f t="shared" ref="AU68:AV68" si="90">IF(AG68="","", SUBSTITUTE(", ""phoneNumber"": ""PN""","PN", AG68))</f>
        <v/>
      </c>
      <c r="AV68" s="139" t="str">
        <f t="shared" si="90"/>
        <v/>
      </c>
      <c r="AW68" s="155"/>
      <c r="AX68" s="191" t="str">
        <f t="shared" si="11"/>
        <v>{"includedDataForSharingAndTethering": ""}</v>
      </c>
      <c r="AY68" s="155" t="str">
        <f t="shared" si="12"/>
        <v/>
      </c>
      <c r="AZ68" s="136" t="str">
        <f t="shared" si="13"/>
        <v/>
      </c>
      <c r="BA68" s="136" t="str">
        <f t="shared" si="14"/>
        <v/>
      </c>
      <c r="BB68" s="136"/>
      <c r="BC68" s="83" t="str">
        <f t="shared" si="16"/>
        <v>{"keywords": [{"includedDataForSharingAndTethering": ""}]}</v>
      </c>
      <c r="BD68" s="78"/>
      <c r="BE68" s="155" t="s">
        <v>253</v>
      </c>
      <c r="BF68" s="83" t="str">
        <f t="shared" si="47"/>
        <v>{"name": "AVAILABLE_MOBILE_PLAN", "arguments": {"keywords": [{"includedDataForSharingAndTethering": ""}]}}</v>
      </c>
      <c r="BG68" s="78"/>
      <c r="BH68" s="136"/>
      <c r="BL68" s="141"/>
      <c r="BN68" s="78"/>
      <c r="BO68" s="155"/>
      <c r="BP68" s="79">
        <v>45580</v>
      </c>
    </row>
    <row r="69" spans="1:68" ht="13.2">
      <c r="A69" s="290" t="s">
        <v>2253</v>
      </c>
      <c r="B69" s="139" t="s">
        <v>2257</v>
      </c>
      <c r="C69" s="139" t="s">
        <v>45</v>
      </c>
      <c r="D69" s="139" t="s">
        <v>1549</v>
      </c>
      <c r="E69" s="186" t="s">
        <v>360</v>
      </c>
      <c r="F69" s="187" t="s">
        <v>344</v>
      </c>
      <c r="G69" s="138"/>
      <c r="J69" s="78"/>
      <c r="M69" s="78"/>
      <c r="P69" s="78"/>
      <c r="S69" s="78"/>
      <c r="V69" s="78"/>
      <c r="AF69" s="291"/>
      <c r="AH69" s="78"/>
      <c r="AI69" s="279"/>
      <c r="AJ69" s="155"/>
      <c r="AK69" s="135" t="str">
        <f t="shared" si="0"/>
        <v>"includedDataForSharingAndTethering": ""</v>
      </c>
      <c r="AL69" s="44" t="str">
        <f t="shared" si="1"/>
        <v/>
      </c>
      <c r="AM69" s="78" t="str">
        <f t="shared" si="2"/>
        <v/>
      </c>
      <c r="AN69" s="44" t="str">
        <f t="shared" si="3"/>
        <v/>
      </c>
      <c r="AO69" s="44" t="str">
        <f t="shared" si="4"/>
        <v/>
      </c>
      <c r="AP69" s="78" t="str">
        <f t="shared" si="5"/>
        <v/>
      </c>
      <c r="AQ69" s="44" t="str">
        <f t="shared" si="6"/>
        <v/>
      </c>
      <c r="AR69" s="44" t="str">
        <f t="shared" si="7"/>
        <v/>
      </c>
      <c r="AS69" s="78" t="str">
        <f t="shared" si="8"/>
        <v/>
      </c>
      <c r="AT69" s="78" t="str">
        <f t="shared" si="9"/>
        <v/>
      </c>
      <c r="AU69" s="136" t="str">
        <f t="shared" ref="AU69:AV69" si="91">IF(AG69="","", SUBSTITUTE(", ""phoneNumber"": ""PN""","PN", AG69))</f>
        <v/>
      </c>
      <c r="AV69" s="139" t="str">
        <f t="shared" si="91"/>
        <v/>
      </c>
      <c r="AW69" s="155"/>
      <c r="AX69" s="191" t="str">
        <f t="shared" si="11"/>
        <v>{"includedDataForSharingAndTethering": ""}</v>
      </c>
      <c r="AY69" s="155" t="str">
        <f t="shared" si="12"/>
        <v/>
      </c>
      <c r="AZ69" s="136" t="str">
        <f t="shared" si="13"/>
        <v/>
      </c>
      <c r="BA69" s="136" t="str">
        <f t="shared" si="14"/>
        <v/>
      </c>
      <c r="BB69" s="136"/>
      <c r="BC69" s="83" t="str">
        <f t="shared" si="16"/>
        <v>{"keywords": [{"includedDataForSharingAndTethering": ""}]}</v>
      </c>
      <c r="BD69" s="78"/>
      <c r="BE69" s="155" t="s">
        <v>253</v>
      </c>
      <c r="BF69" s="83" t="str">
        <f t="shared" si="47"/>
        <v>{"name": "AVAILABLE_MOBILE_PLAN", "arguments": {"keywords": [{"includedDataForSharingAndTethering": ""}]}}</v>
      </c>
      <c r="BG69" s="78"/>
      <c r="BH69" s="136"/>
      <c r="BL69" s="141"/>
      <c r="BN69" s="78"/>
      <c r="BO69" s="155"/>
      <c r="BP69" s="79">
        <v>45580</v>
      </c>
    </row>
    <row r="70" spans="1:68" ht="13.2">
      <c r="A70" s="290" t="s">
        <v>2253</v>
      </c>
      <c r="B70" s="139" t="s">
        <v>2258</v>
      </c>
      <c r="C70" s="139" t="s">
        <v>45</v>
      </c>
      <c r="D70" s="139" t="s">
        <v>1551</v>
      </c>
      <c r="E70" s="186" t="s">
        <v>360</v>
      </c>
      <c r="F70" s="187" t="s">
        <v>344</v>
      </c>
      <c r="G70" s="138" t="s">
        <v>687</v>
      </c>
      <c r="J70" s="78"/>
      <c r="M70" s="78"/>
      <c r="P70" s="78"/>
      <c r="S70" s="78"/>
      <c r="V70" s="78"/>
      <c r="AF70" s="291"/>
      <c r="AH70" s="78"/>
      <c r="AI70" s="279"/>
      <c r="AJ70" s="155"/>
      <c r="AK70" s="135" t="str">
        <f t="shared" si="0"/>
        <v>"includedDataForSharingAndTethering": "10GB 이상"</v>
      </c>
      <c r="AL70" s="44" t="str">
        <f t="shared" si="1"/>
        <v/>
      </c>
      <c r="AM70" s="78" t="str">
        <f t="shared" si="2"/>
        <v/>
      </c>
      <c r="AN70" s="44" t="str">
        <f t="shared" si="3"/>
        <v/>
      </c>
      <c r="AO70" s="44" t="str">
        <f t="shared" si="4"/>
        <v/>
      </c>
      <c r="AP70" s="78" t="str">
        <f t="shared" si="5"/>
        <v/>
      </c>
      <c r="AQ70" s="44" t="str">
        <f t="shared" si="6"/>
        <v/>
      </c>
      <c r="AR70" s="44" t="str">
        <f t="shared" si="7"/>
        <v/>
      </c>
      <c r="AS70" s="78" t="str">
        <f t="shared" si="8"/>
        <v/>
      </c>
      <c r="AT70" s="78" t="str">
        <f t="shared" si="9"/>
        <v/>
      </c>
      <c r="AU70" s="136" t="str">
        <f t="shared" ref="AU70:AV70" si="92">IF(AG70="","", SUBSTITUTE(", ""phoneNumber"": ""PN""","PN", AG70))</f>
        <v/>
      </c>
      <c r="AV70" s="139" t="str">
        <f t="shared" si="92"/>
        <v/>
      </c>
      <c r="AW70" s="155"/>
      <c r="AX70" s="191" t="str">
        <f t="shared" si="11"/>
        <v>{"includedDataForSharingAndTethering": "10GB 이상"}</v>
      </c>
      <c r="AY70" s="155" t="str">
        <f t="shared" si="12"/>
        <v/>
      </c>
      <c r="AZ70" s="136" t="str">
        <f t="shared" si="13"/>
        <v/>
      </c>
      <c r="BA70" s="136" t="str">
        <f t="shared" si="14"/>
        <v/>
      </c>
      <c r="BB70" s="136"/>
      <c r="BC70" s="83" t="str">
        <f t="shared" si="16"/>
        <v>{"keywords": [{"includedDataForSharingAndTethering": "10GB 이상"}]}</v>
      </c>
      <c r="BD70" s="78"/>
      <c r="BE70" s="155" t="s">
        <v>253</v>
      </c>
      <c r="BF70" s="83" t="str">
        <f t="shared" si="47"/>
        <v>{"name": "AVAILABLE_MOBILE_PLAN", "arguments": {"keywords": [{"includedDataForSharingAndTethering": "10GB 이상"}]}}</v>
      </c>
      <c r="BG70" s="78"/>
      <c r="BH70" s="136"/>
      <c r="BL70" s="141"/>
      <c r="BN70" s="78"/>
      <c r="BO70" s="155"/>
      <c r="BP70" s="79">
        <v>45580</v>
      </c>
    </row>
    <row r="71" spans="1:68" ht="13.2">
      <c r="A71" s="290" t="s">
        <v>2253</v>
      </c>
      <c r="B71" s="139" t="s">
        <v>2259</v>
      </c>
      <c r="C71" s="139" t="s">
        <v>45</v>
      </c>
      <c r="D71" s="139" t="s">
        <v>1553</v>
      </c>
      <c r="E71" s="186" t="s">
        <v>360</v>
      </c>
      <c r="F71" s="187" t="s">
        <v>344</v>
      </c>
      <c r="G71" s="138" t="s">
        <v>905</v>
      </c>
      <c r="J71" s="78"/>
      <c r="M71" s="78"/>
      <c r="P71" s="78"/>
      <c r="S71" s="78"/>
      <c r="V71" s="78"/>
      <c r="AF71" s="291"/>
      <c r="AH71" s="78"/>
      <c r="AI71" s="279"/>
      <c r="AJ71" s="155"/>
      <c r="AK71" s="135" t="str">
        <f t="shared" si="0"/>
        <v>"includedDataForSharingAndTethering": "30기가 초과"</v>
      </c>
      <c r="AL71" s="44" t="str">
        <f t="shared" si="1"/>
        <v/>
      </c>
      <c r="AM71" s="78" t="str">
        <f t="shared" si="2"/>
        <v/>
      </c>
      <c r="AN71" s="44" t="str">
        <f t="shared" si="3"/>
        <v/>
      </c>
      <c r="AO71" s="44" t="str">
        <f t="shared" si="4"/>
        <v/>
      </c>
      <c r="AP71" s="78" t="str">
        <f t="shared" si="5"/>
        <v/>
      </c>
      <c r="AQ71" s="44" t="str">
        <f t="shared" si="6"/>
        <v/>
      </c>
      <c r="AR71" s="44" t="str">
        <f t="shared" si="7"/>
        <v/>
      </c>
      <c r="AS71" s="78" t="str">
        <f t="shared" si="8"/>
        <v/>
      </c>
      <c r="AT71" s="78" t="str">
        <f t="shared" si="9"/>
        <v/>
      </c>
      <c r="AU71" s="136" t="str">
        <f t="shared" ref="AU71:AV71" si="93">IF(AG71="","", SUBSTITUTE(", ""phoneNumber"": ""PN""","PN", AG71))</f>
        <v/>
      </c>
      <c r="AV71" s="139" t="str">
        <f t="shared" si="93"/>
        <v/>
      </c>
      <c r="AW71" s="155"/>
      <c r="AX71" s="191" t="str">
        <f t="shared" si="11"/>
        <v>{"includedDataForSharingAndTethering": "30기가 초과"}</v>
      </c>
      <c r="AY71" s="155" t="str">
        <f t="shared" si="12"/>
        <v/>
      </c>
      <c r="AZ71" s="136" t="str">
        <f t="shared" si="13"/>
        <v/>
      </c>
      <c r="BA71" s="136" t="str">
        <f t="shared" si="14"/>
        <v/>
      </c>
      <c r="BB71" s="136"/>
      <c r="BC71" s="83" t="str">
        <f t="shared" si="16"/>
        <v>{"keywords": [{"includedDataForSharingAndTethering": "30기가 초과"}]}</v>
      </c>
      <c r="BD71" s="78"/>
      <c r="BE71" s="155" t="s">
        <v>253</v>
      </c>
      <c r="BF71" s="83" t="str">
        <f t="shared" si="47"/>
        <v>{"name": "AVAILABLE_MOBILE_PLAN", "arguments": {"keywords": [{"includedDataForSharingAndTethering": "30기가 초과"}]}}</v>
      </c>
      <c r="BG71" s="78"/>
      <c r="BH71" s="136"/>
      <c r="BL71" s="141"/>
      <c r="BN71" s="78"/>
      <c r="BO71" s="155"/>
      <c r="BP71" s="79">
        <v>45580</v>
      </c>
    </row>
    <row r="72" spans="1:68" ht="13.2">
      <c r="A72" s="290" t="s">
        <v>2253</v>
      </c>
      <c r="B72" s="139" t="s">
        <v>2260</v>
      </c>
      <c r="C72" s="139" t="s">
        <v>45</v>
      </c>
      <c r="D72" s="139" t="s">
        <v>1555</v>
      </c>
      <c r="E72" s="186" t="s">
        <v>360</v>
      </c>
      <c r="F72" s="187" t="s">
        <v>344</v>
      </c>
      <c r="G72" s="138" t="s">
        <v>295</v>
      </c>
      <c r="J72" s="78"/>
      <c r="M72" s="78"/>
      <c r="P72" s="78"/>
      <c r="S72" s="78"/>
      <c r="V72" s="78"/>
      <c r="AF72" s="291"/>
      <c r="AH72" s="78"/>
      <c r="AI72" s="279"/>
      <c r="AJ72" s="155"/>
      <c r="AK72" s="135" t="str">
        <f t="shared" si="0"/>
        <v>"includedDataForSharingAndTethering": "무제한"</v>
      </c>
      <c r="AL72" s="44" t="str">
        <f t="shared" si="1"/>
        <v/>
      </c>
      <c r="AM72" s="78" t="str">
        <f t="shared" si="2"/>
        <v/>
      </c>
      <c r="AN72" s="44" t="str">
        <f t="shared" si="3"/>
        <v/>
      </c>
      <c r="AO72" s="44" t="str">
        <f t="shared" si="4"/>
        <v/>
      </c>
      <c r="AP72" s="78" t="str">
        <f t="shared" si="5"/>
        <v/>
      </c>
      <c r="AQ72" s="44" t="str">
        <f t="shared" si="6"/>
        <v/>
      </c>
      <c r="AR72" s="44" t="str">
        <f t="shared" si="7"/>
        <v/>
      </c>
      <c r="AS72" s="78" t="str">
        <f t="shared" si="8"/>
        <v/>
      </c>
      <c r="AT72" s="78" t="str">
        <f t="shared" si="9"/>
        <v/>
      </c>
      <c r="AU72" s="136" t="str">
        <f t="shared" ref="AU72:AV72" si="94">IF(AG72="","", SUBSTITUTE(", ""phoneNumber"": ""PN""","PN", AG72))</f>
        <v/>
      </c>
      <c r="AV72" s="139" t="str">
        <f t="shared" si="94"/>
        <v/>
      </c>
      <c r="AW72" s="155"/>
      <c r="AX72" s="191" t="str">
        <f t="shared" si="11"/>
        <v>{"includedDataForSharingAndTethering": "무제한"}</v>
      </c>
      <c r="AY72" s="155" t="str">
        <f t="shared" si="12"/>
        <v/>
      </c>
      <c r="AZ72" s="136" t="str">
        <f t="shared" si="13"/>
        <v/>
      </c>
      <c r="BA72" s="136" t="str">
        <f t="shared" si="14"/>
        <v/>
      </c>
      <c r="BB72" s="136"/>
      <c r="BC72" s="83" t="str">
        <f t="shared" si="16"/>
        <v>{"keywords": [{"includedDataForSharingAndTethering": "무제한"}]}</v>
      </c>
      <c r="BD72" s="78"/>
      <c r="BE72" s="155" t="s">
        <v>253</v>
      </c>
      <c r="BF72" s="83" t="str">
        <f t="shared" si="47"/>
        <v>{"name": "AVAILABLE_MOBILE_PLAN", "arguments": {"keywords": [{"includedDataForSharingAndTethering": "무제한"}]}}</v>
      </c>
      <c r="BG72" s="78"/>
      <c r="BH72" s="136"/>
      <c r="BL72" s="141"/>
      <c r="BN72" s="78"/>
      <c r="BO72" s="155"/>
      <c r="BP72" s="79">
        <v>45580</v>
      </c>
    </row>
    <row r="73" spans="1:68" ht="13.2">
      <c r="A73" s="290" t="s">
        <v>2253</v>
      </c>
      <c r="B73" s="139" t="s">
        <v>2261</v>
      </c>
      <c r="C73" s="139" t="s">
        <v>45</v>
      </c>
      <c r="D73" s="139" t="s">
        <v>1557</v>
      </c>
      <c r="E73" s="186" t="s">
        <v>360</v>
      </c>
      <c r="F73" s="187" t="s">
        <v>344</v>
      </c>
      <c r="G73" s="138" t="s">
        <v>752</v>
      </c>
      <c r="J73" s="78"/>
      <c r="M73" s="78"/>
      <c r="P73" s="78"/>
      <c r="S73" s="78"/>
      <c r="V73" s="78"/>
      <c r="AF73" s="291"/>
      <c r="AH73" s="78"/>
      <c r="AI73" s="279"/>
      <c r="AJ73" s="155"/>
      <c r="AK73" s="135" t="str">
        <f t="shared" si="0"/>
        <v>"includedDataForSharingAndTethering": "제한 없이"</v>
      </c>
      <c r="AL73" s="44" t="str">
        <f t="shared" si="1"/>
        <v/>
      </c>
      <c r="AM73" s="78" t="str">
        <f t="shared" si="2"/>
        <v/>
      </c>
      <c r="AN73" s="44" t="str">
        <f t="shared" si="3"/>
        <v/>
      </c>
      <c r="AO73" s="44" t="str">
        <f t="shared" si="4"/>
        <v/>
      </c>
      <c r="AP73" s="78" t="str">
        <f t="shared" si="5"/>
        <v/>
      </c>
      <c r="AQ73" s="44" t="str">
        <f t="shared" si="6"/>
        <v/>
      </c>
      <c r="AR73" s="44" t="str">
        <f t="shared" si="7"/>
        <v/>
      </c>
      <c r="AS73" s="78" t="str">
        <f t="shared" si="8"/>
        <v/>
      </c>
      <c r="AT73" s="78" t="str">
        <f t="shared" si="9"/>
        <v/>
      </c>
      <c r="AU73" s="136" t="str">
        <f t="shared" ref="AU73:AV73" si="95">IF(AG73="","", SUBSTITUTE(", ""phoneNumber"": ""PN""","PN", AG73))</f>
        <v/>
      </c>
      <c r="AV73" s="139" t="str">
        <f t="shared" si="95"/>
        <v/>
      </c>
      <c r="AW73" s="155"/>
      <c r="AX73" s="191" t="str">
        <f t="shared" si="11"/>
        <v>{"includedDataForSharingAndTethering": "제한 없이"}</v>
      </c>
      <c r="AY73" s="155" t="str">
        <f t="shared" si="12"/>
        <v/>
      </c>
      <c r="AZ73" s="136" t="str">
        <f t="shared" si="13"/>
        <v/>
      </c>
      <c r="BA73" s="136" t="str">
        <f t="shared" si="14"/>
        <v/>
      </c>
      <c r="BB73" s="136"/>
      <c r="BC73" s="83" t="str">
        <f t="shared" si="16"/>
        <v>{"keywords": [{"includedDataForSharingAndTethering": "제한 없이"}]}</v>
      </c>
      <c r="BD73" s="78"/>
      <c r="BE73" s="155" t="s">
        <v>253</v>
      </c>
      <c r="BF73" s="83" t="str">
        <f t="shared" si="47"/>
        <v>{"name": "AVAILABLE_MOBILE_PLAN", "arguments": {"keywords": [{"includedDataForSharingAndTethering": "제한 없이"}]}}</v>
      </c>
      <c r="BG73" s="78"/>
      <c r="BH73" s="136"/>
      <c r="BL73" s="141"/>
      <c r="BN73" s="78"/>
      <c r="BO73" s="155"/>
      <c r="BP73" s="79">
        <v>45580</v>
      </c>
    </row>
    <row r="74" spans="1:68" ht="13.2">
      <c r="A74" s="290" t="s">
        <v>2253</v>
      </c>
      <c r="B74" s="139" t="s">
        <v>2262</v>
      </c>
      <c r="C74" s="139" t="s">
        <v>45</v>
      </c>
      <c r="D74" s="139" t="s">
        <v>1559</v>
      </c>
      <c r="E74" s="186" t="s">
        <v>360</v>
      </c>
      <c r="F74" s="187" t="s">
        <v>344</v>
      </c>
      <c r="G74" s="138" t="s">
        <v>354</v>
      </c>
      <c r="J74" s="78"/>
      <c r="M74" s="78"/>
      <c r="P74" s="78"/>
      <c r="S74" s="78"/>
      <c r="V74" s="78"/>
      <c r="AF74" s="291"/>
      <c r="AH74" s="78"/>
      <c r="AI74" s="279"/>
      <c r="AJ74" s="155"/>
      <c r="AK74" s="135" t="str">
        <f t="shared" si="0"/>
        <v>"includedDataForSharingAndTethering": "많은"</v>
      </c>
      <c r="AL74" s="44" t="str">
        <f t="shared" si="1"/>
        <v/>
      </c>
      <c r="AM74" s="78" t="str">
        <f t="shared" si="2"/>
        <v/>
      </c>
      <c r="AN74" s="44" t="str">
        <f t="shared" si="3"/>
        <v/>
      </c>
      <c r="AO74" s="44" t="str">
        <f t="shared" si="4"/>
        <v/>
      </c>
      <c r="AP74" s="78" t="str">
        <f t="shared" si="5"/>
        <v/>
      </c>
      <c r="AQ74" s="44" t="str">
        <f t="shared" si="6"/>
        <v/>
      </c>
      <c r="AR74" s="44" t="str">
        <f t="shared" si="7"/>
        <v/>
      </c>
      <c r="AS74" s="78" t="str">
        <f t="shared" si="8"/>
        <v/>
      </c>
      <c r="AT74" s="78" t="str">
        <f t="shared" si="9"/>
        <v/>
      </c>
      <c r="AU74" s="136" t="str">
        <f t="shared" ref="AU74:AV74" si="96">IF(AG74="","", SUBSTITUTE(", ""phoneNumber"": ""PN""","PN", AG74))</f>
        <v/>
      </c>
      <c r="AV74" s="139" t="str">
        <f t="shared" si="96"/>
        <v/>
      </c>
      <c r="AW74" s="155"/>
      <c r="AX74" s="191" t="str">
        <f t="shared" si="11"/>
        <v>{"includedDataForSharingAndTethering": "많은"}</v>
      </c>
      <c r="AY74" s="155" t="str">
        <f t="shared" si="12"/>
        <v/>
      </c>
      <c r="AZ74" s="136" t="str">
        <f t="shared" si="13"/>
        <v/>
      </c>
      <c r="BA74" s="136" t="str">
        <f t="shared" si="14"/>
        <v/>
      </c>
      <c r="BB74" s="136"/>
      <c r="BC74" s="83" t="str">
        <f t="shared" si="16"/>
        <v>{"keywords": [{"includedDataForSharingAndTethering": "많은"}]}</v>
      </c>
      <c r="BD74" s="78"/>
      <c r="BE74" s="155" t="s">
        <v>253</v>
      </c>
      <c r="BF74" s="83" t="str">
        <f t="shared" si="47"/>
        <v>{"name": "AVAILABLE_MOBILE_PLAN", "arguments": {"keywords": [{"includedDataForSharingAndTethering": "많은"}]}}</v>
      </c>
      <c r="BG74" s="78"/>
      <c r="BH74" s="136"/>
      <c r="BL74" s="141"/>
      <c r="BN74" s="78"/>
      <c r="BO74" s="155"/>
      <c r="BP74" s="79">
        <v>45580</v>
      </c>
    </row>
    <row r="75" spans="1:68" ht="13.2">
      <c r="A75" s="290" t="s">
        <v>2253</v>
      </c>
      <c r="B75" s="139" t="s">
        <v>2263</v>
      </c>
      <c r="C75" s="139" t="s">
        <v>45</v>
      </c>
      <c r="D75" s="139" t="s">
        <v>1561</v>
      </c>
      <c r="E75" s="186" t="s">
        <v>360</v>
      </c>
      <c r="F75" s="187" t="s">
        <v>344</v>
      </c>
      <c r="G75" s="138" t="s">
        <v>496</v>
      </c>
      <c r="J75" s="78"/>
      <c r="M75" s="78"/>
      <c r="P75" s="78"/>
      <c r="S75" s="78"/>
      <c r="V75" s="78"/>
      <c r="AF75" s="291"/>
      <c r="AH75" s="78"/>
      <c r="AI75" s="279"/>
      <c r="AJ75" s="155"/>
      <c r="AK75" s="135" t="str">
        <f t="shared" si="0"/>
        <v>"includedDataForSharingAndTethering": "넉넉한"</v>
      </c>
      <c r="AL75" s="44" t="str">
        <f t="shared" si="1"/>
        <v/>
      </c>
      <c r="AM75" s="78" t="str">
        <f t="shared" si="2"/>
        <v/>
      </c>
      <c r="AN75" s="44" t="str">
        <f t="shared" si="3"/>
        <v/>
      </c>
      <c r="AO75" s="44" t="str">
        <f t="shared" si="4"/>
        <v/>
      </c>
      <c r="AP75" s="78" t="str">
        <f t="shared" si="5"/>
        <v/>
      </c>
      <c r="AQ75" s="44" t="str">
        <f t="shared" si="6"/>
        <v/>
      </c>
      <c r="AR75" s="44" t="str">
        <f t="shared" si="7"/>
        <v/>
      </c>
      <c r="AS75" s="78" t="str">
        <f t="shared" si="8"/>
        <v/>
      </c>
      <c r="AT75" s="78" t="str">
        <f t="shared" si="9"/>
        <v/>
      </c>
      <c r="AU75" s="136" t="str">
        <f t="shared" ref="AU75:AV75" si="97">IF(AG75="","", SUBSTITUTE(", ""phoneNumber"": ""PN""","PN", AG75))</f>
        <v/>
      </c>
      <c r="AV75" s="139" t="str">
        <f t="shared" si="97"/>
        <v/>
      </c>
      <c r="AW75" s="155"/>
      <c r="AX75" s="191" t="str">
        <f t="shared" si="11"/>
        <v>{"includedDataForSharingAndTethering": "넉넉한"}</v>
      </c>
      <c r="AY75" s="155" t="str">
        <f t="shared" si="12"/>
        <v/>
      </c>
      <c r="AZ75" s="136" t="str">
        <f t="shared" si="13"/>
        <v/>
      </c>
      <c r="BA75" s="136" t="str">
        <f t="shared" si="14"/>
        <v/>
      </c>
      <c r="BB75" s="136"/>
      <c r="BC75" s="83" t="str">
        <f t="shared" si="16"/>
        <v>{"keywords": [{"includedDataForSharingAndTethering": "넉넉한"}]}</v>
      </c>
      <c r="BD75" s="78"/>
      <c r="BE75" s="155" t="s">
        <v>253</v>
      </c>
      <c r="BF75" s="83" t="str">
        <f t="shared" si="47"/>
        <v>{"name": "AVAILABLE_MOBILE_PLAN", "arguments": {"keywords": [{"includedDataForSharingAndTethering": "넉넉한"}]}}</v>
      </c>
      <c r="BG75" s="78"/>
      <c r="BH75" s="136"/>
      <c r="BL75" s="141"/>
      <c r="BN75" s="78"/>
      <c r="BO75" s="155"/>
      <c r="BP75" s="79">
        <v>45580</v>
      </c>
    </row>
    <row r="76" spans="1:68" ht="13.2">
      <c r="A76" s="290" t="s">
        <v>2264</v>
      </c>
      <c r="B76" s="139" t="s">
        <v>2265</v>
      </c>
      <c r="C76" s="139" t="s">
        <v>45</v>
      </c>
      <c r="D76" s="139" t="s">
        <v>1574</v>
      </c>
      <c r="E76" s="186" t="s">
        <v>360</v>
      </c>
      <c r="F76" s="187" t="s">
        <v>344</v>
      </c>
      <c r="G76" s="138"/>
      <c r="J76" s="78"/>
      <c r="M76" s="78"/>
      <c r="P76" s="78"/>
      <c r="S76" s="78"/>
      <c r="V76" s="78"/>
      <c r="AF76" s="291"/>
      <c r="AH76" s="78"/>
      <c r="AI76" s="279"/>
      <c r="AJ76" s="155"/>
      <c r="AK76" s="135" t="str">
        <f t="shared" si="0"/>
        <v>"includedDataForSharingAndTethering": ""</v>
      </c>
      <c r="AL76" s="44" t="str">
        <f t="shared" si="1"/>
        <v/>
      </c>
      <c r="AM76" s="78" t="str">
        <f t="shared" si="2"/>
        <v/>
      </c>
      <c r="AN76" s="44" t="str">
        <f t="shared" si="3"/>
        <v/>
      </c>
      <c r="AO76" s="44" t="str">
        <f t="shared" si="4"/>
        <v/>
      </c>
      <c r="AP76" s="78" t="str">
        <f t="shared" si="5"/>
        <v/>
      </c>
      <c r="AQ76" s="44" t="str">
        <f t="shared" si="6"/>
        <v/>
      </c>
      <c r="AR76" s="44" t="str">
        <f t="shared" si="7"/>
        <v/>
      </c>
      <c r="AS76" s="78" t="str">
        <f t="shared" si="8"/>
        <v/>
      </c>
      <c r="AT76" s="78" t="str">
        <f t="shared" si="9"/>
        <v/>
      </c>
      <c r="AU76" s="136" t="str">
        <f t="shared" ref="AU76:AV76" si="98">IF(AG76="","", SUBSTITUTE(", ""phoneNumber"": ""PN""","PN", AG76))</f>
        <v/>
      </c>
      <c r="AV76" s="139" t="str">
        <f t="shared" si="98"/>
        <v/>
      </c>
      <c r="AW76" s="155"/>
      <c r="AX76" s="191" t="str">
        <f t="shared" si="11"/>
        <v>{"includedDataForSharingAndTethering": ""}</v>
      </c>
      <c r="AY76" s="155" t="str">
        <f t="shared" si="12"/>
        <v/>
      </c>
      <c r="AZ76" s="136" t="str">
        <f t="shared" si="13"/>
        <v/>
      </c>
      <c r="BA76" s="136" t="str">
        <f t="shared" si="14"/>
        <v/>
      </c>
      <c r="BB76" s="136"/>
      <c r="BC76" s="83" t="str">
        <f t="shared" si="16"/>
        <v>{"keywords": [{"includedDataForSharingAndTethering": ""}]}</v>
      </c>
      <c r="BD76" s="78"/>
      <c r="BE76" s="155" t="s">
        <v>253</v>
      </c>
      <c r="BF76" s="83" t="str">
        <f t="shared" si="47"/>
        <v>{"name": "AVAILABLE_MOBILE_PLAN", "arguments": {"keywords": [{"includedDataForSharingAndTethering": ""}]}}</v>
      </c>
      <c r="BG76" s="78"/>
      <c r="BH76" s="136"/>
      <c r="BL76" s="141"/>
      <c r="BN76" s="78"/>
      <c r="BO76" s="155"/>
      <c r="BP76" s="79">
        <v>45580</v>
      </c>
    </row>
    <row r="77" spans="1:68" ht="13.2">
      <c r="A77" s="290" t="s">
        <v>2264</v>
      </c>
      <c r="B77" s="139" t="s">
        <v>2266</v>
      </c>
      <c r="C77" s="139" t="s">
        <v>45</v>
      </c>
      <c r="D77" s="139" t="s">
        <v>1576</v>
      </c>
      <c r="E77" s="186" t="s">
        <v>360</v>
      </c>
      <c r="F77" s="187" t="s">
        <v>344</v>
      </c>
      <c r="G77" s="138"/>
      <c r="J77" s="78"/>
      <c r="M77" s="78"/>
      <c r="P77" s="78"/>
      <c r="S77" s="78"/>
      <c r="V77" s="78"/>
      <c r="AF77" s="291"/>
      <c r="AH77" s="78"/>
      <c r="AI77" s="279"/>
      <c r="AJ77" s="155"/>
      <c r="AK77" s="135" t="str">
        <f t="shared" si="0"/>
        <v>"includedDataForSharingAndTethering": ""</v>
      </c>
      <c r="AL77" s="44" t="str">
        <f t="shared" si="1"/>
        <v/>
      </c>
      <c r="AM77" s="78" t="str">
        <f t="shared" si="2"/>
        <v/>
      </c>
      <c r="AN77" s="44" t="str">
        <f t="shared" si="3"/>
        <v/>
      </c>
      <c r="AO77" s="44" t="str">
        <f t="shared" si="4"/>
        <v/>
      </c>
      <c r="AP77" s="78" t="str">
        <f t="shared" si="5"/>
        <v/>
      </c>
      <c r="AQ77" s="44" t="str">
        <f t="shared" si="6"/>
        <v/>
      </c>
      <c r="AR77" s="44" t="str">
        <f t="shared" si="7"/>
        <v/>
      </c>
      <c r="AS77" s="78" t="str">
        <f t="shared" si="8"/>
        <v/>
      </c>
      <c r="AT77" s="78" t="str">
        <f t="shared" si="9"/>
        <v/>
      </c>
      <c r="AU77" s="136" t="str">
        <f t="shared" ref="AU77:AV77" si="99">IF(AG77="","", SUBSTITUTE(", ""phoneNumber"": ""PN""","PN", AG77))</f>
        <v/>
      </c>
      <c r="AV77" s="139" t="str">
        <f t="shared" si="99"/>
        <v/>
      </c>
      <c r="AW77" s="155"/>
      <c r="AX77" s="191" t="str">
        <f t="shared" si="11"/>
        <v>{"includedDataForSharingAndTethering": ""}</v>
      </c>
      <c r="AY77" s="155" t="str">
        <f t="shared" si="12"/>
        <v/>
      </c>
      <c r="AZ77" s="136" t="str">
        <f t="shared" si="13"/>
        <v/>
      </c>
      <c r="BA77" s="136" t="str">
        <f t="shared" si="14"/>
        <v/>
      </c>
      <c r="BB77" s="136"/>
      <c r="BC77" s="83" t="str">
        <f t="shared" si="16"/>
        <v>{"keywords": [{"includedDataForSharingAndTethering": ""}]}</v>
      </c>
      <c r="BD77" s="78"/>
      <c r="BE77" s="155" t="s">
        <v>253</v>
      </c>
      <c r="BF77" s="83" t="str">
        <f t="shared" si="47"/>
        <v>{"name": "AVAILABLE_MOBILE_PLAN", "arguments": {"keywords": [{"includedDataForSharingAndTethering": ""}]}}</v>
      </c>
      <c r="BG77" s="78"/>
      <c r="BH77" s="136"/>
      <c r="BL77" s="141"/>
      <c r="BN77" s="78"/>
      <c r="BO77" s="155"/>
      <c r="BP77" s="79">
        <v>45580</v>
      </c>
    </row>
    <row r="78" spans="1:68" ht="13.2">
      <c r="A78" s="290" t="s">
        <v>2264</v>
      </c>
      <c r="B78" s="139" t="s">
        <v>2267</v>
      </c>
      <c r="C78" s="139" t="s">
        <v>45</v>
      </c>
      <c r="D78" s="139" t="s">
        <v>1578</v>
      </c>
      <c r="E78" s="186" t="s">
        <v>360</v>
      </c>
      <c r="F78" s="187" t="s">
        <v>344</v>
      </c>
      <c r="G78" s="138" t="s">
        <v>295</v>
      </c>
      <c r="J78" s="78"/>
      <c r="M78" s="78"/>
      <c r="P78" s="78"/>
      <c r="S78" s="78"/>
      <c r="V78" s="78"/>
      <c r="AF78" s="291"/>
      <c r="AH78" s="78"/>
      <c r="AI78" s="279"/>
      <c r="AJ78" s="155"/>
      <c r="AK78" s="135" t="str">
        <f t="shared" si="0"/>
        <v>"includedDataForSharingAndTethering": "무제한"</v>
      </c>
      <c r="AL78" s="44" t="str">
        <f t="shared" si="1"/>
        <v/>
      </c>
      <c r="AM78" s="78" t="str">
        <f t="shared" si="2"/>
        <v/>
      </c>
      <c r="AN78" s="44" t="str">
        <f t="shared" si="3"/>
        <v/>
      </c>
      <c r="AO78" s="44" t="str">
        <f t="shared" si="4"/>
        <v/>
      </c>
      <c r="AP78" s="78" t="str">
        <f t="shared" si="5"/>
        <v/>
      </c>
      <c r="AQ78" s="44" t="str">
        <f t="shared" si="6"/>
        <v/>
      </c>
      <c r="AR78" s="44" t="str">
        <f t="shared" si="7"/>
        <v/>
      </c>
      <c r="AS78" s="78" t="str">
        <f t="shared" si="8"/>
        <v/>
      </c>
      <c r="AT78" s="78" t="str">
        <f t="shared" si="9"/>
        <v/>
      </c>
      <c r="AU78" s="136" t="str">
        <f t="shared" ref="AU78:AV78" si="100">IF(AG78="","", SUBSTITUTE(", ""phoneNumber"": ""PN""","PN", AG78))</f>
        <v/>
      </c>
      <c r="AV78" s="139" t="str">
        <f t="shared" si="100"/>
        <v/>
      </c>
      <c r="AW78" s="155"/>
      <c r="AX78" s="191" t="str">
        <f t="shared" si="11"/>
        <v>{"includedDataForSharingAndTethering": "무제한"}</v>
      </c>
      <c r="AY78" s="155" t="str">
        <f t="shared" si="12"/>
        <v/>
      </c>
      <c r="AZ78" s="136" t="str">
        <f t="shared" si="13"/>
        <v/>
      </c>
      <c r="BA78" s="136" t="str">
        <f t="shared" si="14"/>
        <v/>
      </c>
      <c r="BB78" s="136"/>
      <c r="BC78" s="83" t="str">
        <f t="shared" si="16"/>
        <v>{"keywords": [{"includedDataForSharingAndTethering": "무제한"}]}</v>
      </c>
      <c r="BD78" s="78"/>
      <c r="BE78" s="155" t="s">
        <v>253</v>
      </c>
      <c r="BF78" s="83" t="str">
        <f t="shared" si="47"/>
        <v>{"name": "AVAILABLE_MOBILE_PLAN", "arguments": {"keywords": [{"includedDataForSharingAndTethering": "무제한"}]}}</v>
      </c>
      <c r="BG78" s="78"/>
      <c r="BH78" s="136"/>
      <c r="BL78" s="141"/>
      <c r="BN78" s="78"/>
      <c r="BO78" s="155"/>
      <c r="BP78" s="79">
        <v>45580</v>
      </c>
    </row>
    <row r="79" spans="1:68" ht="13.2">
      <c r="A79" s="290" t="s">
        <v>2264</v>
      </c>
      <c r="B79" s="139" t="s">
        <v>2268</v>
      </c>
      <c r="C79" s="139" t="s">
        <v>45</v>
      </c>
      <c r="D79" s="139" t="s">
        <v>1580</v>
      </c>
      <c r="E79" s="186" t="s">
        <v>360</v>
      </c>
      <c r="F79" s="187" t="s">
        <v>344</v>
      </c>
      <c r="G79" s="138" t="s">
        <v>872</v>
      </c>
      <c r="J79" s="78"/>
      <c r="M79" s="78"/>
      <c r="P79" s="78"/>
      <c r="S79" s="78"/>
      <c r="V79" s="78"/>
      <c r="AF79" s="291"/>
      <c r="AH79" s="78"/>
      <c r="AI79" s="279"/>
      <c r="AJ79" s="155"/>
      <c r="AK79" s="135" t="str">
        <f t="shared" si="0"/>
        <v>"includedDataForSharingAndTethering": "제한없는"</v>
      </c>
      <c r="AL79" s="44" t="str">
        <f t="shared" si="1"/>
        <v/>
      </c>
      <c r="AM79" s="78" t="str">
        <f t="shared" si="2"/>
        <v/>
      </c>
      <c r="AN79" s="44" t="str">
        <f t="shared" si="3"/>
        <v/>
      </c>
      <c r="AO79" s="44" t="str">
        <f t="shared" si="4"/>
        <v/>
      </c>
      <c r="AP79" s="78" t="str">
        <f t="shared" si="5"/>
        <v/>
      </c>
      <c r="AQ79" s="44" t="str">
        <f t="shared" si="6"/>
        <v/>
      </c>
      <c r="AR79" s="44" t="str">
        <f t="shared" si="7"/>
        <v/>
      </c>
      <c r="AS79" s="78" t="str">
        <f t="shared" si="8"/>
        <v/>
      </c>
      <c r="AT79" s="78" t="str">
        <f t="shared" si="9"/>
        <v/>
      </c>
      <c r="AU79" s="136" t="str">
        <f t="shared" ref="AU79:AV79" si="101">IF(AG79="","", SUBSTITUTE(", ""phoneNumber"": ""PN""","PN", AG79))</f>
        <v/>
      </c>
      <c r="AV79" s="139" t="str">
        <f t="shared" si="101"/>
        <v/>
      </c>
      <c r="AW79" s="155"/>
      <c r="AX79" s="191" t="str">
        <f t="shared" si="11"/>
        <v>{"includedDataForSharingAndTethering": "제한없는"}</v>
      </c>
      <c r="AY79" s="155" t="str">
        <f t="shared" si="12"/>
        <v/>
      </c>
      <c r="AZ79" s="136" t="str">
        <f t="shared" si="13"/>
        <v/>
      </c>
      <c r="BA79" s="136" t="str">
        <f t="shared" si="14"/>
        <v/>
      </c>
      <c r="BB79" s="136"/>
      <c r="BC79" s="83" t="str">
        <f t="shared" si="16"/>
        <v>{"keywords": [{"includedDataForSharingAndTethering": "제한없는"}]}</v>
      </c>
      <c r="BD79" s="78"/>
      <c r="BE79" s="155" t="s">
        <v>253</v>
      </c>
      <c r="BF79" s="83" t="str">
        <f t="shared" si="47"/>
        <v>{"name": "AVAILABLE_MOBILE_PLAN", "arguments": {"keywords": [{"includedDataForSharingAndTethering": "제한없는"}]}}</v>
      </c>
      <c r="BG79" s="78"/>
      <c r="BH79" s="136"/>
      <c r="BL79" s="141"/>
      <c r="BN79" s="78"/>
      <c r="BO79" s="155"/>
      <c r="BP79" s="79">
        <v>45580</v>
      </c>
    </row>
    <row r="80" spans="1:68" ht="13.2">
      <c r="A80" s="290" t="s">
        <v>2264</v>
      </c>
      <c r="B80" s="139" t="s">
        <v>2269</v>
      </c>
      <c r="C80" s="139" t="s">
        <v>45</v>
      </c>
      <c r="D80" s="139" t="s">
        <v>1582</v>
      </c>
      <c r="E80" s="186" t="s">
        <v>360</v>
      </c>
      <c r="F80" s="187" t="s">
        <v>344</v>
      </c>
      <c r="G80" s="138" t="s">
        <v>1583</v>
      </c>
      <c r="J80" s="78"/>
      <c r="M80" s="78"/>
      <c r="P80" s="78"/>
      <c r="S80" s="78"/>
      <c r="V80" s="78"/>
      <c r="AF80" s="291"/>
      <c r="AH80" s="78"/>
      <c r="AI80" s="279"/>
      <c r="AJ80" s="155"/>
      <c r="AK80" s="135" t="str">
        <f t="shared" si="0"/>
        <v>"includedDataForSharingAndTethering": "30GB 이상"</v>
      </c>
      <c r="AL80" s="44" t="str">
        <f t="shared" si="1"/>
        <v/>
      </c>
      <c r="AM80" s="78" t="str">
        <f t="shared" si="2"/>
        <v/>
      </c>
      <c r="AN80" s="44" t="str">
        <f t="shared" si="3"/>
        <v/>
      </c>
      <c r="AO80" s="44" t="str">
        <f t="shared" si="4"/>
        <v/>
      </c>
      <c r="AP80" s="78" t="str">
        <f t="shared" si="5"/>
        <v/>
      </c>
      <c r="AQ80" s="44" t="str">
        <f t="shared" si="6"/>
        <v/>
      </c>
      <c r="AR80" s="44" t="str">
        <f t="shared" si="7"/>
        <v/>
      </c>
      <c r="AS80" s="78" t="str">
        <f t="shared" si="8"/>
        <v/>
      </c>
      <c r="AT80" s="78" t="str">
        <f t="shared" si="9"/>
        <v/>
      </c>
      <c r="AU80" s="136" t="str">
        <f t="shared" ref="AU80:AV80" si="102">IF(AG80="","", SUBSTITUTE(", ""phoneNumber"": ""PN""","PN", AG80))</f>
        <v/>
      </c>
      <c r="AV80" s="139" t="str">
        <f t="shared" si="102"/>
        <v/>
      </c>
      <c r="AW80" s="155"/>
      <c r="AX80" s="191" t="str">
        <f t="shared" si="11"/>
        <v>{"includedDataForSharingAndTethering": "30GB 이상"}</v>
      </c>
      <c r="AY80" s="155" t="str">
        <f t="shared" si="12"/>
        <v/>
      </c>
      <c r="AZ80" s="136" t="str">
        <f t="shared" si="13"/>
        <v/>
      </c>
      <c r="BA80" s="136" t="str">
        <f t="shared" si="14"/>
        <v/>
      </c>
      <c r="BB80" s="136"/>
      <c r="BC80" s="83" t="str">
        <f t="shared" si="16"/>
        <v>{"keywords": [{"includedDataForSharingAndTethering": "30GB 이상"}]}</v>
      </c>
      <c r="BD80" s="78"/>
      <c r="BE80" s="155" t="s">
        <v>253</v>
      </c>
      <c r="BF80" s="83" t="str">
        <f t="shared" si="47"/>
        <v>{"name": "AVAILABLE_MOBILE_PLAN", "arguments": {"keywords": [{"includedDataForSharingAndTethering": "30GB 이상"}]}}</v>
      </c>
      <c r="BG80" s="78"/>
      <c r="BH80" s="136"/>
      <c r="BL80" s="141"/>
      <c r="BN80" s="78"/>
      <c r="BO80" s="155"/>
      <c r="BP80" s="79">
        <v>45580</v>
      </c>
    </row>
    <row r="81" spans="1:68" ht="13.2">
      <c r="A81" s="290" t="s">
        <v>2264</v>
      </c>
      <c r="B81" s="139" t="s">
        <v>2270</v>
      </c>
      <c r="C81" s="139" t="s">
        <v>45</v>
      </c>
      <c r="D81" s="139" t="s">
        <v>1585</v>
      </c>
      <c r="E81" s="186" t="s">
        <v>360</v>
      </c>
      <c r="F81" s="187" t="s">
        <v>344</v>
      </c>
      <c r="G81" s="138" t="s">
        <v>1586</v>
      </c>
      <c r="J81" s="78"/>
      <c r="M81" s="78"/>
      <c r="P81" s="78"/>
      <c r="S81" s="78"/>
      <c r="V81" s="78"/>
      <c r="AF81" s="291"/>
      <c r="AH81" s="78"/>
      <c r="AI81" s="279"/>
      <c r="AJ81" s="155"/>
      <c r="AK81" s="135" t="str">
        <f t="shared" si="0"/>
        <v>"includedDataForSharingAndTethering": "60기가 보다 많이"</v>
      </c>
      <c r="AL81" s="44" t="str">
        <f t="shared" si="1"/>
        <v/>
      </c>
      <c r="AM81" s="78" t="str">
        <f t="shared" si="2"/>
        <v/>
      </c>
      <c r="AN81" s="44" t="str">
        <f t="shared" si="3"/>
        <v/>
      </c>
      <c r="AO81" s="44" t="str">
        <f t="shared" si="4"/>
        <v/>
      </c>
      <c r="AP81" s="78" t="str">
        <f t="shared" si="5"/>
        <v/>
      </c>
      <c r="AQ81" s="44" t="str">
        <f t="shared" si="6"/>
        <v/>
      </c>
      <c r="AR81" s="44" t="str">
        <f t="shared" si="7"/>
        <v/>
      </c>
      <c r="AS81" s="78" t="str">
        <f t="shared" si="8"/>
        <v/>
      </c>
      <c r="AT81" s="78" t="str">
        <f t="shared" si="9"/>
        <v/>
      </c>
      <c r="AU81" s="136" t="str">
        <f t="shared" ref="AU81:AV81" si="103">IF(AG81="","", SUBSTITUTE(", ""phoneNumber"": ""PN""","PN", AG81))</f>
        <v/>
      </c>
      <c r="AV81" s="139" t="str">
        <f t="shared" si="103"/>
        <v/>
      </c>
      <c r="AW81" s="155"/>
      <c r="AX81" s="191" t="str">
        <f t="shared" si="11"/>
        <v>{"includedDataForSharingAndTethering": "60기가 보다 많이"}</v>
      </c>
      <c r="AY81" s="155" t="str">
        <f t="shared" si="12"/>
        <v/>
      </c>
      <c r="AZ81" s="136" t="str">
        <f t="shared" si="13"/>
        <v/>
      </c>
      <c r="BA81" s="136" t="str">
        <f t="shared" si="14"/>
        <v/>
      </c>
      <c r="BB81" s="136"/>
      <c r="BC81" s="83" t="str">
        <f t="shared" si="16"/>
        <v>{"keywords": [{"includedDataForSharingAndTethering": "60기가 보다 많이"}]}</v>
      </c>
      <c r="BD81" s="78"/>
      <c r="BE81" s="155" t="s">
        <v>253</v>
      </c>
      <c r="BF81" s="83" t="str">
        <f t="shared" si="47"/>
        <v>{"name": "AVAILABLE_MOBILE_PLAN", "arguments": {"keywords": [{"includedDataForSharingAndTethering": "60기가 보다 많이"}]}}</v>
      </c>
      <c r="BG81" s="78"/>
      <c r="BH81" s="136"/>
      <c r="BL81" s="141"/>
      <c r="BN81" s="78"/>
      <c r="BO81" s="155"/>
      <c r="BP81" s="79">
        <v>45580</v>
      </c>
    </row>
    <row r="82" spans="1:68" ht="13.2">
      <c r="A82" s="290" t="s">
        <v>2264</v>
      </c>
      <c r="B82" s="139" t="s">
        <v>2271</v>
      </c>
      <c r="C82" s="139" t="s">
        <v>45</v>
      </c>
      <c r="D82" s="139" t="s">
        <v>1588</v>
      </c>
      <c r="E82" s="186" t="s">
        <v>360</v>
      </c>
      <c r="F82" s="187" t="s">
        <v>344</v>
      </c>
      <c r="G82" s="138" t="s">
        <v>811</v>
      </c>
      <c r="J82" s="78"/>
      <c r="M82" s="78"/>
      <c r="P82" s="78"/>
      <c r="S82" s="78"/>
      <c r="V82" s="78"/>
      <c r="AF82" s="291"/>
      <c r="AH82" s="78"/>
      <c r="AI82" s="279"/>
      <c r="AJ82" s="155"/>
      <c r="AK82" s="135" t="str">
        <f t="shared" si="0"/>
        <v>"includedDataForSharingAndTethering": "충분하게"</v>
      </c>
      <c r="AL82" s="44" t="str">
        <f t="shared" si="1"/>
        <v/>
      </c>
      <c r="AM82" s="78" t="str">
        <f t="shared" si="2"/>
        <v/>
      </c>
      <c r="AN82" s="44" t="str">
        <f t="shared" si="3"/>
        <v/>
      </c>
      <c r="AO82" s="44" t="str">
        <f t="shared" si="4"/>
        <v/>
      </c>
      <c r="AP82" s="78" t="str">
        <f t="shared" si="5"/>
        <v/>
      </c>
      <c r="AQ82" s="44" t="str">
        <f t="shared" si="6"/>
        <v/>
      </c>
      <c r="AR82" s="44" t="str">
        <f t="shared" si="7"/>
        <v/>
      </c>
      <c r="AS82" s="78" t="str">
        <f t="shared" si="8"/>
        <v/>
      </c>
      <c r="AT82" s="78" t="str">
        <f t="shared" si="9"/>
        <v/>
      </c>
      <c r="AU82" s="136" t="str">
        <f t="shared" ref="AU82:AV82" si="104">IF(AG82="","", SUBSTITUTE(", ""phoneNumber"": ""PN""","PN", AG82))</f>
        <v/>
      </c>
      <c r="AV82" s="139" t="str">
        <f t="shared" si="104"/>
        <v/>
      </c>
      <c r="AW82" s="155"/>
      <c r="AX82" s="191" t="str">
        <f t="shared" si="11"/>
        <v>{"includedDataForSharingAndTethering": "충분하게"}</v>
      </c>
      <c r="AY82" s="155" t="str">
        <f t="shared" si="12"/>
        <v/>
      </c>
      <c r="AZ82" s="136" t="str">
        <f t="shared" si="13"/>
        <v/>
      </c>
      <c r="BA82" s="136" t="str">
        <f t="shared" si="14"/>
        <v/>
      </c>
      <c r="BB82" s="136"/>
      <c r="BC82" s="83" t="str">
        <f t="shared" si="16"/>
        <v>{"keywords": [{"includedDataForSharingAndTethering": "충분하게"}]}</v>
      </c>
      <c r="BD82" s="78"/>
      <c r="BE82" s="155" t="s">
        <v>253</v>
      </c>
      <c r="BF82" s="83" t="str">
        <f t="shared" si="47"/>
        <v>{"name": "AVAILABLE_MOBILE_PLAN", "arguments": {"keywords": [{"includedDataForSharingAndTethering": "충분하게"}]}}</v>
      </c>
      <c r="BG82" s="78"/>
      <c r="BH82" s="136"/>
      <c r="BL82" s="141"/>
      <c r="BN82" s="78"/>
      <c r="BO82" s="155"/>
      <c r="BP82" s="79">
        <v>45580</v>
      </c>
    </row>
    <row r="83" spans="1:68" ht="13.2">
      <c r="A83" s="290" t="s">
        <v>2264</v>
      </c>
      <c r="B83" s="139" t="s">
        <v>2272</v>
      </c>
      <c r="C83" s="139" t="s">
        <v>45</v>
      </c>
      <c r="D83" s="139" t="s">
        <v>1590</v>
      </c>
      <c r="E83" s="186" t="s">
        <v>360</v>
      </c>
      <c r="F83" s="187" t="s">
        <v>344</v>
      </c>
      <c r="G83" s="138" t="s">
        <v>418</v>
      </c>
      <c r="J83" s="78"/>
      <c r="M83" s="78"/>
      <c r="P83" s="78"/>
      <c r="S83" s="78"/>
      <c r="V83" s="78"/>
      <c r="AF83" s="291"/>
      <c r="AH83" s="78"/>
      <c r="AI83" s="279"/>
      <c r="AJ83" s="155"/>
      <c r="AK83" s="135" t="str">
        <f t="shared" si="0"/>
        <v>"includedDataForSharingAndTethering": "넉넉하게"</v>
      </c>
      <c r="AL83" s="44" t="str">
        <f t="shared" si="1"/>
        <v/>
      </c>
      <c r="AM83" s="78" t="str">
        <f t="shared" si="2"/>
        <v/>
      </c>
      <c r="AN83" s="44" t="str">
        <f t="shared" si="3"/>
        <v/>
      </c>
      <c r="AO83" s="44" t="str">
        <f t="shared" si="4"/>
        <v/>
      </c>
      <c r="AP83" s="78" t="str">
        <f t="shared" si="5"/>
        <v/>
      </c>
      <c r="AQ83" s="44" t="str">
        <f t="shared" si="6"/>
        <v/>
      </c>
      <c r="AR83" s="44" t="str">
        <f t="shared" si="7"/>
        <v/>
      </c>
      <c r="AS83" s="78" t="str">
        <f t="shared" si="8"/>
        <v/>
      </c>
      <c r="AT83" s="78" t="str">
        <f t="shared" si="9"/>
        <v/>
      </c>
      <c r="AU83" s="136" t="str">
        <f t="shared" ref="AU83:AV83" si="105">IF(AG83="","", SUBSTITUTE(", ""phoneNumber"": ""PN""","PN", AG83))</f>
        <v/>
      </c>
      <c r="AV83" s="139" t="str">
        <f t="shared" si="105"/>
        <v/>
      </c>
      <c r="AW83" s="155"/>
      <c r="AX83" s="191" t="str">
        <f t="shared" si="11"/>
        <v>{"includedDataForSharingAndTethering": "넉넉하게"}</v>
      </c>
      <c r="AY83" s="155" t="str">
        <f t="shared" si="12"/>
        <v/>
      </c>
      <c r="AZ83" s="136" t="str">
        <f t="shared" si="13"/>
        <v/>
      </c>
      <c r="BA83" s="136" t="str">
        <f t="shared" si="14"/>
        <v/>
      </c>
      <c r="BB83" s="136"/>
      <c r="BC83" s="83" t="str">
        <f t="shared" si="16"/>
        <v>{"keywords": [{"includedDataForSharingAndTethering": "넉넉하게"}]}</v>
      </c>
      <c r="BD83" s="78"/>
      <c r="BE83" s="155" t="s">
        <v>253</v>
      </c>
      <c r="BF83" s="83" t="str">
        <f t="shared" si="47"/>
        <v>{"name": "AVAILABLE_MOBILE_PLAN", "arguments": {"keywords": [{"includedDataForSharingAndTethering": "넉넉하게"}]}}</v>
      </c>
      <c r="BG83" s="78"/>
      <c r="BH83" s="136"/>
      <c r="BL83" s="141"/>
      <c r="BN83" s="78"/>
      <c r="BO83" s="155"/>
      <c r="BP83" s="79">
        <v>45580</v>
      </c>
    </row>
    <row r="84" spans="1:68" ht="13.2">
      <c r="A84" s="290" t="s">
        <v>2264</v>
      </c>
      <c r="B84" s="139" t="s">
        <v>2273</v>
      </c>
      <c r="C84" s="139" t="s">
        <v>45</v>
      </c>
      <c r="D84" s="139" t="s">
        <v>1592</v>
      </c>
      <c r="E84" s="186" t="s">
        <v>360</v>
      </c>
      <c r="F84" s="187" t="s">
        <v>344</v>
      </c>
      <c r="G84" s="138" t="s">
        <v>311</v>
      </c>
      <c r="J84" s="78"/>
      <c r="M84" s="78"/>
      <c r="P84" s="78"/>
      <c r="S84" s="78"/>
      <c r="V84" s="78"/>
      <c r="AF84" s="291"/>
      <c r="AH84" s="78"/>
      <c r="AI84" s="279"/>
      <c r="AJ84" s="155"/>
      <c r="AK84" s="135" t="str">
        <f t="shared" si="0"/>
        <v>"includedDataForSharingAndTethering": "많이"</v>
      </c>
      <c r="AL84" s="44" t="str">
        <f t="shared" si="1"/>
        <v/>
      </c>
      <c r="AM84" s="78" t="str">
        <f t="shared" si="2"/>
        <v/>
      </c>
      <c r="AN84" s="44" t="str">
        <f t="shared" si="3"/>
        <v/>
      </c>
      <c r="AO84" s="44" t="str">
        <f t="shared" si="4"/>
        <v/>
      </c>
      <c r="AP84" s="78" t="str">
        <f t="shared" si="5"/>
        <v/>
      </c>
      <c r="AQ84" s="44" t="str">
        <f t="shared" si="6"/>
        <v/>
      </c>
      <c r="AR84" s="44" t="str">
        <f t="shared" si="7"/>
        <v/>
      </c>
      <c r="AS84" s="78" t="str">
        <f t="shared" si="8"/>
        <v/>
      </c>
      <c r="AT84" s="78" t="str">
        <f t="shared" si="9"/>
        <v/>
      </c>
      <c r="AU84" s="136" t="str">
        <f t="shared" ref="AU84:AV84" si="106">IF(AG84="","", SUBSTITUTE(", ""phoneNumber"": ""PN""","PN", AG84))</f>
        <v/>
      </c>
      <c r="AV84" s="139" t="str">
        <f t="shared" si="106"/>
        <v/>
      </c>
      <c r="AW84" s="155"/>
      <c r="AX84" s="191" t="str">
        <f t="shared" si="11"/>
        <v>{"includedDataForSharingAndTethering": "많이"}</v>
      </c>
      <c r="AY84" s="155" t="str">
        <f t="shared" si="12"/>
        <v/>
      </c>
      <c r="AZ84" s="136" t="str">
        <f t="shared" si="13"/>
        <v/>
      </c>
      <c r="BA84" s="136" t="str">
        <f t="shared" si="14"/>
        <v/>
      </c>
      <c r="BB84" s="136"/>
      <c r="BC84" s="83" t="str">
        <f t="shared" si="16"/>
        <v>{"keywords": [{"includedDataForSharingAndTethering": "많이"}]}</v>
      </c>
      <c r="BD84" s="78"/>
      <c r="BE84" s="155" t="s">
        <v>253</v>
      </c>
      <c r="BF84" s="83" t="str">
        <f t="shared" si="47"/>
        <v>{"name": "AVAILABLE_MOBILE_PLAN", "arguments": {"keywords": [{"includedDataForSharingAndTethering": "많이"}]}}</v>
      </c>
      <c r="BG84" s="78"/>
      <c r="BH84" s="136"/>
      <c r="BL84" s="141"/>
      <c r="BN84" s="78"/>
      <c r="BO84" s="155"/>
      <c r="BP84" s="79">
        <v>45580</v>
      </c>
    </row>
    <row r="85" spans="1:68" ht="13.2">
      <c r="A85" s="290" t="s">
        <v>2264</v>
      </c>
      <c r="B85" s="139" t="s">
        <v>2274</v>
      </c>
      <c r="C85" s="139" t="s">
        <v>45</v>
      </c>
      <c r="D85" s="139" t="s">
        <v>1594</v>
      </c>
      <c r="E85" s="186" t="s">
        <v>360</v>
      </c>
      <c r="F85" s="187" t="s">
        <v>344</v>
      </c>
      <c r="G85" s="138" t="s">
        <v>1471</v>
      </c>
      <c r="J85" s="78"/>
      <c r="M85" s="78"/>
      <c r="P85" s="78"/>
      <c r="S85" s="78"/>
      <c r="V85" s="78"/>
      <c r="AF85" s="291"/>
      <c r="AH85" s="78"/>
      <c r="AI85" s="279"/>
      <c r="AJ85" s="155"/>
      <c r="AK85" s="135" t="str">
        <f t="shared" si="0"/>
        <v>"includedDataForSharingAndTethering": "꽤"</v>
      </c>
      <c r="AL85" s="44" t="str">
        <f t="shared" si="1"/>
        <v/>
      </c>
      <c r="AM85" s="78" t="str">
        <f t="shared" si="2"/>
        <v/>
      </c>
      <c r="AN85" s="44" t="str">
        <f t="shared" si="3"/>
        <v/>
      </c>
      <c r="AO85" s="44" t="str">
        <f t="shared" si="4"/>
        <v/>
      </c>
      <c r="AP85" s="78" t="str">
        <f t="shared" si="5"/>
        <v/>
      </c>
      <c r="AQ85" s="44" t="str">
        <f t="shared" si="6"/>
        <v/>
      </c>
      <c r="AR85" s="44" t="str">
        <f t="shared" si="7"/>
        <v/>
      </c>
      <c r="AS85" s="78" t="str">
        <f t="shared" si="8"/>
        <v/>
      </c>
      <c r="AT85" s="78" t="str">
        <f t="shared" si="9"/>
        <v/>
      </c>
      <c r="AU85" s="136" t="str">
        <f t="shared" ref="AU85:AV85" si="107">IF(AG85="","", SUBSTITUTE(", ""phoneNumber"": ""PN""","PN", AG85))</f>
        <v/>
      </c>
      <c r="AV85" s="139" t="str">
        <f t="shared" si="107"/>
        <v/>
      </c>
      <c r="AW85" s="155"/>
      <c r="AX85" s="191" t="str">
        <f t="shared" si="11"/>
        <v>{"includedDataForSharingAndTethering": "꽤"}</v>
      </c>
      <c r="AY85" s="155" t="str">
        <f t="shared" si="12"/>
        <v/>
      </c>
      <c r="AZ85" s="136" t="str">
        <f t="shared" si="13"/>
        <v/>
      </c>
      <c r="BA85" s="136" t="str">
        <f t="shared" si="14"/>
        <v/>
      </c>
      <c r="BB85" s="136"/>
      <c r="BC85" s="83" t="str">
        <f t="shared" si="16"/>
        <v>{"keywords": [{"includedDataForSharingAndTethering": "꽤"}]}</v>
      </c>
      <c r="BD85" s="78"/>
      <c r="BE85" s="155" t="s">
        <v>253</v>
      </c>
      <c r="BF85" s="83" t="str">
        <f t="shared" si="47"/>
        <v>{"name": "AVAILABLE_MOBILE_PLAN", "arguments": {"keywords": [{"includedDataForSharingAndTethering": "꽤"}]}}</v>
      </c>
      <c r="BG85" s="78"/>
      <c r="BH85" s="136"/>
      <c r="BL85" s="141"/>
      <c r="BN85" s="78"/>
      <c r="BO85" s="155"/>
      <c r="BP85" s="79">
        <v>45580</v>
      </c>
    </row>
    <row r="86" spans="1:68" ht="13.2">
      <c r="A86" s="290" t="s">
        <v>2275</v>
      </c>
      <c r="B86" s="139" t="s">
        <v>2276</v>
      </c>
      <c r="C86" s="139" t="s">
        <v>45</v>
      </c>
      <c r="D86" s="139" t="s">
        <v>1604</v>
      </c>
      <c r="E86" s="186" t="s">
        <v>385</v>
      </c>
      <c r="F86" s="187" t="s">
        <v>386</v>
      </c>
      <c r="G86" s="138"/>
      <c r="J86" s="78"/>
      <c r="M86" s="78"/>
      <c r="P86" s="78"/>
      <c r="S86" s="78"/>
      <c r="V86" s="78"/>
      <c r="AF86" s="291"/>
      <c r="AH86" s="78"/>
      <c r="AI86" s="279"/>
      <c r="AJ86" s="155"/>
      <c r="AK86" s="135" t="str">
        <f t="shared" si="0"/>
        <v>"optionData": ""</v>
      </c>
      <c r="AL86" s="44" t="str">
        <f t="shared" si="1"/>
        <v/>
      </c>
      <c r="AM86" s="78" t="str">
        <f t="shared" si="2"/>
        <v/>
      </c>
      <c r="AN86" s="44" t="str">
        <f t="shared" si="3"/>
        <v/>
      </c>
      <c r="AO86" s="44" t="str">
        <f t="shared" si="4"/>
        <v/>
      </c>
      <c r="AP86" s="78" t="str">
        <f t="shared" si="5"/>
        <v/>
      </c>
      <c r="AQ86" s="44" t="str">
        <f t="shared" si="6"/>
        <v/>
      </c>
      <c r="AR86" s="44" t="str">
        <f t="shared" si="7"/>
        <v/>
      </c>
      <c r="AS86" s="78" t="str">
        <f t="shared" si="8"/>
        <v/>
      </c>
      <c r="AT86" s="78" t="str">
        <f t="shared" si="9"/>
        <v/>
      </c>
      <c r="AU86" s="136" t="str">
        <f t="shared" ref="AU86:AV86" si="108">IF(AG86="","", SUBSTITUTE(", ""phoneNumber"": ""PN""","PN", AG86))</f>
        <v/>
      </c>
      <c r="AV86" s="139" t="str">
        <f t="shared" si="108"/>
        <v/>
      </c>
      <c r="AW86" s="155"/>
      <c r="AX86" s="191" t="str">
        <f t="shared" si="11"/>
        <v>{"optionData": ""}</v>
      </c>
      <c r="AY86" s="155" t="str">
        <f t="shared" si="12"/>
        <v/>
      </c>
      <c r="AZ86" s="136" t="str">
        <f t="shared" si="13"/>
        <v/>
      </c>
      <c r="BA86" s="136" t="str">
        <f t="shared" si="14"/>
        <v/>
      </c>
      <c r="BB86" s="136"/>
      <c r="BC86" s="83" t="str">
        <f t="shared" si="16"/>
        <v>{"keywords": [{"optionData": ""}]}</v>
      </c>
      <c r="BD86" s="78"/>
      <c r="BE86" s="155" t="s">
        <v>253</v>
      </c>
      <c r="BF86" s="83" t="str">
        <f t="shared" si="47"/>
        <v>{"name": "AVAILABLE_MOBILE_PLAN", "arguments": {"keywords": [{"optionData": ""}]}}</v>
      </c>
      <c r="BG86" s="78"/>
      <c r="BH86" s="136"/>
      <c r="BL86" s="141"/>
      <c r="BN86" s="78"/>
      <c r="BO86" s="155"/>
      <c r="BP86" s="79">
        <v>45580</v>
      </c>
    </row>
    <row r="87" spans="1:68" ht="13.2">
      <c r="A87" s="290" t="s">
        <v>2275</v>
      </c>
      <c r="B87" s="139" t="s">
        <v>2277</v>
      </c>
      <c r="C87" s="139" t="s">
        <v>45</v>
      </c>
      <c r="D87" s="139" t="s">
        <v>1606</v>
      </c>
      <c r="E87" s="186" t="s">
        <v>385</v>
      </c>
      <c r="F87" s="187" t="s">
        <v>386</v>
      </c>
      <c r="G87" s="138"/>
      <c r="J87" s="78"/>
      <c r="M87" s="78"/>
      <c r="P87" s="78"/>
      <c r="S87" s="78"/>
      <c r="V87" s="78"/>
      <c r="AF87" s="291"/>
      <c r="AH87" s="78"/>
      <c r="AI87" s="279"/>
      <c r="AJ87" s="155"/>
      <c r="AK87" s="135" t="str">
        <f t="shared" si="0"/>
        <v>"optionData": ""</v>
      </c>
      <c r="AL87" s="44" t="str">
        <f t="shared" si="1"/>
        <v/>
      </c>
      <c r="AM87" s="78" t="str">
        <f t="shared" si="2"/>
        <v/>
      </c>
      <c r="AN87" s="44" t="str">
        <f t="shared" si="3"/>
        <v/>
      </c>
      <c r="AO87" s="44" t="str">
        <f t="shared" si="4"/>
        <v/>
      </c>
      <c r="AP87" s="78" t="str">
        <f t="shared" si="5"/>
        <v/>
      </c>
      <c r="AQ87" s="44" t="str">
        <f t="shared" si="6"/>
        <v/>
      </c>
      <c r="AR87" s="44" t="str">
        <f t="shared" si="7"/>
        <v/>
      </c>
      <c r="AS87" s="78" t="str">
        <f t="shared" si="8"/>
        <v/>
      </c>
      <c r="AT87" s="78" t="str">
        <f t="shared" si="9"/>
        <v/>
      </c>
      <c r="AU87" s="136" t="str">
        <f t="shared" ref="AU87:AV87" si="109">IF(AG87="","", SUBSTITUTE(", ""phoneNumber"": ""PN""","PN", AG87))</f>
        <v/>
      </c>
      <c r="AV87" s="139" t="str">
        <f t="shared" si="109"/>
        <v/>
      </c>
      <c r="AW87" s="155"/>
      <c r="AX87" s="191" t="str">
        <f t="shared" si="11"/>
        <v>{"optionData": ""}</v>
      </c>
      <c r="AY87" s="155" t="str">
        <f t="shared" si="12"/>
        <v/>
      </c>
      <c r="AZ87" s="136" t="str">
        <f t="shared" si="13"/>
        <v/>
      </c>
      <c r="BA87" s="136" t="str">
        <f t="shared" si="14"/>
        <v/>
      </c>
      <c r="BB87" s="136"/>
      <c r="BC87" s="83" t="str">
        <f t="shared" si="16"/>
        <v>{"keywords": [{"optionData": ""}]}</v>
      </c>
      <c r="BD87" s="78"/>
      <c r="BE87" s="155" t="s">
        <v>253</v>
      </c>
      <c r="BF87" s="83" t="str">
        <f t="shared" si="47"/>
        <v>{"name": "AVAILABLE_MOBILE_PLAN", "arguments": {"keywords": [{"optionData": ""}]}}</v>
      </c>
      <c r="BG87" s="78"/>
      <c r="BH87" s="136"/>
      <c r="BL87" s="141"/>
      <c r="BN87" s="78"/>
      <c r="BO87" s="155"/>
      <c r="BP87" s="79">
        <v>45580</v>
      </c>
    </row>
    <row r="88" spans="1:68" ht="13.2">
      <c r="A88" s="290" t="s">
        <v>2275</v>
      </c>
      <c r="B88" s="139" t="s">
        <v>2278</v>
      </c>
      <c r="C88" s="139" t="s">
        <v>45</v>
      </c>
      <c r="D88" s="139" t="s">
        <v>1608</v>
      </c>
      <c r="E88" s="186" t="s">
        <v>385</v>
      </c>
      <c r="F88" s="187" t="s">
        <v>386</v>
      </c>
      <c r="G88" s="138"/>
      <c r="J88" s="78"/>
      <c r="M88" s="78"/>
      <c r="P88" s="78"/>
      <c r="S88" s="78"/>
      <c r="V88" s="78"/>
      <c r="AF88" s="291"/>
      <c r="AH88" s="78"/>
      <c r="AI88" s="279"/>
      <c r="AJ88" s="155"/>
      <c r="AK88" s="135" t="str">
        <f t="shared" si="0"/>
        <v>"optionData": ""</v>
      </c>
      <c r="AL88" s="44" t="str">
        <f t="shared" si="1"/>
        <v/>
      </c>
      <c r="AM88" s="78" t="str">
        <f t="shared" si="2"/>
        <v/>
      </c>
      <c r="AN88" s="44" t="str">
        <f t="shared" si="3"/>
        <v/>
      </c>
      <c r="AO88" s="44" t="str">
        <f t="shared" si="4"/>
        <v/>
      </c>
      <c r="AP88" s="78" t="str">
        <f t="shared" si="5"/>
        <v/>
      </c>
      <c r="AQ88" s="44" t="str">
        <f t="shared" si="6"/>
        <v/>
      </c>
      <c r="AR88" s="44" t="str">
        <f t="shared" si="7"/>
        <v/>
      </c>
      <c r="AS88" s="78" t="str">
        <f t="shared" si="8"/>
        <v/>
      </c>
      <c r="AT88" s="78" t="str">
        <f t="shared" si="9"/>
        <v/>
      </c>
      <c r="AU88" s="136" t="str">
        <f t="shared" ref="AU88:AV88" si="110">IF(AG88="","", SUBSTITUTE(", ""phoneNumber"": ""PN""","PN", AG88))</f>
        <v/>
      </c>
      <c r="AV88" s="139" t="str">
        <f t="shared" si="110"/>
        <v/>
      </c>
      <c r="AW88" s="155"/>
      <c r="AX88" s="191" t="str">
        <f t="shared" si="11"/>
        <v>{"optionData": ""}</v>
      </c>
      <c r="AY88" s="155" t="str">
        <f t="shared" si="12"/>
        <v/>
      </c>
      <c r="AZ88" s="136" t="str">
        <f t="shared" si="13"/>
        <v/>
      </c>
      <c r="BA88" s="136" t="str">
        <f t="shared" si="14"/>
        <v/>
      </c>
      <c r="BB88" s="136"/>
      <c r="BC88" s="83" t="str">
        <f t="shared" si="16"/>
        <v>{"keywords": [{"optionData": ""}]}</v>
      </c>
      <c r="BD88" s="78"/>
      <c r="BE88" s="155" t="s">
        <v>253</v>
      </c>
      <c r="BF88" s="83" t="str">
        <f t="shared" si="47"/>
        <v>{"name": "AVAILABLE_MOBILE_PLAN", "arguments": {"keywords": [{"optionData": ""}]}}</v>
      </c>
      <c r="BG88" s="78"/>
      <c r="BH88" s="136"/>
      <c r="BL88" s="141"/>
      <c r="BN88" s="78"/>
      <c r="BO88" s="155"/>
      <c r="BP88" s="79">
        <v>45580</v>
      </c>
    </row>
    <row r="89" spans="1:68" ht="13.2">
      <c r="A89" s="290" t="s">
        <v>2275</v>
      </c>
      <c r="B89" s="139" t="s">
        <v>2279</v>
      </c>
      <c r="C89" s="139" t="s">
        <v>45</v>
      </c>
      <c r="D89" s="139" t="s">
        <v>1610</v>
      </c>
      <c r="E89" s="186" t="s">
        <v>385</v>
      </c>
      <c r="F89" s="187" t="s">
        <v>386</v>
      </c>
      <c r="G89" s="138"/>
      <c r="J89" s="78"/>
      <c r="M89" s="78"/>
      <c r="P89" s="78"/>
      <c r="S89" s="78"/>
      <c r="V89" s="78"/>
      <c r="AF89" s="291"/>
      <c r="AH89" s="78"/>
      <c r="AI89" s="279"/>
      <c r="AJ89" s="155"/>
      <c r="AK89" s="135" t="str">
        <f t="shared" si="0"/>
        <v>"optionData": ""</v>
      </c>
      <c r="AL89" s="44" t="str">
        <f t="shared" si="1"/>
        <v/>
      </c>
      <c r="AM89" s="78" t="str">
        <f t="shared" si="2"/>
        <v/>
      </c>
      <c r="AN89" s="44" t="str">
        <f t="shared" si="3"/>
        <v/>
      </c>
      <c r="AO89" s="44" t="str">
        <f t="shared" si="4"/>
        <v/>
      </c>
      <c r="AP89" s="78" t="str">
        <f t="shared" si="5"/>
        <v/>
      </c>
      <c r="AQ89" s="44" t="str">
        <f t="shared" si="6"/>
        <v/>
      </c>
      <c r="AR89" s="44" t="str">
        <f t="shared" si="7"/>
        <v/>
      </c>
      <c r="AS89" s="78" t="str">
        <f t="shared" si="8"/>
        <v/>
      </c>
      <c r="AT89" s="78" t="str">
        <f t="shared" si="9"/>
        <v/>
      </c>
      <c r="AU89" s="136" t="str">
        <f t="shared" ref="AU89:AV89" si="111">IF(AG89="","", SUBSTITUTE(", ""phoneNumber"": ""PN""","PN", AG89))</f>
        <v/>
      </c>
      <c r="AV89" s="139" t="str">
        <f t="shared" si="111"/>
        <v/>
      </c>
      <c r="AW89" s="155"/>
      <c r="AX89" s="191" t="str">
        <f t="shared" si="11"/>
        <v>{"optionData": ""}</v>
      </c>
      <c r="AY89" s="155" t="str">
        <f t="shared" si="12"/>
        <v/>
      </c>
      <c r="AZ89" s="136" t="str">
        <f t="shared" si="13"/>
        <v/>
      </c>
      <c r="BA89" s="136" t="str">
        <f t="shared" si="14"/>
        <v/>
      </c>
      <c r="BB89" s="136"/>
      <c r="BC89" s="83" t="str">
        <f t="shared" si="16"/>
        <v>{"keywords": [{"optionData": ""}]}</v>
      </c>
      <c r="BD89" s="78"/>
      <c r="BE89" s="155" t="s">
        <v>253</v>
      </c>
      <c r="BF89" s="83" t="str">
        <f t="shared" si="47"/>
        <v>{"name": "AVAILABLE_MOBILE_PLAN", "arguments": {"keywords": [{"optionData": ""}]}}</v>
      </c>
      <c r="BG89" s="78"/>
      <c r="BH89" s="136"/>
      <c r="BL89" s="141"/>
      <c r="BN89" s="78"/>
      <c r="BO89" s="155"/>
      <c r="BP89" s="79">
        <v>45580</v>
      </c>
    </row>
    <row r="90" spans="1:68" ht="13.2">
      <c r="A90" s="290" t="s">
        <v>2275</v>
      </c>
      <c r="B90" s="139" t="s">
        <v>2280</v>
      </c>
      <c r="C90" s="139" t="s">
        <v>45</v>
      </c>
      <c r="D90" s="139" t="s">
        <v>1612</v>
      </c>
      <c r="E90" s="186" t="s">
        <v>385</v>
      </c>
      <c r="F90" s="187" t="s">
        <v>386</v>
      </c>
      <c r="G90" s="138"/>
      <c r="J90" s="78"/>
      <c r="M90" s="78"/>
      <c r="P90" s="78"/>
      <c r="S90" s="78"/>
      <c r="V90" s="78"/>
      <c r="AF90" s="291"/>
      <c r="AH90" s="78"/>
      <c r="AI90" s="279"/>
      <c r="AJ90" s="155"/>
      <c r="AK90" s="135" t="str">
        <f t="shared" si="0"/>
        <v>"optionData": ""</v>
      </c>
      <c r="AL90" s="44" t="str">
        <f t="shared" si="1"/>
        <v/>
      </c>
      <c r="AM90" s="78" t="str">
        <f t="shared" si="2"/>
        <v/>
      </c>
      <c r="AN90" s="44" t="str">
        <f t="shared" si="3"/>
        <v/>
      </c>
      <c r="AO90" s="44" t="str">
        <f t="shared" si="4"/>
        <v/>
      </c>
      <c r="AP90" s="78" t="str">
        <f t="shared" si="5"/>
        <v/>
      </c>
      <c r="AQ90" s="44" t="str">
        <f t="shared" si="6"/>
        <v/>
      </c>
      <c r="AR90" s="44" t="str">
        <f t="shared" si="7"/>
        <v/>
      </c>
      <c r="AS90" s="78" t="str">
        <f t="shared" si="8"/>
        <v/>
      </c>
      <c r="AT90" s="78" t="str">
        <f t="shared" si="9"/>
        <v/>
      </c>
      <c r="AU90" s="136" t="str">
        <f t="shared" ref="AU90:AV90" si="112">IF(AG90="","", SUBSTITUTE(", ""phoneNumber"": ""PN""","PN", AG90))</f>
        <v/>
      </c>
      <c r="AV90" s="139" t="str">
        <f t="shared" si="112"/>
        <v/>
      </c>
      <c r="AW90" s="155"/>
      <c r="AX90" s="191" t="str">
        <f t="shared" si="11"/>
        <v>{"optionData": ""}</v>
      </c>
      <c r="AY90" s="155" t="str">
        <f t="shared" si="12"/>
        <v/>
      </c>
      <c r="AZ90" s="136" t="str">
        <f t="shared" si="13"/>
        <v/>
      </c>
      <c r="BA90" s="136" t="str">
        <f t="shared" si="14"/>
        <v/>
      </c>
      <c r="BB90" s="136"/>
      <c r="BC90" s="83" t="str">
        <f t="shared" si="16"/>
        <v>{"keywords": [{"optionData": ""}]}</v>
      </c>
      <c r="BD90" s="78"/>
      <c r="BE90" s="155" t="s">
        <v>253</v>
      </c>
      <c r="BF90" s="83" t="str">
        <f t="shared" si="47"/>
        <v>{"name": "AVAILABLE_MOBILE_PLAN", "arguments": {"keywords": [{"optionData": ""}]}}</v>
      </c>
      <c r="BG90" s="78"/>
      <c r="BH90" s="136"/>
      <c r="BL90" s="141"/>
      <c r="BN90" s="78"/>
      <c r="BO90" s="155"/>
      <c r="BP90" s="79">
        <v>45580</v>
      </c>
    </row>
    <row r="91" spans="1:68" ht="13.2">
      <c r="A91" s="290" t="s">
        <v>2275</v>
      </c>
      <c r="B91" s="139" t="s">
        <v>2281</v>
      </c>
      <c r="C91" s="139" t="s">
        <v>45</v>
      </c>
      <c r="D91" s="139" t="s">
        <v>1614</v>
      </c>
      <c r="E91" s="186" t="s">
        <v>385</v>
      </c>
      <c r="F91" s="187" t="s">
        <v>386</v>
      </c>
      <c r="G91" s="138"/>
      <c r="J91" s="78"/>
      <c r="M91" s="78"/>
      <c r="P91" s="78"/>
      <c r="S91" s="78"/>
      <c r="V91" s="78"/>
      <c r="AF91" s="291"/>
      <c r="AH91" s="78"/>
      <c r="AI91" s="279"/>
      <c r="AJ91" s="155"/>
      <c r="AK91" s="135" t="str">
        <f t="shared" si="0"/>
        <v>"optionData": ""</v>
      </c>
      <c r="AL91" s="44" t="str">
        <f t="shared" si="1"/>
        <v/>
      </c>
      <c r="AM91" s="78" t="str">
        <f t="shared" si="2"/>
        <v/>
      </c>
      <c r="AN91" s="44" t="str">
        <f t="shared" si="3"/>
        <v/>
      </c>
      <c r="AO91" s="44" t="str">
        <f t="shared" si="4"/>
        <v/>
      </c>
      <c r="AP91" s="78" t="str">
        <f t="shared" si="5"/>
        <v/>
      </c>
      <c r="AQ91" s="44" t="str">
        <f t="shared" si="6"/>
        <v/>
      </c>
      <c r="AR91" s="44" t="str">
        <f t="shared" si="7"/>
        <v/>
      </c>
      <c r="AS91" s="78" t="str">
        <f t="shared" si="8"/>
        <v/>
      </c>
      <c r="AT91" s="78" t="str">
        <f t="shared" si="9"/>
        <v/>
      </c>
      <c r="AU91" s="136" t="str">
        <f t="shared" ref="AU91:AV91" si="113">IF(AG91="","", SUBSTITUTE(", ""phoneNumber"": ""PN""","PN", AG91))</f>
        <v/>
      </c>
      <c r="AV91" s="139" t="str">
        <f t="shared" si="113"/>
        <v/>
      </c>
      <c r="AW91" s="155"/>
      <c r="AX91" s="191" t="str">
        <f t="shared" si="11"/>
        <v>{"optionData": ""}</v>
      </c>
      <c r="AY91" s="155" t="str">
        <f t="shared" si="12"/>
        <v/>
      </c>
      <c r="AZ91" s="136" t="str">
        <f t="shared" si="13"/>
        <v/>
      </c>
      <c r="BA91" s="136" t="str">
        <f t="shared" si="14"/>
        <v/>
      </c>
      <c r="BB91" s="136"/>
      <c r="BC91" s="83" t="str">
        <f t="shared" si="16"/>
        <v>{"keywords": [{"optionData": ""}]}</v>
      </c>
      <c r="BD91" s="78"/>
      <c r="BE91" s="155" t="s">
        <v>253</v>
      </c>
      <c r="BF91" s="83" t="str">
        <f t="shared" si="47"/>
        <v>{"name": "AVAILABLE_MOBILE_PLAN", "arguments": {"keywords": [{"optionData": ""}]}}</v>
      </c>
      <c r="BG91" s="78"/>
      <c r="BH91" s="136"/>
      <c r="BL91" s="141"/>
      <c r="BN91" s="78"/>
      <c r="BO91" s="155"/>
      <c r="BP91" s="79">
        <v>45580</v>
      </c>
    </row>
    <row r="92" spans="1:68" ht="13.2">
      <c r="A92" s="290" t="s">
        <v>2275</v>
      </c>
      <c r="B92" s="139" t="s">
        <v>2282</v>
      </c>
      <c r="C92" s="139" t="s">
        <v>45</v>
      </c>
      <c r="D92" s="139" t="s">
        <v>1616</v>
      </c>
      <c r="E92" s="186" t="s">
        <v>385</v>
      </c>
      <c r="F92" s="187" t="s">
        <v>386</v>
      </c>
      <c r="G92" s="138"/>
      <c r="J92" s="78"/>
      <c r="M92" s="78"/>
      <c r="P92" s="78"/>
      <c r="S92" s="78"/>
      <c r="V92" s="78"/>
      <c r="AF92" s="291"/>
      <c r="AH92" s="78"/>
      <c r="AI92" s="279"/>
      <c r="AJ92" s="155"/>
      <c r="AK92" s="135" t="str">
        <f t="shared" si="0"/>
        <v>"optionData": ""</v>
      </c>
      <c r="AL92" s="44" t="str">
        <f t="shared" si="1"/>
        <v/>
      </c>
      <c r="AM92" s="78" t="str">
        <f t="shared" si="2"/>
        <v/>
      </c>
      <c r="AN92" s="44" t="str">
        <f t="shared" si="3"/>
        <v/>
      </c>
      <c r="AO92" s="44" t="str">
        <f t="shared" si="4"/>
        <v/>
      </c>
      <c r="AP92" s="78" t="str">
        <f t="shared" si="5"/>
        <v/>
      </c>
      <c r="AQ92" s="44" t="str">
        <f t="shared" si="6"/>
        <v/>
      </c>
      <c r="AR92" s="44" t="str">
        <f t="shared" si="7"/>
        <v/>
      </c>
      <c r="AS92" s="78" t="str">
        <f t="shared" si="8"/>
        <v/>
      </c>
      <c r="AT92" s="78" t="str">
        <f t="shared" si="9"/>
        <v/>
      </c>
      <c r="AU92" s="136" t="str">
        <f t="shared" ref="AU92:AV92" si="114">IF(AG92="","", SUBSTITUTE(", ""phoneNumber"": ""PN""","PN", AG92))</f>
        <v/>
      </c>
      <c r="AV92" s="139" t="str">
        <f t="shared" si="114"/>
        <v/>
      </c>
      <c r="AW92" s="155"/>
      <c r="AX92" s="191" t="str">
        <f t="shared" si="11"/>
        <v>{"optionData": ""}</v>
      </c>
      <c r="AY92" s="155" t="str">
        <f t="shared" si="12"/>
        <v/>
      </c>
      <c r="AZ92" s="136" t="str">
        <f t="shared" si="13"/>
        <v/>
      </c>
      <c r="BA92" s="136" t="str">
        <f t="shared" si="14"/>
        <v/>
      </c>
      <c r="BB92" s="136"/>
      <c r="BC92" s="83" t="str">
        <f t="shared" si="16"/>
        <v>{"keywords": [{"optionData": ""}]}</v>
      </c>
      <c r="BD92" s="78"/>
      <c r="BE92" s="155" t="s">
        <v>253</v>
      </c>
      <c r="BF92" s="83" t="str">
        <f t="shared" si="47"/>
        <v>{"name": "AVAILABLE_MOBILE_PLAN", "arguments": {"keywords": [{"optionData": ""}]}}</v>
      </c>
      <c r="BG92" s="78"/>
      <c r="BH92" s="136"/>
      <c r="BL92" s="141"/>
      <c r="BN92" s="78"/>
      <c r="BO92" s="155"/>
      <c r="BP92" s="79">
        <v>45580</v>
      </c>
    </row>
    <row r="93" spans="1:68" ht="13.2">
      <c r="A93" s="290" t="s">
        <v>2275</v>
      </c>
      <c r="B93" s="139" t="s">
        <v>2283</v>
      </c>
      <c r="C93" s="139" t="s">
        <v>45</v>
      </c>
      <c r="D93" s="139" t="s">
        <v>1618</v>
      </c>
      <c r="E93" s="186" t="s">
        <v>385</v>
      </c>
      <c r="F93" s="187" t="s">
        <v>386</v>
      </c>
      <c r="G93" s="138"/>
      <c r="J93" s="78"/>
      <c r="M93" s="78"/>
      <c r="P93" s="78"/>
      <c r="S93" s="78"/>
      <c r="V93" s="78"/>
      <c r="AF93" s="291"/>
      <c r="AH93" s="78"/>
      <c r="AI93" s="279"/>
      <c r="AJ93" s="155"/>
      <c r="AK93" s="135" t="str">
        <f t="shared" si="0"/>
        <v>"optionData": ""</v>
      </c>
      <c r="AL93" s="44" t="str">
        <f t="shared" si="1"/>
        <v/>
      </c>
      <c r="AM93" s="78" t="str">
        <f t="shared" si="2"/>
        <v/>
      </c>
      <c r="AN93" s="44" t="str">
        <f t="shared" si="3"/>
        <v/>
      </c>
      <c r="AO93" s="44" t="str">
        <f t="shared" si="4"/>
        <v/>
      </c>
      <c r="AP93" s="78" t="str">
        <f t="shared" si="5"/>
        <v/>
      </c>
      <c r="AQ93" s="44" t="str">
        <f t="shared" si="6"/>
        <v/>
      </c>
      <c r="AR93" s="44" t="str">
        <f t="shared" si="7"/>
        <v/>
      </c>
      <c r="AS93" s="78" t="str">
        <f t="shared" si="8"/>
        <v/>
      </c>
      <c r="AT93" s="78" t="str">
        <f t="shared" si="9"/>
        <v/>
      </c>
      <c r="AU93" s="136" t="str">
        <f t="shared" ref="AU93:AV93" si="115">IF(AG93="","", SUBSTITUTE(", ""phoneNumber"": ""PN""","PN", AG93))</f>
        <v/>
      </c>
      <c r="AV93" s="139" t="str">
        <f t="shared" si="115"/>
        <v/>
      </c>
      <c r="AW93" s="155"/>
      <c r="AX93" s="191" t="str">
        <f t="shared" si="11"/>
        <v>{"optionData": ""}</v>
      </c>
      <c r="AY93" s="155" t="str">
        <f t="shared" si="12"/>
        <v/>
      </c>
      <c r="AZ93" s="136" t="str">
        <f t="shared" si="13"/>
        <v/>
      </c>
      <c r="BA93" s="136" t="str">
        <f t="shared" si="14"/>
        <v/>
      </c>
      <c r="BB93" s="136"/>
      <c r="BC93" s="83" t="str">
        <f t="shared" si="16"/>
        <v>{"keywords": [{"optionData": ""}]}</v>
      </c>
      <c r="BD93" s="78"/>
      <c r="BE93" s="155" t="s">
        <v>253</v>
      </c>
      <c r="BF93" s="83" t="str">
        <f t="shared" si="47"/>
        <v>{"name": "AVAILABLE_MOBILE_PLAN", "arguments": {"keywords": [{"optionData": ""}]}}</v>
      </c>
      <c r="BG93" s="78"/>
      <c r="BH93" s="136"/>
      <c r="BL93" s="141"/>
      <c r="BN93" s="78"/>
      <c r="BO93" s="155"/>
      <c r="BP93" s="79">
        <v>45580</v>
      </c>
    </row>
    <row r="94" spans="1:68" ht="13.2">
      <c r="A94" s="290" t="s">
        <v>2275</v>
      </c>
      <c r="B94" s="139" t="s">
        <v>2284</v>
      </c>
      <c r="C94" s="139" t="s">
        <v>45</v>
      </c>
      <c r="D94" s="139" t="s">
        <v>1620</v>
      </c>
      <c r="E94" s="186" t="s">
        <v>385</v>
      </c>
      <c r="F94" s="187" t="s">
        <v>386</v>
      </c>
      <c r="G94" s="138"/>
      <c r="J94" s="78"/>
      <c r="M94" s="78"/>
      <c r="P94" s="78"/>
      <c r="S94" s="78"/>
      <c r="V94" s="78"/>
      <c r="AF94" s="291"/>
      <c r="AH94" s="78"/>
      <c r="AI94" s="279"/>
      <c r="AJ94" s="155"/>
      <c r="AK94" s="135" t="str">
        <f t="shared" si="0"/>
        <v>"optionData": ""</v>
      </c>
      <c r="AL94" s="44" t="str">
        <f t="shared" si="1"/>
        <v/>
      </c>
      <c r="AM94" s="78" t="str">
        <f t="shared" si="2"/>
        <v/>
      </c>
      <c r="AN94" s="44" t="str">
        <f t="shared" si="3"/>
        <v/>
      </c>
      <c r="AO94" s="44" t="str">
        <f t="shared" si="4"/>
        <v/>
      </c>
      <c r="AP94" s="78" t="str">
        <f t="shared" si="5"/>
        <v/>
      </c>
      <c r="AQ94" s="44" t="str">
        <f t="shared" si="6"/>
        <v/>
      </c>
      <c r="AR94" s="44" t="str">
        <f t="shared" si="7"/>
        <v/>
      </c>
      <c r="AS94" s="78" t="str">
        <f t="shared" si="8"/>
        <v/>
      </c>
      <c r="AT94" s="78" t="str">
        <f t="shared" si="9"/>
        <v/>
      </c>
      <c r="AU94" s="136" t="str">
        <f t="shared" ref="AU94:AV94" si="116">IF(AG94="","", SUBSTITUTE(", ""phoneNumber"": ""PN""","PN", AG94))</f>
        <v/>
      </c>
      <c r="AV94" s="139" t="str">
        <f t="shared" si="116"/>
        <v/>
      </c>
      <c r="AW94" s="155"/>
      <c r="AX94" s="191" t="str">
        <f t="shared" si="11"/>
        <v>{"optionData": ""}</v>
      </c>
      <c r="AY94" s="155" t="str">
        <f t="shared" si="12"/>
        <v/>
      </c>
      <c r="AZ94" s="136" t="str">
        <f t="shared" si="13"/>
        <v/>
      </c>
      <c r="BA94" s="136" t="str">
        <f t="shared" si="14"/>
        <v/>
      </c>
      <c r="BB94" s="136"/>
      <c r="BC94" s="83" t="str">
        <f t="shared" si="16"/>
        <v>{"keywords": [{"optionData": ""}]}</v>
      </c>
      <c r="BD94" s="78"/>
      <c r="BE94" s="155" t="s">
        <v>253</v>
      </c>
      <c r="BF94" s="83" t="str">
        <f t="shared" si="47"/>
        <v>{"name": "AVAILABLE_MOBILE_PLAN", "arguments": {"keywords": [{"optionData": ""}]}}</v>
      </c>
      <c r="BG94" s="78"/>
      <c r="BH94" s="136"/>
      <c r="BL94" s="141"/>
      <c r="BN94" s="78"/>
      <c r="BO94" s="155"/>
      <c r="BP94" s="79">
        <v>45580</v>
      </c>
    </row>
    <row r="95" spans="1:68" ht="13.2">
      <c r="A95" s="290" t="s">
        <v>2275</v>
      </c>
      <c r="B95" s="139" t="s">
        <v>2285</v>
      </c>
      <c r="C95" s="139" t="s">
        <v>45</v>
      </c>
      <c r="D95" s="139" t="s">
        <v>1622</v>
      </c>
      <c r="E95" s="186" t="s">
        <v>385</v>
      </c>
      <c r="F95" s="187" t="s">
        <v>386</v>
      </c>
      <c r="G95" s="138"/>
      <c r="J95" s="78"/>
      <c r="M95" s="78"/>
      <c r="P95" s="78"/>
      <c r="S95" s="78"/>
      <c r="V95" s="78"/>
      <c r="AF95" s="291"/>
      <c r="AH95" s="78"/>
      <c r="AI95" s="279"/>
      <c r="AJ95" s="155"/>
      <c r="AK95" s="135" t="str">
        <f t="shared" si="0"/>
        <v>"optionData": ""</v>
      </c>
      <c r="AL95" s="44" t="str">
        <f t="shared" si="1"/>
        <v/>
      </c>
      <c r="AM95" s="78" t="str">
        <f t="shared" si="2"/>
        <v/>
      </c>
      <c r="AN95" s="44" t="str">
        <f t="shared" si="3"/>
        <v/>
      </c>
      <c r="AO95" s="44" t="str">
        <f t="shared" si="4"/>
        <v/>
      </c>
      <c r="AP95" s="78" t="str">
        <f t="shared" si="5"/>
        <v/>
      </c>
      <c r="AQ95" s="44" t="str">
        <f t="shared" si="6"/>
        <v/>
      </c>
      <c r="AR95" s="44" t="str">
        <f t="shared" si="7"/>
        <v/>
      </c>
      <c r="AS95" s="78" t="str">
        <f t="shared" si="8"/>
        <v/>
      </c>
      <c r="AT95" s="78" t="str">
        <f t="shared" si="9"/>
        <v/>
      </c>
      <c r="AU95" s="136" t="str">
        <f t="shared" ref="AU95:AV95" si="117">IF(AG95="","", SUBSTITUTE(", ""phoneNumber"": ""PN""","PN", AG95))</f>
        <v/>
      </c>
      <c r="AV95" s="139" t="str">
        <f t="shared" si="117"/>
        <v/>
      </c>
      <c r="AW95" s="155"/>
      <c r="AX95" s="191" t="str">
        <f t="shared" si="11"/>
        <v>{"optionData": ""}</v>
      </c>
      <c r="AY95" s="155" t="str">
        <f t="shared" si="12"/>
        <v/>
      </c>
      <c r="AZ95" s="136" t="str">
        <f t="shared" si="13"/>
        <v/>
      </c>
      <c r="BA95" s="136" t="str">
        <f t="shared" si="14"/>
        <v/>
      </c>
      <c r="BB95" s="136"/>
      <c r="BC95" s="83" t="str">
        <f t="shared" si="16"/>
        <v>{"keywords": [{"optionData": ""}]}</v>
      </c>
      <c r="BD95" s="78"/>
      <c r="BE95" s="155" t="s">
        <v>253</v>
      </c>
      <c r="BF95" s="83" t="str">
        <f t="shared" si="47"/>
        <v>{"name": "AVAILABLE_MOBILE_PLAN", "arguments": {"keywords": [{"optionData": ""}]}}</v>
      </c>
      <c r="BG95" s="78"/>
      <c r="BH95" s="136"/>
      <c r="BL95" s="141"/>
      <c r="BN95" s="78"/>
      <c r="BO95" s="155"/>
      <c r="BP95" s="79">
        <v>45580</v>
      </c>
    </row>
    <row r="96" spans="1:68" ht="13.2">
      <c r="A96" s="290" t="s">
        <v>2286</v>
      </c>
      <c r="B96" s="139" t="s">
        <v>2287</v>
      </c>
      <c r="C96" s="139" t="s">
        <v>45</v>
      </c>
      <c r="D96" s="139" t="s">
        <v>1627</v>
      </c>
      <c r="E96" s="186" t="s">
        <v>349</v>
      </c>
      <c r="F96" s="187" t="s">
        <v>350</v>
      </c>
      <c r="G96" s="138"/>
      <c r="J96" s="78"/>
      <c r="M96" s="78"/>
      <c r="P96" s="78"/>
      <c r="S96" s="78"/>
      <c r="V96" s="78"/>
      <c r="AF96" s="291"/>
      <c r="AH96" s="78"/>
      <c r="AI96" s="279"/>
      <c r="AJ96" s="155"/>
      <c r="AK96" s="135" t="str">
        <f t="shared" si="0"/>
        <v>"availableAmountForDataOptionRefill": ""</v>
      </c>
      <c r="AL96" s="44" t="str">
        <f t="shared" si="1"/>
        <v/>
      </c>
      <c r="AM96" s="78" t="str">
        <f t="shared" si="2"/>
        <v/>
      </c>
      <c r="AN96" s="44" t="str">
        <f t="shared" si="3"/>
        <v/>
      </c>
      <c r="AO96" s="44" t="str">
        <f t="shared" si="4"/>
        <v/>
      </c>
      <c r="AP96" s="78" t="str">
        <f t="shared" si="5"/>
        <v/>
      </c>
      <c r="AQ96" s="44" t="str">
        <f t="shared" si="6"/>
        <v/>
      </c>
      <c r="AR96" s="44" t="str">
        <f t="shared" si="7"/>
        <v/>
      </c>
      <c r="AS96" s="78" t="str">
        <f t="shared" si="8"/>
        <v/>
      </c>
      <c r="AT96" s="78" t="str">
        <f t="shared" si="9"/>
        <v/>
      </c>
      <c r="AU96" s="136" t="str">
        <f t="shared" ref="AU96:AV96" si="118">IF(AG96="","", SUBSTITUTE(", ""phoneNumber"": ""PN""","PN", AG96))</f>
        <v/>
      </c>
      <c r="AV96" s="139" t="str">
        <f t="shared" si="118"/>
        <v/>
      </c>
      <c r="AW96" s="155"/>
      <c r="AX96" s="191" t="str">
        <f t="shared" si="11"/>
        <v>{"availableAmountForDataOptionRefill": ""}</v>
      </c>
      <c r="AY96" s="155" t="str">
        <f t="shared" si="12"/>
        <v/>
      </c>
      <c r="AZ96" s="136" t="str">
        <f t="shared" si="13"/>
        <v/>
      </c>
      <c r="BA96" s="136" t="str">
        <f t="shared" si="14"/>
        <v/>
      </c>
      <c r="BB96" s="136"/>
      <c r="BC96" s="83" t="str">
        <f t="shared" si="16"/>
        <v>{"keywords": [{"availableAmountForDataOptionRefill": ""}]}</v>
      </c>
      <c r="BD96" s="78"/>
      <c r="BE96" s="155" t="s">
        <v>253</v>
      </c>
      <c r="BF96" s="83" t="str">
        <f t="shared" si="47"/>
        <v>{"name": "AVAILABLE_MOBILE_PLAN", "arguments": {"keywords": [{"availableAmountForDataOptionRefill": ""}]}}</v>
      </c>
      <c r="BG96" s="78"/>
      <c r="BH96" s="136"/>
      <c r="BL96" s="141"/>
      <c r="BN96" s="78"/>
      <c r="BO96" s="155"/>
      <c r="BP96" s="79">
        <v>45580</v>
      </c>
    </row>
    <row r="97" spans="1:68" ht="13.2">
      <c r="A97" s="290" t="s">
        <v>2286</v>
      </c>
      <c r="B97" s="139" t="s">
        <v>2288</v>
      </c>
      <c r="C97" s="139" t="s">
        <v>45</v>
      </c>
      <c r="D97" s="139" t="s">
        <v>1629</v>
      </c>
      <c r="E97" s="186" t="s">
        <v>349</v>
      </c>
      <c r="F97" s="187" t="s">
        <v>350</v>
      </c>
      <c r="G97" s="138"/>
      <c r="J97" s="78"/>
      <c r="M97" s="78"/>
      <c r="P97" s="78"/>
      <c r="S97" s="78"/>
      <c r="V97" s="78"/>
      <c r="AF97" s="291"/>
      <c r="AH97" s="78"/>
      <c r="AI97" s="279"/>
      <c r="AJ97" s="155"/>
      <c r="AK97" s="135" t="str">
        <f t="shared" si="0"/>
        <v>"availableAmountForDataOptionRefill": ""</v>
      </c>
      <c r="AL97" s="44" t="str">
        <f t="shared" si="1"/>
        <v/>
      </c>
      <c r="AM97" s="78" t="str">
        <f t="shared" si="2"/>
        <v/>
      </c>
      <c r="AN97" s="44" t="str">
        <f t="shared" si="3"/>
        <v/>
      </c>
      <c r="AO97" s="44" t="str">
        <f t="shared" si="4"/>
        <v/>
      </c>
      <c r="AP97" s="78" t="str">
        <f t="shared" si="5"/>
        <v/>
      </c>
      <c r="AQ97" s="44" t="str">
        <f t="shared" si="6"/>
        <v/>
      </c>
      <c r="AR97" s="44" t="str">
        <f t="shared" si="7"/>
        <v/>
      </c>
      <c r="AS97" s="78" t="str">
        <f t="shared" si="8"/>
        <v/>
      </c>
      <c r="AT97" s="78" t="str">
        <f t="shared" si="9"/>
        <v/>
      </c>
      <c r="AU97" s="136" t="str">
        <f t="shared" ref="AU97:AV97" si="119">IF(AG97="","", SUBSTITUTE(", ""phoneNumber"": ""PN""","PN", AG97))</f>
        <v/>
      </c>
      <c r="AV97" s="139" t="str">
        <f t="shared" si="119"/>
        <v/>
      </c>
      <c r="AW97" s="155"/>
      <c r="AX97" s="191" t="str">
        <f t="shared" si="11"/>
        <v>{"availableAmountForDataOptionRefill": ""}</v>
      </c>
      <c r="AY97" s="155" t="str">
        <f t="shared" si="12"/>
        <v/>
      </c>
      <c r="AZ97" s="136" t="str">
        <f t="shared" si="13"/>
        <v/>
      </c>
      <c r="BA97" s="136" t="str">
        <f t="shared" si="14"/>
        <v/>
      </c>
      <c r="BB97" s="136"/>
      <c r="BC97" s="83" t="str">
        <f t="shared" si="16"/>
        <v>{"keywords": [{"availableAmountForDataOptionRefill": ""}]}</v>
      </c>
      <c r="BD97" s="78"/>
      <c r="BE97" s="155" t="s">
        <v>253</v>
      </c>
      <c r="BF97" s="83" t="str">
        <f t="shared" si="47"/>
        <v>{"name": "AVAILABLE_MOBILE_PLAN", "arguments": {"keywords": [{"availableAmountForDataOptionRefill": ""}]}}</v>
      </c>
      <c r="BG97" s="78"/>
      <c r="BH97" s="136"/>
      <c r="BL97" s="141"/>
      <c r="BN97" s="78"/>
      <c r="BO97" s="155"/>
      <c r="BP97" s="79">
        <v>45580</v>
      </c>
    </row>
    <row r="98" spans="1:68" ht="13.2">
      <c r="A98" s="290" t="s">
        <v>2286</v>
      </c>
      <c r="B98" s="139" t="s">
        <v>2289</v>
      </c>
      <c r="C98" s="139" t="s">
        <v>45</v>
      </c>
      <c r="D98" s="139" t="s">
        <v>1631</v>
      </c>
      <c r="E98" s="186" t="s">
        <v>349</v>
      </c>
      <c r="F98" s="187" t="s">
        <v>350</v>
      </c>
      <c r="G98" s="138"/>
      <c r="J98" s="78"/>
      <c r="M98" s="78"/>
      <c r="P98" s="78"/>
      <c r="S98" s="78"/>
      <c r="V98" s="78"/>
      <c r="AF98" s="291"/>
      <c r="AH98" s="78"/>
      <c r="AI98" s="279"/>
      <c r="AJ98" s="155"/>
      <c r="AK98" s="135" t="str">
        <f t="shared" si="0"/>
        <v>"availableAmountForDataOptionRefill": ""</v>
      </c>
      <c r="AL98" s="44" t="str">
        <f t="shared" si="1"/>
        <v/>
      </c>
      <c r="AM98" s="78" t="str">
        <f t="shared" si="2"/>
        <v/>
      </c>
      <c r="AN98" s="44" t="str">
        <f t="shared" si="3"/>
        <v/>
      </c>
      <c r="AO98" s="44" t="str">
        <f t="shared" si="4"/>
        <v/>
      </c>
      <c r="AP98" s="78" t="str">
        <f t="shared" si="5"/>
        <v/>
      </c>
      <c r="AQ98" s="44" t="str">
        <f t="shared" si="6"/>
        <v/>
      </c>
      <c r="AR98" s="44" t="str">
        <f t="shared" si="7"/>
        <v/>
      </c>
      <c r="AS98" s="78" t="str">
        <f t="shared" si="8"/>
        <v/>
      </c>
      <c r="AT98" s="78" t="str">
        <f t="shared" si="9"/>
        <v/>
      </c>
      <c r="AU98" s="136" t="str">
        <f t="shared" ref="AU98:AV98" si="120">IF(AG98="","", SUBSTITUTE(", ""phoneNumber"": ""PN""","PN", AG98))</f>
        <v/>
      </c>
      <c r="AV98" s="139" t="str">
        <f t="shared" si="120"/>
        <v/>
      </c>
      <c r="AW98" s="155"/>
      <c r="AX98" s="191" t="str">
        <f t="shared" si="11"/>
        <v>{"availableAmountForDataOptionRefill": ""}</v>
      </c>
      <c r="AY98" s="155" t="str">
        <f t="shared" si="12"/>
        <v/>
      </c>
      <c r="AZ98" s="136" t="str">
        <f t="shared" si="13"/>
        <v/>
      </c>
      <c r="BA98" s="136" t="str">
        <f t="shared" si="14"/>
        <v/>
      </c>
      <c r="BB98" s="136"/>
      <c r="BC98" s="83" t="str">
        <f t="shared" si="16"/>
        <v>{"keywords": [{"availableAmountForDataOptionRefill": ""}]}</v>
      </c>
      <c r="BD98" s="78"/>
      <c r="BE98" s="155" t="s">
        <v>253</v>
      </c>
      <c r="BF98" s="83" t="str">
        <f t="shared" si="47"/>
        <v>{"name": "AVAILABLE_MOBILE_PLAN", "arguments": {"keywords": [{"availableAmountForDataOptionRefill": ""}]}}</v>
      </c>
      <c r="BG98" s="78"/>
      <c r="BH98" s="136"/>
      <c r="BL98" s="141"/>
      <c r="BN98" s="78"/>
      <c r="BO98" s="155"/>
      <c r="BP98" s="79">
        <v>45580</v>
      </c>
    </row>
    <row r="99" spans="1:68" ht="13.2">
      <c r="A99" s="290" t="s">
        <v>2286</v>
      </c>
      <c r="B99" s="139" t="s">
        <v>2290</v>
      </c>
      <c r="C99" s="139" t="s">
        <v>45</v>
      </c>
      <c r="D99" s="139" t="s">
        <v>1633</v>
      </c>
      <c r="E99" s="186" t="s">
        <v>349</v>
      </c>
      <c r="F99" s="187" t="s">
        <v>350</v>
      </c>
      <c r="G99" s="138"/>
      <c r="J99" s="78"/>
      <c r="M99" s="78"/>
      <c r="P99" s="78"/>
      <c r="S99" s="78"/>
      <c r="V99" s="78"/>
      <c r="AF99" s="291"/>
      <c r="AH99" s="78"/>
      <c r="AI99" s="279"/>
      <c r="AJ99" s="155"/>
      <c r="AK99" s="135" t="str">
        <f t="shared" si="0"/>
        <v>"availableAmountForDataOptionRefill": ""</v>
      </c>
      <c r="AL99" s="44" t="str">
        <f t="shared" si="1"/>
        <v/>
      </c>
      <c r="AM99" s="78" t="str">
        <f t="shared" si="2"/>
        <v/>
      </c>
      <c r="AN99" s="44" t="str">
        <f t="shared" si="3"/>
        <v/>
      </c>
      <c r="AO99" s="44" t="str">
        <f t="shared" si="4"/>
        <v/>
      </c>
      <c r="AP99" s="78" t="str">
        <f t="shared" si="5"/>
        <v/>
      </c>
      <c r="AQ99" s="44" t="str">
        <f t="shared" si="6"/>
        <v/>
      </c>
      <c r="AR99" s="44" t="str">
        <f t="shared" si="7"/>
        <v/>
      </c>
      <c r="AS99" s="78" t="str">
        <f t="shared" si="8"/>
        <v/>
      </c>
      <c r="AT99" s="78" t="str">
        <f t="shared" si="9"/>
        <v/>
      </c>
      <c r="AU99" s="136" t="str">
        <f t="shared" ref="AU99:AV99" si="121">IF(AG99="","", SUBSTITUTE(", ""phoneNumber"": ""PN""","PN", AG99))</f>
        <v/>
      </c>
      <c r="AV99" s="139" t="str">
        <f t="shared" si="121"/>
        <v/>
      </c>
      <c r="AW99" s="155"/>
      <c r="AX99" s="191" t="str">
        <f t="shared" si="11"/>
        <v>{"availableAmountForDataOptionRefill": ""}</v>
      </c>
      <c r="AY99" s="155" t="str">
        <f t="shared" si="12"/>
        <v/>
      </c>
      <c r="AZ99" s="136" t="str">
        <f t="shared" si="13"/>
        <v/>
      </c>
      <c r="BA99" s="136" t="str">
        <f t="shared" si="14"/>
        <v/>
      </c>
      <c r="BB99" s="136"/>
      <c r="BC99" s="83" t="str">
        <f t="shared" si="16"/>
        <v>{"keywords": [{"availableAmountForDataOptionRefill": ""}]}</v>
      </c>
      <c r="BD99" s="78"/>
      <c r="BE99" s="155" t="s">
        <v>253</v>
      </c>
      <c r="BF99" s="83" t="str">
        <f t="shared" si="47"/>
        <v>{"name": "AVAILABLE_MOBILE_PLAN", "arguments": {"keywords": [{"availableAmountForDataOptionRefill": ""}]}}</v>
      </c>
      <c r="BG99" s="78"/>
      <c r="BH99" s="136"/>
      <c r="BL99" s="141"/>
      <c r="BN99" s="78"/>
      <c r="BO99" s="155"/>
      <c r="BP99" s="79">
        <v>45580</v>
      </c>
    </row>
    <row r="100" spans="1:68" ht="13.2">
      <c r="A100" s="290" t="s">
        <v>2286</v>
      </c>
      <c r="B100" s="139" t="s">
        <v>2291</v>
      </c>
      <c r="C100" s="139" t="s">
        <v>45</v>
      </c>
      <c r="D100" s="139" t="s">
        <v>1635</v>
      </c>
      <c r="E100" s="186" t="s">
        <v>349</v>
      </c>
      <c r="F100" s="187" t="s">
        <v>350</v>
      </c>
      <c r="G100" s="138" t="s">
        <v>1583</v>
      </c>
      <c r="J100" s="78"/>
      <c r="M100" s="78"/>
      <c r="P100" s="78"/>
      <c r="S100" s="78"/>
      <c r="V100" s="78"/>
      <c r="AF100" s="291"/>
      <c r="AH100" s="78"/>
      <c r="AI100" s="279"/>
      <c r="AJ100" s="155"/>
      <c r="AK100" s="135" t="str">
        <f t="shared" si="0"/>
        <v>"availableAmountForDataOptionRefill": "30GB 이상"</v>
      </c>
      <c r="AL100" s="44" t="str">
        <f t="shared" si="1"/>
        <v/>
      </c>
      <c r="AM100" s="78" t="str">
        <f t="shared" si="2"/>
        <v/>
      </c>
      <c r="AN100" s="44" t="str">
        <f t="shared" si="3"/>
        <v/>
      </c>
      <c r="AO100" s="44" t="str">
        <f t="shared" si="4"/>
        <v/>
      </c>
      <c r="AP100" s="78" t="str">
        <f t="shared" si="5"/>
        <v/>
      </c>
      <c r="AQ100" s="44" t="str">
        <f t="shared" si="6"/>
        <v/>
      </c>
      <c r="AR100" s="44" t="str">
        <f t="shared" si="7"/>
        <v/>
      </c>
      <c r="AS100" s="78" t="str">
        <f t="shared" si="8"/>
        <v/>
      </c>
      <c r="AT100" s="78" t="str">
        <f t="shared" si="9"/>
        <v/>
      </c>
      <c r="AU100" s="136" t="str">
        <f t="shared" ref="AU100:AV100" si="122">IF(AG100="","", SUBSTITUTE(", ""phoneNumber"": ""PN""","PN", AG100))</f>
        <v/>
      </c>
      <c r="AV100" s="139" t="str">
        <f t="shared" si="122"/>
        <v/>
      </c>
      <c r="AW100" s="155"/>
      <c r="AX100" s="191" t="str">
        <f t="shared" si="11"/>
        <v>{"availableAmountForDataOptionRefill": "30GB 이상"}</v>
      </c>
      <c r="AY100" s="155" t="str">
        <f t="shared" si="12"/>
        <v/>
      </c>
      <c r="AZ100" s="136" t="str">
        <f t="shared" si="13"/>
        <v/>
      </c>
      <c r="BA100" s="136" t="str">
        <f t="shared" si="14"/>
        <v/>
      </c>
      <c r="BB100" s="136"/>
      <c r="BC100" s="83" t="str">
        <f t="shared" si="16"/>
        <v>{"keywords": [{"availableAmountForDataOptionRefill": "30GB 이상"}]}</v>
      </c>
      <c r="BD100" s="78"/>
      <c r="BE100" s="155" t="s">
        <v>253</v>
      </c>
      <c r="BF100" s="83" t="str">
        <f t="shared" si="47"/>
        <v>{"name": "AVAILABLE_MOBILE_PLAN", "arguments": {"keywords": [{"availableAmountForDataOptionRefill": "30GB 이상"}]}}</v>
      </c>
      <c r="BG100" s="78"/>
      <c r="BH100" s="136"/>
      <c r="BL100" s="141"/>
      <c r="BN100" s="78"/>
      <c r="BO100" s="155"/>
      <c r="BP100" s="79">
        <v>45580</v>
      </c>
    </row>
    <row r="101" spans="1:68" ht="13.2">
      <c r="A101" s="290" t="s">
        <v>2286</v>
      </c>
      <c r="B101" s="139" t="s">
        <v>2292</v>
      </c>
      <c r="C101" s="139" t="s">
        <v>45</v>
      </c>
      <c r="D101" s="139" t="s">
        <v>1637</v>
      </c>
      <c r="E101" s="186" t="s">
        <v>349</v>
      </c>
      <c r="F101" s="187" t="s">
        <v>350</v>
      </c>
      <c r="G101" s="138" t="s">
        <v>1638</v>
      </c>
      <c r="J101" s="78"/>
      <c r="M101" s="78"/>
      <c r="P101" s="78"/>
      <c r="S101" s="78"/>
      <c r="V101" s="78"/>
      <c r="AF101" s="291"/>
      <c r="AH101" s="78"/>
      <c r="AI101" s="279"/>
      <c r="AJ101" s="155"/>
      <c r="AK101" s="135" t="str">
        <f t="shared" si="0"/>
        <v>"availableAmountForDataOptionRefill": "십기가 넘는"</v>
      </c>
      <c r="AL101" s="44" t="str">
        <f t="shared" si="1"/>
        <v/>
      </c>
      <c r="AM101" s="78" t="str">
        <f t="shared" si="2"/>
        <v/>
      </c>
      <c r="AN101" s="44" t="str">
        <f t="shared" si="3"/>
        <v/>
      </c>
      <c r="AO101" s="44" t="str">
        <f t="shared" si="4"/>
        <v/>
      </c>
      <c r="AP101" s="78" t="str">
        <f t="shared" si="5"/>
        <v/>
      </c>
      <c r="AQ101" s="44" t="str">
        <f t="shared" si="6"/>
        <v/>
      </c>
      <c r="AR101" s="44" t="str">
        <f t="shared" si="7"/>
        <v/>
      </c>
      <c r="AS101" s="78" t="str">
        <f t="shared" si="8"/>
        <v/>
      </c>
      <c r="AT101" s="78" t="str">
        <f t="shared" si="9"/>
        <v/>
      </c>
      <c r="AU101" s="136" t="str">
        <f t="shared" ref="AU101:AV101" si="123">IF(AG101="","", SUBSTITUTE(", ""phoneNumber"": ""PN""","PN", AG101))</f>
        <v/>
      </c>
      <c r="AV101" s="139" t="str">
        <f t="shared" si="123"/>
        <v/>
      </c>
      <c r="AW101" s="155"/>
      <c r="AX101" s="191" t="str">
        <f t="shared" si="11"/>
        <v>{"availableAmountForDataOptionRefill": "십기가 넘는"}</v>
      </c>
      <c r="AY101" s="155" t="str">
        <f t="shared" si="12"/>
        <v/>
      </c>
      <c r="AZ101" s="136" t="str">
        <f t="shared" si="13"/>
        <v/>
      </c>
      <c r="BA101" s="136" t="str">
        <f t="shared" si="14"/>
        <v/>
      </c>
      <c r="BB101" s="136"/>
      <c r="BC101" s="83" t="str">
        <f t="shared" si="16"/>
        <v>{"keywords": [{"availableAmountForDataOptionRefill": "십기가 넘는"}]}</v>
      </c>
      <c r="BD101" s="78"/>
      <c r="BE101" s="155" t="s">
        <v>253</v>
      </c>
      <c r="BF101" s="83" t="str">
        <f t="shared" si="47"/>
        <v>{"name": "AVAILABLE_MOBILE_PLAN", "arguments": {"keywords": [{"availableAmountForDataOptionRefill": "십기가 넘는"}]}}</v>
      </c>
      <c r="BG101" s="78"/>
      <c r="BH101" s="136"/>
      <c r="BL101" s="141"/>
      <c r="BN101" s="78"/>
      <c r="BO101" s="155"/>
      <c r="BP101" s="79">
        <v>45580</v>
      </c>
    </row>
    <row r="102" spans="1:68" ht="13.2">
      <c r="A102" s="290" t="s">
        <v>2286</v>
      </c>
      <c r="B102" s="139" t="s">
        <v>2293</v>
      </c>
      <c r="C102" s="139" t="s">
        <v>45</v>
      </c>
      <c r="D102" s="139" t="s">
        <v>1640</v>
      </c>
      <c r="E102" s="186" t="s">
        <v>349</v>
      </c>
      <c r="F102" s="187" t="s">
        <v>350</v>
      </c>
      <c r="G102" s="138" t="s">
        <v>811</v>
      </c>
      <c r="J102" s="78"/>
      <c r="M102" s="78"/>
      <c r="P102" s="78"/>
      <c r="S102" s="78"/>
      <c r="V102" s="78"/>
      <c r="AF102" s="291"/>
      <c r="AH102" s="78"/>
      <c r="AI102" s="279"/>
      <c r="AJ102" s="155"/>
      <c r="AK102" s="135" t="str">
        <f t="shared" si="0"/>
        <v>"availableAmountForDataOptionRefill": "충분하게"</v>
      </c>
      <c r="AL102" s="44" t="str">
        <f t="shared" si="1"/>
        <v/>
      </c>
      <c r="AM102" s="78" t="str">
        <f t="shared" si="2"/>
        <v/>
      </c>
      <c r="AN102" s="44" t="str">
        <f t="shared" si="3"/>
        <v/>
      </c>
      <c r="AO102" s="44" t="str">
        <f t="shared" si="4"/>
        <v/>
      </c>
      <c r="AP102" s="78" t="str">
        <f t="shared" si="5"/>
        <v/>
      </c>
      <c r="AQ102" s="44" t="str">
        <f t="shared" si="6"/>
        <v/>
      </c>
      <c r="AR102" s="44" t="str">
        <f t="shared" si="7"/>
        <v/>
      </c>
      <c r="AS102" s="78" t="str">
        <f t="shared" si="8"/>
        <v/>
      </c>
      <c r="AT102" s="78" t="str">
        <f t="shared" si="9"/>
        <v/>
      </c>
      <c r="AU102" s="136" t="str">
        <f t="shared" ref="AU102:AV102" si="124">IF(AG102="","", SUBSTITUTE(", ""phoneNumber"": ""PN""","PN", AG102))</f>
        <v/>
      </c>
      <c r="AV102" s="139" t="str">
        <f t="shared" si="124"/>
        <v/>
      </c>
      <c r="AW102" s="155"/>
      <c r="AX102" s="191" t="str">
        <f t="shared" si="11"/>
        <v>{"availableAmountForDataOptionRefill": "충분하게"}</v>
      </c>
      <c r="AY102" s="155" t="str">
        <f t="shared" si="12"/>
        <v/>
      </c>
      <c r="AZ102" s="136" t="str">
        <f t="shared" si="13"/>
        <v/>
      </c>
      <c r="BA102" s="136" t="str">
        <f t="shared" si="14"/>
        <v/>
      </c>
      <c r="BB102" s="136"/>
      <c r="BC102" s="83" t="str">
        <f t="shared" si="16"/>
        <v>{"keywords": [{"availableAmountForDataOptionRefill": "충분하게"}]}</v>
      </c>
      <c r="BD102" s="78"/>
      <c r="BE102" s="155" t="s">
        <v>253</v>
      </c>
      <c r="BF102" s="83" t="str">
        <f t="shared" si="47"/>
        <v>{"name": "AVAILABLE_MOBILE_PLAN", "arguments": {"keywords": [{"availableAmountForDataOptionRefill": "충분하게"}]}}</v>
      </c>
      <c r="BG102" s="78"/>
      <c r="BH102" s="136"/>
      <c r="BL102" s="141"/>
      <c r="BN102" s="78"/>
      <c r="BO102" s="155"/>
      <c r="BP102" s="79">
        <v>45580</v>
      </c>
    </row>
    <row r="103" spans="1:68" ht="13.2">
      <c r="A103" s="290" t="s">
        <v>2286</v>
      </c>
      <c r="B103" s="139" t="s">
        <v>2294</v>
      </c>
      <c r="C103" s="139" t="s">
        <v>45</v>
      </c>
      <c r="D103" s="139" t="s">
        <v>1642</v>
      </c>
      <c r="E103" s="186" t="s">
        <v>349</v>
      </c>
      <c r="F103" s="187" t="s">
        <v>350</v>
      </c>
      <c r="G103" s="138" t="s">
        <v>1643</v>
      </c>
      <c r="J103" s="78"/>
      <c r="M103" s="78"/>
      <c r="P103" s="78"/>
      <c r="S103" s="78"/>
      <c r="V103" s="78"/>
      <c r="AF103" s="291"/>
      <c r="AH103" s="78"/>
      <c r="AI103" s="279"/>
      <c r="AJ103" s="155"/>
      <c r="AK103" s="135" t="str">
        <f t="shared" si="0"/>
        <v>"availableAmountForDataOptionRefill": "조금 있는"</v>
      </c>
      <c r="AL103" s="44" t="str">
        <f t="shared" si="1"/>
        <v/>
      </c>
      <c r="AM103" s="78" t="str">
        <f t="shared" si="2"/>
        <v/>
      </c>
      <c r="AN103" s="44" t="str">
        <f t="shared" si="3"/>
        <v/>
      </c>
      <c r="AO103" s="44" t="str">
        <f t="shared" si="4"/>
        <v/>
      </c>
      <c r="AP103" s="78" t="str">
        <f t="shared" si="5"/>
        <v/>
      </c>
      <c r="AQ103" s="44" t="str">
        <f t="shared" si="6"/>
        <v/>
      </c>
      <c r="AR103" s="44" t="str">
        <f t="shared" si="7"/>
        <v/>
      </c>
      <c r="AS103" s="78" t="str">
        <f t="shared" si="8"/>
        <v/>
      </c>
      <c r="AT103" s="78" t="str">
        <f t="shared" si="9"/>
        <v/>
      </c>
      <c r="AU103" s="136" t="str">
        <f t="shared" ref="AU103:AV103" si="125">IF(AG103="","", SUBSTITUTE(", ""phoneNumber"": ""PN""","PN", AG103))</f>
        <v/>
      </c>
      <c r="AV103" s="139" t="str">
        <f t="shared" si="125"/>
        <v/>
      </c>
      <c r="AW103" s="155"/>
      <c r="AX103" s="191" t="str">
        <f t="shared" si="11"/>
        <v>{"availableAmountForDataOptionRefill": "조금 있는"}</v>
      </c>
      <c r="AY103" s="155" t="str">
        <f t="shared" si="12"/>
        <v/>
      </c>
      <c r="AZ103" s="136" t="str">
        <f t="shared" si="13"/>
        <v/>
      </c>
      <c r="BA103" s="136" t="str">
        <f t="shared" si="14"/>
        <v/>
      </c>
      <c r="BB103" s="136"/>
      <c r="BC103" s="83" t="str">
        <f t="shared" si="16"/>
        <v>{"keywords": [{"availableAmountForDataOptionRefill": "조금 있는"}]}</v>
      </c>
      <c r="BD103" s="78"/>
      <c r="BE103" s="155" t="s">
        <v>253</v>
      </c>
      <c r="BF103" s="83" t="str">
        <f t="shared" si="47"/>
        <v>{"name": "AVAILABLE_MOBILE_PLAN", "arguments": {"keywords": [{"availableAmountForDataOptionRefill": "조금 있는"}]}}</v>
      </c>
      <c r="BG103" s="78"/>
      <c r="BH103" s="136"/>
      <c r="BL103" s="141"/>
      <c r="BN103" s="78"/>
      <c r="BO103" s="155"/>
      <c r="BP103" s="79">
        <v>45580</v>
      </c>
    </row>
    <row r="104" spans="1:68" ht="13.2">
      <c r="A104" s="290" t="s">
        <v>2286</v>
      </c>
      <c r="B104" s="139" t="s">
        <v>2295</v>
      </c>
      <c r="C104" s="139" t="s">
        <v>45</v>
      </c>
      <c r="D104" s="139" t="s">
        <v>1645</v>
      </c>
      <c r="E104" s="186" t="s">
        <v>349</v>
      </c>
      <c r="F104" s="187" t="s">
        <v>350</v>
      </c>
      <c r="G104" s="138" t="s">
        <v>984</v>
      </c>
      <c r="J104" s="78"/>
      <c r="M104" s="78"/>
      <c r="P104" s="78"/>
      <c r="S104" s="78"/>
      <c r="V104" s="78"/>
      <c r="AF104" s="291"/>
      <c r="AH104" s="78"/>
      <c r="AI104" s="279"/>
      <c r="AJ104" s="155"/>
      <c r="AK104" s="135" t="str">
        <f t="shared" si="0"/>
        <v>"availableAmountForDataOptionRefill": "여유로운"</v>
      </c>
      <c r="AL104" s="44" t="str">
        <f t="shared" si="1"/>
        <v/>
      </c>
      <c r="AM104" s="78" t="str">
        <f t="shared" si="2"/>
        <v/>
      </c>
      <c r="AN104" s="44" t="str">
        <f t="shared" si="3"/>
        <v/>
      </c>
      <c r="AO104" s="44" t="str">
        <f t="shared" si="4"/>
        <v/>
      </c>
      <c r="AP104" s="78" t="str">
        <f t="shared" si="5"/>
        <v/>
      </c>
      <c r="AQ104" s="44" t="str">
        <f t="shared" si="6"/>
        <v/>
      </c>
      <c r="AR104" s="44" t="str">
        <f t="shared" si="7"/>
        <v/>
      </c>
      <c r="AS104" s="78" t="str">
        <f t="shared" si="8"/>
        <v/>
      </c>
      <c r="AT104" s="78" t="str">
        <f t="shared" si="9"/>
        <v/>
      </c>
      <c r="AU104" s="136" t="str">
        <f t="shared" ref="AU104:AV104" si="126">IF(AG104="","", SUBSTITUTE(", ""phoneNumber"": ""PN""","PN", AG104))</f>
        <v/>
      </c>
      <c r="AV104" s="139" t="str">
        <f t="shared" si="126"/>
        <v/>
      </c>
      <c r="AW104" s="155"/>
      <c r="AX104" s="191" t="str">
        <f t="shared" si="11"/>
        <v>{"availableAmountForDataOptionRefill": "여유로운"}</v>
      </c>
      <c r="AY104" s="155" t="str">
        <f t="shared" si="12"/>
        <v/>
      </c>
      <c r="AZ104" s="136" t="str">
        <f t="shared" si="13"/>
        <v/>
      </c>
      <c r="BA104" s="136" t="str">
        <f t="shared" si="14"/>
        <v/>
      </c>
      <c r="BB104" s="136"/>
      <c r="BC104" s="83" t="str">
        <f t="shared" si="16"/>
        <v>{"keywords": [{"availableAmountForDataOptionRefill": "여유로운"}]}</v>
      </c>
      <c r="BD104" s="78"/>
      <c r="BE104" s="155" t="s">
        <v>253</v>
      </c>
      <c r="BF104" s="83" t="str">
        <f t="shared" si="47"/>
        <v>{"name": "AVAILABLE_MOBILE_PLAN", "arguments": {"keywords": [{"availableAmountForDataOptionRefill": "여유로운"}]}}</v>
      </c>
      <c r="BG104" s="78"/>
      <c r="BH104" s="136"/>
      <c r="BL104" s="141"/>
      <c r="BN104" s="78"/>
      <c r="BO104" s="155"/>
      <c r="BP104" s="79">
        <v>45580</v>
      </c>
    </row>
    <row r="105" spans="1:68" ht="13.2">
      <c r="A105" s="290" t="s">
        <v>2286</v>
      </c>
      <c r="B105" s="139" t="s">
        <v>2296</v>
      </c>
      <c r="C105" s="139" t="s">
        <v>45</v>
      </c>
      <c r="D105" s="139" t="s">
        <v>1647</v>
      </c>
      <c r="E105" s="186" t="s">
        <v>349</v>
      </c>
      <c r="F105" s="187" t="s">
        <v>350</v>
      </c>
      <c r="G105" s="138" t="s">
        <v>1648</v>
      </c>
      <c r="J105" s="78"/>
      <c r="M105" s="78"/>
      <c r="P105" s="78"/>
      <c r="S105" s="78"/>
      <c r="V105" s="78"/>
      <c r="AF105" s="291"/>
      <c r="AH105" s="78"/>
      <c r="AI105" s="279"/>
      <c r="AJ105" s="155"/>
      <c r="AK105" s="135" t="str">
        <f t="shared" si="0"/>
        <v>"availableAmountForDataOptionRefill": "꽤 있는"</v>
      </c>
      <c r="AL105" s="44" t="str">
        <f t="shared" si="1"/>
        <v/>
      </c>
      <c r="AM105" s="78" t="str">
        <f t="shared" si="2"/>
        <v/>
      </c>
      <c r="AN105" s="44" t="str">
        <f t="shared" si="3"/>
        <v/>
      </c>
      <c r="AO105" s="44" t="str">
        <f t="shared" si="4"/>
        <v/>
      </c>
      <c r="AP105" s="78" t="str">
        <f t="shared" si="5"/>
        <v/>
      </c>
      <c r="AQ105" s="44" t="str">
        <f t="shared" si="6"/>
        <v/>
      </c>
      <c r="AR105" s="44" t="str">
        <f t="shared" si="7"/>
        <v/>
      </c>
      <c r="AS105" s="78" t="str">
        <f t="shared" si="8"/>
        <v/>
      </c>
      <c r="AT105" s="78" t="str">
        <f t="shared" si="9"/>
        <v/>
      </c>
      <c r="AU105" s="136" t="str">
        <f t="shared" ref="AU105:AV105" si="127">IF(AG105="","", SUBSTITUTE(", ""phoneNumber"": ""PN""","PN", AG105))</f>
        <v/>
      </c>
      <c r="AV105" s="139" t="str">
        <f t="shared" si="127"/>
        <v/>
      </c>
      <c r="AW105" s="155"/>
      <c r="AX105" s="191" t="str">
        <f t="shared" si="11"/>
        <v>{"availableAmountForDataOptionRefill": "꽤 있는"}</v>
      </c>
      <c r="AY105" s="155" t="str">
        <f t="shared" si="12"/>
        <v/>
      </c>
      <c r="AZ105" s="136" t="str">
        <f t="shared" si="13"/>
        <v/>
      </c>
      <c r="BA105" s="136" t="str">
        <f t="shared" si="14"/>
        <v/>
      </c>
      <c r="BB105" s="136"/>
      <c r="BC105" s="83" t="str">
        <f t="shared" si="16"/>
        <v>{"keywords": [{"availableAmountForDataOptionRefill": "꽤 있는"}]}</v>
      </c>
      <c r="BD105" s="78"/>
      <c r="BE105" s="155" t="s">
        <v>253</v>
      </c>
      <c r="BF105" s="83" t="str">
        <f t="shared" si="47"/>
        <v>{"name": "AVAILABLE_MOBILE_PLAN", "arguments": {"keywords": [{"availableAmountForDataOptionRefill": "꽤 있는"}]}}</v>
      </c>
      <c r="BG105" s="78"/>
      <c r="BH105" s="136"/>
      <c r="BL105" s="141"/>
      <c r="BN105" s="78"/>
      <c r="BO105" s="155"/>
      <c r="BP105" s="79">
        <v>45580</v>
      </c>
    </row>
    <row r="106" spans="1:68" ht="13.2">
      <c r="A106" s="290" t="s">
        <v>2297</v>
      </c>
      <c r="B106" s="139" t="s">
        <v>2298</v>
      </c>
      <c r="C106" s="139" t="s">
        <v>45</v>
      </c>
      <c r="D106" s="139" t="s">
        <v>1660</v>
      </c>
      <c r="E106" s="186" t="s">
        <v>331</v>
      </c>
      <c r="F106" s="187" t="s">
        <v>332</v>
      </c>
      <c r="G106" s="138"/>
      <c r="J106" s="78"/>
      <c r="M106" s="78"/>
      <c r="P106" s="78"/>
      <c r="S106" s="78"/>
      <c r="V106" s="78"/>
      <c r="AF106" s="291"/>
      <c r="AH106" s="78"/>
      <c r="AI106" s="279"/>
      <c r="AJ106" s="155"/>
      <c r="AK106" s="135" t="str">
        <f t="shared" si="0"/>
        <v>"maximumAmountForSharing": ""</v>
      </c>
      <c r="AL106" s="44" t="str">
        <f t="shared" si="1"/>
        <v/>
      </c>
      <c r="AM106" s="78" t="str">
        <f t="shared" si="2"/>
        <v/>
      </c>
      <c r="AN106" s="44" t="str">
        <f t="shared" si="3"/>
        <v/>
      </c>
      <c r="AO106" s="44" t="str">
        <f t="shared" si="4"/>
        <v/>
      </c>
      <c r="AP106" s="78" t="str">
        <f t="shared" si="5"/>
        <v/>
      </c>
      <c r="AQ106" s="44" t="str">
        <f t="shared" si="6"/>
        <v/>
      </c>
      <c r="AR106" s="44" t="str">
        <f t="shared" si="7"/>
        <v/>
      </c>
      <c r="AS106" s="78" t="str">
        <f t="shared" si="8"/>
        <v/>
      </c>
      <c r="AT106" s="78" t="str">
        <f t="shared" si="9"/>
        <v/>
      </c>
      <c r="AU106" s="136" t="str">
        <f t="shared" ref="AU106:AV106" si="128">IF(AG106="","", SUBSTITUTE(", ""phoneNumber"": ""PN""","PN", AG106))</f>
        <v/>
      </c>
      <c r="AV106" s="139" t="str">
        <f t="shared" si="128"/>
        <v/>
      </c>
      <c r="AW106" s="155"/>
      <c r="AX106" s="191" t="str">
        <f t="shared" si="11"/>
        <v>{"maximumAmountForSharing": ""}</v>
      </c>
      <c r="AY106" s="155" t="str">
        <f t="shared" si="12"/>
        <v/>
      </c>
      <c r="AZ106" s="136" t="str">
        <f t="shared" si="13"/>
        <v/>
      </c>
      <c r="BA106" s="136" t="str">
        <f t="shared" si="14"/>
        <v/>
      </c>
      <c r="BB106" s="136"/>
      <c r="BC106" s="83" t="str">
        <f t="shared" si="16"/>
        <v>{"keywords": [{"maximumAmountForSharing": ""}]}</v>
      </c>
      <c r="BD106" s="78"/>
      <c r="BE106" s="155" t="s">
        <v>253</v>
      </c>
      <c r="BF106" s="83" t="str">
        <f t="shared" si="47"/>
        <v>{"name": "AVAILABLE_MOBILE_PLAN", "arguments": {"keywords": [{"maximumAmountForSharing": ""}]}}</v>
      </c>
      <c r="BG106" s="78"/>
      <c r="BH106" s="136"/>
      <c r="BL106" s="141"/>
      <c r="BN106" s="78"/>
      <c r="BO106" s="155"/>
      <c r="BP106" s="79">
        <v>45580</v>
      </c>
    </row>
    <row r="107" spans="1:68" ht="13.2">
      <c r="A107" s="290" t="s">
        <v>2297</v>
      </c>
      <c r="B107" s="139" t="s">
        <v>2299</v>
      </c>
      <c r="C107" s="139" t="s">
        <v>45</v>
      </c>
      <c r="D107" s="139" t="s">
        <v>1664</v>
      </c>
      <c r="E107" s="186" t="s">
        <v>331</v>
      </c>
      <c r="F107" s="187" t="s">
        <v>332</v>
      </c>
      <c r="G107" s="138"/>
      <c r="J107" s="78"/>
      <c r="M107" s="78"/>
      <c r="P107" s="78"/>
      <c r="S107" s="78"/>
      <c r="V107" s="78"/>
      <c r="AF107" s="291"/>
      <c r="AH107" s="78"/>
      <c r="AI107" s="279"/>
      <c r="AJ107" s="155"/>
      <c r="AK107" s="135" t="str">
        <f t="shared" si="0"/>
        <v>"maximumAmountForSharing": ""</v>
      </c>
      <c r="AL107" s="44" t="str">
        <f t="shared" si="1"/>
        <v/>
      </c>
      <c r="AM107" s="78" t="str">
        <f t="shared" si="2"/>
        <v/>
      </c>
      <c r="AN107" s="44" t="str">
        <f t="shared" si="3"/>
        <v/>
      </c>
      <c r="AO107" s="44" t="str">
        <f t="shared" si="4"/>
        <v/>
      </c>
      <c r="AP107" s="78" t="str">
        <f t="shared" si="5"/>
        <v/>
      </c>
      <c r="AQ107" s="44" t="str">
        <f t="shared" si="6"/>
        <v/>
      </c>
      <c r="AR107" s="44" t="str">
        <f t="shared" si="7"/>
        <v/>
      </c>
      <c r="AS107" s="78" t="str">
        <f t="shared" si="8"/>
        <v/>
      </c>
      <c r="AT107" s="78" t="str">
        <f t="shared" si="9"/>
        <v/>
      </c>
      <c r="AU107" s="136" t="str">
        <f t="shared" ref="AU107:AV107" si="129">IF(AG107="","", SUBSTITUTE(", ""phoneNumber"": ""PN""","PN", AG107))</f>
        <v/>
      </c>
      <c r="AV107" s="139" t="str">
        <f t="shared" si="129"/>
        <v/>
      </c>
      <c r="AW107" s="155"/>
      <c r="AX107" s="191" t="str">
        <f t="shared" si="11"/>
        <v>{"maximumAmountForSharing": ""}</v>
      </c>
      <c r="AY107" s="155" t="str">
        <f t="shared" si="12"/>
        <v/>
      </c>
      <c r="AZ107" s="136" t="str">
        <f t="shared" si="13"/>
        <v/>
      </c>
      <c r="BA107" s="136" t="str">
        <f t="shared" si="14"/>
        <v/>
      </c>
      <c r="BB107" s="136"/>
      <c r="BC107" s="83" t="str">
        <f t="shared" si="16"/>
        <v>{"keywords": [{"maximumAmountForSharing": ""}]}</v>
      </c>
      <c r="BD107" s="78"/>
      <c r="BE107" s="155" t="s">
        <v>253</v>
      </c>
      <c r="BF107" s="83" t="str">
        <f t="shared" si="47"/>
        <v>{"name": "AVAILABLE_MOBILE_PLAN", "arguments": {"keywords": [{"maximumAmountForSharing": ""}]}}</v>
      </c>
      <c r="BG107" s="78"/>
      <c r="BH107" s="136"/>
      <c r="BL107" s="141"/>
      <c r="BN107" s="78"/>
      <c r="BO107" s="155"/>
      <c r="BP107" s="79">
        <v>45580</v>
      </c>
    </row>
    <row r="108" spans="1:68" ht="13.2">
      <c r="A108" s="290" t="s">
        <v>2297</v>
      </c>
      <c r="B108" s="139" t="s">
        <v>2300</v>
      </c>
      <c r="C108" s="139" t="s">
        <v>45</v>
      </c>
      <c r="D108" s="139" t="s">
        <v>1666</v>
      </c>
      <c r="E108" s="186" t="s">
        <v>331</v>
      </c>
      <c r="F108" s="187" t="s">
        <v>332</v>
      </c>
      <c r="G108" s="138"/>
      <c r="J108" s="78"/>
      <c r="M108" s="78"/>
      <c r="P108" s="78"/>
      <c r="S108" s="78"/>
      <c r="V108" s="78"/>
      <c r="AF108" s="291"/>
      <c r="AH108" s="78"/>
      <c r="AI108" s="279"/>
      <c r="AJ108" s="155"/>
      <c r="AK108" s="135" t="str">
        <f t="shared" si="0"/>
        <v>"maximumAmountForSharing": ""</v>
      </c>
      <c r="AL108" s="44" t="str">
        <f t="shared" si="1"/>
        <v/>
      </c>
      <c r="AM108" s="78" t="str">
        <f t="shared" si="2"/>
        <v/>
      </c>
      <c r="AN108" s="44" t="str">
        <f t="shared" si="3"/>
        <v/>
      </c>
      <c r="AO108" s="44" t="str">
        <f t="shared" si="4"/>
        <v/>
      </c>
      <c r="AP108" s="78" t="str">
        <f t="shared" si="5"/>
        <v/>
      </c>
      <c r="AQ108" s="44" t="str">
        <f t="shared" si="6"/>
        <v/>
      </c>
      <c r="AR108" s="44" t="str">
        <f t="shared" si="7"/>
        <v/>
      </c>
      <c r="AS108" s="78" t="str">
        <f t="shared" si="8"/>
        <v/>
      </c>
      <c r="AT108" s="78" t="str">
        <f t="shared" si="9"/>
        <v/>
      </c>
      <c r="AU108" s="136" t="str">
        <f t="shared" ref="AU108:AV108" si="130">IF(AG108="","", SUBSTITUTE(", ""phoneNumber"": ""PN""","PN", AG108))</f>
        <v/>
      </c>
      <c r="AV108" s="139" t="str">
        <f t="shared" si="130"/>
        <v/>
      </c>
      <c r="AW108" s="155"/>
      <c r="AX108" s="191" t="str">
        <f t="shared" si="11"/>
        <v>{"maximumAmountForSharing": ""}</v>
      </c>
      <c r="AY108" s="155" t="str">
        <f t="shared" si="12"/>
        <v/>
      </c>
      <c r="AZ108" s="136" t="str">
        <f t="shared" si="13"/>
        <v/>
      </c>
      <c r="BA108" s="136" t="str">
        <f t="shared" si="14"/>
        <v/>
      </c>
      <c r="BB108" s="136"/>
      <c r="BC108" s="83" t="str">
        <f t="shared" si="16"/>
        <v>{"keywords": [{"maximumAmountForSharing": ""}]}</v>
      </c>
      <c r="BD108" s="78"/>
      <c r="BE108" s="155" t="s">
        <v>253</v>
      </c>
      <c r="BF108" s="83" t="str">
        <f t="shared" si="47"/>
        <v>{"name": "AVAILABLE_MOBILE_PLAN", "arguments": {"keywords": [{"maximumAmountForSharing": ""}]}}</v>
      </c>
      <c r="BG108" s="78"/>
      <c r="BH108" s="136"/>
      <c r="BL108" s="141"/>
      <c r="BN108" s="78"/>
      <c r="BO108" s="155"/>
      <c r="BP108" s="79">
        <v>45580</v>
      </c>
    </row>
    <row r="109" spans="1:68" ht="13.2">
      <c r="A109" s="290" t="s">
        <v>2297</v>
      </c>
      <c r="B109" s="139" t="s">
        <v>2301</v>
      </c>
      <c r="C109" s="139" t="s">
        <v>45</v>
      </c>
      <c r="D109" s="139" t="s">
        <v>1668</v>
      </c>
      <c r="E109" s="186" t="s">
        <v>331</v>
      </c>
      <c r="F109" s="187" t="s">
        <v>332</v>
      </c>
      <c r="G109" s="138"/>
      <c r="J109" s="78"/>
      <c r="M109" s="78"/>
      <c r="P109" s="78"/>
      <c r="S109" s="78"/>
      <c r="V109" s="78"/>
      <c r="AF109" s="291"/>
      <c r="AH109" s="78"/>
      <c r="AI109" s="279"/>
      <c r="AJ109" s="155"/>
      <c r="AK109" s="135" t="str">
        <f t="shared" si="0"/>
        <v>"maximumAmountForSharing": ""</v>
      </c>
      <c r="AL109" s="44" t="str">
        <f t="shared" si="1"/>
        <v/>
      </c>
      <c r="AM109" s="78" t="str">
        <f t="shared" si="2"/>
        <v/>
      </c>
      <c r="AN109" s="44" t="str">
        <f t="shared" si="3"/>
        <v/>
      </c>
      <c r="AO109" s="44" t="str">
        <f t="shared" si="4"/>
        <v/>
      </c>
      <c r="AP109" s="78" t="str">
        <f t="shared" si="5"/>
        <v/>
      </c>
      <c r="AQ109" s="44" t="str">
        <f t="shared" si="6"/>
        <v/>
      </c>
      <c r="AR109" s="44" t="str">
        <f t="shared" si="7"/>
        <v/>
      </c>
      <c r="AS109" s="78" t="str">
        <f t="shared" si="8"/>
        <v/>
      </c>
      <c r="AT109" s="78" t="str">
        <f t="shared" si="9"/>
        <v/>
      </c>
      <c r="AU109" s="136" t="str">
        <f t="shared" ref="AU109:AV109" si="131">IF(AG109="","", SUBSTITUTE(", ""phoneNumber"": ""PN""","PN", AG109))</f>
        <v/>
      </c>
      <c r="AV109" s="139" t="str">
        <f t="shared" si="131"/>
        <v/>
      </c>
      <c r="AW109" s="155"/>
      <c r="AX109" s="191" t="str">
        <f t="shared" si="11"/>
        <v>{"maximumAmountForSharing": ""}</v>
      </c>
      <c r="AY109" s="155" t="str">
        <f t="shared" si="12"/>
        <v/>
      </c>
      <c r="AZ109" s="136" t="str">
        <f t="shared" si="13"/>
        <v/>
      </c>
      <c r="BA109" s="136" t="str">
        <f t="shared" si="14"/>
        <v/>
      </c>
      <c r="BB109" s="136"/>
      <c r="BC109" s="83" t="str">
        <f t="shared" si="16"/>
        <v>{"keywords": [{"maximumAmountForSharing": ""}]}</v>
      </c>
      <c r="BD109" s="78"/>
      <c r="BE109" s="155" t="s">
        <v>253</v>
      </c>
      <c r="BF109" s="83" t="str">
        <f t="shared" si="47"/>
        <v>{"name": "AVAILABLE_MOBILE_PLAN", "arguments": {"keywords": [{"maximumAmountForSharing": ""}]}}</v>
      </c>
      <c r="BG109" s="78"/>
      <c r="BH109" s="136"/>
      <c r="BL109" s="141"/>
      <c r="BN109" s="78"/>
      <c r="BO109" s="155"/>
      <c r="BP109" s="79">
        <v>45580</v>
      </c>
    </row>
    <row r="110" spans="1:68" ht="13.2">
      <c r="A110" s="290" t="s">
        <v>2297</v>
      </c>
      <c r="B110" s="139" t="s">
        <v>2302</v>
      </c>
      <c r="C110" s="139" t="s">
        <v>45</v>
      </c>
      <c r="D110" s="139" t="s">
        <v>1670</v>
      </c>
      <c r="E110" s="186" t="s">
        <v>331</v>
      </c>
      <c r="F110" s="187" t="s">
        <v>332</v>
      </c>
      <c r="G110" s="138" t="s">
        <v>998</v>
      </c>
      <c r="J110" s="78"/>
      <c r="M110" s="78"/>
      <c r="P110" s="78"/>
      <c r="S110" s="78"/>
      <c r="V110" s="78"/>
      <c r="AF110" s="291"/>
      <c r="AH110" s="78"/>
      <c r="AI110" s="279"/>
      <c r="AJ110" s="155"/>
      <c r="AK110" s="135" t="str">
        <f t="shared" si="0"/>
        <v>"maximumAmountForSharing": "1GB 이상"</v>
      </c>
      <c r="AL110" s="44" t="str">
        <f t="shared" si="1"/>
        <v/>
      </c>
      <c r="AM110" s="78" t="str">
        <f t="shared" si="2"/>
        <v/>
      </c>
      <c r="AN110" s="44" t="str">
        <f t="shared" si="3"/>
        <v/>
      </c>
      <c r="AO110" s="44" t="str">
        <f t="shared" si="4"/>
        <v/>
      </c>
      <c r="AP110" s="78" t="str">
        <f t="shared" si="5"/>
        <v/>
      </c>
      <c r="AQ110" s="44" t="str">
        <f t="shared" si="6"/>
        <v/>
      </c>
      <c r="AR110" s="44" t="str">
        <f t="shared" si="7"/>
        <v/>
      </c>
      <c r="AS110" s="78" t="str">
        <f t="shared" si="8"/>
        <v/>
      </c>
      <c r="AT110" s="78" t="str">
        <f t="shared" si="9"/>
        <v/>
      </c>
      <c r="AU110" s="136" t="str">
        <f t="shared" ref="AU110:AV110" si="132">IF(AG110="","", SUBSTITUTE(", ""phoneNumber"": ""PN""","PN", AG110))</f>
        <v/>
      </c>
      <c r="AV110" s="139" t="str">
        <f t="shared" si="132"/>
        <v/>
      </c>
      <c r="AW110" s="155"/>
      <c r="AX110" s="191" t="str">
        <f t="shared" si="11"/>
        <v>{"maximumAmountForSharing": "1GB 이상"}</v>
      </c>
      <c r="AY110" s="155" t="str">
        <f t="shared" si="12"/>
        <v/>
      </c>
      <c r="AZ110" s="136" t="str">
        <f t="shared" si="13"/>
        <v/>
      </c>
      <c r="BA110" s="136" t="str">
        <f t="shared" si="14"/>
        <v/>
      </c>
      <c r="BB110" s="136"/>
      <c r="BC110" s="83" t="str">
        <f t="shared" si="16"/>
        <v>{"keywords": [{"maximumAmountForSharing": "1GB 이상"}]}</v>
      </c>
      <c r="BD110" s="78"/>
      <c r="BE110" s="155" t="s">
        <v>253</v>
      </c>
      <c r="BF110" s="83" t="str">
        <f t="shared" si="47"/>
        <v>{"name": "AVAILABLE_MOBILE_PLAN", "arguments": {"keywords": [{"maximumAmountForSharing": "1GB 이상"}]}}</v>
      </c>
      <c r="BG110" s="78"/>
      <c r="BH110" s="136"/>
      <c r="BL110" s="141"/>
      <c r="BN110" s="78"/>
      <c r="BO110" s="155"/>
      <c r="BP110" s="79">
        <v>45580</v>
      </c>
    </row>
    <row r="111" spans="1:68" ht="13.2">
      <c r="A111" s="290" t="s">
        <v>2297</v>
      </c>
      <c r="B111" s="139" t="s">
        <v>2303</v>
      </c>
      <c r="C111" s="139" t="s">
        <v>45</v>
      </c>
      <c r="D111" s="139" t="s">
        <v>1673</v>
      </c>
      <c r="E111" s="186" t="s">
        <v>331</v>
      </c>
      <c r="F111" s="187" t="s">
        <v>332</v>
      </c>
      <c r="G111" s="138" t="s">
        <v>1674</v>
      </c>
      <c r="J111" s="78"/>
      <c r="M111" s="78"/>
      <c r="P111" s="78"/>
      <c r="S111" s="78"/>
      <c r="V111" s="78"/>
      <c r="AF111" s="291"/>
      <c r="AH111" s="78"/>
      <c r="AI111" s="279"/>
      <c r="AJ111" s="155"/>
      <c r="AK111" s="135" t="str">
        <f t="shared" si="0"/>
        <v>"maximumAmountForSharing": "2GB 넘게"</v>
      </c>
      <c r="AL111" s="44" t="str">
        <f t="shared" si="1"/>
        <v/>
      </c>
      <c r="AM111" s="78" t="str">
        <f t="shared" si="2"/>
        <v/>
      </c>
      <c r="AN111" s="44" t="str">
        <f t="shared" si="3"/>
        <v/>
      </c>
      <c r="AO111" s="44" t="str">
        <f t="shared" si="4"/>
        <v/>
      </c>
      <c r="AP111" s="78" t="str">
        <f t="shared" si="5"/>
        <v/>
      </c>
      <c r="AQ111" s="44" t="str">
        <f t="shared" si="6"/>
        <v/>
      </c>
      <c r="AR111" s="44" t="str">
        <f t="shared" si="7"/>
        <v/>
      </c>
      <c r="AS111" s="78" t="str">
        <f t="shared" si="8"/>
        <v/>
      </c>
      <c r="AT111" s="78" t="str">
        <f t="shared" si="9"/>
        <v/>
      </c>
      <c r="AU111" s="136" t="str">
        <f t="shared" ref="AU111:AV111" si="133">IF(AG111="","", SUBSTITUTE(", ""phoneNumber"": ""PN""","PN", AG111))</f>
        <v/>
      </c>
      <c r="AV111" s="139" t="str">
        <f t="shared" si="133"/>
        <v/>
      </c>
      <c r="AW111" s="155"/>
      <c r="AX111" s="191" t="str">
        <f t="shared" si="11"/>
        <v>{"maximumAmountForSharing": "2GB 넘게"}</v>
      </c>
      <c r="AY111" s="155" t="str">
        <f t="shared" si="12"/>
        <v/>
      </c>
      <c r="AZ111" s="136" t="str">
        <f t="shared" si="13"/>
        <v/>
      </c>
      <c r="BA111" s="136" t="str">
        <f t="shared" si="14"/>
        <v/>
      </c>
      <c r="BB111" s="136"/>
      <c r="BC111" s="83" t="str">
        <f t="shared" si="16"/>
        <v>{"keywords": [{"maximumAmountForSharing": "2GB 넘게"}]}</v>
      </c>
      <c r="BD111" s="78"/>
      <c r="BE111" s="155" t="s">
        <v>253</v>
      </c>
      <c r="BF111" s="83" t="str">
        <f t="shared" si="47"/>
        <v>{"name": "AVAILABLE_MOBILE_PLAN", "arguments": {"keywords": [{"maximumAmountForSharing": "2GB 넘게"}]}}</v>
      </c>
      <c r="BG111" s="78"/>
      <c r="BH111" s="136"/>
      <c r="BL111" s="141"/>
      <c r="BN111" s="78"/>
      <c r="BO111" s="155"/>
      <c r="BP111" s="79">
        <v>45580</v>
      </c>
    </row>
    <row r="112" spans="1:68" ht="13.2">
      <c r="A112" s="290" t="s">
        <v>2297</v>
      </c>
      <c r="B112" s="139" t="s">
        <v>2304</v>
      </c>
      <c r="C112" s="139" t="s">
        <v>45</v>
      </c>
      <c r="D112" s="139" t="s">
        <v>1677</v>
      </c>
      <c r="E112" s="186" t="s">
        <v>331</v>
      </c>
      <c r="F112" s="187" t="s">
        <v>332</v>
      </c>
      <c r="G112" s="138" t="s">
        <v>311</v>
      </c>
      <c r="J112" s="78"/>
      <c r="M112" s="78"/>
      <c r="P112" s="78"/>
      <c r="S112" s="78"/>
      <c r="V112" s="78"/>
      <c r="AF112" s="291"/>
      <c r="AH112" s="78"/>
      <c r="AI112" s="279"/>
      <c r="AJ112" s="155"/>
      <c r="AK112" s="135" t="str">
        <f t="shared" si="0"/>
        <v>"maximumAmountForSharing": "많이"</v>
      </c>
      <c r="AL112" s="44" t="str">
        <f t="shared" si="1"/>
        <v/>
      </c>
      <c r="AM112" s="78" t="str">
        <f t="shared" si="2"/>
        <v/>
      </c>
      <c r="AN112" s="44" t="str">
        <f t="shared" si="3"/>
        <v/>
      </c>
      <c r="AO112" s="44" t="str">
        <f t="shared" si="4"/>
        <v/>
      </c>
      <c r="AP112" s="78" t="str">
        <f t="shared" si="5"/>
        <v/>
      </c>
      <c r="AQ112" s="44" t="str">
        <f t="shared" si="6"/>
        <v/>
      </c>
      <c r="AR112" s="44" t="str">
        <f t="shared" si="7"/>
        <v/>
      </c>
      <c r="AS112" s="78" t="str">
        <f t="shared" si="8"/>
        <v/>
      </c>
      <c r="AT112" s="78" t="str">
        <f t="shared" si="9"/>
        <v/>
      </c>
      <c r="AU112" s="136" t="str">
        <f t="shared" ref="AU112:AV112" si="134">IF(AG112="","", SUBSTITUTE(", ""phoneNumber"": ""PN""","PN", AG112))</f>
        <v/>
      </c>
      <c r="AV112" s="139" t="str">
        <f t="shared" si="134"/>
        <v/>
      </c>
      <c r="AW112" s="155"/>
      <c r="AX112" s="191" t="str">
        <f t="shared" si="11"/>
        <v>{"maximumAmountForSharing": "많이"}</v>
      </c>
      <c r="AY112" s="155" t="str">
        <f t="shared" si="12"/>
        <v/>
      </c>
      <c r="AZ112" s="136" t="str">
        <f t="shared" si="13"/>
        <v/>
      </c>
      <c r="BA112" s="136" t="str">
        <f t="shared" si="14"/>
        <v/>
      </c>
      <c r="BB112" s="136"/>
      <c r="BC112" s="83" t="str">
        <f t="shared" si="16"/>
        <v>{"keywords": [{"maximumAmountForSharing": "많이"}]}</v>
      </c>
      <c r="BD112" s="78"/>
      <c r="BE112" s="155" t="s">
        <v>253</v>
      </c>
      <c r="BF112" s="83" t="str">
        <f t="shared" si="47"/>
        <v>{"name": "AVAILABLE_MOBILE_PLAN", "arguments": {"keywords": [{"maximumAmountForSharing": "많이"}]}}</v>
      </c>
      <c r="BG112" s="78"/>
      <c r="BH112" s="136"/>
      <c r="BL112" s="141"/>
      <c r="BN112" s="78"/>
      <c r="BO112" s="155"/>
      <c r="BP112" s="79">
        <v>45580</v>
      </c>
    </row>
    <row r="113" spans="1:68" ht="13.2">
      <c r="A113" s="290" t="s">
        <v>2297</v>
      </c>
      <c r="B113" s="139" t="s">
        <v>2305</v>
      </c>
      <c r="C113" s="139" t="s">
        <v>45</v>
      </c>
      <c r="D113" s="139" t="s">
        <v>1680</v>
      </c>
      <c r="E113" s="186" t="s">
        <v>331</v>
      </c>
      <c r="F113" s="187" t="s">
        <v>332</v>
      </c>
      <c r="G113" s="138" t="s">
        <v>522</v>
      </c>
      <c r="J113" s="78"/>
      <c r="M113" s="78"/>
      <c r="P113" s="78"/>
      <c r="S113" s="78"/>
      <c r="V113" s="78"/>
      <c r="AF113" s="291"/>
      <c r="AH113" s="78"/>
      <c r="AI113" s="279"/>
      <c r="AJ113" s="155"/>
      <c r="AK113" s="135" t="str">
        <f t="shared" si="0"/>
        <v>"maximumAmountForSharing": "부족하지 않게"</v>
      </c>
      <c r="AL113" s="44" t="str">
        <f t="shared" si="1"/>
        <v/>
      </c>
      <c r="AM113" s="78" t="str">
        <f t="shared" si="2"/>
        <v/>
      </c>
      <c r="AN113" s="44" t="str">
        <f t="shared" si="3"/>
        <v/>
      </c>
      <c r="AO113" s="44" t="str">
        <f t="shared" si="4"/>
        <v/>
      </c>
      <c r="AP113" s="78" t="str">
        <f t="shared" si="5"/>
        <v/>
      </c>
      <c r="AQ113" s="44" t="str">
        <f t="shared" si="6"/>
        <v/>
      </c>
      <c r="AR113" s="44" t="str">
        <f t="shared" si="7"/>
        <v/>
      </c>
      <c r="AS113" s="78" t="str">
        <f t="shared" si="8"/>
        <v/>
      </c>
      <c r="AT113" s="78" t="str">
        <f t="shared" si="9"/>
        <v/>
      </c>
      <c r="AU113" s="136" t="str">
        <f t="shared" ref="AU113:AV113" si="135">IF(AG113="","", SUBSTITUTE(", ""phoneNumber"": ""PN""","PN", AG113))</f>
        <v/>
      </c>
      <c r="AV113" s="139" t="str">
        <f t="shared" si="135"/>
        <v/>
      </c>
      <c r="AW113" s="155"/>
      <c r="AX113" s="191" t="str">
        <f t="shared" si="11"/>
        <v>{"maximumAmountForSharing": "부족하지 않게"}</v>
      </c>
      <c r="AY113" s="155" t="str">
        <f t="shared" si="12"/>
        <v/>
      </c>
      <c r="AZ113" s="136" t="str">
        <f t="shared" si="13"/>
        <v/>
      </c>
      <c r="BA113" s="136" t="str">
        <f t="shared" si="14"/>
        <v/>
      </c>
      <c r="BB113" s="136"/>
      <c r="BC113" s="83" t="str">
        <f t="shared" si="16"/>
        <v>{"keywords": [{"maximumAmountForSharing": "부족하지 않게"}]}</v>
      </c>
      <c r="BD113" s="78"/>
      <c r="BE113" s="155" t="s">
        <v>253</v>
      </c>
      <c r="BF113" s="83" t="str">
        <f t="shared" si="47"/>
        <v>{"name": "AVAILABLE_MOBILE_PLAN", "arguments": {"keywords": [{"maximumAmountForSharing": "부족하지 않게"}]}}</v>
      </c>
      <c r="BG113" s="78"/>
      <c r="BH113" s="136"/>
      <c r="BL113" s="141"/>
      <c r="BN113" s="78"/>
      <c r="BO113" s="155"/>
      <c r="BP113" s="79">
        <v>45580</v>
      </c>
    </row>
    <row r="114" spans="1:68" ht="13.2">
      <c r="A114" s="290" t="s">
        <v>2297</v>
      </c>
      <c r="B114" s="139" t="s">
        <v>2306</v>
      </c>
      <c r="C114" s="139" t="s">
        <v>45</v>
      </c>
      <c r="D114" s="139" t="s">
        <v>1683</v>
      </c>
      <c r="E114" s="186" t="s">
        <v>331</v>
      </c>
      <c r="F114" s="187" t="s">
        <v>332</v>
      </c>
      <c r="G114" s="138" t="s">
        <v>418</v>
      </c>
      <c r="J114" s="78"/>
      <c r="M114" s="78"/>
      <c r="P114" s="78"/>
      <c r="S114" s="78"/>
      <c r="V114" s="78"/>
      <c r="AF114" s="291"/>
      <c r="AH114" s="78"/>
      <c r="AI114" s="279"/>
      <c r="AJ114" s="155"/>
      <c r="AK114" s="135" t="str">
        <f t="shared" si="0"/>
        <v>"maximumAmountForSharing": "넉넉하게"</v>
      </c>
      <c r="AL114" s="44" t="str">
        <f t="shared" si="1"/>
        <v/>
      </c>
      <c r="AM114" s="78" t="str">
        <f t="shared" si="2"/>
        <v/>
      </c>
      <c r="AN114" s="44" t="str">
        <f t="shared" si="3"/>
        <v/>
      </c>
      <c r="AO114" s="44" t="str">
        <f t="shared" si="4"/>
        <v/>
      </c>
      <c r="AP114" s="78" t="str">
        <f t="shared" si="5"/>
        <v/>
      </c>
      <c r="AQ114" s="44" t="str">
        <f t="shared" si="6"/>
        <v/>
      </c>
      <c r="AR114" s="44" t="str">
        <f t="shared" si="7"/>
        <v/>
      </c>
      <c r="AS114" s="78" t="str">
        <f t="shared" si="8"/>
        <v/>
      </c>
      <c r="AT114" s="78" t="str">
        <f t="shared" si="9"/>
        <v/>
      </c>
      <c r="AU114" s="136" t="str">
        <f t="shared" ref="AU114:AV114" si="136">IF(AG114="","", SUBSTITUTE(", ""phoneNumber"": ""PN""","PN", AG114))</f>
        <v/>
      </c>
      <c r="AV114" s="139" t="str">
        <f t="shared" si="136"/>
        <v/>
      </c>
      <c r="AW114" s="155"/>
      <c r="AX114" s="191" t="str">
        <f t="shared" si="11"/>
        <v>{"maximumAmountForSharing": "넉넉하게"}</v>
      </c>
      <c r="AY114" s="155" t="str">
        <f t="shared" si="12"/>
        <v/>
      </c>
      <c r="AZ114" s="136" t="str">
        <f t="shared" si="13"/>
        <v/>
      </c>
      <c r="BA114" s="136" t="str">
        <f t="shared" si="14"/>
        <v/>
      </c>
      <c r="BB114" s="136"/>
      <c r="BC114" s="83" t="str">
        <f t="shared" si="16"/>
        <v>{"keywords": [{"maximumAmountForSharing": "넉넉하게"}]}</v>
      </c>
      <c r="BD114" s="78"/>
      <c r="BE114" s="155" t="s">
        <v>253</v>
      </c>
      <c r="BF114" s="83" t="str">
        <f t="shared" si="47"/>
        <v>{"name": "AVAILABLE_MOBILE_PLAN", "arguments": {"keywords": [{"maximumAmountForSharing": "넉넉하게"}]}}</v>
      </c>
      <c r="BG114" s="78"/>
      <c r="BH114" s="136"/>
      <c r="BL114" s="141"/>
      <c r="BN114" s="78"/>
      <c r="BO114" s="155"/>
      <c r="BP114" s="79">
        <v>45580</v>
      </c>
    </row>
    <row r="115" spans="1:68" ht="13.2">
      <c r="A115" s="290" t="s">
        <v>2297</v>
      </c>
      <c r="B115" s="139" t="s">
        <v>2307</v>
      </c>
      <c r="C115" s="139" t="s">
        <v>45</v>
      </c>
      <c r="D115" s="139" t="s">
        <v>1686</v>
      </c>
      <c r="E115" s="186" t="s">
        <v>331</v>
      </c>
      <c r="F115" s="187" t="s">
        <v>332</v>
      </c>
      <c r="G115" s="138" t="s">
        <v>811</v>
      </c>
      <c r="J115" s="78"/>
      <c r="M115" s="78"/>
      <c r="P115" s="78"/>
      <c r="S115" s="78"/>
      <c r="V115" s="78"/>
      <c r="AF115" s="291"/>
      <c r="AH115" s="78"/>
      <c r="AI115" s="279"/>
      <c r="AJ115" s="155"/>
      <c r="AK115" s="135" t="str">
        <f t="shared" si="0"/>
        <v>"maximumAmountForSharing": "충분하게"</v>
      </c>
      <c r="AL115" s="44" t="str">
        <f t="shared" si="1"/>
        <v/>
      </c>
      <c r="AM115" s="78" t="str">
        <f t="shared" si="2"/>
        <v/>
      </c>
      <c r="AN115" s="44" t="str">
        <f t="shared" si="3"/>
        <v/>
      </c>
      <c r="AO115" s="44" t="str">
        <f t="shared" si="4"/>
        <v/>
      </c>
      <c r="AP115" s="78" t="str">
        <f t="shared" si="5"/>
        <v/>
      </c>
      <c r="AQ115" s="44" t="str">
        <f t="shared" si="6"/>
        <v/>
      </c>
      <c r="AR115" s="44" t="str">
        <f t="shared" si="7"/>
        <v/>
      </c>
      <c r="AS115" s="78" t="str">
        <f t="shared" si="8"/>
        <v/>
      </c>
      <c r="AT115" s="78" t="str">
        <f t="shared" si="9"/>
        <v/>
      </c>
      <c r="AU115" s="136" t="str">
        <f t="shared" ref="AU115:AV115" si="137">IF(AG115="","", SUBSTITUTE(", ""phoneNumber"": ""PN""","PN", AG115))</f>
        <v/>
      </c>
      <c r="AV115" s="139" t="str">
        <f t="shared" si="137"/>
        <v/>
      </c>
      <c r="AW115" s="155"/>
      <c r="AX115" s="191" t="str">
        <f t="shared" si="11"/>
        <v>{"maximumAmountForSharing": "충분하게"}</v>
      </c>
      <c r="AY115" s="155" t="str">
        <f t="shared" si="12"/>
        <v/>
      </c>
      <c r="AZ115" s="136" t="str">
        <f t="shared" si="13"/>
        <v/>
      </c>
      <c r="BA115" s="136" t="str">
        <f t="shared" si="14"/>
        <v/>
      </c>
      <c r="BB115" s="136"/>
      <c r="BC115" s="83" t="str">
        <f t="shared" si="16"/>
        <v>{"keywords": [{"maximumAmountForSharing": "충분하게"}]}</v>
      </c>
      <c r="BD115" s="78"/>
      <c r="BE115" s="155" t="s">
        <v>253</v>
      </c>
      <c r="BF115" s="83" t="str">
        <f t="shared" si="47"/>
        <v>{"name": "AVAILABLE_MOBILE_PLAN", "arguments": {"keywords": [{"maximumAmountForSharing": "충분하게"}]}}</v>
      </c>
      <c r="BG115" s="78"/>
      <c r="BH115" s="136"/>
      <c r="BL115" s="141"/>
      <c r="BN115" s="78"/>
      <c r="BO115" s="155"/>
      <c r="BP115" s="79">
        <v>45580</v>
      </c>
    </row>
    <row r="116" spans="1:68" ht="13.2">
      <c r="A116" s="290" t="s">
        <v>2308</v>
      </c>
      <c r="B116" s="139" t="s">
        <v>2309</v>
      </c>
      <c r="C116" s="139" t="s">
        <v>45</v>
      </c>
      <c r="D116" s="139" t="s">
        <v>1696</v>
      </c>
      <c r="E116" s="186" t="s">
        <v>293</v>
      </c>
      <c r="F116" s="187" t="s">
        <v>294</v>
      </c>
      <c r="G116" s="138"/>
      <c r="J116" s="78"/>
      <c r="M116" s="78"/>
      <c r="P116" s="78"/>
      <c r="S116" s="78"/>
      <c r="V116" s="78"/>
      <c r="AF116" s="291"/>
      <c r="AH116" s="78"/>
      <c r="AI116" s="279"/>
      <c r="AJ116" s="155"/>
      <c r="AK116" s="135" t="str">
        <f t="shared" si="0"/>
        <v>"includedText": ""</v>
      </c>
      <c r="AL116" s="44" t="str">
        <f t="shared" si="1"/>
        <v/>
      </c>
      <c r="AM116" s="78" t="str">
        <f t="shared" si="2"/>
        <v/>
      </c>
      <c r="AN116" s="44" t="str">
        <f t="shared" si="3"/>
        <v/>
      </c>
      <c r="AO116" s="44" t="str">
        <f t="shared" si="4"/>
        <v/>
      </c>
      <c r="AP116" s="78" t="str">
        <f t="shared" si="5"/>
        <v/>
      </c>
      <c r="AQ116" s="44" t="str">
        <f t="shared" si="6"/>
        <v/>
      </c>
      <c r="AR116" s="44" t="str">
        <f t="shared" si="7"/>
        <v/>
      </c>
      <c r="AS116" s="78" t="str">
        <f t="shared" si="8"/>
        <v/>
      </c>
      <c r="AT116" s="78" t="str">
        <f t="shared" si="9"/>
        <v/>
      </c>
      <c r="AU116" s="136" t="str">
        <f t="shared" ref="AU116:AV116" si="138">IF(AG116="","", SUBSTITUTE(", ""phoneNumber"": ""PN""","PN", AG116))</f>
        <v/>
      </c>
      <c r="AV116" s="139" t="str">
        <f t="shared" si="138"/>
        <v/>
      </c>
      <c r="AW116" s="155"/>
      <c r="AX116" s="191" t="str">
        <f t="shared" si="11"/>
        <v>{"includedText": ""}</v>
      </c>
      <c r="AY116" s="155" t="str">
        <f t="shared" si="12"/>
        <v/>
      </c>
      <c r="AZ116" s="136" t="str">
        <f t="shared" si="13"/>
        <v/>
      </c>
      <c r="BA116" s="136" t="str">
        <f t="shared" si="14"/>
        <v/>
      </c>
      <c r="BB116" s="136"/>
      <c r="BC116" s="83" t="str">
        <f t="shared" si="16"/>
        <v>{"keywords": [{"includedText": ""}]}</v>
      </c>
      <c r="BD116" s="78"/>
      <c r="BE116" s="155" t="s">
        <v>253</v>
      </c>
      <c r="BF116" s="83" t="str">
        <f t="shared" si="47"/>
        <v>{"name": "AVAILABLE_MOBILE_PLAN", "arguments": {"keywords": [{"includedText": ""}]}}</v>
      </c>
      <c r="BG116" s="78"/>
      <c r="BH116" s="136"/>
      <c r="BL116" s="141"/>
      <c r="BN116" s="78"/>
      <c r="BO116" s="155"/>
      <c r="BP116" s="79">
        <v>45580</v>
      </c>
    </row>
    <row r="117" spans="1:68" ht="13.2">
      <c r="A117" s="290" t="s">
        <v>2308</v>
      </c>
      <c r="B117" s="139" t="s">
        <v>2310</v>
      </c>
      <c r="C117" s="139" t="s">
        <v>45</v>
      </c>
      <c r="D117" s="139" t="s">
        <v>1698</v>
      </c>
      <c r="E117" s="186" t="s">
        <v>293</v>
      </c>
      <c r="F117" s="187" t="s">
        <v>294</v>
      </c>
      <c r="G117" s="138"/>
      <c r="J117" s="78"/>
      <c r="M117" s="78"/>
      <c r="P117" s="78"/>
      <c r="S117" s="78"/>
      <c r="V117" s="78"/>
      <c r="AF117" s="291"/>
      <c r="AH117" s="78"/>
      <c r="AI117" s="279"/>
      <c r="AJ117" s="155"/>
      <c r="AK117" s="135" t="str">
        <f t="shared" si="0"/>
        <v>"includedText": ""</v>
      </c>
      <c r="AL117" s="44" t="str">
        <f t="shared" si="1"/>
        <v/>
      </c>
      <c r="AM117" s="78" t="str">
        <f t="shared" si="2"/>
        <v/>
      </c>
      <c r="AN117" s="44" t="str">
        <f t="shared" si="3"/>
        <v/>
      </c>
      <c r="AO117" s="44" t="str">
        <f t="shared" si="4"/>
        <v/>
      </c>
      <c r="AP117" s="78" t="str">
        <f t="shared" si="5"/>
        <v/>
      </c>
      <c r="AQ117" s="44" t="str">
        <f t="shared" si="6"/>
        <v/>
      </c>
      <c r="AR117" s="44" t="str">
        <f t="shared" si="7"/>
        <v/>
      </c>
      <c r="AS117" s="78" t="str">
        <f t="shared" si="8"/>
        <v/>
      </c>
      <c r="AT117" s="78" t="str">
        <f t="shared" si="9"/>
        <v/>
      </c>
      <c r="AU117" s="136" t="str">
        <f t="shared" ref="AU117:AV117" si="139">IF(AG117="","", SUBSTITUTE(", ""phoneNumber"": ""PN""","PN", AG117))</f>
        <v/>
      </c>
      <c r="AV117" s="139" t="str">
        <f t="shared" si="139"/>
        <v/>
      </c>
      <c r="AW117" s="155"/>
      <c r="AX117" s="191" t="str">
        <f t="shared" si="11"/>
        <v>{"includedText": ""}</v>
      </c>
      <c r="AY117" s="155" t="str">
        <f t="shared" si="12"/>
        <v/>
      </c>
      <c r="AZ117" s="136" t="str">
        <f t="shared" si="13"/>
        <v/>
      </c>
      <c r="BA117" s="136" t="str">
        <f t="shared" si="14"/>
        <v/>
      </c>
      <c r="BB117" s="136"/>
      <c r="BC117" s="83" t="str">
        <f t="shared" si="16"/>
        <v>{"keywords": [{"includedText": ""}]}</v>
      </c>
      <c r="BD117" s="78"/>
      <c r="BE117" s="155" t="s">
        <v>253</v>
      </c>
      <c r="BF117" s="83" t="str">
        <f t="shared" si="47"/>
        <v>{"name": "AVAILABLE_MOBILE_PLAN", "arguments": {"keywords": [{"includedText": ""}]}}</v>
      </c>
      <c r="BG117" s="78"/>
      <c r="BH117" s="136"/>
      <c r="BL117" s="141"/>
      <c r="BN117" s="78"/>
      <c r="BO117" s="155"/>
      <c r="BP117" s="79">
        <v>45580</v>
      </c>
    </row>
    <row r="118" spans="1:68" ht="13.2">
      <c r="A118" s="290" t="s">
        <v>2308</v>
      </c>
      <c r="B118" s="139" t="s">
        <v>2311</v>
      </c>
      <c r="C118" s="139" t="s">
        <v>45</v>
      </c>
      <c r="D118" s="139" t="s">
        <v>1700</v>
      </c>
      <c r="E118" s="186" t="s">
        <v>293</v>
      </c>
      <c r="F118" s="187" t="s">
        <v>294</v>
      </c>
      <c r="G118" s="138"/>
      <c r="J118" s="78"/>
      <c r="M118" s="78"/>
      <c r="P118" s="78"/>
      <c r="S118" s="78"/>
      <c r="V118" s="78"/>
      <c r="AF118" s="291"/>
      <c r="AH118" s="78"/>
      <c r="AI118" s="279"/>
      <c r="AJ118" s="155"/>
      <c r="AK118" s="135" t="str">
        <f t="shared" si="0"/>
        <v>"includedText": ""</v>
      </c>
      <c r="AL118" s="44" t="str">
        <f t="shared" si="1"/>
        <v/>
      </c>
      <c r="AM118" s="78" t="str">
        <f t="shared" si="2"/>
        <v/>
      </c>
      <c r="AN118" s="44" t="str">
        <f t="shared" si="3"/>
        <v/>
      </c>
      <c r="AO118" s="44" t="str">
        <f t="shared" si="4"/>
        <v/>
      </c>
      <c r="AP118" s="78" t="str">
        <f t="shared" si="5"/>
        <v/>
      </c>
      <c r="AQ118" s="44" t="str">
        <f t="shared" si="6"/>
        <v/>
      </c>
      <c r="AR118" s="44" t="str">
        <f t="shared" si="7"/>
        <v/>
      </c>
      <c r="AS118" s="78" t="str">
        <f t="shared" si="8"/>
        <v/>
      </c>
      <c r="AT118" s="78" t="str">
        <f t="shared" si="9"/>
        <v/>
      </c>
      <c r="AU118" s="136" t="str">
        <f t="shared" ref="AU118:AV118" si="140">IF(AG118="","", SUBSTITUTE(", ""phoneNumber"": ""PN""","PN", AG118))</f>
        <v/>
      </c>
      <c r="AV118" s="139" t="str">
        <f t="shared" si="140"/>
        <v/>
      </c>
      <c r="AW118" s="155"/>
      <c r="AX118" s="191" t="str">
        <f t="shared" si="11"/>
        <v>{"includedText": ""}</v>
      </c>
      <c r="AY118" s="155" t="str">
        <f t="shared" si="12"/>
        <v/>
      </c>
      <c r="AZ118" s="136" t="str">
        <f t="shared" si="13"/>
        <v/>
      </c>
      <c r="BA118" s="136" t="str">
        <f t="shared" si="14"/>
        <v/>
      </c>
      <c r="BB118" s="136"/>
      <c r="BC118" s="83" t="str">
        <f t="shared" si="16"/>
        <v>{"keywords": [{"includedText": ""}]}</v>
      </c>
      <c r="BD118" s="78"/>
      <c r="BE118" s="155" t="s">
        <v>253</v>
      </c>
      <c r="BF118" s="83" t="str">
        <f t="shared" si="47"/>
        <v>{"name": "AVAILABLE_MOBILE_PLAN", "arguments": {"keywords": [{"includedText": ""}]}}</v>
      </c>
      <c r="BG118" s="78"/>
      <c r="BH118" s="136"/>
      <c r="BL118" s="141"/>
      <c r="BN118" s="78"/>
      <c r="BO118" s="155"/>
      <c r="BP118" s="79">
        <v>45580</v>
      </c>
    </row>
    <row r="119" spans="1:68" ht="13.2">
      <c r="A119" s="290" t="s">
        <v>2308</v>
      </c>
      <c r="B119" s="139" t="s">
        <v>2312</v>
      </c>
      <c r="C119" s="139" t="s">
        <v>45</v>
      </c>
      <c r="D119" s="139" t="s">
        <v>1702</v>
      </c>
      <c r="E119" s="186" t="s">
        <v>293</v>
      </c>
      <c r="F119" s="187" t="s">
        <v>294</v>
      </c>
      <c r="G119" s="138"/>
      <c r="J119" s="78"/>
      <c r="M119" s="78"/>
      <c r="P119" s="78"/>
      <c r="S119" s="78"/>
      <c r="V119" s="78"/>
      <c r="AF119" s="291"/>
      <c r="AH119" s="78"/>
      <c r="AI119" s="279"/>
      <c r="AJ119" s="155"/>
      <c r="AK119" s="135" t="str">
        <f t="shared" si="0"/>
        <v>"includedText": ""</v>
      </c>
      <c r="AL119" s="44" t="str">
        <f t="shared" si="1"/>
        <v/>
      </c>
      <c r="AM119" s="78" t="str">
        <f t="shared" si="2"/>
        <v/>
      </c>
      <c r="AN119" s="44" t="str">
        <f t="shared" si="3"/>
        <v/>
      </c>
      <c r="AO119" s="44" t="str">
        <f t="shared" si="4"/>
        <v/>
      </c>
      <c r="AP119" s="78" t="str">
        <f t="shared" si="5"/>
        <v/>
      </c>
      <c r="AQ119" s="44" t="str">
        <f t="shared" si="6"/>
        <v/>
      </c>
      <c r="AR119" s="44" t="str">
        <f t="shared" si="7"/>
        <v/>
      </c>
      <c r="AS119" s="78" t="str">
        <f t="shared" si="8"/>
        <v/>
      </c>
      <c r="AT119" s="78" t="str">
        <f t="shared" si="9"/>
        <v/>
      </c>
      <c r="AU119" s="136" t="str">
        <f t="shared" ref="AU119:AV119" si="141">IF(AG119="","", SUBSTITUTE(", ""phoneNumber"": ""PN""","PN", AG119))</f>
        <v/>
      </c>
      <c r="AV119" s="139" t="str">
        <f t="shared" si="141"/>
        <v/>
      </c>
      <c r="AW119" s="155"/>
      <c r="AX119" s="191" t="str">
        <f t="shared" si="11"/>
        <v>{"includedText": ""}</v>
      </c>
      <c r="AY119" s="155" t="str">
        <f t="shared" si="12"/>
        <v/>
      </c>
      <c r="AZ119" s="136" t="str">
        <f t="shared" si="13"/>
        <v/>
      </c>
      <c r="BA119" s="136" t="str">
        <f t="shared" si="14"/>
        <v/>
      </c>
      <c r="BB119" s="136"/>
      <c r="BC119" s="83" t="str">
        <f t="shared" si="16"/>
        <v>{"keywords": [{"includedText": ""}]}</v>
      </c>
      <c r="BD119" s="78"/>
      <c r="BE119" s="155" t="s">
        <v>253</v>
      </c>
      <c r="BF119" s="83" t="str">
        <f t="shared" si="47"/>
        <v>{"name": "AVAILABLE_MOBILE_PLAN", "arguments": {"keywords": [{"includedText": ""}]}}</v>
      </c>
      <c r="BG119" s="78"/>
      <c r="BH119" s="136"/>
      <c r="BL119" s="141"/>
      <c r="BN119" s="78"/>
      <c r="BO119" s="155"/>
      <c r="BP119" s="79">
        <v>45580</v>
      </c>
    </row>
    <row r="120" spans="1:68" ht="13.2">
      <c r="A120" s="290" t="s">
        <v>2308</v>
      </c>
      <c r="B120" s="139" t="s">
        <v>2313</v>
      </c>
      <c r="C120" s="139" t="s">
        <v>45</v>
      </c>
      <c r="D120" s="139" t="s">
        <v>1704</v>
      </c>
      <c r="E120" s="186" t="s">
        <v>293</v>
      </c>
      <c r="F120" s="187" t="s">
        <v>294</v>
      </c>
      <c r="G120" s="138" t="s">
        <v>295</v>
      </c>
      <c r="J120" s="78"/>
      <c r="M120" s="78"/>
      <c r="P120" s="78"/>
      <c r="S120" s="78"/>
      <c r="V120" s="78"/>
      <c r="AF120" s="291"/>
      <c r="AH120" s="78"/>
      <c r="AI120" s="279"/>
      <c r="AJ120" s="155"/>
      <c r="AK120" s="135" t="str">
        <f t="shared" si="0"/>
        <v>"includedText": "무제한"</v>
      </c>
      <c r="AL120" s="44" t="str">
        <f t="shared" si="1"/>
        <v/>
      </c>
      <c r="AM120" s="78" t="str">
        <f t="shared" si="2"/>
        <v/>
      </c>
      <c r="AN120" s="44" t="str">
        <f t="shared" si="3"/>
        <v/>
      </c>
      <c r="AO120" s="44" t="str">
        <f t="shared" si="4"/>
        <v/>
      </c>
      <c r="AP120" s="78" t="str">
        <f t="shared" si="5"/>
        <v/>
      </c>
      <c r="AQ120" s="44" t="str">
        <f t="shared" si="6"/>
        <v/>
      </c>
      <c r="AR120" s="44" t="str">
        <f t="shared" si="7"/>
        <v/>
      </c>
      <c r="AS120" s="78" t="str">
        <f t="shared" si="8"/>
        <v/>
      </c>
      <c r="AT120" s="78" t="str">
        <f t="shared" si="9"/>
        <v/>
      </c>
      <c r="AU120" s="136" t="str">
        <f t="shared" ref="AU120:AV120" si="142">IF(AG120="","", SUBSTITUTE(", ""phoneNumber"": ""PN""","PN", AG120))</f>
        <v/>
      </c>
      <c r="AV120" s="139" t="str">
        <f t="shared" si="142"/>
        <v/>
      </c>
      <c r="AW120" s="155"/>
      <c r="AX120" s="191" t="str">
        <f t="shared" si="11"/>
        <v>{"includedText": "무제한"}</v>
      </c>
      <c r="AY120" s="155" t="str">
        <f t="shared" si="12"/>
        <v/>
      </c>
      <c r="AZ120" s="136" t="str">
        <f t="shared" si="13"/>
        <v/>
      </c>
      <c r="BA120" s="136" t="str">
        <f t="shared" si="14"/>
        <v/>
      </c>
      <c r="BB120" s="136"/>
      <c r="BC120" s="83" t="str">
        <f t="shared" si="16"/>
        <v>{"keywords": [{"includedText": "무제한"}]}</v>
      </c>
      <c r="BD120" s="78"/>
      <c r="BE120" s="155" t="s">
        <v>253</v>
      </c>
      <c r="BF120" s="83" t="str">
        <f t="shared" si="47"/>
        <v>{"name": "AVAILABLE_MOBILE_PLAN", "arguments": {"keywords": [{"includedText": "무제한"}]}}</v>
      </c>
      <c r="BG120" s="78"/>
      <c r="BH120" s="136"/>
      <c r="BL120" s="141"/>
      <c r="BN120" s="78"/>
      <c r="BO120" s="155"/>
      <c r="BP120" s="79">
        <v>45580</v>
      </c>
    </row>
    <row r="121" spans="1:68" ht="13.2">
      <c r="A121" s="290" t="s">
        <v>2308</v>
      </c>
      <c r="B121" s="139" t="s">
        <v>2314</v>
      </c>
      <c r="C121" s="139" t="s">
        <v>45</v>
      </c>
      <c r="D121" s="139" t="s">
        <v>1706</v>
      </c>
      <c r="E121" s="186" t="s">
        <v>293</v>
      </c>
      <c r="F121" s="187" t="s">
        <v>294</v>
      </c>
      <c r="G121" s="138" t="s">
        <v>1707</v>
      </c>
      <c r="J121" s="78"/>
      <c r="M121" s="78"/>
      <c r="P121" s="78"/>
      <c r="S121" s="78"/>
      <c r="V121" s="78"/>
      <c r="AF121" s="291"/>
      <c r="AH121" s="78"/>
      <c r="AI121" s="279"/>
      <c r="AJ121" s="155"/>
      <c r="AK121" s="135" t="str">
        <f t="shared" si="0"/>
        <v>"includedText": "한도없이"</v>
      </c>
      <c r="AL121" s="44" t="str">
        <f t="shared" si="1"/>
        <v/>
      </c>
      <c r="AM121" s="78" t="str">
        <f t="shared" si="2"/>
        <v/>
      </c>
      <c r="AN121" s="44" t="str">
        <f t="shared" si="3"/>
        <v/>
      </c>
      <c r="AO121" s="44" t="str">
        <f t="shared" si="4"/>
        <v/>
      </c>
      <c r="AP121" s="78" t="str">
        <f t="shared" si="5"/>
        <v/>
      </c>
      <c r="AQ121" s="44" t="str">
        <f t="shared" si="6"/>
        <v/>
      </c>
      <c r="AR121" s="44" t="str">
        <f t="shared" si="7"/>
        <v/>
      </c>
      <c r="AS121" s="78" t="str">
        <f t="shared" si="8"/>
        <v/>
      </c>
      <c r="AT121" s="78" t="str">
        <f t="shared" si="9"/>
        <v/>
      </c>
      <c r="AU121" s="136" t="str">
        <f t="shared" ref="AU121:AV121" si="143">IF(AG121="","", SUBSTITUTE(", ""phoneNumber"": ""PN""","PN", AG121))</f>
        <v/>
      </c>
      <c r="AV121" s="139" t="str">
        <f t="shared" si="143"/>
        <v/>
      </c>
      <c r="AW121" s="155"/>
      <c r="AX121" s="191" t="str">
        <f t="shared" si="11"/>
        <v>{"includedText": "한도없이"}</v>
      </c>
      <c r="AY121" s="155" t="str">
        <f t="shared" si="12"/>
        <v/>
      </c>
      <c r="AZ121" s="136" t="str">
        <f t="shared" si="13"/>
        <v/>
      </c>
      <c r="BA121" s="136" t="str">
        <f t="shared" si="14"/>
        <v/>
      </c>
      <c r="BB121" s="136"/>
      <c r="BC121" s="83" t="str">
        <f t="shared" si="16"/>
        <v>{"keywords": [{"includedText": "한도없이"}]}</v>
      </c>
      <c r="BD121" s="78"/>
      <c r="BE121" s="155" t="s">
        <v>253</v>
      </c>
      <c r="BF121" s="83" t="str">
        <f t="shared" si="47"/>
        <v>{"name": "AVAILABLE_MOBILE_PLAN", "arguments": {"keywords": [{"includedText": "한도없이"}]}}</v>
      </c>
      <c r="BG121" s="78"/>
      <c r="BH121" s="136"/>
      <c r="BL121" s="141"/>
      <c r="BN121" s="78"/>
      <c r="BO121" s="155"/>
      <c r="BP121" s="79">
        <v>45580</v>
      </c>
    </row>
    <row r="122" spans="1:68" ht="13.2">
      <c r="A122" s="290" t="s">
        <v>2308</v>
      </c>
      <c r="B122" s="139" t="s">
        <v>2315</v>
      </c>
      <c r="C122" s="139" t="s">
        <v>45</v>
      </c>
      <c r="D122" s="139" t="s">
        <v>1709</v>
      </c>
      <c r="E122" s="186" t="s">
        <v>293</v>
      </c>
      <c r="F122" s="187" t="s">
        <v>294</v>
      </c>
      <c r="G122" s="138" t="s">
        <v>1710</v>
      </c>
      <c r="J122" s="78"/>
      <c r="M122" s="78"/>
      <c r="P122" s="78"/>
      <c r="S122" s="78"/>
      <c r="V122" s="78"/>
      <c r="AF122" s="291"/>
      <c r="AH122" s="78"/>
      <c r="AI122" s="279"/>
      <c r="AJ122" s="155"/>
      <c r="AK122" s="135" t="str">
        <f t="shared" si="0"/>
        <v>"includedText": "400건 넘는"</v>
      </c>
      <c r="AL122" s="44" t="str">
        <f t="shared" si="1"/>
        <v/>
      </c>
      <c r="AM122" s="78" t="str">
        <f t="shared" si="2"/>
        <v/>
      </c>
      <c r="AN122" s="44" t="str">
        <f t="shared" si="3"/>
        <v/>
      </c>
      <c r="AO122" s="44" t="str">
        <f t="shared" si="4"/>
        <v/>
      </c>
      <c r="AP122" s="78" t="str">
        <f t="shared" si="5"/>
        <v/>
      </c>
      <c r="AQ122" s="44" t="str">
        <f t="shared" si="6"/>
        <v/>
      </c>
      <c r="AR122" s="44" t="str">
        <f t="shared" si="7"/>
        <v/>
      </c>
      <c r="AS122" s="78" t="str">
        <f t="shared" si="8"/>
        <v/>
      </c>
      <c r="AT122" s="78" t="str">
        <f t="shared" si="9"/>
        <v/>
      </c>
      <c r="AU122" s="136" t="str">
        <f t="shared" ref="AU122:AV122" si="144">IF(AG122="","", SUBSTITUTE(", ""phoneNumber"": ""PN""","PN", AG122))</f>
        <v/>
      </c>
      <c r="AV122" s="139" t="str">
        <f t="shared" si="144"/>
        <v/>
      </c>
      <c r="AW122" s="155"/>
      <c r="AX122" s="191" t="str">
        <f t="shared" si="11"/>
        <v>{"includedText": "400건 넘는"}</v>
      </c>
      <c r="AY122" s="155" t="str">
        <f t="shared" si="12"/>
        <v/>
      </c>
      <c r="AZ122" s="136" t="str">
        <f t="shared" si="13"/>
        <v/>
      </c>
      <c r="BA122" s="136" t="str">
        <f t="shared" si="14"/>
        <v/>
      </c>
      <c r="BB122" s="136"/>
      <c r="BC122" s="83" t="str">
        <f t="shared" si="16"/>
        <v>{"keywords": [{"includedText": "400건 넘는"}]}</v>
      </c>
      <c r="BD122" s="78"/>
      <c r="BE122" s="155" t="s">
        <v>253</v>
      </c>
      <c r="BF122" s="83" t="str">
        <f t="shared" si="47"/>
        <v>{"name": "AVAILABLE_MOBILE_PLAN", "arguments": {"keywords": [{"includedText": "400건 넘는"}]}}</v>
      </c>
      <c r="BG122" s="78"/>
      <c r="BH122" s="136"/>
      <c r="BL122" s="141"/>
      <c r="BN122" s="78"/>
      <c r="BO122" s="155"/>
      <c r="BP122" s="79">
        <v>45580</v>
      </c>
    </row>
    <row r="123" spans="1:68" ht="13.2">
      <c r="A123" s="290" t="s">
        <v>2308</v>
      </c>
      <c r="B123" s="139" t="s">
        <v>2316</v>
      </c>
      <c r="C123" s="139" t="s">
        <v>45</v>
      </c>
      <c r="D123" s="139" t="s">
        <v>1712</v>
      </c>
      <c r="E123" s="186" t="s">
        <v>293</v>
      </c>
      <c r="F123" s="187" t="s">
        <v>294</v>
      </c>
      <c r="G123" s="138" t="s">
        <v>1713</v>
      </c>
      <c r="J123" s="78"/>
      <c r="M123" s="78"/>
      <c r="P123" s="78"/>
      <c r="S123" s="78"/>
      <c r="V123" s="78"/>
      <c r="AF123" s="291"/>
      <c r="AH123" s="78"/>
      <c r="AI123" s="279"/>
      <c r="AJ123" s="155"/>
      <c r="AK123" s="135" t="str">
        <f t="shared" si="0"/>
        <v>"includedText": "50건 정도"</v>
      </c>
      <c r="AL123" s="44" t="str">
        <f t="shared" si="1"/>
        <v/>
      </c>
      <c r="AM123" s="78" t="str">
        <f t="shared" si="2"/>
        <v/>
      </c>
      <c r="AN123" s="44" t="str">
        <f t="shared" si="3"/>
        <v/>
      </c>
      <c r="AO123" s="44" t="str">
        <f t="shared" si="4"/>
        <v/>
      </c>
      <c r="AP123" s="78" t="str">
        <f t="shared" si="5"/>
        <v/>
      </c>
      <c r="AQ123" s="44" t="str">
        <f t="shared" si="6"/>
        <v/>
      </c>
      <c r="AR123" s="44" t="str">
        <f t="shared" si="7"/>
        <v/>
      </c>
      <c r="AS123" s="78" t="str">
        <f t="shared" si="8"/>
        <v/>
      </c>
      <c r="AT123" s="78" t="str">
        <f t="shared" si="9"/>
        <v/>
      </c>
      <c r="AU123" s="136" t="str">
        <f t="shared" ref="AU123:AV123" si="145">IF(AG123="","", SUBSTITUTE(", ""phoneNumber"": ""PN""","PN", AG123))</f>
        <v/>
      </c>
      <c r="AV123" s="139" t="str">
        <f t="shared" si="145"/>
        <v/>
      </c>
      <c r="AW123" s="155"/>
      <c r="AX123" s="191" t="str">
        <f t="shared" si="11"/>
        <v>{"includedText": "50건 정도"}</v>
      </c>
      <c r="AY123" s="155" t="str">
        <f t="shared" si="12"/>
        <v/>
      </c>
      <c r="AZ123" s="136" t="str">
        <f t="shared" si="13"/>
        <v/>
      </c>
      <c r="BA123" s="136" t="str">
        <f t="shared" si="14"/>
        <v/>
      </c>
      <c r="BB123" s="136"/>
      <c r="BC123" s="83" t="str">
        <f t="shared" si="16"/>
        <v>{"keywords": [{"includedText": "50건 정도"}]}</v>
      </c>
      <c r="BD123" s="78"/>
      <c r="BE123" s="155" t="s">
        <v>253</v>
      </c>
      <c r="BF123" s="83" t="str">
        <f t="shared" si="47"/>
        <v>{"name": "AVAILABLE_MOBILE_PLAN", "arguments": {"keywords": [{"includedText": "50건 정도"}]}}</v>
      </c>
      <c r="BG123" s="78"/>
      <c r="BH123" s="136"/>
      <c r="BL123" s="141"/>
      <c r="BN123" s="78"/>
      <c r="BO123" s="155"/>
      <c r="BP123" s="79">
        <v>45580</v>
      </c>
    </row>
    <row r="124" spans="1:68" ht="13.2">
      <c r="A124" s="290" t="s">
        <v>2308</v>
      </c>
      <c r="B124" s="139" t="s">
        <v>2317</v>
      </c>
      <c r="C124" s="139" t="s">
        <v>45</v>
      </c>
      <c r="D124" s="139" t="s">
        <v>1715</v>
      </c>
      <c r="E124" s="186" t="s">
        <v>293</v>
      </c>
      <c r="F124" s="187" t="s">
        <v>294</v>
      </c>
      <c r="G124" s="138" t="s">
        <v>1716</v>
      </c>
      <c r="J124" s="78"/>
      <c r="M124" s="78"/>
      <c r="P124" s="78"/>
      <c r="S124" s="78"/>
      <c r="V124" s="78"/>
      <c r="AF124" s="291"/>
      <c r="AH124" s="78"/>
      <c r="AI124" s="279"/>
      <c r="AJ124" s="155"/>
      <c r="AK124" s="135" t="str">
        <f t="shared" si="0"/>
        <v>"includedText": "충분히 많은"</v>
      </c>
      <c r="AL124" s="44" t="str">
        <f t="shared" si="1"/>
        <v/>
      </c>
      <c r="AM124" s="78" t="str">
        <f t="shared" si="2"/>
        <v/>
      </c>
      <c r="AN124" s="44" t="str">
        <f t="shared" si="3"/>
        <v/>
      </c>
      <c r="AO124" s="44" t="str">
        <f t="shared" si="4"/>
        <v/>
      </c>
      <c r="AP124" s="78" t="str">
        <f t="shared" si="5"/>
        <v/>
      </c>
      <c r="AQ124" s="44" t="str">
        <f t="shared" si="6"/>
        <v/>
      </c>
      <c r="AR124" s="44" t="str">
        <f t="shared" si="7"/>
        <v/>
      </c>
      <c r="AS124" s="78" t="str">
        <f t="shared" si="8"/>
        <v/>
      </c>
      <c r="AT124" s="78" t="str">
        <f t="shared" si="9"/>
        <v/>
      </c>
      <c r="AU124" s="136" t="str">
        <f t="shared" ref="AU124:AV124" si="146">IF(AG124="","", SUBSTITUTE(", ""phoneNumber"": ""PN""","PN", AG124))</f>
        <v/>
      </c>
      <c r="AV124" s="139" t="str">
        <f t="shared" si="146"/>
        <v/>
      </c>
      <c r="AW124" s="155"/>
      <c r="AX124" s="191" t="str">
        <f t="shared" si="11"/>
        <v>{"includedText": "충분히 많은"}</v>
      </c>
      <c r="AY124" s="155" t="str">
        <f t="shared" si="12"/>
        <v/>
      </c>
      <c r="AZ124" s="136" t="str">
        <f t="shared" si="13"/>
        <v/>
      </c>
      <c r="BA124" s="136" t="str">
        <f t="shared" si="14"/>
        <v/>
      </c>
      <c r="BB124" s="136"/>
      <c r="BC124" s="83" t="str">
        <f t="shared" si="16"/>
        <v>{"keywords": [{"includedText": "충분히 많은"}]}</v>
      </c>
      <c r="BD124" s="78"/>
      <c r="BE124" s="155" t="s">
        <v>253</v>
      </c>
      <c r="BF124" s="83" t="str">
        <f t="shared" si="47"/>
        <v>{"name": "AVAILABLE_MOBILE_PLAN", "arguments": {"keywords": [{"includedText": "충분히 많은"}]}}</v>
      </c>
      <c r="BG124" s="78"/>
      <c r="BH124" s="136"/>
      <c r="BL124" s="141"/>
      <c r="BN124" s="78"/>
      <c r="BO124" s="155"/>
      <c r="BP124" s="79">
        <v>45580</v>
      </c>
    </row>
    <row r="125" spans="1:68" ht="13.2">
      <c r="A125" s="290" t="s">
        <v>2308</v>
      </c>
      <c r="B125" s="139" t="s">
        <v>2318</v>
      </c>
      <c r="C125" s="139" t="s">
        <v>45</v>
      </c>
      <c r="D125" s="139" t="s">
        <v>1718</v>
      </c>
      <c r="E125" s="186" t="s">
        <v>293</v>
      </c>
      <c r="F125" s="187" t="s">
        <v>294</v>
      </c>
      <c r="G125" s="138" t="s">
        <v>1648</v>
      </c>
      <c r="J125" s="78"/>
      <c r="M125" s="78"/>
      <c r="P125" s="78"/>
      <c r="S125" s="78"/>
      <c r="V125" s="78"/>
      <c r="AF125" s="291"/>
      <c r="AH125" s="78"/>
      <c r="AI125" s="279"/>
      <c r="AJ125" s="155"/>
      <c r="AK125" s="135" t="str">
        <f t="shared" si="0"/>
        <v>"includedText": "꽤 있는"</v>
      </c>
      <c r="AL125" s="44" t="str">
        <f t="shared" si="1"/>
        <v/>
      </c>
      <c r="AM125" s="78" t="str">
        <f t="shared" si="2"/>
        <v/>
      </c>
      <c r="AN125" s="44" t="str">
        <f t="shared" si="3"/>
        <v/>
      </c>
      <c r="AO125" s="44" t="str">
        <f t="shared" si="4"/>
        <v/>
      </c>
      <c r="AP125" s="78" t="str">
        <f t="shared" si="5"/>
        <v/>
      </c>
      <c r="AQ125" s="44" t="str">
        <f t="shared" si="6"/>
        <v/>
      </c>
      <c r="AR125" s="44" t="str">
        <f t="shared" si="7"/>
        <v/>
      </c>
      <c r="AS125" s="78" t="str">
        <f t="shared" si="8"/>
        <v/>
      </c>
      <c r="AT125" s="78" t="str">
        <f t="shared" si="9"/>
        <v/>
      </c>
      <c r="AU125" s="136" t="str">
        <f t="shared" ref="AU125:AV125" si="147">IF(AG125="","", SUBSTITUTE(", ""phoneNumber"": ""PN""","PN", AG125))</f>
        <v/>
      </c>
      <c r="AV125" s="139" t="str">
        <f t="shared" si="147"/>
        <v/>
      </c>
      <c r="AW125" s="155"/>
      <c r="AX125" s="191" t="str">
        <f t="shared" si="11"/>
        <v>{"includedText": "꽤 있는"}</v>
      </c>
      <c r="AY125" s="155" t="str">
        <f t="shared" si="12"/>
        <v/>
      </c>
      <c r="AZ125" s="136" t="str">
        <f t="shared" si="13"/>
        <v/>
      </c>
      <c r="BA125" s="136" t="str">
        <f t="shared" si="14"/>
        <v/>
      </c>
      <c r="BB125" s="136"/>
      <c r="BC125" s="83" t="str">
        <f t="shared" si="16"/>
        <v>{"keywords": [{"includedText": "꽤 있는"}]}</v>
      </c>
      <c r="BD125" s="78"/>
      <c r="BE125" s="155" t="s">
        <v>253</v>
      </c>
      <c r="BF125" s="83" t="str">
        <f t="shared" si="47"/>
        <v>{"name": "AVAILABLE_MOBILE_PLAN", "arguments": {"keywords": [{"includedText": "꽤 있는"}]}}</v>
      </c>
      <c r="BG125" s="78"/>
      <c r="BH125" s="136"/>
      <c r="BL125" s="141"/>
      <c r="BN125" s="78"/>
      <c r="BO125" s="155"/>
      <c r="BP125" s="79">
        <v>45580</v>
      </c>
    </row>
    <row r="126" spans="1:68" ht="13.2">
      <c r="A126" s="290" t="s">
        <v>2319</v>
      </c>
      <c r="B126" s="139" t="s">
        <v>2320</v>
      </c>
      <c r="C126" s="139" t="s">
        <v>45</v>
      </c>
      <c r="D126" s="139" t="s">
        <v>1730</v>
      </c>
      <c r="E126" s="186" t="s">
        <v>357</v>
      </c>
      <c r="F126" s="187" t="s">
        <v>358</v>
      </c>
      <c r="G126" s="138" t="s">
        <v>611</v>
      </c>
      <c r="J126" s="78"/>
      <c r="M126" s="78"/>
      <c r="P126" s="78"/>
      <c r="S126" s="78"/>
      <c r="V126" s="78"/>
      <c r="AF126" s="291"/>
      <c r="AH126" s="78"/>
      <c r="AI126" s="279"/>
      <c r="AJ126" s="155"/>
      <c r="AK126" s="135" t="str">
        <f t="shared" si="0"/>
        <v>"monthlyPrice": "3만원 이하"</v>
      </c>
      <c r="AL126" s="44" t="str">
        <f t="shared" si="1"/>
        <v/>
      </c>
      <c r="AM126" s="78" t="str">
        <f t="shared" si="2"/>
        <v/>
      </c>
      <c r="AN126" s="44" t="str">
        <f t="shared" si="3"/>
        <v/>
      </c>
      <c r="AO126" s="44" t="str">
        <f t="shared" si="4"/>
        <v/>
      </c>
      <c r="AP126" s="78" t="str">
        <f t="shared" si="5"/>
        <v/>
      </c>
      <c r="AQ126" s="44" t="str">
        <f t="shared" si="6"/>
        <v/>
      </c>
      <c r="AR126" s="44" t="str">
        <f t="shared" si="7"/>
        <v/>
      </c>
      <c r="AS126" s="78" t="str">
        <f t="shared" si="8"/>
        <v/>
      </c>
      <c r="AT126" s="78" t="str">
        <f t="shared" si="9"/>
        <v/>
      </c>
      <c r="AU126" s="136" t="str">
        <f t="shared" ref="AU126:AV126" si="148">IF(AG126="","", SUBSTITUTE(", ""phoneNumber"": ""PN""","PN", AG126))</f>
        <v/>
      </c>
      <c r="AV126" s="139" t="str">
        <f t="shared" si="148"/>
        <v/>
      </c>
      <c r="AW126" s="155"/>
      <c r="AX126" s="191" t="str">
        <f t="shared" si="11"/>
        <v>{"monthlyPrice": "3만원 이하"}</v>
      </c>
      <c r="AY126" s="155" t="str">
        <f t="shared" si="12"/>
        <v/>
      </c>
      <c r="AZ126" s="136" t="str">
        <f t="shared" si="13"/>
        <v/>
      </c>
      <c r="BA126" s="136" t="str">
        <f t="shared" si="14"/>
        <v/>
      </c>
      <c r="BB126" s="136"/>
      <c r="BC126" s="83" t="str">
        <f t="shared" si="16"/>
        <v>{"keywords": [{"monthlyPrice": "3만원 이하"}]}</v>
      </c>
      <c r="BD126" s="78"/>
      <c r="BE126" s="155" t="s">
        <v>253</v>
      </c>
      <c r="BF126" s="83" t="str">
        <f t="shared" si="47"/>
        <v>{"name": "AVAILABLE_MOBILE_PLAN", "arguments": {"keywords": [{"monthlyPrice": "3만원 이하"}]}}</v>
      </c>
      <c r="BG126" s="78"/>
      <c r="BH126" s="136"/>
      <c r="BL126" s="141"/>
      <c r="BN126" s="78"/>
      <c r="BO126" s="155"/>
      <c r="BP126" s="79">
        <v>45580</v>
      </c>
    </row>
    <row r="127" spans="1:68" ht="13.2">
      <c r="A127" s="290" t="s">
        <v>2319</v>
      </c>
      <c r="B127" s="139" t="s">
        <v>2321</v>
      </c>
      <c r="C127" s="139" t="s">
        <v>45</v>
      </c>
      <c r="D127" s="139" t="s">
        <v>1733</v>
      </c>
      <c r="E127" s="186" t="s">
        <v>357</v>
      </c>
      <c r="F127" s="187" t="s">
        <v>358</v>
      </c>
      <c r="G127" s="138" t="s">
        <v>1734</v>
      </c>
      <c r="J127" s="78"/>
      <c r="M127" s="78"/>
      <c r="P127" s="78"/>
      <c r="S127" s="78"/>
      <c r="V127" s="78"/>
      <c r="AF127" s="291"/>
      <c r="AH127" s="78"/>
      <c r="AI127" s="279"/>
      <c r="AJ127" s="155"/>
      <c r="AK127" s="135" t="str">
        <f t="shared" si="0"/>
        <v>"monthlyPrice": "5만원 미만"</v>
      </c>
      <c r="AL127" s="44" t="str">
        <f t="shared" si="1"/>
        <v/>
      </c>
      <c r="AM127" s="78" t="str">
        <f t="shared" si="2"/>
        <v/>
      </c>
      <c r="AN127" s="44" t="str">
        <f t="shared" si="3"/>
        <v/>
      </c>
      <c r="AO127" s="44" t="str">
        <f t="shared" si="4"/>
        <v/>
      </c>
      <c r="AP127" s="78" t="str">
        <f t="shared" si="5"/>
        <v/>
      </c>
      <c r="AQ127" s="44" t="str">
        <f t="shared" si="6"/>
        <v/>
      </c>
      <c r="AR127" s="44" t="str">
        <f t="shared" si="7"/>
        <v/>
      </c>
      <c r="AS127" s="78" t="str">
        <f t="shared" si="8"/>
        <v/>
      </c>
      <c r="AT127" s="78" t="str">
        <f t="shared" si="9"/>
        <v/>
      </c>
      <c r="AU127" s="136" t="str">
        <f t="shared" ref="AU127:AV127" si="149">IF(AG127="","", SUBSTITUTE(", ""phoneNumber"": ""PN""","PN", AG127))</f>
        <v/>
      </c>
      <c r="AV127" s="139" t="str">
        <f t="shared" si="149"/>
        <v/>
      </c>
      <c r="AW127" s="155"/>
      <c r="AX127" s="191" t="str">
        <f t="shared" si="11"/>
        <v>{"monthlyPrice": "5만원 미만"}</v>
      </c>
      <c r="AY127" s="155" t="str">
        <f t="shared" si="12"/>
        <v/>
      </c>
      <c r="AZ127" s="136" t="str">
        <f t="shared" si="13"/>
        <v/>
      </c>
      <c r="BA127" s="136" t="str">
        <f t="shared" si="14"/>
        <v/>
      </c>
      <c r="BB127" s="136"/>
      <c r="BC127" s="83" t="str">
        <f t="shared" si="16"/>
        <v>{"keywords": [{"monthlyPrice": "5만원 미만"}]}</v>
      </c>
      <c r="BD127" s="78"/>
      <c r="BE127" s="155" t="s">
        <v>253</v>
      </c>
      <c r="BF127" s="83" t="str">
        <f t="shared" si="47"/>
        <v>{"name": "AVAILABLE_MOBILE_PLAN", "arguments": {"keywords": [{"monthlyPrice": "5만원 미만"}]}}</v>
      </c>
      <c r="BG127" s="78"/>
      <c r="BH127" s="136"/>
      <c r="BL127" s="141"/>
      <c r="BN127" s="78"/>
      <c r="BO127" s="155"/>
      <c r="BP127" s="79">
        <v>45580</v>
      </c>
    </row>
    <row r="128" spans="1:68" ht="13.2">
      <c r="A128" s="290" t="s">
        <v>2319</v>
      </c>
      <c r="B128" s="139" t="s">
        <v>2322</v>
      </c>
      <c r="C128" s="139" t="s">
        <v>45</v>
      </c>
      <c r="D128" s="139" t="s">
        <v>1737</v>
      </c>
      <c r="E128" s="186" t="s">
        <v>357</v>
      </c>
      <c r="F128" s="187" t="s">
        <v>358</v>
      </c>
      <c r="G128" s="138" t="s">
        <v>1738</v>
      </c>
      <c r="J128" s="78"/>
      <c r="M128" s="78"/>
      <c r="P128" s="78"/>
      <c r="S128" s="78"/>
      <c r="V128" s="78"/>
      <c r="AF128" s="291"/>
      <c r="AH128" s="78"/>
      <c r="AI128" s="279"/>
      <c r="AJ128" s="155"/>
      <c r="AK128" s="135" t="str">
        <f t="shared" si="0"/>
        <v>"monthlyPrice": "안비싼"</v>
      </c>
      <c r="AL128" s="44" t="str">
        <f t="shared" si="1"/>
        <v/>
      </c>
      <c r="AM128" s="78" t="str">
        <f t="shared" si="2"/>
        <v/>
      </c>
      <c r="AN128" s="44" t="str">
        <f t="shared" si="3"/>
        <v/>
      </c>
      <c r="AO128" s="44" t="str">
        <f t="shared" si="4"/>
        <v/>
      </c>
      <c r="AP128" s="78" t="str">
        <f t="shared" si="5"/>
        <v/>
      </c>
      <c r="AQ128" s="44" t="str">
        <f t="shared" si="6"/>
        <v/>
      </c>
      <c r="AR128" s="44" t="str">
        <f t="shared" si="7"/>
        <v/>
      </c>
      <c r="AS128" s="78" t="str">
        <f t="shared" si="8"/>
        <v/>
      </c>
      <c r="AT128" s="78" t="str">
        <f t="shared" si="9"/>
        <v/>
      </c>
      <c r="AU128" s="136" t="str">
        <f t="shared" ref="AU128:AV128" si="150">IF(AG128="","", SUBSTITUTE(", ""phoneNumber"": ""PN""","PN", AG128))</f>
        <v/>
      </c>
      <c r="AV128" s="139" t="str">
        <f t="shared" si="150"/>
        <v/>
      </c>
      <c r="AW128" s="155"/>
      <c r="AX128" s="191" t="str">
        <f t="shared" si="11"/>
        <v>{"monthlyPrice": "안비싼"}</v>
      </c>
      <c r="AY128" s="155" t="str">
        <f t="shared" si="12"/>
        <v/>
      </c>
      <c r="AZ128" s="136" t="str">
        <f t="shared" si="13"/>
        <v/>
      </c>
      <c r="BA128" s="136" t="str">
        <f t="shared" si="14"/>
        <v/>
      </c>
      <c r="BB128" s="136"/>
      <c r="BC128" s="83" t="str">
        <f t="shared" si="16"/>
        <v>{"keywords": [{"monthlyPrice": "안비싼"}]}</v>
      </c>
      <c r="BD128" s="78"/>
      <c r="BE128" s="155" t="s">
        <v>253</v>
      </c>
      <c r="BF128" s="83" t="str">
        <f t="shared" si="47"/>
        <v>{"name": "AVAILABLE_MOBILE_PLAN", "arguments": {"keywords": [{"monthlyPrice": "안비싼"}]}}</v>
      </c>
      <c r="BG128" s="78"/>
      <c r="BH128" s="136"/>
      <c r="BL128" s="141"/>
      <c r="BN128" s="78"/>
      <c r="BO128" s="155"/>
      <c r="BP128" s="79">
        <v>45580</v>
      </c>
    </row>
    <row r="129" spans="1:68" ht="13.2">
      <c r="A129" s="290" t="s">
        <v>2319</v>
      </c>
      <c r="B129" s="139" t="s">
        <v>2323</v>
      </c>
      <c r="C129" s="139" t="s">
        <v>45</v>
      </c>
      <c r="D129" s="139" t="s">
        <v>1741</v>
      </c>
      <c r="E129" s="186" t="s">
        <v>357</v>
      </c>
      <c r="F129" s="187" t="s">
        <v>358</v>
      </c>
      <c r="G129" s="138" t="s">
        <v>1046</v>
      </c>
      <c r="J129" s="78"/>
      <c r="M129" s="78"/>
      <c r="P129" s="78"/>
      <c r="S129" s="78"/>
      <c r="V129" s="78"/>
      <c r="AF129" s="291"/>
      <c r="AH129" s="78"/>
      <c r="AI129" s="279"/>
      <c r="AJ129" s="155"/>
      <c r="AK129" s="135" t="str">
        <f t="shared" si="0"/>
        <v>"monthlyPrice": "저렴한"</v>
      </c>
      <c r="AL129" s="44" t="str">
        <f t="shared" si="1"/>
        <v/>
      </c>
      <c r="AM129" s="78" t="str">
        <f t="shared" si="2"/>
        <v/>
      </c>
      <c r="AN129" s="44" t="str">
        <f t="shared" si="3"/>
        <v/>
      </c>
      <c r="AO129" s="44" t="str">
        <f t="shared" si="4"/>
        <v/>
      </c>
      <c r="AP129" s="78" t="str">
        <f t="shared" si="5"/>
        <v/>
      </c>
      <c r="AQ129" s="44" t="str">
        <f t="shared" si="6"/>
        <v/>
      </c>
      <c r="AR129" s="44" t="str">
        <f t="shared" si="7"/>
        <v/>
      </c>
      <c r="AS129" s="78" t="str">
        <f t="shared" si="8"/>
        <v/>
      </c>
      <c r="AT129" s="78" t="str">
        <f t="shared" si="9"/>
        <v/>
      </c>
      <c r="AU129" s="136" t="str">
        <f t="shared" ref="AU129:AV129" si="151">IF(AG129="","", SUBSTITUTE(", ""phoneNumber"": ""PN""","PN", AG129))</f>
        <v/>
      </c>
      <c r="AV129" s="139" t="str">
        <f t="shared" si="151"/>
        <v/>
      </c>
      <c r="AW129" s="155"/>
      <c r="AX129" s="191" t="str">
        <f t="shared" si="11"/>
        <v>{"monthlyPrice": "저렴한"}</v>
      </c>
      <c r="AY129" s="155" t="str">
        <f t="shared" si="12"/>
        <v/>
      </c>
      <c r="AZ129" s="136" t="str">
        <f t="shared" si="13"/>
        <v/>
      </c>
      <c r="BA129" s="136" t="str">
        <f t="shared" si="14"/>
        <v/>
      </c>
      <c r="BB129" s="136"/>
      <c r="BC129" s="83" t="str">
        <f t="shared" si="16"/>
        <v>{"keywords": [{"monthlyPrice": "저렴한"}]}</v>
      </c>
      <c r="BD129" s="78"/>
      <c r="BE129" s="155" t="s">
        <v>253</v>
      </c>
      <c r="BF129" s="83" t="str">
        <f t="shared" si="47"/>
        <v>{"name": "AVAILABLE_MOBILE_PLAN", "arguments": {"keywords": [{"monthlyPrice": "저렴한"}]}}</v>
      </c>
      <c r="BG129" s="78"/>
      <c r="BH129" s="136"/>
      <c r="BL129" s="141"/>
      <c r="BN129" s="78"/>
      <c r="BO129" s="155"/>
      <c r="BP129" s="79">
        <v>45580</v>
      </c>
    </row>
    <row r="130" spans="1:68" ht="13.2">
      <c r="A130" s="290" t="s">
        <v>2319</v>
      </c>
      <c r="B130" s="139" t="s">
        <v>2324</v>
      </c>
      <c r="C130" s="139" t="s">
        <v>45</v>
      </c>
      <c r="D130" s="139" t="s">
        <v>1744</v>
      </c>
      <c r="E130" s="186" t="s">
        <v>357</v>
      </c>
      <c r="F130" s="187" t="s">
        <v>358</v>
      </c>
      <c r="G130" s="138" t="s">
        <v>1745</v>
      </c>
      <c r="J130" s="78"/>
      <c r="M130" s="78"/>
      <c r="P130" s="78"/>
      <c r="S130" s="78"/>
      <c r="V130" s="78"/>
      <c r="AF130" s="291"/>
      <c r="AH130" s="78"/>
      <c r="AI130" s="279"/>
      <c r="AJ130" s="155"/>
      <c r="AK130" s="135" t="str">
        <f t="shared" si="0"/>
        <v>"monthlyPrice": "5만원 미만인"</v>
      </c>
      <c r="AL130" s="44" t="str">
        <f t="shared" si="1"/>
        <v/>
      </c>
      <c r="AM130" s="78" t="str">
        <f t="shared" si="2"/>
        <v/>
      </c>
      <c r="AN130" s="44" t="str">
        <f t="shared" si="3"/>
        <v/>
      </c>
      <c r="AO130" s="44" t="str">
        <f t="shared" si="4"/>
        <v/>
      </c>
      <c r="AP130" s="78" t="str">
        <f t="shared" si="5"/>
        <v/>
      </c>
      <c r="AQ130" s="44" t="str">
        <f t="shared" si="6"/>
        <v/>
      </c>
      <c r="AR130" s="44" t="str">
        <f t="shared" si="7"/>
        <v/>
      </c>
      <c r="AS130" s="78" t="str">
        <f t="shared" si="8"/>
        <v/>
      </c>
      <c r="AT130" s="78" t="str">
        <f t="shared" si="9"/>
        <v/>
      </c>
      <c r="AU130" s="136" t="str">
        <f t="shared" ref="AU130:AV130" si="152">IF(AG130="","", SUBSTITUTE(", ""phoneNumber"": ""PN""","PN", AG130))</f>
        <v/>
      </c>
      <c r="AV130" s="139" t="str">
        <f t="shared" si="152"/>
        <v/>
      </c>
      <c r="AW130" s="155"/>
      <c r="AX130" s="191" t="str">
        <f t="shared" si="11"/>
        <v>{"monthlyPrice": "5만원 미만인"}</v>
      </c>
      <c r="AY130" s="155" t="str">
        <f t="shared" si="12"/>
        <v/>
      </c>
      <c r="AZ130" s="136" t="str">
        <f t="shared" si="13"/>
        <v/>
      </c>
      <c r="BA130" s="136" t="str">
        <f t="shared" si="14"/>
        <v/>
      </c>
      <c r="BB130" s="136"/>
      <c r="BC130" s="83" t="str">
        <f t="shared" si="16"/>
        <v>{"keywords": [{"monthlyPrice": "5만원 미만인"}]}</v>
      </c>
      <c r="BD130" s="78"/>
      <c r="BE130" s="155" t="s">
        <v>253</v>
      </c>
      <c r="BF130" s="83" t="str">
        <f t="shared" si="47"/>
        <v>{"name": "AVAILABLE_MOBILE_PLAN", "arguments": {"keywords": [{"monthlyPrice": "5만원 미만인"}]}}</v>
      </c>
      <c r="BG130" s="78"/>
      <c r="BH130" s="136"/>
      <c r="BL130" s="141"/>
      <c r="BN130" s="78"/>
      <c r="BO130" s="155"/>
      <c r="BP130" s="79">
        <v>45580</v>
      </c>
    </row>
    <row r="131" spans="1:68" ht="13.2">
      <c r="A131" s="290" t="s">
        <v>2319</v>
      </c>
      <c r="B131" s="139" t="s">
        <v>2325</v>
      </c>
      <c r="C131" s="139" t="s">
        <v>45</v>
      </c>
      <c r="D131" s="139" t="s">
        <v>1748</v>
      </c>
      <c r="E131" s="186" t="s">
        <v>357</v>
      </c>
      <c r="F131" s="187" t="s">
        <v>358</v>
      </c>
      <c r="G131" s="138" t="s">
        <v>1749</v>
      </c>
      <c r="J131" s="78"/>
      <c r="M131" s="78"/>
      <c r="P131" s="78"/>
      <c r="S131" s="78"/>
      <c r="V131" s="78"/>
      <c r="AF131" s="291"/>
      <c r="AH131" s="78"/>
      <c r="AI131" s="279"/>
      <c r="AJ131" s="155"/>
      <c r="AK131" s="135" t="str">
        <f t="shared" si="0"/>
        <v>"monthlyPrice": "10만원 쯤인"</v>
      </c>
      <c r="AL131" s="44" t="str">
        <f t="shared" si="1"/>
        <v/>
      </c>
      <c r="AM131" s="78" t="str">
        <f t="shared" si="2"/>
        <v/>
      </c>
      <c r="AN131" s="44" t="str">
        <f t="shared" si="3"/>
        <v/>
      </c>
      <c r="AO131" s="44" t="str">
        <f t="shared" si="4"/>
        <v/>
      </c>
      <c r="AP131" s="78" t="str">
        <f t="shared" si="5"/>
        <v/>
      </c>
      <c r="AQ131" s="44" t="str">
        <f t="shared" si="6"/>
        <v/>
      </c>
      <c r="AR131" s="44" t="str">
        <f t="shared" si="7"/>
        <v/>
      </c>
      <c r="AS131" s="78" t="str">
        <f t="shared" si="8"/>
        <v/>
      </c>
      <c r="AT131" s="78" t="str">
        <f t="shared" si="9"/>
        <v/>
      </c>
      <c r="AU131" s="136" t="str">
        <f t="shared" ref="AU131:AV131" si="153">IF(AG131="","", SUBSTITUTE(", ""phoneNumber"": ""PN""","PN", AG131))</f>
        <v/>
      </c>
      <c r="AV131" s="139" t="str">
        <f t="shared" si="153"/>
        <v/>
      </c>
      <c r="AW131" s="155"/>
      <c r="AX131" s="191" t="str">
        <f t="shared" si="11"/>
        <v>{"monthlyPrice": "10만원 쯤인"}</v>
      </c>
      <c r="AY131" s="155" t="str">
        <f t="shared" si="12"/>
        <v/>
      </c>
      <c r="AZ131" s="136" t="str">
        <f t="shared" si="13"/>
        <v/>
      </c>
      <c r="BA131" s="136" t="str">
        <f t="shared" si="14"/>
        <v/>
      </c>
      <c r="BB131" s="136"/>
      <c r="BC131" s="83" t="str">
        <f t="shared" si="16"/>
        <v>{"keywords": [{"monthlyPrice": "10만원 쯤인"}]}</v>
      </c>
      <c r="BD131" s="78"/>
      <c r="BE131" s="155" t="s">
        <v>253</v>
      </c>
      <c r="BF131" s="83" t="str">
        <f t="shared" si="47"/>
        <v>{"name": "AVAILABLE_MOBILE_PLAN", "arguments": {"keywords": [{"monthlyPrice": "10만원 쯤인"}]}}</v>
      </c>
      <c r="BG131" s="78"/>
      <c r="BH131" s="136"/>
      <c r="BL131" s="141"/>
      <c r="BN131" s="78"/>
      <c r="BO131" s="155"/>
      <c r="BP131" s="79">
        <v>45580</v>
      </c>
    </row>
    <row r="132" spans="1:68" ht="13.2">
      <c r="A132" s="290" t="s">
        <v>2319</v>
      </c>
      <c r="B132" s="139" t="s">
        <v>2326</v>
      </c>
      <c r="C132" s="139" t="s">
        <v>45</v>
      </c>
      <c r="D132" s="139" t="s">
        <v>1752</v>
      </c>
      <c r="E132" s="186" t="s">
        <v>357</v>
      </c>
      <c r="F132" s="187" t="s">
        <v>358</v>
      </c>
      <c r="G132" s="138" t="s">
        <v>1055</v>
      </c>
      <c r="J132" s="78"/>
      <c r="M132" s="78"/>
      <c r="P132" s="78"/>
      <c r="S132" s="78"/>
      <c r="V132" s="78"/>
      <c r="AF132" s="291"/>
      <c r="AH132" s="78"/>
      <c r="AI132" s="279"/>
      <c r="AJ132" s="155"/>
      <c r="AK132" s="135" t="str">
        <f t="shared" si="0"/>
        <v>"monthlyPrice": "돈 많이 안내는"</v>
      </c>
      <c r="AL132" s="44" t="str">
        <f t="shared" si="1"/>
        <v/>
      </c>
      <c r="AM132" s="78" t="str">
        <f t="shared" si="2"/>
        <v/>
      </c>
      <c r="AN132" s="44" t="str">
        <f t="shared" si="3"/>
        <v/>
      </c>
      <c r="AO132" s="44" t="str">
        <f t="shared" si="4"/>
        <v/>
      </c>
      <c r="AP132" s="78" t="str">
        <f t="shared" si="5"/>
        <v/>
      </c>
      <c r="AQ132" s="44" t="str">
        <f t="shared" si="6"/>
        <v/>
      </c>
      <c r="AR132" s="44" t="str">
        <f t="shared" si="7"/>
        <v/>
      </c>
      <c r="AS132" s="78" t="str">
        <f t="shared" si="8"/>
        <v/>
      </c>
      <c r="AT132" s="78" t="str">
        <f t="shared" si="9"/>
        <v/>
      </c>
      <c r="AU132" s="136" t="str">
        <f t="shared" ref="AU132:AV132" si="154">IF(AG132="","", SUBSTITUTE(", ""phoneNumber"": ""PN""","PN", AG132))</f>
        <v/>
      </c>
      <c r="AV132" s="139" t="str">
        <f t="shared" si="154"/>
        <v/>
      </c>
      <c r="AW132" s="155"/>
      <c r="AX132" s="191" t="str">
        <f t="shared" si="11"/>
        <v>{"monthlyPrice": "돈 많이 안내는"}</v>
      </c>
      <c r="AY132" s="155" t="str">
        <f t="shared" si="12"/>
        <v/>
      </c>
      <c r="AZ132" s="136" t="str">
        <f t="shared" si="13"/>
        <v/>
      </c>
      <c r="BA132" s="136" t="str">
        <f t="shared" si="14"/>
        <v/>
      </c>
      <c r="BB132" s="136"/>
      <c r="BC132" s="83" t="str">
        <f t="shared" si="16"/>
        <v>{"keywords": [{"monthlyPrice": "돈 많이 안내는"}]}</v>
      </c>
      <c r="BD132" s="78"/>
      <c r="BE132" s="155" t="s">
        <v>253</v>
      </c>
      <c r="BF132" s="83" t="str">
        <f t="shared" si="47"/>
        <v>{"name": "AVAILABLE_MOBILE_PLAN", "arguments": {"keywords": [{"monthlyPrice": "돈 많이 안내는"}]}}</v>
      </c>
      <c r="BG132" s="78"/>
      <c r="BH132" s="136"/>
      <c r="BL132" s="141"/>
      <c r="BN132" s="78"/>
      <c r="BO132" s="155"/>
      <c r="BP132" s="79">
        <v>45580</v>
      </c>
    </row>
    <row r="133" spans="1:68" ht="13.2">
      <c r="A133" s="290" t="s">
        <v>2319</v>
      </c>
      <c r="B133" s="139" t="s">
        <v>2327</v>
      </c>
      <c r="C133" s="139" t="s">
        <v>45</v>
      </c>
      <c r="D133" s="139" t="s">
        <v>1755</v>
      </c>
      <c r="E133" s="186" t="s">
        <v>357</v>
      </c>
      <c r="F133" s="187" t="s">
        <v>358</v>
      </c>
      <c r="G133" s="138" t="s">
        <v>1058</v>
      </c>
      <c r="J133" s="78"/>
      <c r="M133" s="78"/>
      <c r="P133" s="78"/>
      <c r="S133" s="78"/>
      <c r="V133" s="78"/>
      <c r="AF133" s="291"/>
      <c r="AH133" s="78"/>
      <c r="AI133" s="279"/>
      <c r="AJ133" s="155"/>
      <c r="AK133" s="135" t="str">
        <f t="shared" si="0"/>
        <v>"monthlyPrice": "가성비"</v>
      </c>
      <c r="AL133" s="44" t="str">
        <f t="shared" si="1"/>
        <v/>
      </c>
      <c r="AM133" s="78" t="str">
        <f t="shared" si="2"/>
        <v/>
      </c>
      <c r="AN133" s="44" t="str">
        <f t="shared" si="3"/>
        <v/>
      </c>
      <c r="AO133" s="44" t="str">
        <f t="shared" si="4"/>
        <v/>
      </c>
      <c r="AP133" s="78" t="str">
        <f t="shared" si="5"/>
        <v/>
      </c>
      <c r="AQ133" s="44" t="str">
        <f t="shared" si="6"/>
        <v/>
      </c>
      <c r="AR133" s="44" t="str">
        <f t="shared" si="7"/>
        <v/>
      </c>
      <c r="AS133" s="78" t="str">
        <f t="shared" si="8"/>
        <v/>
      </c>
      <c r="AT133" s="78" t="str">
        <f t="shared" si="9"/>
        <v/>
      </c>
      <c r="AU133" s="136" t="str">
        <f t="shared" ref="AU133:AV133" si="155">IF(AG133="","", SUBSTITUTE(", ""phoneNumber"": ""PN""","PN", AG133))</f>
        <v/>
      </c>
      <c r="AV133" s="139" t="str">
        <f t="shared" si="155"/>
        <v/>
      </c>
      <c r="AW133" s="155"/>
      <c r="AX133" s="191" t="str">
        <f t="shared" si="11"/>
        <v>{"monthlyPrice": "가성비"}</v>
      </c>
      <c r="AY133" s="155" t="str">
        <f t="shared" si="12"/>
        <v/>
      </c>
      <c r="AZ133" s="136" t="str">
        <f t="shared" si="13"/>
        <v/>
      </c>
      <c r="BA133" s="136" t="str">
        <f t="shared" si="14"/>
        <v/>
      </c>
      <c r="BB133" s="136"/>
      <c r="BC133" s="83" t="str">
        <f t="shared" si="16"/>
        <v>{"keywords": [{"monthlyPrice": "가성비"}]}</v>
      </c>
      <c r="BD133" s="78"/>
      <c r="BE133" s="155" t="s">
        <v>253</v>
      </c>
      <c r="BF133" s="83" t="str">
        <f t="shared" si="47"/>
        <v>{"name": "AVAILABLE_MOBILE_PLAN", "arguments": {"keywords": [{"monthlyPrice": "가성비"}]}}</v>
      </c>
      <c r="BG133" s="78"/>
      <c r="BH133" s="136"/>
      <c r="BL133" s="141"/>
      <c r="BN133" s="78"/>
      <c r="BO133" s="155"/>
      <c r="BP133" s="79">
        <v>45580</v>
      </c>
    </row>
    <row r="134" spans="1:68" ht="13.2">
      <c r="A134" s="290" t="s">
        <v>2319</v>
      </c>
      <c r="B134" s="139" t="s">
        <v>2328</v>
      </c>
      <c r="C134" s="139" t="s">
        <v>45</v>
      </c>
      <c r="D134" s="139" t="s">
        <v>1758</v>
      </c>
      <c r="E134" s="186" t="s">
        <v>357</v>
      </c>
      <c r="F134" s="187" t="s">
        <v>358</v>
      </c>
      <c r="G134" s="138" t="s">
        <v>1759</v>
      </c>
      <c r="J134" s="78"/>
      <c r="M134" s="78"/>
      <c r="P134" s="78"/>
      <c r="S134" s="78"/>
      <c r="V134" s="78"/>
      <c r="AF134" s="291"/>
      <c r="AH134" s="78"/>
      <c r="AI134" s="279"/>
      <c r="AJ134" s="155"/>
      <c r="AK134" s="135" t="str">
        <f t="shared" si="0"/>
        <v>"monthlyPrice": "많이 안드는"</v>
      </c>
      <c r="AL134" s="44" t="str">
        <f t="shared" si="1"/>
        <v/>
      </c>
      <c r="AM134" s="78" t="str">
        <f t="shared" si="2"/>
        <v/>
      </c>
      <c r="AN134" s="44" t="str">
        <f t="shared" si="3"/>
        <v/>
      </c>
      <c r="AO134" s="44" t="str">
        <f t="shared" si="4"/>
        <v/>
      </c>
      <c r="AP134" s="78" t="str">
        <f t="shared" si="5"/>
        <v/>
      </c>
      <c r="AQ134" s="44" t="str">
        <f t="shared" si="6"/>
        <v/>
      </c>
      <c r="AR134" s="44" t="str">
        <f t="shared" si="7"/>
        <v/>
      </c>
      <c r="AS134" s="78" t="str">
        <f t="shared" si="8"/>
        <v/>
      </c>
      <c r="AT134" s="78" t="str">
        <f t="shared" si="9"/>
        <v/>
      </c>
      <c r="AU134" s="136" t="str">
        <f t="shared" ref="AU134:AV134" si="156">IF(AG134="","", SUBSTITUTE(", ""phoneNumber"": ""PN""","PN", AG134))</f>
        <v/>
      </c>
      <c r="AV134" s="139" t="str">
        <f t="shared" si="156"/>
        <v/>
      </c>
      <c r="AW134" s="155"/>
      <c r="AX134" s="191" t="str">
        <f t="shared" si="11"/>
        <v>{"monthlyPrice": "많이 안드는"}</v>
      </c>
      <c r="AY134" s="155" t="str">
        <f t="shared" si="12"/>
        <v/>
      </c>
      <c r="AZ134" s="136" t="str">
        <f t="shared" si="13"/>
        <v/>
      </c>
      <c r="BA134" s="136" t="str">
        <f t="shared" si="14"/>
        <v/>
      </c>
      <c r="BB134" s="136"/>
      <c r="BC134" s="83" t="str">
        <f t="shared" si="16"/>
        <v>{"keywords": [{"monthlyPrice": "많이 안드는"}]}</v>
      </c>
      <c r="BD134" s="78"/>
      <c r="BE134" s="155" t="s">
        <v>253</v>
      </c>
      <c r="BF134" s="83" t="str">
        <f t="shared" si="47"/>
        <v>{"name": "AVAILABLE_MOBILE_PLAN", "arguments": {"keywords": [{"monthlyPrice": "많이 안드는"}]}}</v>
      </c>
      <c r="BG134" s="78"/>
      <c r="BH134" s="136"/>
      <c r="BL134" s="141"/>
      <c r="BN134" s="78"/>
      <c r="BO134" s="155"/>
      <c r="BP134" s="79">
        <v>45580</v>
      </c>
    </row>
    <row r="135" spans="1:68" ht="13.2">
      <c r="A135" s="290" t="s">
        <v>2319</v>
      </c>
      <c r="B135" s="139" t="s">
        <v>2329</v>
      </c>
      <c r="C135" s="139" t="s">
        <v>45</v>
      </c>
      <c r="D135" s="139" t="s">
        <v>1762</v>
      </c>
      <c r="E135" s="186" t="s">
        <v>357</v>
      </c>
      <c r="F135" s="187" t="s">
        <v>358</v>
      </c>
      <c r="G135" s="138" t="s">
        <v>1763</v>
      </c>
      <c r="J135" s="78"/>
      <c r="M135" s="78"/>
      <c r="P135" s="78"/>
      <c r="S135" s="78"/>
      <c r="V135" s="78"/>
      <c r="AF135" s="291"/>
      <c r="AH135" s="78"/>
      <c r="AI135" s="279"/>
      <c r="AJ135" s="155"/>
      <c r="AK135" s="135" t="str">
        <f t="shared" si="0"/>
        <v>"monthlyPrice": "가성비인"</v>
      </c>
      <c r="AL135" s="44" t="str">
        <f t="shared" si="1"/>
        <v/>
      </c>
      <c r="AM135" s="78" t="str">
        <f t="shared" si="2"/>
        <v/>
      </c>
      <c r="AN135" s="44" t="str">
        <f t="shared" si="3"/>
        <v/>
      </c>
      <c r="AO135" s="44" t="str">
        <f t="shared" si="4"/>
        <v/>
      </c>
      <c r="AP135" s="78" t="str">
        <f t="shared" si="5"/>
        <v/>
      </c>
      <c r="AQ135" s="44" t="str">
        <f t="shared" si="6"/>
        <v/>
      </c>
      <c r="AR135" s="44" t="str">
        <f t="shared" si="7"/>
        <v/>
      </c>
      <c r="AS135" s="78" t="str">
        <f t="shared" si="8"/>
        <v/>
      </c>
      <c r="AT135" s="78" t="str">
        <f t="shared" si="9"/>
        <v/>
      </c>
      <c r="AU135" s="136" t="str">
        <f t="shared" ref="AU135:AV135" si="157">IF(AG135="","", SUBSTITUTE(", ""phoneNumber"": ""PN""","PN", AG135))</f>
        <v/>
      </c>
      <c r="AV135" s="139" t="str">
        <f t="shared" si="157"/>
        <v/>
      </c>
      <c r="AW135" s="155"/>
      <c r="AX135" s="191" t="str">
        <f t="shared" si="11"/>
        <v>{"monthlyPrice": "가성비인"}</v>
      </c>
      <c r="AY135" s="155" t="str">
        <f t="shared" si="12"/>
        <v/>
      </c>
      <c r="AZ135" s="136" t="str">
        <f t="shared" si="13"/>
        <v/>
      </c>
      <c r="BA135" s="136" t="str">
        <f t="shared" si="14"/>
        <v/>
      </c>
      <c r="BB135" s="136"/>
      <c r="BC135" s="83" t="str">
        <f t="shared" si="16"/>
        <v>{"keywords": [{"monthlyPrice": "가성비인"}]}</v>
      </c>
      <c r="BD135" s="78"/>
      <c r="BE135" s="155" t="s">
        <v>253</v>
      </c>
      <c r="BF135" s="83" t="str">
        <f t="shared" si="47"/>
        <v>{"name": "AVAILABLE_MOBILE_PLAN", "arguments": {"keywords": [{"monthlyPrice": "가성비인"}]}}</v>
      </c>
      <c r="BG135" s="78"/>
      <c r="BH135" s="136"/>
      <c r="BL135" s="141"/>
      <c r="BN135" s="78"/>
      <c r="BO135" s="155"/>
      <c r="BP135" s="79">
        <v>45580</v>
      </c>
    </row>
    <row r="136" spans="1:68" ht="13.2">
      <c r="A136" s="290" t="s">
        <v>2330</v>
      </c>
      <c r="B136" s="138" t="s">
        <v>2331</v>
      </c>
      <c r="C136" s="139" t="s">
        <v>45</v>
      </c>
      <c r="D136" s="139" t="s">
        <v>1777</v>
      </c>
      <c r="E136" s="186" t="s">
        <v>318</v>
      </c>
      <c r="F136" s="187" t="s">
        <v>319</v>
      </c>
      <c r="G136" s="138" t="s">
        <v>710</v>
      </c>
      <c r="J136" s="78"/>
      <c r="M136" s="78"/>
      <c r="P136" s="78"/>
      <c r="S136" s="78"/>
      <c r="V136" s="78"/>
      <c r="AF136" s="291"/>
      <c r="AH136" s="78"/>
      <c r="AI136" s="279"/>
      <c r="AJ136" s="155"/>
      <c r="AK136" s="135" t="str">
        <f t="shared" si="0"/>
        <v>"generation": "LTE"</v>
      </c>
      <c r="AL136" s="44" t="str">
        <f t="shared" si="1"/>
        <v/>
      </c>
      <c r="AM136" s="78" t="str">
        <f t="shared" si="2"/>
        <v/>
      </c>
      <c r="AN136" s="44" t="str">
        <f t="shared" si="3"/>
        <v/>
      </c>
      <c r="AO136" s="44" t="str">
        <f t="shared" si="4"/>
        <v/>
      </c>
      <c r="AP136" s="78" t="str">
        <f t="shared" si="5"/>
        <v/>
      </c>
      <c r="AQ136" s="44" t="str">
        <f t="shared" si="6"/>
        <v/>
      </c>
      <c r="AR136" s="44" t="str">
        <f t="shared" si="7"/>
        <v/>
      </c>
      <c r="AS136" s="78" t="str">
        <f t="shared" si="8"/>
        <v/>
      </c>
      <c r="AT136" s="78" t="str">
        <f t="shared" si="9"/>
        <v/>
      </c>
      <c r="AU136" s="136" t="str">
        <f t="shared" ref="AU136:AV136" si="158">IF(AG136="","", SUBSTITUTE(", ""phoneNumber"": ""PN""","PN", AG136))</f>
        <v/>
      </c>
      <c r="AV136" s="139" t="str">
        <f t="shared" si="158"/>
        <v/>
      </c>
      <c r="AW136" s="155"/>
      <c r="AX136" s="191" t="str">
        <f t="shared" si="11"/>
        <v>{"generation": "LTE"}</v>
      </c>
      <c r="AY136" s="155" t="str">
        <f t="shared" si="12"/>
        <v/>
      </c>
      <c r="AZ136" s="136" t="str">
        <f t="shared" si="13"/>
        <v/>
      </c>
      <c r="BA136" s="136" t="str">
        <f t="shared" si="14"/>
        <v/>
      </c>
      <c r="BB136" s="136"/>
      <c r="BC136" s="83" t="str">
        <f t="shared" si="16"/>
        <v>{"keywords": [{"generation": "LTE"}]}</v>
      </c>
      <c r="BD136" s="78"/>
      <c r="BE136" s="155" t="s">
        <v>253</v>
      </c>
      <c r="BF136" s="83" t="str">
        <f t="shared" si="47"/>
        <v>{"name": "AVAILABLE_MOBILE_PLAN", "arguments": {"keywords": [{"generation": "LTE"}]}}</v>
      </c>
      <c r="BG136" s="78"/>
      <c r="BH136" s="136"/>
      <c r="BL136" s="141"/>
      <c r="BN136" s="78"/>
      <c r="BO136" s="155"/>
      <c r="BP136" s="79">
        <v>45580</v>
      </c>
    </row>
    <row r="137" spans="1:68" ht="13.2">
      <c r="A137" s="290" t="s">
        <v>2330</v>
      </c>
      <c r="B137" s="139" t="s">
        <v>2332</v>
      </c>
      <c r="C137" s="139" t="s">
        <v>45</v>
      </c>
      <c r="D137" s="139" t="s">
        <v>1780</v>
      </c>
      <c r="E137" s="186" t="s">
        <v>318</v>
      </c>
      <c r="F137" s="187" t="s">
        <v>319</v>
      </c>
      <c r="G137" s="138" t="s">
        <v>614</v>
      </c>
      <c r="J137" s="78"/>
      <c r="M137" s="78"/>
      <c r="P137" s="78"/>
      <c r="S137" s="78"/>
      <c r="V137" s="78"/>
      <c r="AF137" s="291"/>
      <c r="AH137" s="78"/>
      <c r="AI137" s="279"/>
      <c r="AJ137" s="155"/>
      <c r="AK137" s="135" t="str">
        <f t="shared" si="0"/>
        <v>"generation": "5G"</v>
      </c>
      <c r="AL137" s="44" t="str">
        <f t="shared" si="1"/>
        <v/>
      </c>
      <c r="AM137" s="78" t="str">
        <f t="shared" si="2"/>
        <v/>
      </c>
      <c r="AN137" s="44" t="str">
        <f t="shared" si="3"/>
        <v/>
      </c>
      <c r="AO137" s="44" t="str">
        <f t="shared" si="4"/>
        <v/>
      </c>
      <c r="AP137" s="78" t="str">
        <f t="shared" si="5"/>
        <v/>
      </c>
      <c r="AQ137" s="44" t="str">
        <f t="shared" si="6"/>
        <v/>
      </c>
      <c r="AR137" s="44" t="str">
        <f t="shared" si="7"/>
        <v/>
      </c>
      <c r="AS137" s="78" t="str">
        <f t="shared" si="8"/>
        <v/>
      </c>
      <c r="AT137" s="78" t="str">
        <f t="shared" si="9"/>
        <v/>
      </c>
      <c r="AU137" s="136" t="str">
        <f t="shared" ref="AU137:AV137" si="159">IF(AG137="","", SUBSTITUTE(", ""phoneNumber"": ""PN""","PN", AG137))</f>
        <v/>
      </c>
      <c r="AV137" s="139" t="str">
        <f t="shared" si="159"/>
        <v/>
      </c>
      <c r="AW137" s="155"/>
      <c r="AX137" s="191" t="str">
        <f t="shared" si="11"/>
        <v>{"generation": "5G"}</v>
      </c>
      <c r="AY137" s="155" t="str">
        <f t="shared" si="12"/>
        <v/>
      </c>
      <c r="AZ137" s="136" t="str">
        <f t="shared" si="13"/>
        <v/>
      </c>
      <c r="BA137" s="136" t="str">
        <f t="shared" si="14"/>
        <v/>
      </c>
      <c r="BB137" s="136"/>
      <c r="BC137" s="83" t="str">
        <f t="shared" si="16"/>
        <v>{"keywords": [{"generation": "5G"}]}</v>
      </c>
      <c r="BD137" s="78"/>
      <c r="BE137" s="155" t="s">
        <v>253</v>
      </c>
      <c r="BF137" s="83" t="str">
        <f t="shared" si="47"/>
        <v>{"name": "AVAILABLE_MOBILE_PLAN", "arguments": {"keywords": [{"generation": "5G"}]}}</v>
      </c>
      <c r="BG137" s="78"/>
      <c r="BH137" s="136"/>
      <c r="BL137" s="141"/>
      <c r="BN137" s="78"/>
      <c r="BO137" s="155"/>
      <c r="BP137" s="79">
        <v>45580</v>
      </c>
    </row>
    <row r="138" spans="1:68" ht="13.2">
      <c r="A138" s="290" t="s">
        <v>2330</v>
      </c>
      <c r="B138" s="139" t="s">
        <v>2333</v>
      </c>
      <c r="C138" s="139" t="s">
        <v>45</v>
      </c>
      <c r="D138" s="139" t="s">
        <v>1783</v>
      </c>
      <c r="E138" s="186" t="s">
        <v>318</v>
      </c>
      <c r="F138" s="187" t="s">
        <v>319</v>
      </c>
      <c r="G138" s="138" t="s">
        <v>1072</v>
      </c>
      <c r="J138" s="78"/>
      <c r="M138" s="78"/>
      <c r="P138" s="78"/>
      <c r="S138" s="78"/>
      <c r="V138" s="78"/>
      <c r="AF138" s="291"/>
      <c r="AH138" s="78"/>
      <c r="AI138" s="279"/>
      <c r="AJ138" s="155"/>
      <c r="AK138" s="135" t="str">
        <f t="shared" si="0"/>
        <v>"generation": "3G"</v>
      </c>
      <c r="AL138" s="44" t="str">
        <f t="shared" si="1"/>
        <v/>
      </c>
      <c r="AM138" s="78" t="str">
        <f t="shared" si="2"/>
        <v/>
      </c>
      <c r="AN138" s="44" t="str">
        <f t="shared" si="3"/>
        <v/>
      </c>
      <c r="AO138" s="44" t="str">
        <f t="shared" si="4"/>
        <v/>
      </c>
      <c r="AP138" s="78" t="str">
        <f t="shared" si="5"/>
        <v/>
      </c>
      <c r="AQ138" s="44" t="str">
        <f t="shared" si="6"/>
        <v/>
      </c>
      <c r="AR138" s="44" t="str">
        <f t="shared" si="7"/>
        <v/>
      </c>
      <c r="AS138" s="78" t="str">
        <f t="shared" si="8"/>
        <v/>
      </c>
      <c r="AT138" s="78" t="str">
        <f t="shared" si="9"/>
        <v/>
      </c>
      <c r="AU138" s="136" t="str">
        <f t="shared" ref="AU138:AV138" si="160">IF(AG138="","", SUBSTITUTE(", ""phoneNumber"": ""PN""","PN", AG138))</f>
        <v/>
      </c>
      <c r="AV138" s="139" t="str">
        <f t="shared" si="160"/>
        <v/>
      </c>
      <c r="AW138" s="155"/>
      <c r="AX138" s="191" t="str">
        <f t="shared" si="11"/>
        <v>{"generation": "3G"}</v>
      </c>
      <c r="AY138" s="155" t="str">
        <f t="shared" si="12"/>
        <v/>
      </c>
      <c r="AZ138" s="136" t="str">
        <f t="shared" si="13"/>
        <v/>
      </c>
      <c r="BA138" s="136" t="str">
        <f t="shared" si="14"/>
        <v/>
      </c>
      <c r="BB138" s="136"/>
      <c r="BC138" s="83" t="str">
        <f t="shared" si="16"/>
        <v>{"keywords": [{"generation": "3G"}]}</v>
      </c>
      <c r="BD138" s="78"/>
      <c r="BE138" s="155" t="s">
        <v>253</v>
      </c>
      <c r="BF138" s="83" t="str">
        <f t="shared" si="47"/>
        <v>{"name": "AVAILABLE_MOBILE_PLAN", "arguments": {"keywords": [{"generation": "3G"}]}}</v>
      </c>
      <c r="BG138" s="78"/>
      <c r="BH138" s="136"/>
      <c r="BL138" s="141"/>
      <c r="BN138" s="78"/>
      <c r="BO138" s="155"/>
      <c r="BP138" s="79">
        <v>45580</v>
      </c>
    </row>
    <row r="139" spans="1:68" ht="13.2">
      <c r="A139" s="290" t="s">
        <v>2330</v>
      </c>
      <c r="B139" s="139" t="s">
        <v>2334</v>
      </c>
      <c r="C139" s="139" t="s">
        <v>45</v>
      </c>
      <c r="D139" s="139" t="s">
        <v>1786</v>
      </c>
      <c r="E139" s="186" t="s">
        <v>318</v>
      </c>
      <c r="F139" s="187" t="s">
        <v>319</v>
      </c>
      <c r="G139" s="138" t="s">
        <v>457</v>
      </c>
      <c r="J139" s="78"/>
      <c r="M139" s="78"/>
      <c r="P139" s="78"/>
      <c r="S139" s="78"/>
      <c r="V139" s="78"/>
      <c r="AF139" s="291"/>
      <c r="AH139" s="78"/>
      <c r="AI139" s="279"/>
      <c r="AJ139" s="155"/>
      <c r="AK139" s="135" t="str">
        <f t="shared" si="0"/>
        <v>"generation": "4G"</v>
      </c>
      <c r="AL139" s="44" t="str">
        <f t="shared" si="1"/>
        <v/>
      </c>
      <c r="AM139" s="78" t="str">
        <f t="shared" si="2"/>
        <v/>
      </c>
      <c r="AN139" s="44" t="str">
        <f t="shared" si="3"/>
        <v/>
      </c>
      <c r="AO139" s="44" t="str">
        <f t="shared" si="4"/>
        <v/>
      </c>
      <c r="AP139" s="78" t="str">
        <f t="shared" si="5"/>
        <v/>
      </c>
      <c r="AQ139" s="44" t="str">
        <f t="shared" si="6"/>
        <v/>
      </c>
      <c r="AR139" s="44" t="str">
        <f t="shared" si="7"/>
        <v/>
      </c>
      <c r="AS139" s="78" t="str">
        <f t="shared" si="8"/>
        <v/>
      </c>
      <c r="AT139" s="78" t="str">
        <f t="shared" si="9"/>
        <v/>
      </c>
      <c r="AU139" s="136" t="str">
        <f t="shared" ref="AU139:AV139" si="161">IF(AG139="","", SUBSTITUTE(", ""phoneNumber"": ""PN""","PN", AG139))</f>
        <v/>
      </c>
      <c r="AV139" s="139" t="str">
        <f t="shared" si="161"/>
        <v/>
      </c>
      <c r="AW139" s="155"/>
      <c r="AX139" s="191" t="str">
        <f t="shared" si="11"/>
        <v>{"generation": "4G"}</v>
      </c>
      <c r="AY139" s="155" t="str">
        <f t="shared" si="12"/>
        <v/>
      </c>
      <c r="AZ139" s="136" t="str">
        <f t="shared" si="13"/>
        <v/>
      </c>
      <c r="BA139" s="136" t="str">
        <f t="shared" si="14"/>
        <v/>
      </c>
      <c r="BB139" s="136"/>
      <c r="BC139" s="83" t="str">
        <f t="shared" si="16"/>
        <v>{"keywords": [{"generation": "4G"}]}</v>
      </c>
      <c r="BD139" s="78"/>
      <c r="BE139" s="155" t="s">
        <v>253</v>
      </c>
      <c r="BF139" s="83" t="str">
        <f t="shared" si="47"/>
        <v>{"name": "AVAILABLE_MOBILE_PLAN", "arguments": {"keywords": [{"generation": "4G"}]}}</v>
      </c>
      <c r="BG139" s="78"/>
      <c r="BH139" s="136"/>
      <c r="BL139" s="141"/>
      <c r="BN139" s="78"/>
      <c r="BO139" s="155"/>
      <c r="BP139" s="79">
        <v>45580</v>
      </c>
    </row>
    <row r="140" spans="1:68" ht="13.2">
      <c r="A140" s="290" t="s">
        <v>2330</v>
      </c>
      <c r="B140" s="139" t="s">
        <v>2335</v>
      </c>
      <c r="C140" s="139" t="s">
        <v>45</v>
      </c>
      <c r="D140" s="139" t="s">
        <v>1789</v>
      </c>
      <c r="E140" s="186" t="s">
        <v>318</v>
      </c>
      <c r="F140" s="187" t="s">
        <v>319</v>
      </c>
      <c r="G140" s="138" t="s">
        <v>614</v>
      </c>
      <c r="J140" s="78"/>
      <c r="M140" s="78"/>
      <c r="P140" s="78"/>
      <c r="S140" s="78"/>
      <c r="V140" s="78"/>
      <c r="AF140" s="291"/>
      <c r="AH140" s="78"/>
      <c r="AI140" s="279"/>
      <c r="AJ140" s="155"/>
      <c r="AK140" s="135" t="str">
        <f t="shared" si="0"/>
        <v>"generation": "5G"</v>
      </c>
      <c r="AL140" s="44" t="str">
        <f t="shared" si="1"/>
        <v/>
      </c>
      <c r="AM140" s="78" t="str">
        <f t="shared" si="2"/>
        <v/>
      </c>
      <c r="AN140" s="44" t="str">
        <f t="shared" si="3"/>
        <v/>
      </c>
      <c r="AO140" s="44" t="str">
        <f t="shared" si="4"/>
        <v/>
      </c>
      <c r="AP140" s="78" t="str">
        <f t="shared" si="5"/>
        <v/>
      </c>
      <c r="AQ140" s="44" t="str">
        <f t="shared" si="6"/>
        <v/>
      </c>
      <c r="AR140" s="44" t="str">
        <f t="shared" si="7"/>
        <v/>
      </c>
      <c r="AS140" s="78" t="str">
        <f t="shared" si="8"/>
        <v/>
      </c>
      <c r="AT140" s="78" t="str">
        <f t="shared" si="9"/>
        <v/>
      </c>
      <c r="AU140" s="136" t="str">
        <f t="shared" ref="AU140:AV140" si="162">IF(AG140="","", SUBSTITUTE(", ""phoneNumber"": ""PN""","PN", AG140))</f>
        <v/>
      </c>
      <c r="AV140" s="139" t="str">
        <f t="shared" si="162"/>
        <v/>
      </c>
      <c r="AW140" s="155"/>
      <c r="AX140" s="191" t="str">
        <f t="shared" si="11"/>
        <v>{"generation": "5G"}</v>
      </c>
      <c r="AY140" s="155" t="str">
        <f t="shared" si="12"/>
        <v/>
      </c>
      <c r="AZ140" s="136" t="str">
        <f t="shared" si="13"/>
        <v/>
      </c>
      <c r="BA140" s="136" t="str">
        <f t="shared" si="14"/>
        <v/>
      </c>
      <c r="BB140" s="136"/>
      <c r="BC140" s="83" t="str">
        <f t="shared" si="16"/>
        <v>{"keywords": [{"generation": "5G"}]}</v>
      </c>
      <c r="BD140" s="78"/>
      <c r="BE140" s="155" t="s">
        <v>253</v>
      </c>
      <c r="BF140" s="83" t="str">
        <f t="shared" si="47"/>
        <v>{"name": "AVAILABLE_MOBILE_PLAN", "arguments": {"keywords": [{"generation": "5G"}]}}</v>
      </c>
      <c r="BG140" s="78"/>
      <c r="BH140" s="136"/>
      <c r="BL140" s="141"/>
      <c r="BN140" s="78"/>
      <c r="BO140" s="155"/>
      <c r="BP140" s="79">
        <v>45580</v>
      </c>
    </row>
    <row r="141" spans="1:68" ht="13.2">
      <c r="A141" s="290" t="s">
        <v>2330</v>
      </c>
      <c r="B141" s="139" t="s">
        <v>2336</v>
      </c>
      <c r="C141" s="139" t="s">
        <v>45</v>
      </c>
      <c r="D141" s="139" t="s">
        <v>1791</v>
      </c>
      <c r="E141" s="186" t="s">
        <v>318</v>
      </c>
      <c r="F141" s="187" t="s">
        <v>319</v>
      </c>
      <c r="G141" s="138" t="s">
        <v>710</v>
      </c>
      <c r="J141" s="78"/>
      <c r="M141" s="78"/>
      <c r="P141" s="78"/>
      <c r="S141" s="78"/>
      <c r="V141" s="78"/>
      <c r="AF141" s="291"/>
      <c r="AH141" s="78"/>
      <c r="AI141" s="279"/>
      <c r="AJ141" s="155"/>
      <c r="AK141" s="135" t="str">
        <f t="shared" si="0"/>
        <v>"generation": "LTE"</v>
      </c>
      <c r="AL141" s="44" t="str">
        <f t="shared" si="1"/>
        <v/>
      </c>
      <c r="AM141" s="78" t="str">
        <f t="shared" si="2"/>
        <v/>
      </c>
      <c r="AN141" s="44" t="str">
        <f t="shared" si="3"/>
        <v/>
      </c>
      <c r="AO141" s="44" t="str">
        <f t="shared" si="4"/>
        <v/>
      </c>
      <c r="AP141" s="78" t="str">
        <f t="shared" si="5"/>
        <v/>
      </c>
      <c r="AQ141" s="44" t="str">
        <f t="shared" si="6"/>
        <v/>
      </c>
      <c r="AR141" s="44" t="str">
        <f t="shared" si="7"/>
        <v/>
      </c>
      <c r="AS141" s="78" t="str">
        <f t="shared" si="8"/>
        <v/>
      </c>
      <c r="AT141" s="78" t="str">
        <f t="shared" si="9"/>
        <v/>
      </c>
      <c r="AU141" s="136" t="str">
        <f t="shared" ref="AU141:AV141" si="163">IF(AG141="","", SUBSTITUTE(", ""phoneNumber"": ""PN""","PN", AG141))</f>
        <v/>
      </c>
      <c r="AV141" s="139" t="str">
        <f t="shared" si="163"/>
        <v/>
      </c>
      <c r="AW141" s="155"/>
      <c r="AX141" s="191" t="str">
        <f t="shared" si="11"/>
        <v>{"generation": "LTE"}</v>
      </c>
      <c r="AY141" s="155" t="str">
        <f t="shared" si="12"/>
        <v/>
      </c>
      <c r="AZ141" s="136" t="str">
        <f t="shared" si="13"/>
        <v/>
      </c>
      <c r="BA141" s="136" t="str">
        <f t="shared" si="14"/>
        <v/>
      </c>
      <c r="BB141" s="136"/>
      <c r="BC141" s="83" t="str">
        <f t="shared" si="16"/>
        <v>{"keywords": [{"generation": "LTE"}]}</v>
      </c>
      <c r="BD141" s="78"/>
      <c r="BE141" s="155" t="s">
        <v>253</v>
      </c>
      <c r="BF141" s="83" t="str">
        <f t="shared" si="47"/>
        <v>{"name": "AVAILABLE_MOBILE_PLAN", "arguments": {"keywords": [{"generation": "LTE"}]}}</v>
      </c>
      <c r="BG141" s="78"/>
      <c r="BH141" s="136"/>
      <c r="BL141" s="141"/>
      <c r="BN141" s="78"/>
      <c r="BO141" s="155"/>
      <c r="BP141" s="79">
        <v>45580</v>
      </c>
    </row>
    <row r="142" spans="1:68" ht="13.2">
      <c r="A142" s="290" t="s">
        <v>2330</v>
      </c>
      <c r="B142" s="139" t="s">
        <v>2337</v>
      </c>
      <c r="C142" s="139" t="s">
        <v>45</v>
      </c>
      <c r="D142" s="139" t="s">
        <v>1793</v>
      </c>
      <c r="E142" s="186" t="s">
        <v>318</v>
      </c>
      <c r="F142" s="187" t="s">
        <v>319</v>
      </c>
      <c r="G142" s="138" t="s">
        <v>710</v>
      </c>
      <c r="J142" s="78"/>
      <c r="M142" s="78"/>
      <c r="P142" s="78"/>
      <c r="S142" s="78"/>
      <c r="V142" s="78"/>
      <c r="AF142" s="291"/>
      <c r="AH142" s="78"/>
      <c r="AI142" s="279"/>
      <c r="AJ142" s="155"/>
      <c r="AK142" s="135" t="str">
        <f t="shared" si="0"/>
        <v>"generation": "LTE"</v>
      </c>
      <c r="AL142" s="44" t="str">
        <f t="shared" si="1"/>
        <v/>
      </c>
      <c r="AM142" s="78" t="str">
        <f t="shared" si="2"/>
        <v/>
      </c>
      <c r="AN142" s="44" t="str">
        <f t="shared" si="3"/>
        <v/>
      </c>
      <c r="AO142" s="44" t="str">
        <f t="shared" si="4"/>
        <v/>
      </c>
      <c r="AP142" s="78" t="str">
        <f t="shared" si="5"/>
        <v/>
      </c>
      <c r="AQ142" s="44" t="str">
        <f t="shared" si="6"/>
        <v/>
      </c>
      <c r="AR142" s="44" t="str">
        <f t="shared" si="7"/>
        <v/>
      </c>
      <c r="AS142" s="78" t="str">
        <f t="shared" si="8"/>
        <v/>
      </c>
      <c r="AT142" s="78" t="str">
        <f t="shared" si="9"/>
        <v/>
      </c>
      <c r="AU142" s="136" t="str">
        <f t="shared" ref="AU142:AV142" si="164">IF(AG142="","", SUBSTITUTE(", ""phoneNumber"": ""PN""","PN", AG142))</f>
        <v/>
      </c>
      <c r="AV142" s="139" t="str">
        <f t="shared" si="164"/>
        <v/>
      </c>
      <c r="AW142" s="155"/>
      <c r="AX142" s="191" t="str">
        <f t="shared" si="11"/>
        <v>{"generation": "LTE"}</v>
      </c>
      <c r="AY142" s="155" t="str">
        <f t="shared" si="12"/>
        <v/>
      </c>
      <c r="AZ142" s="136" t="str">
        <f t="shared" si="13"/>
        <v/>
      </c>
      <c r="BA142" s="136" t="str">
        <f t="shared" si="14"/>
        <v/>
      </c>
      <c r="BB142" s="136"/>
      <c r="BC142" s="83" t="str">
        <f t="shared" si="16"/>
        <v>{"keywords": [{"generation": "LTE"}]}</v>
      </c>
      <c r="BD142" s="78"/>
      <c r="BE142" s="155" t="s">
        <v>253</v>
      </c>
      <c r="BF142" s="83" t="str">
        <f t="shared" si="47"/>
        <v>{"name": "AVAILABLE_MOBILE_PLAN", "arguments": {"keywords": [{"generation": "LTE"}]}}</v>
      </c>
      <c r="BG142" s="78"/>
      <c r="BH142" s="136"/>
      <c r="BL142" s="141"/>
      <c r="BN142" s="78"/>
      <c r="BO142" s="155"/>
      <c r="BP142" s="79">
        <v>45580</v>
      </c>
    </row>
    <row r="143" spans="1:68" ht="13.2">
      <c r="A143" s="290" t="s">
        <v>2330</v>
      </c>
      <c r="B143" s="139" t="s">
        <v>2338</v>
      </c>
      <c r="C143" s="139" t="s">
        <v>45</v>
      </c>
      <c r="D143" s="139" t="s">
        <v>1795</v>
      </c>
      <c r="E143" s="186" t="s">
        <v>318</v>
      </c>
      <c r="F143" s="187" t="s">
        <v>319</v>
      </c>
      <c r="G143" s="138" t="s">
        <v>614</v>
      </c>
      <c r="J143" s="78"/>
      <c r="M143" s="78"/>
      <c r="P143" s="78"/>
      <c r="S143" s="78"/>
      <c r="V143" s="78"/>
      <c r="AF143" s="291"/>
      <c r="AH143" s="78"/>
      <c r="AI143" s="279"/>
      <c r="AJ143" s="155"/>
      <c r="AK143" s="135" t="str">
        <f t="shared" si="0"/>
        <v>"generation": "5G"</v>
      </c>
      <c r="AL143" s="44" t="str">
        <f t="shared" si="1"/>
        <v/>
      </c>
      <c r="AM143" s="78" t="str">
        <f t="shared" si="2"/>
        <v/>
      </c>
      <c r="AN143" s="44" t="str">
        <f t="shared" si="3"/>
        <v/>
      </c>
      <c r="AO143" s="44" t="str">
        <f t="shared" si="4"/>
        <v/>
      </c>
      <c r="AP143" s="78" t="str">
        <f t="shared" si="5"/>
        <v/>
      </c>
      <c r="AQ143" s="44" t="str">
        <f t="shared" si="6"/>
        <v/>
      </c>
      <c r="AR143" s="44" t="str">
        <f t="shared" si="7"/>
        <v/>
      </c>
      <c r="AS143" s="78" t="str">
        <f t="shared" si="8"/>
        <v/>
      </c>
      <c r="AT143" s="78" t="str">
        <f t="shared" si="9"/>
        <v/>
      </c>
      <c r="AU143" s="136" t="str">
        <f t="shared" ref="AU143:AV143" si="165">IF(AG143="","", SUBSTITUTE(", ""phoneNumber"": ""PN""","PN", AG143))</f>
        <v/>
      </c>
      <c r="AV143" s="139" t="str">
        <f t="shared" si="165"/>
        <v/>
      </c>
      <c r="AW143" s="155"/>
      <c r="AX143" s="191" t="str">
        <f t="shared" si="11"/>
        <v>{"generation": "5G"}</v>
      </c>
      <c r="AY143" s="155" t="str">
        <f t="shared" si="12"/>
        <v/>
      </c>
      <c r="AZ143" s="136" t="str">
        <f t="shared" si="13"/>
        <v/>
      </c>
      <c r="BA143" s="136" t="str">
        <f t="shared" si="14"/>
        <v/>
      </c>
      <c r="BB143" s="136"/>
      <c r="BC143" s="83" t="str">
        <f t="shared" si="16"/>
        <v>{"keywords": [{"generation": "5G"}]}</v>
      </c>
      <c r="BD143" s="78"/>
      <c r="BE143" s="155" t="s">
        <v>253</v>
      </c>
      <c r="BF143" s="83" t="str">
        <f t="shared" si="47"/>
        <v>{"name": "AVAILABLE_MOBILE_PLAN", "arguments": {"keywords": [{"generation": "5G"}]}}</v>
      </c>
      <c r="BG143" s="78"/>
      <c r="BH143" s="136"/>
      <c r="BL143" s="141"/>
      <c r="BN143" s="78"/>
      <c r="BO143" s="155"/>
      <c r="BP143" s="79">
        <v>45580</v>
      </c>
    </row>
    <row r="144" spans="1:68" ht="13.2">
      <c r="A144" s="290" t="s">
        <v>2330</v>
      </c>
      <c r="B144" s="139" t="s">
        <v>2339</v>
      </c>
      <c r="C144" s="139" t="s">
        <v>45</v>
      </c>
      <c r="D144" s="139" t="s">
        <v>1797</v>
      </c>
      <c r="E144" s="186" t="s">
        <v>318</v>
      </c>
      <c r="F144" s="187" t="s">
        <v>319</v>
      </c>
      <c r="G144" s="138" t="s">
        <v>710</v>
      </c>
      <c r="J144" s="78"/>
      <c r="M144" s="78"/>
      <c r="P144" s="78"/>
      <c r="S144" s="78"/>
      <c r="V144" s="78"/>
      <c r="AF144" s="291"/>
      <c r="AH144" s="78"/>
      <c r="AI144" s="279"/>
      <c r="AJ144" s="155"/>
      <c r="AK144" s="135" t="str">
        <f t="shared" si="0"/>
        <v>"generation": "LTE"</v>
      </c>
      <c r="AL144" s="44" t="str">
        <f t="shared" si="1"/>
        <v/>
      </c>
      <c r="AM144" s="78" t="str">
        <f t="shared" si="2"/>
        <v/>
      </c>
      <c r="AN144" s="44" t="str">
        <f t="shared" si="3"/>
        <v/>
      </c>
      <c r="AO144" s="44" t="str">
        <f t="shared" si="4"/>
        <v/>
      </c>
      <c r="AP144" s="78" t="str">
        <f t="shared" si="5"/>
        <v/>
      </c>
      <c r="AQ144" s="44" t="str">
        <f t="shared" si="6"/>
        <v/>
      </c>
      <c r="AR144" s="44" t="str">
        <f t="shared" si="7"/>
        <v/>
      </c>
      <c r="AS144" s="78" t="str">
        <f t="shared" si="8"/>
        <v/>
      </c>
      <c r="AT144" s="78" t="str">
        <f t="shared" si="9"/>
        <v/>
      </c>
      <c r="AU144" s="136" t="str">
        <f t="shared" ref="AU144:AV144" si="166">IF(AG144="","", SUBSTITUTE(", ""phoneNumber"": ""PN""","PN", AG144))</f>
        <v/>
      </c>
      <c r="AV144" s="139" t="str">
        <f t="shared" si="166"/>
        <v/>
      </c>
      <c r="AW144" s="155"/>
      <c r="AX144" s="191" t="str">
        <f t="shared" si="11"/>
        <v>{"generation": "LTE"}</v>
      </c>
      <c r="AY144" s="155" t="str">
        <f t="shared" si="12"/>
        <v/>
      </c>
      <c r="AZ144" s="136" t="str">
        <f t="shared" si="13"/>
        <v/>
      </c>
      <c r="BA144" s="136" t="str">
        <f t="shared" si="14"/>
        <v/>
      </c>
      <c r="BB144" s="136"/>
      <c r="BC144" s="83" t="str">
        <f t="shared" si="16"/>
        <v>{"keywords": [{"generation": "LTE"}]}</v>
      </c>
      <c r="BD144" s="78"/>
      <c r="BE144" s="155" t="s">
        <v>253</v>
      </c>
      <c r="BF144" s="83" t="str">
        <f t="shared" si="47"/>
        <v>{"name": "AVAILABLE_MOBILE_PLAN", "arguments": {"keywords": [{"generation": "LTE"}]}}</v>
      </c>
      <c r="BG144" s="78"/>
      <c r="BH144" s="136"/>
      <c r="BL144" s="141"/>
      <c r="BN144" s="78"/>
      <c r="BO144" s="155"/>
      <c r="BP144" s="79">
        <v>45580</v>
      </c>
    </row>
    <row r="145" spans="1:68" ht="13.2">
      <c r="A145" s="290" t="s">
        <v>2330</v>
      </c>
      <c r="B145" s="139" t="s">
        <v>2340</v>
      </c>
      <c r="C145" s="139" t="s">
        <v>45</v>
      </c>
      <c r="D145" s="139" t="s">
        <v>1799</v>
      </c>
      <c r="E145" s="186" t="s">
        <v>318</v>
      </c>
      <c r="F145" s="187" t="s">
        <v>319</v>
      </c>
      <c r="G145" s="138" t="s">
        <v>1072</v>
      </c>
      <c r="J145" s="78"/>
      <c r="M145" s="78"/>
      <c r="P145" s="78"/>
      <c r="S145" s="78"/>
      <c r="V145" s="78"/>
      <c r="AF145" s="291"/>
      <c r="AH145" s="78"/>
      <c r="AI145" s="279"/>
      <c r="AJ145" s="155"/>
      <c r="AK145" s="135" t="str">
        <f t="shared" si="0"/>
        <v>"generation": "3G"</v>
      </c>
      <c r="AL145" s="44" t="str">
        <f t="shared" si="1"/>
        <v/>
      </c>
      <c r="AM145" s="78" t="str">
        <f t="shared" si="2"/>
        <v/>
      </c>
      <c r="AN145" s="44" t="str">
        <f t="shared" si="3"/>
        <v/>
      </c>
      <c r="AO145" s="44" t="str">
        <f t="shared" si="4"/>
        <v/>
      </c>
      <c r="AP145" s="78" t="str">
        <f t="shared" si="5"/>
        <v/>
      </c>
      <c r="AQ145" s="44" t="str">
        <f t="shared" si="6"/>
        <v/>
      </c>
      <c r="AR145" s="44" t="str">
        <f t="shared" si="7"/>
        <v/>
      </c>
      <c r="AS145" s="78" t="str">
        <f t="shared" si="8"/>
        <v/>
      </c>
      <c r="AT145" s="78" t="str">
        <f t="shared" si="9"/>
        <v/>
      </c>
      <c r="AU145" s="136" t="str">
        <f t="shared" ref="AU145:AV145" si="167">IF(AG145="","", SUBSTITUTE(", ""phoneNumber"": ""PN""","PN", AG145))</f>
        <v/>
      </c>
      <c r="AV145" s="139" t="str">
        <f t="shared" si="167"/>
        <v/>
      </c>
      <c r="AW145" s="155"/>
      <c r="AX145" s="191" t="str">
        <f t="shared" si="11"/>
        <v>{"generation": "3G"}</v>
      </c>
      <c r="AY145" s="155" t="str">
        <f t="shared" si="12"/>
        <v/>
      </c>
      <c r="AZ145" s="136" t="str">
        <f t="shared" si="13"/>
        <v/>
      </c>
      <c r="BA145" s="136" t="str">
        <f t="shared" si="14"/>
        <v/>
      </c>
      <c r="BB145" s="136"/>
      <c r="BC145" s="83" t="str">
        <f t="shared" si="16"/>
        <v>{"keywords": [{"generation": "3G"}]}</v>
      </c>
      <c r="BD145" s="78"/>
      <c r="BE145" s="155" t="s">
        <v>253</v>
      </c>
      <c r="BF145" s="83" t="str">
        <f t="shared" si="47"/>
        <v>{"name": "AVAILABLE_MOBILE_PLAN", "arguments": {"keywords": [{"generation": "3G"}]}}</v>
      </c>
      <c r="BG145" s="78"/>
      <c r="BH145" s="136"/>
      <c r="BL145" s="141"/>
      <c r="BN145" s="78"/>
      <c r="BO145" s="155"/>
      <c r="BP145" s="79">
        <v>45580</v>
      </c>
    </row>
    <row r="146" spans="1:68" ht="13.2">
      <c r="A146" s="290" t="s">
        <v>2341</v>
      </c>
      <c r="B146" s="139" t="s">
        <v>2342</v>
      </c>
      <c r="C146" s="139" t="s">
        <v>45</v>
      </c>
      <c r="D146" s="139" t="s">
        <v>1806</v>
      </c>
      <c r="E146" s="186" t="s">
        <v>379</v>
      </c>
      <c r="F146" s="187" t="s">
        <v>380</v>
      </c>
      <c r="G146" s="138"/>
      <c r="J146" s="78"/>
      <c r="M146" s="78"/>
      <c r="P146" s="78"/>
      <c r="S146" s="78"/>
      <c r="V146" s="78"/>
      <c r="AF146" s="291"/>
      <c r="AH146" s="78"/>
      <c r="AI146" s="279"/>
      <c r="AJ146" s="155"/>
      <c r="AK146" s="135" t="str">
        <f t="shared" si="0"/>
        <v>"dataQoS": ""</v>
      </c>
      <c r="AL146" s="44" t="str">
        <f t="shared" si="1"/>
        <v/>
      </c>
      <c r="AM146" s="78" t="str">
        <f t="shared" si="2"/>
        <v/>
      </c>
      <c r="AN146" s="44" t="str">
        <f t="shared" si="3"/>
        <v/>
      </c>
      <c r="AO146" s="44" t="str">
        <f t="shared" si="4"/>
        <v/>
      </c>
      <c r="AP146" s="78" t="str">
        <f t="shared" si="5"/>
        <v/>
      </c>
      <c r="AQ146" s="44" t="str">
        <f t="shared" si="6"/>
        <v/>
      </c>
      <c r="AR146" s="44" t="str">
        <f t="shared" si="7"/>
        <v/>
      </c>
      <c r="AS146" s="78" t="str">
        <f t="shared" si="8"/>
        <v/>
      </c>
      <c r="AT146" s="78" t="str">
        <f t="shared" si="9"/>
        <v/>
      </c>
      <c r="AU146" s="136" t="str">
        <f t="shared" ref="AU146:AV146" si="168">IF(AG146="","", SUBSTITUTE(", ""phoneNumber"": ""PN""","PN", AG146))</f>
        <v/>
      </c>
      <c r="AV146" s="139" t="str">
        <f t="shared" si="168"/>
        <v/>
      </c>
      <c r="AW146" s="155"/>
      <c r="AX146" s="191" t="str">
        <f t="shared" si="11"/>
        <v>{"dataQoS": ""}</v>
      </c>
      <c r="AY146" s="155" t="str">
        <f t="shared" si="12"/>
        <v/>
      </c>
      <c r="AZ146" s="136" t="str">
        <f t="shared" si="13"/>
        <v/>
      </c>
      <c r="BA146" s="136" t="str">
        <f t="shared" si="14"/>
        <v/>
      </c>
      <c r="BB146" s="136"/>
      <c r="BC146" s="83" t="str">
        <f t="shared" si="16"/>
        <v>{"keywords": [{"dataQoS": ""}]}</v>
      </c>
      <c r="BD146" s="78"/>
      <c r="BE146" s="155" t="s">
        <v>253</v>
      </c>
      <c r="BF146" s="83" t="str">
        <f t="shared" si="47"/>
        <v>{"name": "AVAILABLE_MOBILE_PLAN", "arguments": {"keywords": [{"dataQoS": ""}]}}</v>
      </c>
      <c r="BG146" s="78"/>
      <c r="BH146" s="136"/>
      <c r="BL146" s="141"/>
      <c r="BN146" s="78"/>
      <c r="BO146" s="155"/>
      <c r="BP146" s="79">
        <v>45580</v>
      </c>
    </row>
    <row r="147" spans="1:68" ht="13.2">
      <c r="A147" s="290" t="s">
        <v>2341</v>
      </c>
      <c r="B147" s="139" t="s">
        <v>2343</v>
      </c>
      <c r="C147" s="139" t="s">
        <v>45</v>
      </c>
      <c r="D147" s="139" t="s">
        <v>1808</v>
      </c>
      <c r="E147" s="186" t="s">
        <v>379</v>
      </c>
      <c r="F147" s="187" t="s">
        <v>380</v>
      </c>
      <c r="G147" s="138"/>
      <c r="J147" s="78"/>
      <c r="M147" s="78"/>
      <c r="P147" s="78"/>
      <c r="S147" s="78"/>
      <c r="V147" s="78"/>
      <c r="AF147" s="291"/>
      <c r="AH147" s="78"/>
      <c r="AI147" s="279"/>
      <c r="AJ147" s="155"/>
      <c r="AK147" s="135" t="str">
        <f t="shared" si="0"/>
        <v>"dataQoS": ""</v>
      </c>
      <c r="AL147" s="44" t="str">
        <f t="shared" si="1"/>
        <v/>
      </c>
      <c r="AM147" s="78" t="str">
        <f t="shared" si="2"/>
        <v/>
      </c>
      <c r="AN147" s="44" t="str">
        <f t="shared" si="3"/>
        <v/>
      </c>
      <c r="AO147" s="44" t="str">
        <f t="shared" si="4"/>
        <v/>
      </c>
      <c r="AP147" s="78" t="str">
        <f t="shared" si="5"/>
        <v/>
      </c>
      <c r="AQ147" s="44" t="str">
        <f t="shared" si="6"/>
        <v/>
      </c>
      <c r="AR147" s="44" t="str">
        <f t="shared" si="7"/>
        <v/>
      </c>
      <c r="AS147" s="78" t="str">
        <f t="shared" si="8"/>
        <v/>
      </c>
      <c r="AT147" s="78" t="str">
        <f t="shared" si="9"/>
        <v/>
      </c>
      <c r="AU147" s="136" t="str">
        <f t="shared" ref="AU147:AV147" si="169">IF(AG147="","", SUBSTITUTE(", ""phoneNumber"": ""PN""","PN", AG147))</f>
        <v/>
      </c>
      <c r="AV147" s="139" t="str">
        <f t="shared" si="169"/>
        <v/>
      </c>
      <c r="AW147" s="155"/>
      <c r="AX147" s="191" t="str">
        <f t="shared" si="11"/>
        <v>{"dataQoS": ""}</v>
      </c>
      <c r="AY147" s="155" t="str">
        <f t="shared" si="12"/>
        <v/>
      </c>
      <c r="AZ147" s="136" t="str">
        <f t="shared" si="13"/>
        <v/>
      </c>
      <c r="BA147" s="136" t="str">
        <f t="shared" si="14"/>
        <v/>
      </c>
      <c r="BB147" s="136"/>
      <c r="BC147" s="83" t="str">
        <f t="shared" si="16"/>
        <v>{"keywords": [{"dataQoS": ""}]}</v>
      </c>
      <c r="BD147" s="78"/>
      <c r="BE147" s="155" t="s">
        <v>253</v>
      </c>
      <c r="BF147" s="83" t="str">
        <f t="shared" si="47"/>
        <v>{"name": "AVAILABLE_MOBILE_PLAN", "arguments": {"keywords": [{"dataQoS": ""}]}}</v>
      </c>
      <c r="BG147" s="78"/>
      <c r="BH147" s="136"/>
      <c r="BL147" s="141"/>
      <c r="BN147" s="78"/>
      <c r="BO147" s="155"/>
      <c r="BP147" s="79">
        <v>45580</v>
      </c>
    </row>
    <row r="148" spans="1:68" ht="13.2">
      <c r="A148" s="290" t="s">
        <v>2341</v>
      </c>
      <c r="B148" s="139" t="s">
        <v>2344</v>
      </c>
      <c r="C148" s="139" t="s">
        <v>45</v>
      </c>
      <c r="D148" s="139" t="s">
        <v>1810</v>
      </c>
      <c r="E148" s="186" t="s">
        <v>379</v>
      </c>
      <c r="F148" s="187" t="s">
        <v>380</v>
      </c>
      <c r="G148" s="138"/>
      <c r="J148" s="78"/>
      <c r="M148" s="78"/>
      <c r="P148" s="78"/>
      <c r="S148" s="78"/>
      <c r="V148" s="78"/>
      <c r="AF148" s="291"/>
      <c r="AH148" s="78"/>
      <c r="AI148" s="279"/>
      <c r="AJ148" s="155"/>
      <c r="AK148" s="135" t="str">
        <f t="shared" si="0"/>
        <v>"dataQoS": ""</v>
      </c>
      <c r="AL148" s="44" t="str">
        <f t="shared" si="1"/>
        <v/>
      </c>
      <c r="AM148" s="78" t="str">
        <f t="shared" si="2"/>
        <v/>
      </c>
      <c r="AN148" s="44" t="str">
        <f t="shared" si="3"/>
        <v/>
      </c>
      <c r="AO148" s="44" t="str">
        <f t="shared" si="4"/>
        <v/>
      </c>
      <c r="AP148" s="78" t="str">
        <f t="shared" si="5"/>
        <v/>
      </c>
      <c r="AQ148" s="44" t="str">
        <f t="shared" si="6"/>
        <v/>
      </c>
      <c r="AR148" s="44" t="str">
        <f t="shared" si="7"/>
        <v/>
      </c>
      <c r="AS148" s="78" t="str">
        <f t="shared" si="8"/>
        <v/>
      </c>
      <c r="AT148" s="78" t="str">
        <f t="shared" si="9"/>
        <v/>
      </c>
      <c r="AU148" s="136" t="str">
        <f t="shared" ref="AU148:AV148" si="170">IF(AG148="","", SUBSTITUTE(", ""phoneNumber"": ""PN""","PN", AG148))</f>
        <v/>
      </c>
      <c r="AV148" s="139" t="str">
        <f t="shared" si="170"/>
        <v/>
      </c>
      <c r="AW148" s="155"/>
      <c r="AX148" s="191" t="str">
        <f t="shared" si="11"/>
        <v>{"dataQoS": ""}</v>
      </c>
      <c r="AY148" s="155" t="str">
        <f t="shared" si="12"/>
        <v/>
      </c>
      <c r="AZ148" s="136" t="str">
        <f t="shared" si="13"/>
        <v/>
      </c>
      <c r="BA148" s="136" t="str">
        <f t="shared" si="14"/>
        <v/>
      </c>
      <c r="BB148" s="136"/>
      <c r="BC148" s="83" t="str">
        <f t="shared" si="16"/>
        <v>{"keywords": [{"dataQoS": ""}]}</v>
      </c>
      <c r="BD148" s="78"/>
      <c r="BE148" s="155" t="s">
        <v>253</v>
      </c>
      <c r="BF148" s="83" t="str">
        <f t="shared" si="47"/>
        <v>{"name": "AVAILABLE_MOBILE_PLAN", "arguments": {"keywords": [{"dataQoS": ""}]}}</v>
      </c>
      <c r="BG148" s="78"/>
      <c r="BH148" s="136"/>
      <c r="BL148" s="141"/>
      <c r="BN148" s="78"/>
      <c r="BO148" s="155"/>
      <c r="BP148" s="79">
        <v>45580</v>
      </c>
    </row>
    <row r="149" spans="1:68" ht="13.2">
      <c r="A149" s="290" t="s">
        <v>2341</v>
      </c>
      <c r="B149" s="139" t="s">
        <v>2345</v>
      </c>
      <c r="C149" s="139" t="s">
        <v>45</v>
      </c>
      <c r="D149" s="139" t="s">
        <v>1812</v>
      </c>
      <c r="E149" s="186" t="s">
        <v>379</v>
      </c>
      <c r="F149" s="187" t="s">
        <v>380</v>
      </c>
      <c r="G149" s="138"/>
      <c r="J149" s="78"/>
      <c r="M149" s="78"/>
      <c r="P149" s="78"/>
      <c r="S149" s="78"/>
      <c r="V149" s="78"/>
      <c r="AF149" s="291"/>
      <c r="AH149" s="78"/>
      <c r="AI149" s="279"/>
      <c r="AJ149" s="155"/>
      <c r="AK149" s="135" t="str">
        <f t="shared" si="0"/>
        <v>"dataQoS": ""</v>
      </c>
      <c r="AL149" s="44" t="str">
        <f t="shared" si="1"/>
        <v/>
      </c>
      <c r="AM149" s="78" t="str">
        <f t="shared" si="2"/>
        <v/>
      </c>
      <c r="AN149" s="44" t="str">
        <f t="shared" si="3"/>
        <v/>
      </c>
      <c r="AO149" s="44" t="str">
        <f t="shared" si="4"/>
        <v/>
      </c>
      <c r="AP149" s="78" t="str">
        <f t="shared" si="5"/>
        <v/>
      </c>
      <c r="AQ149" s="44" t="str">
        <f t="shared" si="6"/>
        <v/>
      </c>
      <c r="AR149" s="44" t="str">
        <f t="shared" si="7"/>
        <v/>
      </c>
      <c r="AS149" s="78" t="str">
        <f t="shared" si="8"/>
        <v/>
      </c>
      <c r="AT149" s="78" t="str">
        <f t="shared" si="9"/>
        <v/>
      </c>
      <c r="AU149" s="136" t="str">
        <f t="shared" ref="AU149:AV149" si="171">IF(AG149="","", SUBSTITUTE(", ""phoneNumber"": ""PN""","PN", AG149))</f>
        <v/>
      </c>
      <c r="AV149" s="139" t="str">
        <f t="shared" si="171"/>
        <v/>
      </c>
      <c r="AW149" s="155"/>
      <c r="AX149" s="191" t="str">
        <f t="shared" si="11"/>
        <v>{"dataQoS": ""}</v>
      </c>
      <c r="AY149" s="155" t="str">
        <f t="shared" si="12"/>
        <v/>
      </c>
      <c r="AZ149" s="136" t="str">
        <f t="shared" si="13"/>
        <v/>
      </c>
      <c r="BA149" s="136" t="str">
        <f t="shared" si="14"/>
        <v/>
      </c>
      <c r="BB149" s="136"/>
      <c r="BC149" s="83" t="str">
        <f t="shared" si="16"/>
        <v>{"keywords": [{"dataQoS": ""}]}</v>
      </c>
      <c r="BD149" s="78"/>
      <c r="BE149" s="155" t="s">
        <v>253</v>
      </c>
      <c r="BF149" s="83" t="str">
        <f t="shared" si="47"/>
        <v>{"name": "AVAILABLE_MOBILE_PLAN", "arguments": {"keywords": [{"dataQoS": ""}]}}</v>
      </c>
      <c r="BG149" s="78"/>
      <c r="BH149" s="136"/>
      <c r="BL149" s="141"/>
      <c r="BN149" s="78"/>
      <c r="BO149" s="155"/>
      <c r="BP149" s="79">
        <v>45580</v>
      </c>
    </row>
    <row r="150" spans="1:68" ht="13.2">
      <c r="A150" s="290" t="s">
        <v>2341</v>
      </c>
      <c r="B150" s="139" t="s">
        <v>2346</v>
      </c>
      <c r="C150" s="139" t="s">
        <v>45</v>
      </c>
      <c r="D150" s="139" t="s">
        <v>1814</v>
      </c>
      <c r="E150" s="186" t="s">
        <v>379</v>
      </c>
      <c r="F150" s="187" t="s">
        <v>380</v>
      </c>
      <c r="G150" s="138"/>
      <c r="J150" s="78"/>
      <c r="M150" s="78"/>
      <c r="P150" s="78"/>
      <c r="S150" s="78"/>
      <c r="V150" s="78"/>
      <c r="AF150" s="291"/>
      <c r="AH150" s="78"/>
      <c r="AI150" s="279"/>
      <c r="AJ150" s="155"/>
      <c r="AK150" s="135" t="str">
        <f t="shared" si="0"/>
        <v>"dataQoS": ""</v>
      </c>
      <c r="AL150" s="44" t="str">
        <f t="shared" si="1"/>
        <v/>
      </c>
      <c r="AM150" s="78" t="str">
        <f t="shared" si="2"/>
        <v/>
      </c>
      <c r="AN150" s="44" t="str">
        <f t="shared" si="3"/>
        <v/>
      </c>
      <c r="AO150" s="44" t="str">
        <f t="shared" si="4"/>
        <v/>
      </c>
      <c r="AP150" s="78" t="str">
        <f t="shared" si="5"/>
        <v/>
      </c>
      <c r="AQ150" s="44" t="str">
        <f t="shared" si="6"/>
        <v/>
      </c>
      <c r="AR150" s="44" t="str">
        <f t="shared" si="7"/>
        <v/>
      </c>
      <c r="AS150" s="78" t="str">
        <f t="shared" si="8"/>
        <v/>
      </c>
      <c r="AT150" s="78" t="str">
        <f t="shared" si="9"/>
        <v/>
      </c>
      <c r="AU150" s="136" t="str">
        <f t="shared" ref="AU150:AV150" si="172">IF(AG150="","", SUBSTITUTE(", ""phoneNumber"": ""PN""","PN", AG150))</f>
        <v/>
      </c>
      <c r="AV150" s="139" t="str">
        <f t="shared" si="172"/>
        <v/>
      </c>
      <c r="AW150" s="155"/>
      <c r="AX150" s="191" t="str">
        <f t="shared" si="11"/>
        <v>{"dataQoS": ""}</v>
      </c>
      <c r="AY150" s="155" t="str">
        <f t="shared" si="12"/>
        <v/>
      </c>
      <c r="AZ150" s="136" t="str">
        <f t="shared" si="13"/>
        <v/>
      </c>
      <c r="BA150" s="136" t="str">
        <f t="shared" si="14"/>
        <v/>
      </c>
      <c r="BB150" s="136"/>
      <c r="BC150" s="83" t="str">
        <f t="shared" si="16"/>
        <v>{"keywords": [{"dataQoS": ""}]}</v>
      </c>
      <c r="BD150" s="78"/>
      <c r="BE150" s="155" t="s">
        <v>253</v>
      </c>
      <c r="BF150" s="83" t="str">
        <f t="shared" si="47"/>
        <v>{"name": "AVAILABLE_MOBILE_PLAN", "arguments": {"keywords": [{"dataQoS": ""}]}}</v>
      </c>
      <c r="BG150" s="78"/>
      <c r="BH150" s="136"/>
      <c r="BL150" s="141"/>
      <c r="BN150" s="78"/>
      <c r="BO150" s="155"/>
      <c r="BP150" s="79">
        <v>45580</v>
      </c>
    </row>
    <row r="151" spans="1:68" ht="13.2">
      <c r="A151" s="290" t="s">
        <v>2341</v>
      </c>
      <c r="B151" s="139" t="s">
        <v>2347</v>
      </c>
      <c r="C151" s="139" t="s">
        <v>45</v>
      </c>
      <c r="D151" s="139" t="s">
        <v>1816</v>
      </c>
      <c r="E151" s="186" t="s">
        <v>379</v>
      </c>
      <c r="F151" s="187" t="s">
        <v>380</v>
      </c>
      <c r="G151" s="138"/>
      <c r="J151" s="78"/>
      <c r="M151" s="78"/>
      <c r="P151" s="78"/>
      <c r="S151" s="78"/>
      <c r="V151" s="78"/>
      <c r="AF151" s="291"/>
      <c r="AH151" s="78"/>
      <c r="AI151" s="279"/>
      <c r="AJ151" s="155"/>
      <c r="AK151" s="135" t="str">
        <f t="shared" si="0"/>
        <v>"dataQoS": ""</v>
      </c>
      <c r="AL151" s="44" t="str">
        <f t="shared" si="1"/>
        <v/>
      </c>
      <c r="AM151" s="78" t="str">
        <f t="shared" si="2"/>
        <v/>
      </c>
      <c r="AN151" s="44" t="str">
        <f t="shared" si="3"/>
        <v/>
      </c>
      <c r="AO151" s="44" t="str">
        <f t="shared" si="4"/>
        <v/>
      </c>
      <c r="AP151" s="78" t="str">
        <f t="shared" si="5"/>
        <v/>
      </c>
      <c r="AQ151" s="44" t="str">
        <f t="shared" si="6"/>
        <v/>
      </c>
      <c r="AR151" s="44" t="str">
        <f t="shared" si="7"/>
        <v/>
      </c>
      <c r="AS151" s="78" t="str">
        <f t="shared" si="8"/>
        <v/>
      </c>
      <c r="AT151" s="78" t="str">
        <f t="shared" si="9"/>
        <v/>
      </c>
      <c r="AU151" s="136" t="str">
        <f t="shared" ref="AU151:AV151" si="173">IF(AG151="","", SUBSTITUTE(", ""phoneNumber"": ""PN""","PN", AG151))</f>
        <v/>
      </c>
      <c r="AV151" s="139" t="str">
        <f t="shared" si="173"/>
        <v/>
      </c>
      <c r="AW151" s="155"/>
      <c r="AX151" s="191" t="str">
        <f t="shared" si="11"/>
        <v>{"dataQoS": ""}</v>
      </c>
      <c r="AY151" s="155" t="str">
        <f t="shared" si="12"/>
        <v/>
      </c>
      <c r="AZ151" s="136" t="str">
        <f t="shared" si="13"/>
        <v/>
      </c>
      <c r="BA151" s="136" t="str">
        <f t="shared" si="14"/>
        <v/>
      </c>
      <c r="BB151" s="136"/>
      <c r="BC151" s="83" t="str">
        <f t="shared" si="16"/>
        <v>{"keywords": [{"dataQoS": ""}]}</v>
      </c>
      <c r="BD151" s="78"/>
      <c r="BE151" s="155" t="s">
        <v>253</v>
      </c>
      <c r="BF151" s="83" t="str">
        <f t="shared" si="47"/>
        <v>{"name": "AVAILABLE_MOBILE_PLAN", "arguments": {"keywords": [{"dataQoS": ""}]}}</v>
      </c>
      <c r="BG151" s="78"/>
      <c r="BH151" s="136"/>
      <c r="BL151" s="141"/>
      <c r="BN151" s="78"/>
      <c r="BO151" s="155"/>
      <c r="BP151" s="79">
        <v>45580</v>
      </c>
    </row>
    <row r="152" spans="1:68" ht="13.2">
      <c r="A152" s="290" t="s">
        <v>2341</v>
      </c>
      <c r="B152" s="139" t="s">
        <v>2348</v>
      </c>
      <c r="C152" s="139" t="s">
        <v>45</v>
      </c>
      <c r="D152" s="139" t="s">
        <v>1818</v>
      </c>
      <c r="E152" s="186" t="s">
        <v>379</v>
      </c>
      <c r="F152" s="187" t="s">
        <v>380</v>
      </c>
      <c r="G152" s="138"/>
      <c r="J152" s="78"/>
      <c r="M152" s="78"/>
      <c r="P152" s="78"/>
      <c r="S152" s="78"/>
      <c r="V152" s="78"/>
      <c r="AF152" s="291"/>
      <c r="AH152" s="78"/>
      <c r="AI152" s="279"/>
      <c r="AJ152" s="155"/>
      <c r="AK152" s="135" t="str">
        <f t="shared" si="0"/>
        <v>"dataQoS": ""</v>
      </c>
      <c r="AL152" s="44" t="str">
        <f t="shared" si="1"/>
        <v/>
      </c>
      <c r="AM152" s="78" t="str">
        <f t="shared" si="2"/>
        <v/>
      </c>
      <c r="AN152" s="44" t="str">
        <f t="shared" si="3"/>
        <v/>
      </c>
      <c r="AO152" s="44" t="str">
        <f t="shared" si="4"/>
        <v/>
      </c>
      <c r="AP152" s="78" t="str">
        <f t="shared" si="5"/>
        <v/>
      </c>
      <c r="AQ152" s="44" t="str">
        <f t="shared" si="6"/>
        <v/>
      </c>
      <c r="AR152" s="44" t="str">
        <f t="shared" si="7"/>
        <v/>
      </c>
      <c r="AS152" s="78" t="str">
        <f t="shared" si="8"/>
        <v/>
      </c>
      <c r="AT152" s="78" t="str">
        <f t="shared" si="9"/>
        <v/>
      </c>
      <c r="AU152" s="136" t="str">
        <f t="shared" ref="AU152:AV152" si="174">IF(AG152="","", SUBSTITUTE(", ""phoneNumber"": ""PN""","PN", AG152))</f>
        <v/>
      </c>
      <c r="AV152" s="139" t="str">
        <f t="shared" si="174"/>
        <v/>
      </c>
      <c r="AW152" s="155"/>
      <c r="AX152" s="191" t="str">
        <f t="shared" si="11"/>
        <v>{"dataQoS": ""}</v>
      </c>
      <c r="AY152" s="155" t="str">
        <f t="shared" si="12"/>
        <v/>
      </c>
      <c r="AZ152" s="136" t="str">
        <f t="shared" si="13"/>
        <v/>
      </c>
      <c r="BA152" s="136" t="str">
        <f t="shared" si="14"/>
        <v/>
      </c>
      <c r="BB152" s="136"/>
      <c r="BC152" s="83" t="str">
        <f t="shared" si="16"/>
        <v>{"keywords": [{"dataQoS": ""}]}</v>
      </c>
      <c r="BD152" s="78"/>
      <c r="BE152" s="155" t="s">
        <v>253</v>
      </c>
      <c r="BF152" s="83" t="str">
        <f t="shared" si="47"/>
        <v>{"name": "AVAILABLE_MOBILE_PLAN", "arguments": {"keywords": [{"dataQoS": ""}]}}</v>
      </c>
      <c r="BG152" s="78"/>
      <c r="BH152" s="136"/>
      <c r="BL152" s="141"/>
      <c r="BN152" s="78"/>
      <c r="BO152" s="155"/>
      <c r="BP152" s="79">
        <v>45580</v>
      </c>
    </row>
    <row r="153" spans="1:68" ht="13.2">
      <c r="A153" s="290" t="s">
        <v>2341</v>
      </c>
      <c r="B153" s="139" t="s">
        <v>2349</v>
      </c>
      <c r="C153" s="139" t="s">
        <v>45</v>
      </c>
      <c r="D153" s="139" t="s">
        <v>1820</v>
      </c>
      <c r="E153" s="186" t="s">
        <v>379</v>
      </c>
      <c r="F153" s="187" t="s">
        <v>380</v>
      </c>
      <c r="G153" s="138"/>
      <c r="J153" s="78"/>
      <c r="M153" s="78"/>
      <c r="P153" s="78"/>
      <c r="S153" s="78"/>
      <c r="V153" s="78"/>
      <c r="AF153" s="291"/>
      <c r="AH153" s="78"/>
      <c r="AI153" s="279"/>
      <c r="AJ153" s="155"/>
      <c r="AK153" s="135" t="str">
        <f t="shared" si="0"/>
        <v>"dataQoS": ""</v>
      </c>
      <c r="AL153" s="44" t="str">
        <f t="shared" si="1"/>
        <v/>
      </c>
      <c r="AM153" s="78" t="str">
        <f t="shared" si="2"/>
        <v/>
      </c>
      <c r="AN153" s="44" t="str">
        <f t="shared" si="3"/>
        <v/>
      </c>
      <c r="AO153" s="44" t="str">
        <f t="shared" si="4"/>
        <v/>
      </c>
      <c r="AP153" s="78" t="str">
        <f t="shared" si="5"/>
        <v/>
      </c>
      <c r="AQ153" s="44" t="str">
        <f t="shared" si="6"/>
        <v/>
      </c>
      <c r="AR153" s="44" t="str">
        <f t="shared" si="7"/>
        <v/>
      </c>
      <c r="AS153" s="78" t="str">
        <f t="shared" si="8"/>
        <v/>
      </c>
      <c r="AT153" s="78" t="str">
        <f t="shared" si="9"/>
        <v/>
      </c>
      <c r="AU153" s="136" t="str">
        <f t="shared" ref="AU153:AV153" si="175">IF(AG153="","", SUBSTITUTE(", ""phoneNumber"": ""PN""","PN", AG153))</f>
        <v/>
      </c>
      <c r="AV153" s="139" t="str">
        <f t="shared" si="175"/>
        <v/>
      </c>
      <c r="AW153" s="155"/>
      <c r="AX153" s="191" t="str">
        <f t="shared" si="11"/>
        <v>{"dataQoS": ""}</v>
      </c>
      <c r="AY153" s="155" t="str">
        <f t="shared" si="12"/>
        <v/>
      </c>
      <c r="AZ153" s="136" t="str">
        <f t="shared" si="13"/>
        <v/>
      </c>
      <c r="BA153" s="136" t="str">
        <f t="shared" si="14"/>
        <v/>
      </c>
      <c r="BB153" s="136"/>
      <c r="BC153" s="83" t="str">
        <f t="shared" si="16"/>
        <v>{"keywords": [{"dataQoS": ""}]}</v>
      </c>
      <c r="BD153" s="78"/>
      <c r="BE153" s="155" t="s">
        <v>253</v>
      </c>
      <c r="BF153" s="83" t="str">
        <f t="shared" si="47"/>
        <v>{"name": "AVAILABLE_MOBILE_PLAN", "arguments": {"keywords": [{"dataQoS": ""}]}}</v>
      </c>
      <c r="BG153" s="78"/>
      <c r="BH153" s="136"/>
      <c r="BL153" s="141"/>
      <c r="BN153" s="78"/>
      <c r="BO153" s="155"/>
      <c r="BP153" s="79">
        <v>45580</v>
      </c>
    </row>
    <row r="154" spans="1:68" ht="13.2">
      <c r="A154" s="290" t="s">
        <v>2341</v>
      </c>
      <c r="B154" s="139" t="s">
        <v>2350</v>
      </c>
      <c r="C154" s="139" t="s">
        <v>45</v>
      </c>
      <c r="D154" s="139" t="s">
        <v>1822</v>
      </c>
      <c r="E154" s="186" t="s">
        <v>379</v>
      </c>
      <c r="F154" s="187" t="s">
        <v>380</v>
      </c>
      <c r="G154" s="138"/>
      <c r="J154" s="78"/>
      <c r="M154" s="78"/>
      <c r="P154" s="78"/>
      <c r="S154" s="78"/>
      <c r="V154" s="78"/>
      <c r="AF154" s="291"/>
      <c r="AH154" s="78"/>
      <c r="AI154" s="279"/>
      <c r="AJ154" s="155"/>
      <c r="AK154" s="135" t="str">
        <f t="shared" si="0"/>
        <v>"dataQoS": ""</v>
      </c>
      <c r="AL154" s="44" t="str">
        <f t="shared" si="1"/>
        <v/>
      </c>
      <c r="AM154" s="78" t="str">
        <f t="shared" si="2"/>
        <v/>
      </c>
      <c r="AN154" s="44" t="str">
        <f t="shared" si="3"/>
        <v/>
      </c>
      <c r="AO154" s="44" t="str">
        <f t="shared" si="4"/>
        <v/>
      </c>
      <c r="AP154" s="78" t="str">
        <f t="shared" si="5"/>
        <v/>
      </c>
      <c r="AQ154" s="44" t="str">
        <f t="shared" si="6"/>
        <v/>
      </c>
      <c r="AR154" s="44" t="str">
        <f t="shared" si="7"/>
        <v/>
      </c>
      <c r="AS154" s="78" t="str">
        <f t="shared" si="8"/>
        <v/>
      </c>
      <c r="AT154" s="78" t="str">
        <f t="shared" si="9"/>
        <v/>
      </c>
      <c r="AU154" s="136" t="str">
        <f t="shared" ref="AU154:AV154" si="176">IF(AG154="","", SUBSTITUTE(", ""phoneNumber"": ""PN""","PN", AG154))</f>
        <v/>
      </c>
      <c r="AV154" s="139" t="str">
        <f t="shared" si="176"/>
        <v/>
      </c>
      <c r="AW154" s="155"/>
      <c r="AX154" s="191" t="str">
        <f t="shared" si="11"/>
        <v>{"dataQoS": ""}</v>
      </c>
      <c r="AY154" s="155" t="str">
        <f t="shared" si="12"/>
        <v/>
      </c>
      <c r="AZ154" s="136" t="str">
        <f t="shared" si="13"/>
        <v/>
      </c>
      <c r="BA154" s="136" t="str">
        <f t="shared" si="14"/>
        <v/>
      </c>
      <c r="BB154" s="136"/>
      <c r="BC154" s="83" t="str">
        <f t="shared" si="16"/>
        <v>{"keywords": [{"dataQoS": ""}]}</v>
      </c>
      <c r="BD154" s="78"/>
      <c r="BE154" s="155" t="s">
        <v>253</v>
      </c>
      <c r="BF154" s="83" t="str">
        <f t="shared" si="47"/>
        <v>{"name": "AVAILABLE_MOBILE_PLAN", "arguments": {"keywords": [{"dataQoS": ""}]}}</v>
      </c>
      <c r="BG154" s="78"/>
      <c r="BH154" s="136"/>
      <c r="BL154" s="141"/>
      <c r="BN154" s="78"/>
      <c r="BO154" s="155"/>
      <c r="BP154" s="79">
        <v>45580</v>
      </c>
    </row>
    <row r="155" spans="1:68" ht="13.2">
      <c r="A155" s="290" t="s">
        <v>2341</v>
      </c>
      <c r="B155" s="139" t="s">
        <v>2351</v>
      </c>
      <c r="C155" s="139" t="s">
        <v>45</v>
      </c>
      <c r="D155" s="139" t="s">
        <v>1824</v>
      </c>
      <c r="E155" s="186" t="s">
        <v>379</v>
      </c>
      <c r="F155" s="187" t="s">
        <v>380</v>
      </c>
      <c r="G155" s="138"/>
      <c r="J155" s="78"/>
      <c r="M155" s="78"/>
      <c r="P155" s="78"/>
      <c r="S155" s="78"/>
      <c r="V155" s="78"/>
      <c r="AF155" s="291"/>
      <c r="AH155" s="78"/>
      <c r="AI155" s="279"/>
      <c r="AJ155" s="155"/>
      <c r="AK155" s="135" t="str">
        <f t="shared" si="0"/>
        <v>"dataQoS": ""</v>
      </c>
      <c r="AL155" s="44" t="str">
        <f t="shared" si="1"/>
        <v/>
      </c>
      <c r="AM155" s="78" t="str">
        <f t="shared" si="2"/>
        <v/>
      </c>
      <c r="AN155" s="44" t="str">
        <f t="shared" si="3"/>
        <v/>
      </c>
      <c r="AO155" s="44" t="str">
        <f t="shared" si="4"/>
        <v/>
      </c>
      <c r="AP155" s="78" t="str">
        <f t="shared" si="5"/>
        <v/>
      </c>
      <c r="AQ155" s="44" t="str">
        <f t="shared" si="6"/>
        <v/>
      </c>
      <c r="AR155" s="44" t="str">
        <f t="shared" si="7"/>
        <v/>
      </c>
      <c r="AS155" s="78" t="str">
        <f t="shared" si="8"/>
        <v/>
      </c>
      <c r="AT155" s="78" t="str">
        <f t="shared" si="9"/>
        <v/>
      </c>
      <c r="AU155" s="136" t="str">
        <f t="shared" ref="AU155:AV155" si="177">IF(AG155="","", SUBSTITUTE(", ""phoneNumber"": ""PN""","PN", AG155))</f>
        <v/>
      </c>
      <c r="AV155" s="139" t="str">
        <f t="shared" si="177"/>
        <v/>
      </c>
      <c r="AW155" s="155"/>
      <c r="AX155" s="191" t="str">
        <f t="shared" si="11"/>
        <v>{"dataQoS": ""}</v>
      </c>
      <c r="AY155" s="155" t="str">
        <f t="shared" si="12"/>
        <v/>
      </c>
      <c r="AZ155" s="136" t="str">
        <f t="shared" si="13"/>
        <v/>
      </c>
      <c r="BA155" s="136" t="str">
        <f t="shared" si="14"/>
        <v/>
      </c>
      <c r="BB155" s="136"/>
      <c r="BC155" s="83" t="str">
        <f t="shared" si="16"/>
        <v>{"keywords": [{"dataQoS": ""}]}</v>
      </c>
      <c r="BD155" s="78"/>
      <c r="BE155" s="155" t="s">
        <v>253</v>
      </c>
      <c r="BF155" s="83" t="str">
        <f t="shared" si="47"/>
        <v>{"name": "AVAILABLE_MOBILE_PLAN", "arguments": {"keywords": [{"dataQoS": ""}]}}</v>
      </c>
      <c r="BG155" s="78"/>
      <c r="BH155" s="136"/>
      <c r="BL155" s="141"/>
      <c r="BN155" s="78"/>
      <c r="BO155" s="155"/>
      <c r="BP155" s="79">
        <v>45580</v>
      </c>
    </row>
    <row r="156" spans="1:68" ht="13.2">
      <c r="A156" s="290" t="s">
        <v>2352</v>
      </c>
      <c r="B156" s="138" t="s">
        <v>2353</v>
      </c>
      <c r="C156" s="139" t="s">
        <v>45</v>
      </c>
      <c r="D156" s="139" t="s">
        <v>1838</v>
      </c>
      <c r="E156" s="186" t="s">
        <v>312</v>
      </c>
      <c r="F156" s="187" t="s">
        <v>313</v>
      </c>
      <c r="G156" s="138" t="s">
        <v>619</v>
      </c>
      <c r="J156" s="78"/>
      <c r="M156" s="78"/>
      <c r="P156" s="78"/>
      <c r="S156" s="78"/>
      <c r="V156" s="78"/>
      <c r="AF156" s="291"/>
      <c r="AH156" s="78"/>
      <c r="AI156" s="279"/>
      <c r="AJ156" s="155"/>
      <c r="AK156" s="135" t="str">
        <f t="shared" si="0"/>
        <v>"benefit": "넷플릭스"</v>
      </c>
      <c r="AL156" s="44" t="str">
        <f t="shared" si="1"/>
        <v/>
      </c>
      <c r="AM156" s="78" t="str">
        <f t="shared" si="2"/>
        <v/>
      </c>
      <c r="AN156" s="44" t="str">
        <f t="shared" si="3"/>
        <v/>
      </c>
      <c r="AO156" s="44" t="str">
        <f t="shared" si="4"/>
        <v/>
      </c>
      <c r="AP156" s="78" t="str">
        <f t="shared" si="5"/>
        <v/>
      </c>
      <c r="AQ156" s="44" t="str">
        <f t="shared" si="6"/>
        <v/>
      </c>
      <c r="AR156" s="44" t="str">
        <f t="shared" si="7"/>
        <v/>
      </c>
      <c r="AS156" s="78" t="str">
        <f t="shared" si="8"/>
        <v/>
      </c>
      <c r="AT156" s="78" t="str">
        <f t="shared" si="9"/>
        <v/>
      </c>
      <c r="AU156" s="136" t="str">
        <f t="shared" ref="AU156:AV156" si="178">IF(AG156="","", SUBSTITUTE(", ""phoneNumber"": ""PN""","PN", AG156))</f>
        <v/>
      </c>
      <c r="AV156" s="139" t="str">
        <f t="shared" si="178"/>
        <v/>
      </c>
      <c r="AW156" s="155"/>
      <c r="AX156" s="191" t="str">
        <f t="shared" si="11"/>
        <v>{"benefit": "넷플릭스"}</v>
      </c>
      <c r="AY156" s="155" t="str">
        <f t="shared" si="12"/>
        <v/>
      </c>
      <c r="AZ156" s="136" t="str">
        <f t="shared" si="13"/>
        <v/>
      </c>
      <c r="BA156" s="136" t="str">
        <f t="shared" si="14"/>
        <v/>
      </c>
      <c r="BB156" s="136"/>
      <c r="BC156" s="83" t="str">
        <f t="shared" si="16"/>
        <v>{"keywords": [{"benefit": "넷플릭스"}]}</v>
      </c>
      <c r="BD156" s="78"/>
      <c r="BE156" s="155" t="s">
        <v>253</v>
      </c>
      <c r="BF156" s="83" t="str">
        <f t="shared" si="47"/>
        <v>{"name": "AVAILABLE_MOBILE_PLAN", "arguments": {"keywords": [{"benefit": "넷플릭스"}]}}</v>
      </c>
      <c r="BG156" s="78"/>
      <c r="BH156" s="136"/>
      <c r="BL156" s="141"/>
      <c r="BN156" s="78"/>
      <c r="BO156" s="155"/>
      <c r="BP156" s="79">
        <v>45580</v>
      </c>
    </row>
    <row r="157" spans="1:68" ht="13.2">
      <c r="A157" s="290" t="s">
        <v>2352</v>
      </c>
      <c r="B157" s="139" t="s">
        <v>2354</v>
      </c>
      <c r="C157" s="139" t="s">
        <v>45</v>
      </c>
      <c r="D157" s="139" t="s">
        <v>1841</v>
      </c>
      <c r="E157" s="186" t="s">
        <v>312</v>
      </c>
      <c r="F157" s="187" t="s">
        <v>313</v>
      </c>
      <c r="G157" s="138" t="s">
        <v>1137</v>
      </c>
      <c r="J157" s="78"/>
      <c r="M157" s="78"/>
      <c r="P157" s="78"/>
      <c r="S157" s="78"/>
      <c r="V157" s="78"/>
      <c r="AF157" s="291"/>
      <c r="AH157" s="78"/>
      <c r="AI157" s="279"/>
      <c r="AJ157" s="155"/>
      <c r="AK157" s="135" t="str">
        <f t="shared" si="0"/>
        <v>"benefit": "FLO"</v>
      </c>
      <c r="AL157" s="44" t="str">
        <f t="shared" si="1"/>
        <v/>
      </c>
      <c r="AM157" s="78" t="str">
        <f t="shared" si="2"/>
        <v/>
      </c>
      <c r="AN157" s="44" t="str">
        <f t="shared" si="3"/>
        <v/>
      </c>
      <c r="AO157" s="44" t="str">
        <f t="shared" si="4"/>
        <v/>
      </c>
      <c r="AP157" s="78" t="str">
        <f t="shared" si="5"/>
        <v/>
      </c>
      <c r="AQ157" s="44" t="str">
        <f t="shared" si="6"/>
        <v/>
      </c>
      <c r="AR157" s="44" t="str">
        <f t="shared" si="7"/>
        <v/>
      </c>
      <c r="AS157" s="78" t="str">
        <f t="shared" si="8"/>
        <v/>
      </c>
      <c r="AT157" s="78" t="str">
        <f t="shared" si="9"/>
        <v/>
      </c>
      <c r="AU157" s="136" t="str">
        <f t="shared" ref="AU157:AV157" si="179">IF(AG157="","", SUBSTITUTE(", ""phoneNumber"": ""PN""","PN", AG157))</f>
        <v/>
      </c>
      <c r="AV157" s="139" t="str">
        <f t="shared" si="179"/>
        <v/>
      </c>
      <c r="AW157" s="155"/>
      <c r="AX157" s="191" t="str">
        <f t="shared" si="11"/>
        <v>{"benefit": "FLO"}</v>
      </c>
      <c r="AY157" s="155" t="str">
        <f t="shared" si="12"/>
        <v/>
      </c>
      <c r="AZ157" s="136" t="str">
        <f t="shared" si="13"/>
        <v/>
      </c>
      <c r="BA157" s="136" t="str">
        <f t="shared" si="14"/>
        <v/>
      </c>
      <c r="BB157" s="136"/>
      <c r="BC157" s="83" t="str">
        <f t="shared" si="16"/>
        <v>{"keywords": [{"benefit": "FLO"}]}</v>
      </c>
      <c r="BD157" s="78"/>
      <c r="BE157" s="155" t="s">
        <v>253</v>
      </c>
      <c r="BF157" s="83" t="str">
        <f t="shared" si="47"/>
        <v>{"name": "AVAILABLE_MOBILE_PLAN", "arguments": {"keywords": [{"benefit": "FLO"}]}}</v>
      </c>
      <c r="BG157" s="78"/>
      <c r="BH157" s="136"/>
      <c r="BL157" s="141"/>
      <c r="BN157" s="78"/>
      <c r="BO157" s="155"/>
      <c r="BP157" s="79">
        <v>45580</v>
      </c>
    </row>
    <row r="158" spans="1:68" ht="13.2">
      <c r="A158" s="290" t="s">
        <v>2352</v>
      </c>
      <c r="B158" s="139" t="s">
        <v>2355</v>
      </c>
      <c r="C158" s="139" t="s">
        <v>45</v>
      </c>
      <c r="D158" s="139" t="s">
        <v>1844</v>
      </c>
      <c r="E158" s="186" t="s">
        <v>312</v>
      </c>
      <c r="F158" s="187" t="s">
        <v>313</v>
      </c>
      <c r="G158" s="138" t="s">
        <v>1113</v>
      </c>
      <c r="J158" s="78"/>
      <c r="M158" s="78"/>
      <c r="P158" s="78"/>
      <c r="S158" s="78"/>
      <c r="V158" s="78"/>
      <c r="AF158" s="291"/>
      <c r="AH158" s="78"/>
      <c r="AI158" s="279"/>
      <c r="AJ158" s="155"/>
      <c r="AK158" s="135" t="str">
        <f t="shared" si="0"/>
        <v>"benefit": "우주패스"</v>
      </c>
      <c r="AL158" s="44" t="str">
        <f t="shared" si="1"/>
        <v/>
      </c>
      <c r="AM158" s="78" t="str">
        <f t="shared" si="2"/>
        <v/>
      </c>
      <c r="AN158" s="44" t="str">
        <f t="shared" si="3"/>
        <v/>
      </c>
      <c r="AO158" s="44" t="str">
        <f t="shared" si="4"/>
        <v/>
      </c>
      <c r="AP158" s="78" t="str">
        <f t="shared" si="5"/>
        <v/>
      </c>
      <c r="AQ158" s="44" t="str">
        <f t="shared" si="6"/>
        <v/>
      </c>
      <c r="AR158" s="44" t="str">
        <f t="shared" si="7"/>
        <v/>
      </c>
      <c r="AS158" s="78" t="str">
        <f t="shared" si="8"/>
        <v/>
      </c>
      <c r="AT158" s="78" t="str">
        <f t="shared" si="9"/>
        <v/>
      </c>
      <c r="AU158" s="136" t="str">
        <f t="shared" ref="AU158:AV158" si="180">IF(AG158="","", SUBSTITUTE(", ""phoneNumber"": ""PN""","PN", AG158))</f>
        <v/>
      </c>
      <c r="AV158" s="139" t="str">
        <f t="shared" si="180"/>
        <v/>
      </c>
      <c r="AW158" s="155"/>
      <c r="AX158" s="191" t="str">
        <f t="shared" si="11"/>
        <v>{"benefit": "우주패스"}</v>
      </c>
      <c r="AY158" s="155" t="str">
        <f t="shared" si="12"/>
        <v/>
      </c>
      <c r="AZ158" s="136" t="str">
        <f t="shared" si="13"/>
        <v/>
      </c>
      <c r="BA158" s="136" t="str">
        <f t="shared" si="14"/>
        <v/>
      </c>
      <c r="BB158" s="136"/>
      <c r="BC158" s="83" t="str">
        <f t="shared" si="16"/>
        <v>{"keywords": [{"benefit": "우주패스"}]}</v>
      </c>
      <c r="BD158" s="78"/>
      <c r="BE158" s="155" t="s">
        <v>253</v>
      </c>
      <c r="BF158" s="83" t="str">
        <f t="shared" si="47"/>
        <v>{"name": "AVAILABLE_MOBILE_PLAN", "arguments": {"keywords": [{"benefit": "우주패스"}]}}</v>
      </c>
      <c r="BG158" s="78"/>
      <c r="BH158" s="136"/>
      <c r="BL158" s="141"/>
      <c r="BN158" s="78"/>
      <c r="BO158" s="155"/>
      <c r="BP158" s="79">
        <v>45580</v>
      </c>
    </row>
    <row r="159" spans="1:68" ht="13.2">
      <c r="A159" s="290" t="s">
        <v>2352</v>
      </c>
      <c r="B159" s="139" t="s">
        <v>2356</v>
      </c>
      <c r="C159" s="139" t="s">
        <v>45</v>
      </c>
      <c r="D159" s="139" t="s">
        <v>1847</v>
      </c>
      <c r="E159" s="186" t="s">
        <v>312</v>
      </c>
      <c r="F159" s="187" t="s">
        <v>313</v>
      </c>
      <c r="G159" s="138" t="s">
        <v>1848</v>
      </c>
      <c r="J159" s="78"/>
      <c r="M159" s="78"/>
      <c r="P159" s="78"/>
      <c r="S159" s="78"/>
      <c r="V159" s="78"/>
      <c r="AF159" s="291"/>
      <c r="AH159" s="78"/>
      <c r="AI159" s="279"/>
      <c r="AJ159" s="155"/>
      <c r="AK159" s="135" t="str">
        <f t="shared" si="0"/>
        <v>"benefit": "선택약정"</v>
      </c>
      <c r="AL159" s="44" t="str">
        <f t="shared" si="1"/>
        <v/>
      </c>
      <c r="AM159" s="78" t="str">
        <f t="shared" si="2"/>
        <v/>
      </c>
      <c r="AN159" s="44" t="str">
        <f t="shared" si="3"/>
        <v/>
      </c>
      <c r="AO159" s="44" t="str">
        <f t="shared" si="4"/>
        <v/>
      </c>
      <c r="AP159" s="78" t="str">
        <f t="shared" si="5"/>
        <v/>
      </c>
      <c r="AQ159" s="44" t="str">
        <f t="shared" si="6"/>
        <v/>
      </c>
      <c r="AR159" s="44" t="str">
        <f t="shared" si="7"/>
        <v/>
      </c>
      <c r="AS159" s="78" t="str">
        <f t="shared" si="8"/>
        <v/>
      </c>
      <c r="AT159" s="78" t="str">
        <f t="shared" si="9"/>
        <v/>
      </c>
      <c r="AU159" s="136" t="str">
        <f t="shared" ref="AU159:AV159" si="181">IF(AG159="","", SUBSTITUTE(", ""phoneNumber"": ""PN""","PN", AG159))</f>
        <v/>
      </c>
      <c r="AV159" s="139" t="str">
        <f t="shared" si="181"/>
        <v/>
      </c>
      <c r="AW159" s="155"/>
      <c r="AX159" s="191" t="str">
        <f t="shared" si="11"/>
        <v>{"benefit": "선택약정"}</v>
      </c>
      <c r="AY159" s="155" t="str">
        <f t="shared" si="12"/>
        <v/>
      </c>
      <c r="AZ159" s="136" t="str">
        <f t="shared" si="13"/>
        <v/>
      </c>
      <c r="BA159" s="136" t="str">
        <f t="shared" si="14"/>
        <v/>
      </c>
      <c r="BB159" s="136"/>
      <c r="BC159" s="83" t="str">
        <f t="shared" si="16"/>
        <v>{"keywords": [{"benefit": "선택약정"}]}</v>
      </c>
      <c r="BD159" s="78"/>
      <c r="BE159" s="155" t="s">
        <v>253</v>
      </c>
      <c r="BF159" s="83" t="str">
        <f t="shared" si="47"/>
        <v>{"name": "AVAILABLE_MOBILE_PLAN", "arguments": {"keywords": [{"benefit": "선택약정"}]}}</v>
      </c>
      <c r="BG159" s="78"/>
      <c r="BH159" s="136"/>
      <c r="BL159" s="141"/>
      <c r="BN159" s="78"/>
      <c r="BO159" s="155"/>
      <c r="BP159" s="79">
        <v>45580</v>
      </c>
    </row>
    <row r="160" spans="1:68" ht="13.2">
      <c r="A160" s="290" t="s">
        <v>2352</v>
      </c>
      <c r="B160" s="139" t="s">
        <v>2357</v>
      </c>
      <c r="C160" s="139" t="s">
        <v>45</v>
      </c>
      <c r="D160" s="139" t="s">
        <v>1851</v>
      </c>
      <c r="E160" s="186" t="s">
        <v>312</v>
      </c>
      <c r="F160" s="187" t="s">
        <v>313</v>
      </c>
      <c r="G160" s="138" t="s">
        <v>1119</v>
      </c>
      <c r="J160" s="78"/>
      <c r="M160" s="78"/>
      <c r="P160" s="78"/>
      <c r="S160" s="78"/>
      <c r="V160" s="78"/>
      <c r="AF160" s="291"/>
      <c r="AH160" s="78"/>
      <c r="AI160" s="279"/>
      <c r="AJ160" s="155"/>
      <c r="AK160" s="135" t="str">
        <f t="shared" si="0"/>
        <v>"benefit": "영화"</v>
      </c>
      <c r="AL160" s="44" t="str">
        <f t="shared" si="1"/>
        <v/>
      </c>
      <c r="AM160" s="78" t="str">
        <f t="shared" si="2"/>
        <v/>
      </c>
      <c r="AN160" s="44" t="str">
        <f t="shared" si="3"/>
        <v/>
      </c>
      <c r="AO160" s="44" t="str">
        <f t="shared" si="4"/>
        <v/>
      </c>
      <c r="AP160" s="78" t="str">
        <f t="shared" si="5"/>
        <v/>
      </c>
      <c r="AQ160" s="44" t="str">
        <f t="shared" si="6"/>
        <v/>
      </c>
      <c r="AR160" s="44" t="str">
        <f t="shared" si="7"/>
        <v/>
      </c>
      <c r="AS160" s="78" t="str">
        <f t="shared" si="8"/>
        <v/>
      </c>
      <c r="AT160" s="78" t="str">
        <f t="shared" si="9"/>
        <v/>
      </c>
      <c r="AU160" s="136" t="str">
        <f t="shared" ref="AU160:AV160" si="182">IF(AG160="","", SUBSTITUTE(", ""phoneNumber"": ""PN""","PN", AG160))</f>
        <v/>
      </c>
      <c r="AV160" s="139" t="str">
        <f t="shared" si="182"/>
        <v/>
      </c>
      <c r="AW160" s="155"/>
      <c r="AX160" s="191" t="str">
        <f t="shared" si="11"/>
        <v>{"benefit": "영화"}</v>
      </c>
      <c r="AY160" s="155" t="str">
        <f t="shared" si="12"/>
        <v/>
      </c>
      <c r="AZ160" s="136" t="str">
        <f t="shared" si="13"/>
        <v/>
      </c>
      <c r="BA160" s="136" t="str">
        <f t="shared" si="14"/>
        <v/>
      </c>
      <c r="BB160" s="136"/>
      <c r="BC160" s="83" t="str">
        <f t="shared" si="16"/>
        <v>{"keywords": [{"benefit": "영화"}]}</v>
      </c>
      <c r="BD160" s="78"/>
      <c r="BE160" s="155" t="s">
        <v>253</v>
      </c>
      <c r="BF160" s="83" t="str">
        <f t="shared" si="47"/>
        <v>{"name": "AVAILABLE_MOBILE_PLAN", "arguments": {"keywords": [{"benefit": "영화"}]}}</v>
      </c>
      <c r="BG160" s="78"/>
      <c r="BH160" s="136"/>
      <c r="BL160" s="141"/>
      <c r="BN160" s="78"/>
      <c r="BO160" s="155"/>
      <c r="BP160" s="79">
        <v>45580</v>
      </c>
    </row>
    <row r="161" spans="1:68" ht="13.2">
      <c r="A161" s="290" t="s">
        <v>2352</v>
      </c>
      <c r="B161" s="139" t="s">
        <v>2358</v>
      </c>
      <c r="C161" s="139" t="s">
        <v>45</v>
      </c>
      <c r="D161" s="139" t="s">
        <v>1854</v>
      </c>
      <c r="E161" s="186" t="s">
        <v>312</v>
      </c>
      <c r="F161" s="187" t="s">
        <v>313</v>
      </c>
      <c r="G161" s="138" t="s">
        <v>1855</v>
      </c>
      <c r="J161" s="78"/>
      <c r="M161" s="78"/>
      <c r="P161" s="78"/>
      <c r="S161" s="78"/>
      <c r="V161" s="78"/>
      <c r="AF161" s="291"/>
      <c r="AH161" s="78"/>
      <c r="AI161" s="279"/>
      <c r="AJ161" s="155"/>
      <c r="AK161" s="135" t="str">
        <f t="shared" si="0"/>
        <v>"benefit": "선물"</v>
      </c>
      <c r="AL161" s="44" t="str">
        <f t="shared" si="1"/>
        <v/>
      </c>
      <c r="AM161" s="78" t="str">
        <f t="shared" si="2"/>
        <v/>
      </c>
      <c r="AN161" s="44" t="str">
        <f t="shared" si="3"/>
        <v/>
      </c>
      <c r="AO161" s="44" t="str">
        <f t="shared" si="4"/>
        <v/>
      </c>
      <c r="AP161" s="78" t="str">
        <f t="shared" si="5"/>
        <v/>
      </c>
      <c r="AQ161" s="44" t="str">
        <f t="shared" si="6"/>
        <v/>
      </c>
      <c r="AR161" s="44" t="str">
        <f t="shared" si="7"/>
        <v/>
      </c>
      <c r="AS161" s="78" t="str">
        <f t="shared" si="8"/>
        <v/>
      </c>
      <c r="AT161" s="78" t="str">
        <f t="shared" si="9"/>
        <v/>
      </c>
      <c r="AU161" s="136" t="str">
        <f t="shared" ref="AU161:AV161" si="183">IF(AG161="","", SUBSTITUTE(", ""phoneNumber"": ""PN""","PN", AG161))</f>
        <v/>
      </c>
      <c r="AV161" s="139" t="str">
        <f t="shared" si="183"/>
        <v/>
      </c>
      <c r="AW161" s="155"/>
      <c r="AX161" s="191" t="str">
        <f t="shared" si="11"/>
        <v>{"benefit": "선물"}</v>
      </c>
      <c r="AY161" s="155" t="str">
        <f t="shared" si="12"/>
        <v/>
      </c>
      <c r="AZ161" s="136" t="str">
        <f t="shared" si="13"/>
        <v/>
      </c>
      <c r="BA161" s="136" t="str">
        <f t="shared" si="14"/>
        <v/>
      </c>
      <c r="BB161" s="136"/>
      <c r="BC161" s="83" t="str">
        <f t="shared" si="16"/>
        <v>{"keywords": [{"benefit": "선물"}]}</v>
      </c>
      <c r="BD161" s="78"/>
      <c r="BE161" s="155" t="s">
        <v>253</v>
      </c>
      <c r="BF161" s="83" t="str">
        <f t="shared" si="47"/>
        <v>{"name": "AVAILABLE_MOBILE_PLAN", "arguments": {"keywords": [{"benefit": "선물"}]}}</v>
      </c>
      <c r="BG161" s="78"/>
      <c r="BH161" s="136"/>
      <c r="BL161" s="141"/>
      <c r="BN161" s="78"/>
      <c r="BO161" s="155"/>
      <c r="BP161" s="79">
        <v>45580</v>
      </c>
    </row>
    <row r="162" spans="1:68" ht="13.2">
      <c r="A162" s="290" t="s">
        <v>2352</v>
      </c>
      <c r="B162" s="139" t="s">
        <v>2359</v>
      </c>
      <c r="C162" s="139" t="s">
        <v>45</v>
      </c>
      <c r="D162" s="139" t="s">
        <v>1858</v>
      </c>
      <c r="E162" s="186" t="s">
        <v>312</v>
      </c>
      <c r="F162" s="187" t="s">
        <v>313</v>
      </c>
      <c r="G162" s="138" t="s">
        <v>1859</v>
      </c>
      <c r="J162" s="78"/>
      <c r="M162" s="78"/>
      <c r="P162" s="78"/>
      <c r="S162" s="78"/>
      <c r="V162" s="78"/>
      <c r="AF162" s="291"/>
      <c r="AH162" s="78"/>
      <c r="AI162" s="279"/>
      <c r="AJ162" s="155"/>
      <c r="AK162" s="135" t="str">
        <f t="shared" si="0"/>
        <v>"benefit": "커피"</v>
      </c>
      <c r="AL162" s="44" t="str">
        <f t="shared" si="1"/>
        <v/>
      </c>
      <c r="AM162" s="78" t="str">
        <f t="shared" si="2"/>
        <v/>
      </c>
      <c r="AN162" s="44" t="str">
        <f t="shared" si="3"/>
        <v/>
      </c>
      <c r="AO162" s="44" t="str">
        <f t="shared" si="4"/>
        <v/>
      </c>
      <c r="AP162" s="78" t="str">
        <f t="shared" si="5"/>
        <v/>
      </c>
      <c r="AQ162" s="44" t="str">
        <f t="shared" si="6"/>
        <v/>
      </c>
      <c r="AR162" s="44" t="str">
        <f t="shared" si="7"/>
        <v/>
      </c>
      <c r="AS162" s="78" t="str">
        <f t="shared" si="8"/>
        <v/>
      </c>
      <c r="AT162" s="78" t="str">
        <f t="shared" si="9"/>
        <v/>
      </c>
      <c r="AU162" s="136" t="str">
        <f t="shared" ref="AU162:AV162" si="184">IF(AG162="","", SUBSTITUTE(", ""phoneNumber"": ""PN""","PN", AG162))</f>
        <v/>
      </c>
      <c r="AV162" s="139" t="str">
        <f t="shared" si="184"/>
        <v/>
      </c>
      <c r="AW162" s="155"/>
      <c r="AX162" s="191" t="str">
        <f t="shared" si="11"/>
        <v>{"benefit": "커피"}</v>
      </c>
      <c r="AY162" s="155" t="str">
        <f t="shared" si="12"/>
        <v/>
      </c>
      <c r="AZ162" s="136" t="str">
        <f t="shared" si="13"/>
        <v/>
      </c>
      <c r="BA162" s="136" t="str">
        <f t="shared" si="14"/>
        <v/>
      </c>
      <c r="BB162" s="136"/>
      <c r="BC162" s="83" t="str">
        <f t="shared" si="16"/>
        <v>{"keywords": [{"benefit": "커피"}]}</v>
      </c>
      <c r="BD162" s="78"/>
      <c r="BE162" s="155" t="s">
        <v>253</v>
      </c>
      <c r="BF162" s="83" t="str">
        <f t="shared" si="47"/>
        <v>{"name": "AVAILABLE_MOBILE_PLAN", "arguments": {"keywords": [{"benefit": "커피"}]}}</v>
      </c>
      <c r="BG162" s="78"/>
      <c r="BH162" s="136"/>
      <c r="BL162" s="141"/>
      <c r="BN162" s="78"/>
      <c r="BO162" s="155"/>
      <c r="BP162" s="79">
        <v>45580</v>
      </c>
    </row>
    <row r="163" spans="1:68" ht="13.2">
      <c r="A163" s="290" t="s">
        <v>2352</v>
      </c>
      <c r="B163" s="139" t="s">
        <v>2360</v>
      </c>
      <c r="C163" s="139" t="s">
        <v>45</v>
      </c>
      <c r="D163" s="139" t="s">
        <v>1862</v>
      </c>
      <c r="E163" s="186" t="s">
        <v>312</v>
      </c>
      <c r="F163" s="187" t="s">
        <v>313</v>
      </c>
      <c r="G163" s="138" t="s">
        <v>1863</v>
      </c>
      <c r="J163" s="78"/>
      <c r="M163" s="78"/>
      <c r="P163" s="78"/>
      <c r="S163" s="78"/>
      <c r="V163" s="78"/>
      <c r="AF163" s="291"/>
      <c r="AH163" s="78"/>
      <c r="AI163" s="279"/>
      <c r="AJ163" s="155"/>
      <c r="AK163" s="135" t="str">
        <f t="shared" si="0"/>
        <v>"benefit": "데이터"</v>
      </c>
      <c r="AL163" s="44" t="str">
        <f t="shared" si="1"/>
        <v/>
      </c>
      <c r="AM163" s="78" t="str">
        <f t="shared" si="2"/>
        <v/>
      </c>
      <c r="AN163" s="44" t="str">
        <f t="shared" si="3"/>
        <v/>
      </c>
      <c r="AO163" s="44" t="str">
        <f t="shared" si="4"/>
        <v/>
      </c>
      <c r="AP163" s="78" t="str">
        <f t="shared" si="5"/>
        <v/>
      </c>
      <c r="AQ163" s="44" t="str">
        <f t="shared" si="6"/>
        <v/>
      </c>
      <c r="AR163" s="44" t="str">
        <f t="shared" si="7"/>
        <v/>
      </c>
      <c r="AS163" s="78" t="str">
        <f t="shared" si="8"/>
        <v/>
      </c>
      <c r="AT163" s="78" t="str">
        <f t="shared" si="9"/>
        <v/>
      </c>
      <c r="AU163" s="136" t="str">
        <f t="shared" ref="AU163:AV163" si="185">IF(AG163="","", SUBSTITUTE(", ""phoneNumber"": ""PN""","PN", AG163))</f>
        <v/>
      </c>
      <c r="AV163" s="139" t="str">
        <f t="shared" si="185"/>
        <v/>
      </c>
      <c r="AW163" s="155"/>
      <c r="AX163" s="191" t="str">
        <f t="shared" si="11"/>
        <v>{"benefit": "데이터"}</v>
      </c>
      <c r="AY163" s="155" t="str">
        <f t="shared" si="12"/>
        <v/>
      </c>
      <c r="AZ163" s="136" t="str">
        <f t="shared" si="13"/>
        <v/>
      </c>
      <c r="BA163" s="136" t="str">
        <f t="shared" si="14"/>
        <v/>
      </c>
      <c r="BB163" s="136"/>
      <c r="BC163" s="83" t="str">
        <f t="shared" si="16"/>
        <v>{"keywords": [{"benefit": "데이터"}]}</v>
      </c>
      <c r="BD163" s="78"/>
      <c r="BE163" s="155" t="s">
        <v>253</v>
      </c>
      <c r="BF163" s="83" t="str">
        <f t="shared" si="47"/>
        <v>{"name": "AVAILABLE_MOBILE_PLAN", "arguments": {"keywords": [{"benefit": "데이터"}]}}</v>
      </c>
      <c r="BG163" s="78"/>
      <c r="BH163" s="136"/>
      <c r="BL163" s="141"/>
      <c r="BN163" s="78"/>
      <c r="BO163" s="155"/>
      <c r="BP163" s="79">
        <v>45580</v>
      </c>
    </row>
    <row r="164" spans="1:68" ht="13.2">
      <c r="A164" s="290" t="s">
        <v>2352</v>
      </c>
      <c r="B164" s="139" t="s">
        <v>2361</v>
      </c>
      <c r="C164" s="139" t="s">
        <v>45</v>
      </c>
      <c r="D164" s="139" t="s">
        <v>1866</v>
      </c>
      <c r="E164" s="186" t="s">
        <v>312</v>
      </c>
      <c r="F164" s="187" t="s">
        <v>313</v>
      </c>
      <c r="G164" s="138" t="s">
        <v>1867</v>
      </c>
      <c r="J164" s="78"/>
      <c r="M164" s="78"/>
      <c r="P164" s="78"/>
      <c r="S164" s="78"/>
      <c r="V164" s="78"/>
      <c r="AF164" s="291"/>
      <c r="AH164" s="78"/>
      <c r="AI164" s="279"/>
      <c r="AJ164" s="155"/>
      <c r="AK164" s="135" t="str">
        <f t="shared" si="0"/>
        <v>"benefit": "waave"</v>
      </c>
      <c r="AL164" s="44" t="str">
        <f t="shared" si="1"/>
        <v/>
      </c>
      <c r="AM164" s="78" t="str">
        <f t="shared" si="2"/>
        <v/>
      </c>
      <c r="AN164" s="44" t="str">
        <f t="shared" si="3"/>
        <v/>
      </c>
      <c r="AO164" s="44" t="str">
        <f t="shared" si="4"/>
        <v/>
      </c>
      <c r="AP164" s="78" t="str">
        <f t="shared" si="5"/>
        <v/>
      </c>
      <c r="AQ164" s="44" t="str">
        <f t="shared" si="6"/>
        <v/>
      </c>
      <c r="AR164" s="44" t="str">
        <f t="shared" si="7"/>
        <v/>
      </c>
      <c r="AS164" s="78" t="str">
        <f t="shared" si="8"/>
        <v/>
      </c>
      <c r="AT164" s="78" t="str">
        <f t="shared" si="9"/>
        <v/>
      </c>
      <c r="AU164" s="136" t="str">
        <f t="shared" ref="AU164:AV164" si="186">IF(AG164="","", SUBSTITUTE(", ""phoneNumber"": ""PN""","PN", AG164))</f>
        <v/>
      </c>
      <c r="AV164" s="139" t="str">
        <f t="shared" si="186"/>
        <v/>
      </c>
      <c r="AW164" s="155"/>
      <c r="AX164" s="191" t="str">
        <f t="shared" si="11"/>
        <v>{"benefit": "waave"}</v>
      </c>
      <c r="AY164" s="155" t="str">
        <f t="shared" si="12"/>
        <v/>
      </c>
      <c r="AZ164" s="136" t="str">
        <f t="shared" si="13"/>
        <v/>
      </c>
      <c r="BA164" s="136" t="str">
        <f t="shared" si="14"/>
        <v/>
      </c>
      <c r="BB164" s="136"/>
      <c r="BC164" s="83" t="str">
        <f t="shared" si="16"/>
        <v>{"keywords": [{"benefit": "waave"}]}</v>
      </c>
      <c r="BD164" s="78"/>
      <c r="BE164" s="155" t="s">
        <v>253</v>
      </c>
      <c r="BF164" s="83" t="str">
        <f t="shared" si="47"/>
        <v>{"name": "AVAILABLE_MOBILE_PLAN", "arguments": {"keywords": [{"benefit": "waave"}]}}</v>
      </c>
      <c r="BG164" s="78"/>
      <c r="BH164" s="136"/>
      <c r="BL164" s="141"/>
      <c r="BN164" s="78"/>
      <c r="BO164" s="155"/>
      <c r="BP164" s="79">
        <v>45580</v>
      </c>
    </row>
    <row r="165" spans="1:68" ht="13.2">
      <c r="A165" s="290" t="s">
        <v>2352</v>
      </c>
      <c r="B165" s="139" t="s">
        <v>2362</v>
      </c>
      <c r="C165" s="139" t="s">
        <v>45</v>
      </c>
      <c r="D165" s="139" t="s">
        <v>1870</v>
      </c>
      <c r="E165" s="186" t="s">
        <v>312</v>
      </c>
      <c r="F165" s="187" t="s">
        <v>313</v>
      </c>
      <c r="G165" s="138" t="s">
        <v>1871</v>
      </c>
      <c r="J165" s="78"/>
      <c r="M165" s="78"/>
      <c r="P165" s="78"/>
      <c r="S165" s="78"/>
      <c r="V165" s="78"/>
      <c r="AF165" s="291"/>
      <c r="AH165" s="78"/>
      <c r="AI165" s="279"/>
      <c r="AJ165" s="155"/>
      <c r="AK165" s="135" t="str">
        <f t="shared" si="0"/>
        <v>"benefit": "리필"</v>
      </c>
      <c r="AL165" s="44" t="str">
        <f t="shared" si="1"/>
        <v/>
      </c>
      <c r="AM165" s="78" t="str">
        <f t="shared" si="2"/>
        <v/>
      </c>
      <c r="AN165" s="44" t="str">
        <f t="shared" si="3"/>
        <v/>
      </c>
      <c r="AO165" s="44" t="str">
        <f t="shared" si="4"/>
        <v/>
      </c>
      <c r="AP165" s="78" t="str">
        <f t="shared" si="5"/>
        <v/>
      </c>
      <c r="AQ165" s="44" t="str">
        <f t="shared" si="6"/>
        <v/>
      </c>
      <c r="AR165" s="44" t="str">
        <f t="shared" si="7"/>
        <v/>
      </c>
      <c r="AS165" s="78" t="str">
        <f t="shared" si="8"/>
        <v/>
      </c>
      <c r="AT165" s="78" t="str">
        <f t="shared" si="9"/>
        <v/>
      </c>
      <c r="AU165" s="136" t="str">
        <f t="shared" ref="AU165:AV165" si="187">IF(AG165="","", SUBSTITUTE(", ""phoneNumber"": ""PN""","PN", AG165))</f>
        <v/>
      </c>
      <c r="AV165" s="139" t="str">
        <f t="shared" si="187"/>
        <v/>
      </c>
      <c r="AW165" s="155"/>
      <c r="AX165" s="191" t="str">
        <f t="shared" si="11"/>
        <v>{"benefit": "리필"}</v>
      </c>
      <c r="AY165" s="155" t="str">
        <f t="shared" si="12"/>
        <v/>
      </c>
      <c r="AZ165" s="136" t="str">
        <f t="shared" si="13"/>
        <v/>
      </c>
      <c r="BA165" s="136" t="str">
        <f t="shared" si="14"/>
        <v/>
      </c>
      <c r="BB165" s="136"/>
      <c r="BC165" s="83" t="str">
        <f t="shared" si="16"/>
        <v>{"keywords": [{"benefit": "리필"}]}</v>
      </c>
      <c r="BD165" s="78"/>
      <c r="BE165" s="155" t="s">
        <v>253</v>
      </c>
      <c r="BF165" s="83" t="str">
        <f t="shared" si="47"/>
        <v>{"name": "AVAILABLE_MOBILE_PLAN", "arguments": {"keywords": [{"benefit": "리필"}]}}</v>
      </c>
      <c r="BG165" s="78"/>
      <c r="BH165" s="136"/>
      <c r="BL165" s="141"/>
      <c r="BN165" s="78"/>
      <c r="BO165" s="155"/>
      <c r="BP165" s="79">
        <v>45580</v>
      </c>
    </row>
    <row r="166" spans="1:68" ht="13.2">
      <c r="A166" s="290" t="s">
        <v>2363</v>
      </c>
      <c r="B166" s="139" t="s">
        <v>2364</v>
      </c>
      <c r="C166" s="139" t="s">
        <v>45</v>
      </c>
      <c r="D166" s="139" t="s">
        <v>1879</v>
      </c>
      <c r="E166" s="186" t="s">
        <v>323</v>
      </c>
      <c r="F166" s="187" t="s">
        <v>324</v>
      </c>
      <c r="G166" s="138" t="s">
        <v>413</v>
      </c>
      <c r="J166" s="78"/>
      <c r="M166" s="78"/>
      <c r="P166" s="78"/>
      <c r="S166" s="78"/>
      <c r="V166" s="78"/>
      <c r="AF166" s="291"/>
      <c r="AH166" s="78"/>
      <c r="AI166" s="279"/>
      <c r="AJ166" s="155"/>
      <c r="AK166" s="135" t="str">
        <f t="shared" si="0"/>
        <v>"lineup": "0청년"</v>
      </c>
      <c r="AL166" s="44" t="str">
        <f t="shared" si="1"/>
        <v/>
      </c>
      <c r="AM166" s="78" t="str">
        <f t="shared" si="2"/>
        <v/>
      </c>
      <c r="AN166" s="44" t="str">
        <f t="shared" si="3"/>
        <v/>
      </c>
      <c r="AO166" s="44" t="str">
        <f t="shared" si="4"/>
        <v/>
      </c>
      <c r="AP166" s="78" t="str">
        <f t="shared" si="5"/>
        <v/>
      </c>
      <c r="AQ166" s="44" t="str">
        <f t="shared" si="6"/>
        <v/>
      </c>
      <c r="AR166" s="44" t="str">
        <f t="shared" si="7"/>
        <v/>
      </c>
      <c r="AS166" s="78" t="str">
        <f t="shared" si="8"/>
        <v/>
      </c>
      <c r="AT166" s="78" t="str">
        <f t="shared" si="9"/>
        <v/>
      </c>
      <c r="AU166" s="136" t="str">
        <f t="shared" ref="AU166:AV166" si="188">IF(AG166="","", SUBSTITUTE(", ""phoneNumber"": ""PN""","PN", AG166))</f>
        <v/>
      </c>
      <c r="AV166" s="139" t="str">
        <f t="shared" si="188"/>
        <v/>
      </c>
      <c r="AW166" s="155"/>
      <c r="AX166" s="191" t="str">
        <f t="shared" si="11"/>
        <v>{"lineup": "0청년"}</v>
      </c>
      <c r="AY166" s="155" t="str">
        <f t="shared" si="12"/>
        <v/>
      </c>
      <c r="AZ166" s="136" t="str">
        <f t="shared" si="13"/>
        <v/>
      </c>
      <c r="BA166" s="136" t="str">
        <f t="shared" si="14"/>
        <v/>
      </c>
      <c r="BB166" s="136"/>
      <c r="BC166" s="83" t="str">
        <f t="shared" si="16"/>
        <v>{"keywords": [{"lineup": "0청년"}]}</v>
      </c>
      <c r="BD166" s="78"/>
      <c r="BE166" s="155" t="s">
        <v>253</v>
      </c>
      <c r="BF166" s="83" t="str">
        <f t="shared" si="47"/>
        <v>{"name": "AVAILABLE_MOBILE_PLAN", "arguments": {"keywords": [{"lineup": "0청년"}]}}</v>
      </c>
      <c r="BG166" s="78"/>
      <c r="BH166" s="136"/>
      <c r="BL166" s="141"/>
      <c r="BN166" s="78"/>
      <c r="BO166" s="155"/>
      <c r="BP166" s="79">
        <v>45580</v>
      </c>
    </row>
    <row r="167" spans="1:68" ht="13.2">
      <c r="A167" s="290" t="s">
        <v>2363</v>
      </c>
      <c r="B167" s="139" t="s">
        <v>2365</v>
      </c>
      <c r="C167" s="139" t="s">
        <v>45</v>
      </c>
      <c r="D167" s="139" t="s">
        <v>1882</v>
      </c>
      <c r="E167" s="186" t="s">
        <v>323</v>
      </c>
      <c r="F167" s="187" t="s">
        <v>324</v>
      </c>
      <c r="G167" s="138" t="s">
        <v>1883</v>
      </c>
      <c r="J167" s="78"/>
      <c r="M167" s="78"/>
      <c r="P167" s="78"/>
      <c r="S167" s="78"/>
      <c r="V167" s="78"/>
      <c r="AF167" s="291"/>
      <c r="AH167" s="78"/>
      <c r="AI167" s="279"/>
      <c r="AJ167" s="155"/>
      <c r="AK167" s="135" t="str">
        <f t="shared" si="0"/>
        <v>"lineup": "T끼리"</v>
      </c>
      <c r="AL167" s="44" t="str">
        <f t="shared" si="1"/>
        <v/>
      </c>
      <c r="AM167" s="78" t="str">
        <f t="shared" si="2"/>
        <v/>
      </c>
      <c r="AN167" s="44" t="str">
        <f t="shared" si="3"/>
        <v/>
      </c>
      <c r="AO167" s="44" t="str">
        <f t="shared" si="4"/>
        <v/>
      </c>
      <c r="AP167" s="78" t="str">
        <f t="shared" si="5"/>
        <v/>
      </c>
      <c r="AQ167" s="44" t="str">
        <f t="shared" si="6"/>
        <v/>
      </c>
      <c r="AR167" s="44" t="str">
        <f t="shared" si="7"/>
        <v/>
      </c>
      <c r="AS167" s="78" t="str">
        <f t="shared" si="8"/>
        <v/>
      </c>
      <c r="AT167" s="78" t="str">
        <f t="shared" si="9"/>
        <v/>
      </c>
      <c r="AU167" s="136" t="str">
        <f t="shared" ref="AU167:AV167" si="189">IF(AG167="","", SUBSTITUTE(", ""phoneNumber"": ""PN""","PN", AG167))</f>
        <v/>
      </c>
      <c r="AV167" s="139" t="str">
        <f t="shared" si="189"/>
        <v/>
      </c>
      <c r="AW167" s="155"/>
      <c r="AX167" s="191" t="str">
        <f t="shared" si="11"/>
        <v>{"lineup": "T끼리"}</v>
      </c>
      <c r="AY167" s="155" t="str">
        <f t="shared" si="12"/>
        <v/>
      </c>
      <c r="AZ167" s="136" t="str">
        <f t="shared" si="13"/>
        <v/>
      </c>
      <c r="BA167" s="136" t="str">
        <f t="shared" si="14"/>
        <v/>
      </c>
      <c r="BB167" s="136"/>
      <c r="BC167" s="83" t="str">
        <f t="shared" si="16"/>
        <v>{"keywords": [{"lineup": "T끼리"}]}</v>
      </c>
      <c r="BD167" s="78"/>
      <c r="BE167" s="155" t="s">
        <v>253</v>
      </c>
      <c r="BF167" s="83" t="str">
        <f t="shared" si="47"/>
        <v>{"name": "AVAILABLE_MOBILE_PLAN", "arguments": {"keywords": [{"lineup": "T끼리"}]}}</v>
      </c>
      <c r="BG167" s="78"/>
      <c r="BH167" s="136"/>
      <c r="BL167" s="141"/>
      <c r="BN167" s="78"/>
      <c r="BO167" s="155"/>
      <c r="BP167" s="79">
        <v>45580</v>
      </c>
    </row>
    <row r="168" spans="1:68" ht="13.2">
      <c r="A168" s="290" t="s">
        <v>2363</v>
      </c>
      <c r="B168" s="139" t="s">
        <v>2366</v>
      </c>
      <c r="C168" s="139" t="s">
        <v>45</v>
      </c>
      <c r="D168" s="139" t="s">
        <v>1886</v>
      </c>
      <c r="E168" s="186" t="s">
        <v>323</v>
      </c>
      <c r="F168" s="187" t="s">
        <v>324</v>
      </c>
      <c r="G168" s="138" t="s">
        <v>1887</v>
      </c>
      <c r="J168" s="78"/>
      <c r="M168" s="78"/>
      <c r="P168" s="78"/>
      <c r="S168" s="78"/>
      <c r="V168" s="78"/>
      <c r="AF168" s="291"/>
      <c r="AH168" s="78"/>
      <c r="AI168" s="279"/>
      <c r="AJ168" s="155"/>
      <c r="AK168" s="135" t="str">
        <f t="shared" si="0"/>
        <v>"lineup": "T시그니처"</v>
      </c>
      <c r="AL168" s="44" t="str">
        <f t="shared" si="1"/>
        <v/>
      </c>
      <c r="AM168" s="78" t="str">
        <f t="shared" si="2"/>
        <v/>
      </c>
      <c r="AN168" s="44" t="str">
        <f t="shared" si="3"/>
        <v/>
      </c>
      <c r="AO168" s="44" t="str">
        <f t="shared" si="4"/>
        <v/>
      </c>
      <c r="AP168" s="78" t="str">
        <f t="shared" si="5"/>
        <v/>
      </c>
      <c r="AQ168" s="44" t="str">
        <f t="shared" si="6"/>
        <v/>
      </c>
      <c r="AR168" s="44" t="str">
        <f t="shared" si="7"/>
        <v/>
      </c>
      <c r="AS168" s="78" t="str">
        <f t="shared" si="8"/>
        <v/>
      </c>
      <c r="AT168" s="78" t="str">
        <f t="shared" si="9"/>
        <v/>
      </c>
      <c r="AU168" s="136" t="str">
        <f t="shared" ref="AU168:AV168" si="190">IF(AG168="","", SUBSTITUTE(", ""phoneNumber"": ""PN""","PN", AG168))</f>
        <v/>
      </c>
      <c r="AV168" s="139" t="str">
        <f t="shared" si="190"/>
        <v/>
      </c>
      <c r="AW168" s="155"/>
      <c r="AX168" s="191" t="str">
        <f t="shared" si="11"/>
        <v>{"lineup": "T시그니처"}</v>
      </c>
      <c r="AY168" s="155" t="str">
        <f t="shared" si="12"/>
        <v/>
      </c>
      <c r="AZ168" s="136" t="str">
        <f t="shared" si="13"/>
        <v/>
      </c>
      <c r="BA168" s="136" t="str">
        <f t="shared" si="14"/>
        <v/>
      </c>
      <c r="BB168" s="136"/>
      <c r="BC168" s="83" t="str">
        <f t="shared" si="16"/>
        <v>{"keywords": [{"lineup": "T시그니처"}]}</v>
      </c>
      <c r="BD168" s="78"/>
      <c r="BE168" s="155" t="s">
        <v>253</v>
      </c>
      <c r="BF168" s="83" t="str">
        <f t="shared" si="47"/>
        <v>{"name": "AVAILABLE_MOBILE_PLAN", "arguments": {"keywords": [{"lineup": "T시그니처"}]}}</v>
      </c>
      <c r="BG168" s="78"/>
      <c r="BH168" s="136"/>
      <c r="BL168" s="141"/>
      <c r="BN168" s="78"/>
      <c r="BO168" s="155"/>
      <c r="BP168" s="79">
        <v>45580</v>
      </c>
    </row>
    <row r="169" spans="1:68" ht="13.2">
      <c r="A169" s="290" t="s">
        <v>2363</v>
      </c>
      <c r="B169" s="139" t="s">
        <v>2367</v>
      </c>
      <c r="C169" s="139" t="s">
        <v>45</v>
      </c>
      <c r="D169" s="139" t="s">
        <v>1890</v>
      </c>
      <c r="E169" s="186" t="s">
        <v>323</v>
      </c>
      <c r="F169" s="187" t="s">
        <v>324</v>
      </c>
      <c r="G169" s="138" t="s">
        <v>1891</v>
      </c>
      <c r="J169" s="78"/>
      <c r="M169" s="78"/>
      <c r="P169" s="78"/>
      <c r="S169" s="78"/>
      <c r="V169" s="78"/>
      <c r="AF169" s="291"/>
      <c r="AH169" s="78"/>
      <c r="AI169" s="279"/>
      <c r="AJ169" s="155"/>
      <c r="AK169" s="135" t="str">
        <f t="shared" si="0"/>
        <v>"lineup": "넘버원"</v>
      </c>
      <c r="AL169" s="44" t="str">
        <f t="shared" si="1"/>
        <v/>
      </c>
      <c r="AM169" s="78" t="str">
        <f t="shared" si="2"/>
        <v/>
      </c>
      <c r="AN169" s="44" t="str">
        <f t="shared" si="3"/>
        <v/>
      </c>
      <c r="AO169" s="44" t="str">
        <f t="shared" si="4"/>
        <v/>
      </c>
      <c r="AP169" s="78" t="str">
        <f t="shared" si="5"/>
        <v/>
      </c>
      <c r="AQ169" s="44" t="str">
        <f t="shared" si="6"/>
        <v/>
      </c>
      <c r="AR169" s="44" t="str">
        <f t="shared" si="7"/>
        <v/>
      </c>
      <c r="AS169" s="78" t="str">
        <f t="shared" si="8"/>
        <v/>
      </c>
      <c r="AT169" s="78" t="str">
        <f t="shared" si="9"/>
        <v/>
      </c>
      <c r="AU169" s="136" t="str">
        <f t="shared" ref="AU169:AV169" si="191">IF(AG169="","", SUBSTITUTE(", ""phoneNumber"": ""PN""","PN", AG169))</f>
        <v/>
      </c>
      <c r="AV169" s="139" t="str">
        <f t="shared" si="191"/>
        <v/>
      </c>
      <c r="AW169" s="155"/>
      <c r="AX169" s="191" t="str">
        <f t="shared" si="11"/>
        <v>{"lineup": "넘버원"}</v>
      </c>
      <c r="AY169" s="155" t="str">
        <f t="shared" si="12"/>
        <v/>
      </c>
      <c r="AZ169" s="136" t="str">
        <f t="shared" si="13"/>
        <v/>
      </c>
      <c r="BA169" s="136" t="str">
        <f t="shared" si="14"/>
        <v/>
      </c>
      <c r="BB169" s="136"/>
      <c r="BC169" s="83" t="str">
        <f t="shared" si="16"/>
        <v>{"keywords": [{"lineup": "넘버원"}]}</v>
      </c>
      <c r="BD169" s="78"/>
      <c r="BE169" s="155" t="s">
        <v>253</v>
      </c>
      <c r="BF169" s="83" t="str">
        <f t="shared" si="47"/>
        <v>{"name": "AVAILABLE_MOBILE_PLAN", "arguments": {"keywords": [{"lineup": "넘버원"}]}}</v>
      </c>
      <c r="BG169" s="78"/>
      <c r="BH169" s="136"/>
      <c r="BL169" s="141"/>
      <c r="BN169" s="78"/>
      <c r="BO169" s="155"/>
      <c r="BP169" s="79">
        <v>45580</v>
      </c>
    </row>
    <row r="170" spans="1:68" ht="13.2">
      <c r="A170" s="290" t="s">
        <v>2363</v>
      </c>
      <c r="B170" s="139" t="s">
        <v>2368</v>
      </c>
      <c r="C170" s="139" t="s">
        <v>45</v>
      </c>
      <c r="D170" s="139" t="s">
        <v>1894</v>
      </c>
      <c r="E170" s="186" t="s">
        <v>323</v>
      </c>
      <c r="F170" s="187" t="s">
        <v>324</v>
      </c>
      <c r="G170" s="138" t="s">
        <v>582</v>
      </c>
      <c r="J170" s="78"/>
      <c r="M170" s="78"/>
      <c r="P170" s="78"/>
      <c r="S170" s="78"/>
      <c r="V170" s="78"/>
      <c r="AF170" s="291"/>
      <c r="AH170" s="78"/>
      <c r="AI170" s="279"/>
      <c r="AJ170" s="155"/>
      <c r="AK170" s="135" t="str">
        <f t="shared" si="0"/>
        <v>"lineup": "뉴 T끼리 맞춤형"</v>
      </c>
      <c r="AL170" s="44" t="str">
        <f t="shared" si="1"/>
        <v/>
      </c>
      <c r="AM170" s="78" t="str">
        <f t="shared" si="2"/>
        <v/>
      </c>
      <c r="AN170" s="44" t="str">
        <f t="shared" si="3"/>
        <v/>
      </c>
      <c r="AO170" s="44" t="str">
        <f t="shared" si="4"/>
        <v/>
      </c>
      <c r="AP170" s="78" t="str">
        <f t="shared" si="5"/>
        <v/>
      </c>
      <c r="AQ170" s="44" t="str">
        <f t="shared" si="6"/>
        <v/>
      </c>
      <c r="AR170" s="44" t="str">
        <f t="shared" si="7"/>
        <v/>
      </c>
      <c r="AS170" s="78" t="str">
        <f t="shared" si="8"/>
        <v/>
      </c>
      <c r="AT170" s="78" t="str">
        <f t="shared" si="9"/>
        <v/>
      </c>
      <c r="AU170" s="136" t="str">
        <f t="shared" ref="AU170:AV170" si="192">IF(AG170="","", SUBSTITUTE(", ""phoneNumber"": ""PN""","PN", AG170))</f>
        <v/>
      </c>
      <c r="AV170" s="139" t="str">
        <f t="shared" si="192"/>
        <v/>
      </c>
      <c r="AW170" s="155"/>
      <c r="AX170" s="191" t="str">
        <f t="shared" si="11"/>
        <v>{"lineup": "뉴 T끼리 맞춤형"}</v>
      </c>
      <c r="AY170" s="155" t="str">
        <f t="shared" si="12"/>
        <v/>
      </c>
      <c r="AZ170" s="136" t="str">
        <f t="shared" si="13"/>
        <v/>
      </c>
      <c r="BA170" s="136" t="str">
        <f t="shared" si="14"/>
        <v/>
      </c>
      <c r="BB170" s="136"/>
      <c r="BC170" s="83" t="str">
        <f t="shared" si="16"/>
        <v>{"keywords": [{"lineup": "뉴 T끼리 맞춤형"}]}</v>
      </c>
      <c r="BD170" s="78"/>
      <c r="BE170" s="155" t="s">
        <v>253</v>
      </c>
      <c r="BF170" s="83" t="str">
        <f t="shared" si="47"/>
        <v>{"name": "AVAILABLE_MOBILE_PLAN", "arguments": {"keywords": [{"lineup": "뉴 T끼리 맞춤형"}]}}</v>
      </c>
      <c r="BG170" s="78"/>
      <c r="BH170" s="136"/>
      <c r="BL170" s="141"/>
      <c r="BN170" s="78"/>
      <c r="BO170" s="155"/>
      <c r="BP170" s="79">
        <v>45580</v>
      </c>
    </row>
    <row r="171" spans="1:68" ht="13.2">
      <c r="A171" s="290" t="s">
        <v>2363</v>
      </c>
      <c r="B171" s="139" t="s">
        <v>2369</v>
      </c>
      <c r="C171" s="139" t="s">
        <v>45</v>
      </c>
      <c r="D171" s="139" t="s">
        <v>1897</v>
      </c>
      <c r="E171" s="186" t="s">
        <v>323</v>
      </c>
      <c r="F171" s="187" t="s">
        <v>324</v>
      </c>
      <c r="G171" s="138" t="s">
        <v>441</v>
      </c>
      <c r="J171" s="78"/>
      <c r="M171" s="78"/>
      <c r="P171" s="78"/>
      <c r="S171" s="78"/>
      <c r="V171" s="78"/>
      <c r="AF171" s="291"/>
      <c r="AH171" s="78"/>
      <c r="AI171" s="279"/>
      <c r="AJ171" s="155"/>
      <c r="AK171" s="135" t="str">
        <f t="shared" si="0"/>
        <v>"lineup": "무료음성"</v>
      </c>
      <c r="AL171" s="44" t="str">
        <f t="shared" si="1"/>
        <v/>
      </c>
      <c r="AM171" s="78" t="str">
        <f t="shared" si="2"/>
        <v/>
      </c>
      <c r="AN171" s="44" t="str">
        <f t="shared" si="3"/>
        <v/>
      </c>
      <c r="AO171" s="44" t="str">
        <f t="shared" si="4"/>
        <v/>
      </c>
      <c r="AP171" s="78" t="str">
        <f t="shared" si="5"/>
        <v/>
      </c>
      <c r="AQ171" s="44" t="str">
        <f t="shared" si="6"/>
        <v/>
      </c>
      <c r="AR171" s="44" t="str">
        <f t="shared" si="7"/>
        <v/>
      </c>
      <c r="AS171" s="78" t="str">
        <f t="shared" si="8"/>
        <v/>
      </c>
      <c r="AT171" s="78" t="str">
        <f t="shared" si="9"/>
        <v/>
      </c>
      <c r="AU171" s="136" t="str">
        <f t="shared" ref="AU171:AV171" si="193">IF(AG171="","", SUBSTITUTE(", ""phoneNumber"": ""PN""","PN", AG171))</f>
        <v/>
      </c>
      <c r="AV171" s="139" t="str">
        <f t="shared" si="193"/>
        <v/>
      </c>
      <c r="AW171" s="155"/>
      <c r="AX171" s="191" t="str">
        <f t="shared" si="11"/>
        <v>{"lineup": "무료음성"}</v>
      </c>
      <c r="AY171" s="155" t="str">
        <f t="shared" si="12"/>
        <v/>
      </c>
      <c r="AZ171" s="136" t="str">
        <f t="shared" si="13"/>
        <v/>
      </c>
      <c r="BA171" s="136" t="str">
        <f t="shared" si="14"/>
        <v/>
      </c>
      <c r="BB171" s="136"/>
      <c r="BC171" s="83" t="str">
        <f t="shared" si="16"/>
        <v>{"keywords": [{"lineup": "무료음성"}]}</v>
      </c>
      <c r="BD171" s="78"/>
      <c r="BE171" s="155" t="s">
        <v>253</v>
      </c>
      <c r="BF171" s="83" t="str">
        <f t="shared" si="47"/>
        <v>{"name": "AVAILABLE_MOBILE_PLAN", "arguments": {"keywords": [{"lineup": "무료음성"}]}}</v>
      </c>
      <c r="BG171" s="78"/>
      <c r="BH171" s="136"/>
      <c r="BL171" s="141"/>
      <c r="BN171" s="78"/>
      <c r="BO171" s="155"/>
      <c r="BP171" s="79">
        <v>45580</v>
      </c>
    </row>
    <row r="172" spans="1:68" ht="13.2">
      <c r="A172" s="290" t="s">
        <v>2363</v>
      </c>
      <c r="B172" s="139" t="s">
        <v>2370</v>
      </c>
      <c r="C172" s="139" t="s">
        <v>45</v>
      </c>
      <c r="D172" s="139" t="s">
        <v>1900</v>
      </c>
      <c r="E172" s="186" t="s">
        <v>323</v>
      </c>
      <c r="F172" s="187" t="s">
        <v>324</v>
      </c>
      <c r="G172" s="138" t="s">
        <v>1901</v>
      </c>
      <c r="J172" s="78"/>
      <c r="M172" s="78"/>
      <c r="P172" s="78"/>
      <c r="S172" s="78"/>
      <c r="V172" s="78"/>
      <c r="AF172" s="291"/>
      <c r="AH172" s="78"/>
      <c r="AI172" s="279"/>
      <c r="AJ172" s="155"/>
      <c r="AK172" s="135" t="str">
        <f t="shared" si="0"/>
        <v>"lineup": "band YT"</v>
      </c>
      <c r="AL172" s="44" t="str">
        <f t="shared" si="1"/>
        <v/>
      </c>
      <c r="AM172" s="78" t="str">
        <f t="shared" si="2"/>
        <v/>
      </c>
      <c r="AN172" s="44" t="str">
        <f t="shared" si="3"/>
        <v/>
      </c>
      <c r="AO172" s="44" t="str">
        <f t="shared" si="4"/>
        <v/>
      </c>
      <c r="AP172" s="78" t="str">
        <f t="shared" si="5"/>
        <v/>
      </c>
      <c r="AQ172" s="44" t="str">
        <f t="shared" si="6"/>
        <v/>
      </c>
      <c r="AR172" s="44" t="str">
        <f t="shared" si="7"/>
        <v/>
      </c>
      <c r="AS172" s="78" t="str">
        <f t="shared" si="8"/>
        <v/>
      </c>
      <c r="AT172" s="78" t="str">
        <f t="shared" si="9"/>
        <v/>
      </c>
      <c r="AU172" s="136" t="str">
        <f t="shared" ref="AU172:AV172" si="194">IF(AG172="","", SUBSTITUTE(", ""phoneNumber"": ""PN""","PN", AG172))</f>
        <v/>
      </c>
      <c r="AV172" s="139" t="str">
        <f t="shared" si="194"/>
        <v/>
      </c>
      <c r="AW172" s="155"/>
      <c r="AX172" s="191" t="str">
        <f t="shared" si="11"/>
        <v>{"lineup": "band YT"}</v>
      </c>
      <c r="AY172" s="155" t="str">
        <f t="shared" si="12"/>
        <v/>
      </c>
      <c r="AZ172" s="136" t="str">
        <f t="shared" si="13"/>
        <v/>
      </c>
      <c r="BA172" s="136" t="str">
        <f t="shared" si="14"/>
        <v/>
      </c>
      <c r="BB172" s="136"/>
      <c r="BC172" s="83" t="str">
        <f t="shared" si="16"/>
        <v>{"keywords": [{"lineup": "band YT"}]}</v>
      </c>
      <c r="BD172" s="78"/>
      <c r="BE172" s="155" t="s">
        <v>253</v>
      </c>
      <c r="BF172" s="83" t="str">
        <f t="shared" si="47"/>
        <v>{"name": "AVAILABLE_MOBILE_PLAN", "arguments": {"keywords": [{"lineup": "band YT"}]}}</v>
      </c>
      <c r="BG172" s="78"/>
      <c r="BH172" s="136"/>
      <c r="BL172" s="141"/>
      <c r="BN172" s="78"/>
      <c r="BO172" s="155"/>
      <c r="BP172" s="79">
        <v>45580</v>
      </c>
    </row>
    <row r="173" spans="1:68" ht="13.2">
      <c r="A173" s="290" t="s">
        <v>2363</v>
      </c>
      <c r="B173" s="139" t="s">
        <v>2371</v>
      </c>
      <c r="C173" s="139" t="s">
        <v>45</v>
      </c>
      <c r="D173" s="139" t="s">
        <v>1904</v>
      </c>
      <c r="E173" s="186" t="s">
        <v>323</v>
      </c>
      <c r="F173" s="187" t="s">
        <v>324</v>
      </c>
      <c r="G173" s="138" t="s">
        <v>1905</v>
      </c>
      <c r="J173" s="78"/>
      <c r="M173" s="78"/>
      <c r="P173" s="78"/>
      <c r="S173" s="78"/>
      <c r="V173" s="78"/>
      <c r="AF173" s="291"/>
      <c r="AH173" s="78"/>
      <c r="AI173" s="279"/>
      <c r="AJ173" s="155"/>
      <c r="AK173" s="135" t="str">
        <f t="shared" si="0"/>
        <v>"lineup": "LTE 커플"</v>
      </c>
      <c r="AL173" s="44" t="str">
        <f t="shared" si="1"/>
        <v/>
      </c>
      <c r="AM173" s="78" t="str">
        <f t="shared" si="2"/>
        <v/>
      </c>
      <c r="AN173" s="44" t="str">
        <f t="shared" si="3"/>
        <v/>
      </c>
      <c r="AO173" s="44" t="str">
        <f t="shared" si="4"/>
        <v/>
      </c>
      <c r="AP173" s="78" t="str">
        <f t="shared" si="5"/>
        <v/>
      </c>
      <c r="AQ173" s="44" t="str">
        <f t="shared" si="6"/>
        <v/>
      </c>
      <c r="AR173" s="44" t="str">
        <f t="shared" si="7"/>
        <v/>
      </c>
      <c r="AS173" s="78" t="str">
        <f t="shared" si="8"/>
        <v/>
      </c>
      <c r="AT173" s="78" t="str">
        <f t="shared" si="9"/>
        <v/>
      </c>
      <c r="AU173" s="136" t="str">
        <f t="shared" ref="AU173:AV173" si="195">IF(AG173="","", SUBSTITUTE(", ""phoneNumber"": ""PN""","PN", AG173))</f>
        <v/>
      </c>
      <c r="AV173" s="139" t="str">
        <f t="shared" si="195"/>
        <v/>
      </c>
      <c r="AW173" s="155"/>
      <c r="AX173" s="191" t="str">
        <f t="shared" si="11"/>
        <v>{"lineup": "LTE 커플"}</v>
      </c>
      <c r="AY173" s="155" t="str">
        <f t="shared" si="12"/>
        <v/>
      </c>
      <c r="AZ173" s="136" t="str">
        <f t="shared" si="13"/>
        <v/>
      </c>
      <c r="BA173" s="136" t="str">
        <f t="shared" si="14"/>
        <v/>
      </c>
      <c r="BB173" s="136"/>
      <c r="BC173" s="83" t="str">
        <f t="shared" si="16"/>
        <v>{"keywords": [{"lineup": "LTE 커플"}]}</v>
      </c>
      <c r="BD173" s="78"/>
      <c r="BE173" s="155" t="s">
        <v>253</v>
      </c>
      <c r="BF173" s="83" t="str">
        <f t="shared" si="47"/>
        <v>{"name": "AVAILABLE_MOBILE_PLAN", "arguments": {"keywords": [{"lineup": "LTE 커플"}]}}</v>
      </c>
      <c r="BG173" s="78"/>
      <c r="BH173" s="136"/>
      <c r="BL173" s="141"/>
      <c r="BN173" s="78"/>
      <c r="BO173" s="155"/>
      <c r="BP173" s="79">
        <v>45580</v>
      </c>
    </row>
    <row r="174" spans="1:68" ht="13.2">
      <c r="A174" s="290" t="s">
        <v>2363</v>
      </c>
      <c r="B174" s="139" t="s">
        <v>2372</v>
      </c>
      <c r="C174" s="139" t="s">
        <v>45</v>
      </c>
      <c r="D174" s="139" t="s">
        <v>1908</v>
      </c>
      <c r="E174" s="186" t="s">
        <v>323</v>
      </c>
      <c r="F174" s="187" t="s">
        <v>324</v>
      </c>
      <c r="G174" s="138" t="s">
        <v>1153</v>
      </c>
      <c r="J174" s="78"/>
      <c r="M174" s="78"/>
      <c r="P174" s="78"/>
      <c r="S174" s="78"/>
      <c r="V174" s="78"/>
      <c r="AF174" s="291"/>
      <c r="AH174" s="78"/>
      <c r="AI174" s="279"/>
      <c r="AJ174" s="155"/>
      <c r="AK174" s="135" t="str">
        <f t="shared" si="0"/>
        <v>"lineup": "LTE 특수"</v>
      </c>
      <c r="AL174" s="44" t="str">
        <f t="shared" si="1"/>
        <v/>
      </c>
      <c r="AM174" s="78" t="str">
        <f t="shared" si="2"/>
        <v/>
      </c>
      <c r="AN174" s="44" t="str">
        <f t="shared" si="3"/>
        <v/>
      </c>
      <c r="AO174" s="44" t="str">
        <f t="shared" si="4"/>
        <v/>
      </c>
      <c r="AP174" s="78" t="str">
        <f t="shared" si="5"/>
        <v/>
      </c>
      <c r="AQ174" s="44" t="str">
        <f t="shared" si="6"/>
        <v/>
      </c>
      <c r="AR174" s="44" t="str">
        <f t="shared" si="7"/>
        <v/>
      </c>
      <c r="AS174" s="78" t="str">
        <f t="shared" si="8"/>
        <v/>
      </c>
      <c r="AT174" s="78" t="str">
        <f t="shared" si="9"/>
        <v/>
      </c>
      <c r="AU174" s="136" t="str">
        <f t="shared" ref="AU174:AV174" si="196">IF(AG174="","", SUBSTITUTE(", ""phoneNumber"": ""PN""","PN", AG174))</f>
        <v/>
      </c>
      <c r="AV174" s="139" t="str">
        <f t="shared" si="196"/>
        <v/>
      </c>
      <c r="AW174" s="155"/>
      <c r="AX174" s="191" t="str">
        <f t="shared" si="11"/>
        <v>{"lineup": "LTE 특수"}</v>
      </c>
      <c r="AY174" s="155" t="str">
        <f t="shared" si="12"/>
        <v/>
      </c>
      <c r="AZ174" s="136" t="str">
        <f t="shared" si="13"/>
        <v/>
      </c>
      <c r="BA174" s="136" t="str">
        <f t="shared" si="14"/>
        <v/>
      </c>
      <c r="BB174" s="136"/>
      <c r="BC174" s="83" t="str">
        <f t="shared" si="16"/>
        <v>{"keywords": [{"lineup": "LTE 특수"}]}</v>
      </c>
      <c r="BD174" s="78"/>
      <c r="BE174" s="155" t="s">
        <v>253</v>
      </c>
      <c r="BF174" s="83" t="str">
        <f t="shared" si="47"/>
        <v>{"name": "AVAILABLE_MOBILE_PLAN", "arguments": {"keywords": [{"lineup": "LTE 특수"}]}}</v>
      </c>
      <c r="BG174" s="78"/>
      <c r="BH174" s="136"/>
      <c r="BL174" s="141"/>
      <c r="BN174" s="78"/>
      <c r="BO174" s="155"/>
      <c r="BP174" s="79">
        <v>45580</v>
      </c>
    </row>
    <row r="175" spans="1:68" ht="13.2">
      <c r="A175" s="290" t="s">
        <v>2363</v>
      </c>
      <c r="B175" s="139" t="s">
        <v>2373</v>
      </c>
      <c r="C175" s="139" t="s">
        <v>45</v>
      </c>
      <c r="D175" s="139" t="s">
        <v>1911</v>
      </c>
      <c r="E175" s="186" t="s">
        <v>323</v>
      </c>
      <c r="F175" s="187" t="s">
        <v>324</v>
      </c>
      <c r="G175" s="138" t="s">
        <v>1912</v>
      </c>
      <c r="J175" s="78"/>
      <c r="M175" s="78"/>
      <c r="P175" s="78"/>
      <c r="S175" s="78"/>
      <c r="V175" s="78"/>
      <c r="AF175" s="291"/>
      <c r="AH175" s="78"/>
      <c r="AI175" s="279"/>
      <c r="AJ175" s="155"/>
      <c r="AK175" s="135" t="str">
        <f t="shared" si="0"/>
        <v>"lineup": "PPS 요금제"</v>
      </c>
      <c r="AL175" s="44" t="str">
        <f t="shared" si="1"/>
        <v/>
      </c>
      <c r="AM175" s="78" t="str">
        <f t="shared" si="2"/>
        <v/>
      </c>
      <c r="AN175" s="44" t="str">
        <f t="shared" si="3"/>
        <v/>
      </c>
      <c r="AO175" s="44" t="str">
        <f t="shared" si="4"/>
        <v/>
      </c>
      <c r="AP175" s="78" t="str">
        <f t="shared" si="5"/>
        <v/>
      </c>
      <c r="AQ175" s="44" t="str">
        <f t="shared" si="6"/>
        <v/>
      </c>
      <c r="AR175" s="44" t="str">
        <f t="shared" si="7"/>
        <v/>
      </c>
      <c r="AS175" s="78" t="str">
        <f t="shared" si="8"/>
        <v/>
      </c>
      <c r="AT175" s="78" t="str">
        <f t="shared" si="9"/>
        <v/>
      </c>
      <c r="AU175" s="136" t="str">
        <f t="shared" ref="AU175:AV175" si="197">IF(AG175="","", SUBSTITUTE(", ""phoneNumber"": ""PN""","PN", AG175))</f>
        <v/>
      </c>
      <c r="AV175" s="139" t="str">
        <f t="shared" si="197"/>
        <v/>
      </c>
      <c r="AW175" s="155"/>
      <c r="AX175" s="191" t="str">
        <f t="shared" si="11"/>
        <v>{"lineup": "PPS 요금제"}</v>
      </c>
      <c r="AY175" s="155" t="str">
        <f t="shared" si="12"/>
        <v/>
      </c>
      <c r="AZ175" s="136" t="str">
        <f t="shared" si="13"/>
        <v/>
      </c>
      <c r="BA175" s="136" t="str">
        <f t="shared" si="14"/>
        <v/>
      </c>
      <c r="BB175" s="136"/>
      <c r="BC175" s="83" t="str">
        <f t="shared" si="16"/>
        <v>{"keywords": [{"lineup": "PPS 요금제"}]}</v>
      </c>
      <c r="BD175" s="78"/>
      <c r="BE175" s="155" t="s">
        <v>253</v>
      </c>
      <c r="BF175" s="83" t="str">
        <f t="shared" si="47"/>
        <v>{"name": "AVAILABLE_MOBILE_PLAN", "arguments": {"keywords": [{"lineup": "PPS 요금제"}]}}</v>
      </c>
      <c r="BG175" s="78"/>
      <c r="BH175" s="136"/>
      <c r="BL175" s="141"/>
      <c r="BN175" s="78"/>
      <c r="BO175" s="155"/>
      <c r="BP175" s="79">
        <v>45580</v>
      </c>
    </row>
    <row r="176" spans="1:68" ht="13.2">
      <c r="A176" s="290" t="s">
        <v>2374</v>
      </c>
      <c r="B176" s="139" t="s">
        <v>2375</v>
      </c>
      <c r="C176" s="139" t="s">
        <v>45</v>
      </c>
      <c r="D176" s="139" t="s">
        <v>1926</v>
      </c>
      <c r="E176" s="186" t="s">
        <v>304</v>
      </c>
      <c r="F176" s="187" t="s">
        <v>305</v>
      </c>
      <c r="G176" s="138" t="s">
        <v>306</v>
      </c>
      <c r="J176" s="78"/>
      <c r="M176" s="78"/>
      <c r="P176" s="78"/>
      <c r="S176" s="78"/>
      <c r="V176" s="78"/>
      <c r="AF176" s="291"/>
      <c r="AH176" s="78"/>
      <c r="AI176" s="279"/>
      <c r="AJ176" s="155"/>
      <c r="AK176" s="135" t="str">
        <f t="shared" si="0"/>
        <v>"onboardingChannel": "공식대리점"</v>
      </c>
      <c r="AL176" s="44" t="str">
        <f t="shared" si="1"/>
        <v/>
      </c>
      <c r="AM176" s="78" t="str">
        <f t="shared" si="2"/>
        <v/>
      </c>
      <c r="AN176" s="44" t="str">
        <f t="shared" si="3"/>
        <v/>
      </c>
      <c r="AO176" s="44" t="str">
        <f t="shared" si="4"/>
        <v/>
      </c>
      <c r="AP176" s="78" t="str">
        <f t="shared" si="5"/>
        <v/>
      </c>
      <c r="AQ176" s="44" t="str">
        <f t="shared" si="6"/>
        <v/>
      </c>
      <c r="AR176" s="44" t="str">
        <f t="shared" si="7"/>
        <v/>
      </c>
      <c r="AS176" s="78" t="str">
        <f t="shared" si="8"/>
        <v/>
      </c>
      <c r="AT176" s="78" t="str">
        <f t="shared" si="9"/>
        <v/>
      </c>
      <c r="AU176" s="136" t="str">
        <f t="shared" ref="AU176:AV176" si="198">IF(AG176="","", SUBSTITUTE(", ""phoneNumber"": ""PN""","PN", AG176))</f>
        <v/>
      </c>
      <c r="AV176" s="139" t="str">
        <f t="shared" si="198"/>
        <v/>
      </c>
      <c r="AW176" s="155"/>
      <c r="AX176" s="191" t="str">
        <f t="shared" si="11"/>
        <v>{"onboardingChannel": "공식대리점"}</v>
      </c>
      <c r="AY176" s="155" t="str">
        <f t="shared" si="12"/>
        <v/>
      </c>
      <c r="AZ176" s="136" t="str">
        <f t="shared" si="13"/>
        <v/>
      </c>
      <c r="BA176" s="136" t="str">
        <f t="shared" si="14"/>
        <v/>
      </c>
      <c r="BB176" s="136"/>
      <c r="BC176" s="83" t="str">
        <f t="shared" si="16"/>
        <v>{"keywords": [{"onboardingChannel": "공식대리점"}]}</v>
      </c>
      <c r="BD176" s="78"/>
      <c r="BE176" s="155" t="s">
        <v>253</v>
      </c>
      <c r="BF176" s="83" t="str">
        <f t="shared" si="47"/>
        <v>{"name": "AVAILABLE_MOBILE_PLAN", "arguments": {"keywords": [{"onboardingChannel": "공식대리점"}]}}</v>
      </c>
      <c r="BG176" s="78"/>
      <c r="BH176" s="136"/>
      <c r="BL176" s="141"/>
      <c r="BN176" s="78"/>
      <c r="BO176" s="155"/>
      <c r="BP176" s="79">
        <v>45580</v>
      </c>
    </row>
    <row r="177" spans="1:68" ht="13.2">
      <c r="A177" s="290" t="s">
        <v>2374</v>
      </c>
      <c r="B177" s="139" t="s">
        <v>2376</v>
      </c>
      <c r="C177" s="139" t="s">
        <v>45</v>
      </c>
      <c r="D177" s="139" t="s">
        <v>1929</v>
      </c>
      <c r="E177" s="186" t="s">
        <v>304</v>
      </c>
      <c r="F177" s="187" t="s">
        <v>305</v>
      </c>
      <c r="G177" s="138" t="s">
        <v>1930</v>
      </c>
      <c r="J177" s="78"/>
      <c r="M177" s="78"/>
      <c r="P177" s="78"/>
      <c r="S177" s="78"/>
      <c r="V177" s="78"/>
      <c r="AF177" s="291"/>
      <c r="AH177" s="78"/>
      <c r="AI177" s="279"/>
      <c r="AJ177" s="155"/>
      <c r="AK177" s="135" t="str">
        <f t="shared" si="0"/>
        <v>"onboardingChannel": "T다이렉트샵"</v>
      </c>
      <c r="AL177" s="44" t="str">
        <f t="shared" si="1"/>
        <v/>
      </c>
      <c r="AM177" s="78" t="str">
        <f t="shared" si="2"/>
        <v/>
      </c>
      <c r="AN177" s="44" t="str">
        <f t="shared" si="3"/>
        <v/>
      </c>
      <c r="AO177" s="44" t="str">
        <f t="shared" si="4"/>
        <v/>
      </c>
      <c r="AP177" s="78" t="str">
        <f t="shared" si="5"/>
        <v/>
      </c>
      <c r="AQ177" s="44" t="str">
        <f t="shared" si="6"/>
        <v/>
      </c>
      <c r="AR177" s="44" t="str">
        <f t="shared" si="7"/>
        <v/>
      </c>
      <c r="AS177" s="78" t="str">
        <f t="shared" si="8"/>
        <v/>
      </c>
      <c r="AT177" s="78" t="str">
        <f t="shared" si="9"/>
        <v/>
      </c>
      <c r="AU177" s="136" t="str">
        <f t="shared" ref="AU177:AV177" si="199">IF(AG177="","", SUBSTITUTE(", ""phoneNumber"": ""PN""","PN", AG177))</f>
        <v/>
      </c>
      <c r="AV177" s="139" t="str">
        <f t="shared" si="199"/>
        <v/>
      </c>
      <c r="AW177" s="155"/>
      <c r="AX177" s="191" t="str">
        <f t="shared" si="11"/>
        <v>{"onboardingChannel": "T다이렉트샵"}</v>
      </c>
      <c r="AY177" s="155" t="str">
        <f t="shared" si="12"/>
        <v/>
      </c>
      <c r="AZ177" s="136" t="str">
        <f t="shared" si="13"/>
        <v/>
      </c>
      <c r="BA177" s="136" t="str">
        <f t="shared" si="14"/>
        <v/>
      </c>
      <c r="BB177" s="136"/>
      <c r="BC177" s="83" t="str">
        <f t="shared" si="16"/>
        <v>{"keywords": [{"onboardingChannel": "T다이렉트샵"}]}</v>
      </c>
      <c r="BD177" s="78"/>
      <c r="BE177" s="155" t="s">
        <v>253</v>
      </c>
      <c r="BF177" s="83" t="str">
        <f t="shared" si="47"/>
        <v>{"name": "AVAILABLE_MOBILE_PLAN", "arguments": {"keywords": [{"onboardingChannel": "T다이렉트샵"}]}}</v>
      </c>
      <c r="BG177" s="78"/>
      <c r="BH177" s="136"/>
      <c r="BL177" s="141"/>
      <c r="BN177" s="78"/>
      <c r="BO177" s="155"/>
      <c r="BP177" s="79">
        <v>45580</v>
      </c>
    </row>
    <row r="178" spans="1:68" ht="13.2">
      <c r="A178" s="290" t="s">
        <v>2374</v>
      </c>
      <c r="B178" s="139" t="s">
        <v>2377</v>
      </c>
      <c r="C178" s="139" t="s">
        <v>45</v>
      </c>
      <c r="D178" s="139" t="s">
        <v>1933</v>
      </c>
      <c r="E178" s="186" t="s">
        <v>304</v>
      </c>
      <c r="F178" s="187" t="s">
        <v>305</v>
      </c>
      <c r="G178" s="138" t="s">
        <v>317</v>
      </c>
      <c r="J178" s="78"/>
      <c r="M178" s="78"/>
      <c r="P178" s="78"/>
      <c r="S178" s="78"/>
      <c r="V178" s="78"/>
      <c r="AF178" s="291"/>
      <c r="AH178" s="78"/>
      <c r="AI178" s="279"/>
      <c r="AJ178" s="155"/>
      <c r="AK178" s="135" t="str">
        <f t="shared" si="0"/>
        <v>"onboardingChannel": "홈쇼핑"</v>
      </c>
      <c r="AL178" s="44" t="str">
        <f t="shared" si="1"/>
        <v/>
      </c>
      <c r="AM178" s="78" t="str">
        <f t="shared" si="2"/>
        <v/>
      </c>
      <c r="AN178" s="44" t="str">
        <f t="shared" si="3"/>
        <v/>
      </c>
      <c r="AO178" s="44" t="str">
        <f t="shared" si="4"/>
        <v/>
      </c>
      <c r="AP178" s="78" t="str">
        <f t="shared" si="5"/>
        <v/>
      </c>
      <c r="AQ178" s="44" t="str">
        <f t="shared" si="6"/>
        <v/>
      </c>
      <c r="AR178" s="44" t="str">
        <f t="shared" si="7"/>
        <v/>
      </c>
      <c r="AS178" s="78" t="str">
        <f t="shared" si="8"/>
        <v/>
      </c>
      <c r="AT178" s="78" t="str">
        <f t="shared" si="9"/>
        <v/>
      </c>
      <c r="AU178" s="136" t="str">
        <f t="shared" ref="AU178:AV178" si="200">IF(AG178="","", SUBSTITUTE(", ""phoneNumber"": ""PN""","PN", AG178))</f>
        <v/>
      </c>
      <c r="AV178" s="139" t="str">
        <f t="shared" si="200"/>
        <v/>
      </c>
      <c r="AW178" s="155"/>
      <c r="AX178" s="191" t="str">
        <f t="shared" si="11"/>
        <v>{"onboardingChannel": "홈쇼핑"}</v>
      </c>
      <c r="AY178" s="155" t="str">
        <f t="shared" si="12"/>
        <v/>
      </c>
      <c r="AZ178" s="136" t="str">
        <f t="shared" si="13"/>
        <v/>
      </c>
      <c r="BA178" s="136" t="str">
        <f t="shared" si="14"/>
        <v/>
      </c>
      <c r="BB178" s="136"/>
      <c r="BC178" s="83" t="str">
        <f t="shared" si="16"/>
        <v>{"keywords": [{"onboardingChannel": "홈쇼핑"}]}</v>
      </c>
      <c r="BD178" s="78"/>
      <c r="BE178" s="155" t="s">
        <v>253</v>
      </c>
      <c r="BF178" s="83" t="str">
        <f t="shared" si="47"/>
        <v>{"name": "AVAILABLE_MOBILE_PLAN", "arguments": {"keywords": [{"onboardingChannel": "홈쇼핑"}]}}</v>
      </c>
      <c r="BG178" s="78"/>
      <c r="BH178" s="136"/>
      <c r="BL178" s="141"/>
      <c r="BN178" s="78"/>
      <c r="BO178" s="155"/>
      <c r="BP178" s="79">
        <v>45580</v>
      </c>
    </row>
    <row r="179" spans="1:68" ht="13.2">
      <c r="A179" s="290" t="s">
        <v>2374</v>
      </c>
      <c r="B179" s="139" t="s">
        <v>2378</v>
      </c>
      <c r="C179" s="139" t="s">
        <v>45</v>
      </c>
      <c r="D179" s="139" t="s">
        <v>1936</v>
      </c>
      <c r="E179" s="186" t="s">
        <v>304</v>
      </c>
      <c r="F179" s="187" t="s">
        <v>305</v>
      </c>
      <c r="G179" s="138" t="s">
        <v>1937</v>
      </c>
      <c r="J179" s="78"/>
      <c r="M179" s="78"/>
      <c r="P179" s="78"/>
      <c r="S179" s="78"/>
      <c r="V179" s="78"/>
      <c r="AF179" s="291"/>
      <c r="AH179" s="78"/>
      <c r="AI179" s="279"/>
      <c r="AJ179" s="155"/>
      <c r="AK179" s="135" t="str">
        <f t="shared" si="0"/>
        <v>"onboardingChannel": "11번가"</v>
      </c>
      <c r="AL179" s="44" t="str">
        <f t="shared" si="1"/>
        <v/>
      </c>
      <c r="AM179" s="78" t="str">
        <f t="shared" si="2"/>
        <v/>
      </c>
      <c r="AN179" s="44" t="str">
        <f t="shared" si="3"/>
        <v/>
      </c>
      <c r="AO179" s="44" t="str">
        <f t="shared" si="4"/>
        <v/>
      </c>
      <c r="AP179" s="78" t="str">
        <f t="shared" si="5"/>
        <v/>
      </c>
      <c r="AQ179" s="44" t="str">
        <f t="shared" si="6"/>
        <v/>
      </c>
      <c r="AR179" s="44" t="str">
        <f t="shared" si="7"/>
        <v/>
      </c>
      <c r="AS179" s="78" t="str">
        <f t="shared" si="8"/>
        <v/>
      </c>
      <c r="AT179" s="78" t="str">
        <f t="shared" si="9"/>
        <v/>
      </c>
      <c r="AU179" s="136" t="str">
        <f t="shared" ref="AU179:AV179" si="201">IF(AG179="","", SUBSTITUTE(", ""phoneNumber"": ""PN""","PN", AG179))</f>
        <v/>
      </c>
      <c r="AV179" s="139" t="str">
        <f t="shared" si="201"/>
        <v/>
      </c>
      <c r="AW179" s="155"/>
      <c r="AX179" s="191" t="str">
        <f t="shared" si="11"/>
        <v>{"onboardingChannel": "11번가"}</v>
      </c>
      <c r="AY179" s="155" t="str">
        <f t="shared" si="12"/>
        <v/>
      </c>
      <c r="AZ179" s="136" t="str">
        <f t="shared" si="13"/>
        <v/>
      </c>
      <c r="BA179" s="136" t="str">
        <f t="shared" si="14"/>
        <v/>
      </c>
      <c r="BB179" s="136"/>
      <c r="BC179" s="83" t="str">
        <f t="shared" si="16"/>
        <v>{"keywords": [{"onboardingChannel": "11번가"}]}</v>
      </c>
      <c r="BD179" s="78"/>
      <c r="BE179" s="155" t="s">
        <v>253</v>
      </c>
      <c r="BF179" s="83" t="str">
        <f t="shared" si="47"/>
        <v>{"name": "AVAILABLE_MOBILE_PLAN", "arguments": {"keywords": [{"onboardingChannel": "11번가"}]}}</v>
      </c>
      <c r="BG179" s="78"/>
      <c r="BH179" s="136"/>
      <c r="BL179" s="141"/>
      <c r="BN179" s="78"/>
      <c r="BO179" s="155"/>
      <c r="BP179" s="79">
        <v>45580</v>
      </c>
    </row>
    <row r="180" spans="1:68" ht="13.2">
      <c r="A180" s="290" t="s">
        <v>2374</v>
      </c>
      <c r="B180" s="139" t="s">
        <v>2379</v>
      </c>
      <c r="C180" s="139" t="s">
        <v>45</v>
      </c>
      <c r="D180" s="139" t="s">
        <v>1940</v>
      </c>
      <c r="E180" s="186" t="s">
        <v>304</v>
      </c>
      <c r="F180" s="187" t="s">
        <v>305</v>
      </c>
      <c r="G180" s="138" t="s">
        <v>625</v>
      </c>
      <c r="J180" s="78"/>
      <c r="M180" s="78"/>
      <c r="P180" s="78"/>
      <c r="S180" s="78"/>
      <c r="V180" s="78"/>
      <c r="AF180" s="291"/>
      <c r="AH180" s="78"/>
      <c r="AI180" s="279"/>
      <c r="AJ180" s="155"/>
      <c r="AK180" s="135" t="str">
        <f t="shared" si="0"/>
        <v>"onboardingChannel": "온라인"</v>
      </c>
      <c r="AL180" s="44" t="str">
        <f t="shared" si="1"/>
        <v/>
      </c>
      <c r="AM180" s="78" t="str">
        <f t="shared" si="2"/>
        <v/>
      </c>
      <c r="AN180" s="44" t="str">
        <f t="shared" si="3"/>
        <v/>
      </c>
      <c r="AO180" s="44" t="str">
        <f t="shared" si="4"/>
        <v/>
      </c>
      <c r="AP180" s="78" t="str">
        <f t="shared" si="5"/>
        <v/>
      </c>
      <c r="AQ180" s="44" t="str">
        <f t="shared" si="6"/>
        <v/>
      </c>
      <c r="AR180" s="44" t="str">
        <f t="shared" si="7"/>
        <v/>
      </c>
      <c r="AS180" s="78" t="str">
        <f t="shared" si="8"/>
        <v/>
      </c>
      <c r="AT180" s="78" t="str">
        <f t="shared" si="9"/>
        <v/>
      </c>
      <c r="AU180" s="136" t="str">
        <f t="shared" ref="AU180:AV180" si="202">IF(AG180="","", SUBSTITUTE(", ""phoneNumber"": ""PN""","PN", AG180))</f>
        <v/>
      </c>
      <c r="AV180" s="139" t="str">
        <f t="shared" si="202"/>
        <v/>
      </c>
      <c r="AW180" s="155"/>
      <c r="AX180" s="191" t="str">
        <f t="shared" si="11"/>
        <v>{"onboardingChannel": "온라인"}</v>
      </c>
      <c r="AY180" s="155" t="str">
        <f t="shared" si="12"/>
        <v/>
      </c>
      <c r="AZ180" s="136" t="str">
        <f t="shared" si="13"/>
        <v/>
      </c>
      <c r="BA180" s="136" t="str">
        <f t="shared" si="14"/>
        <v/>
      </c>
      <c r="BB180" s="136"/>
      <c r="BC180" s="83" t="str">
        <f t="shared" si="16"/>
        <v>{"keywords": [{"onboardingChannel": "온라인"}]}</v>
      </c>
      <c r="BD180" s="78"/>
      <c r="BE180" s="155" t="s">
        <v>253</v>
      </c>
      <c r="BF180" s="83" t="str">
        <f t="shared" si="47"/>
        <v>{"name": "AVAILABLE_MOBILE_PLAN", "arguments": {"keywords": [{"onboardingChannel": "온라인"}]}}</v>
      </c>
      <c r="BG180" s="78"/>
      <c r="BH180" s="136"/>
      <c r="BL180" s="141"/>
      <c r="BN180" s="78"/>
      <c r="BO180" s="155"/>
      <c r="BP180" s="79">
        <v>45580</v>
      </c>
    </row>
    <row r="181" spans="1:68" ht="13.2">
      <c r="A181" s="290" t="s">
        <v>2374</v>
      </c>
      <c r="B181" s="139" t="s">
        <v>2380</v>
      </c>
      <c r="C181" s="139" t="s">
        <v>45</v>
      </c>
      <c r="D181" s="139" t="s">
        <v>1943</v>
      </c>
      <c r="E181" s="186" t="s">
        <v>304</v>
      </c>
      <c r="F181" s="187" t="s">
        <v>305</v>
      </c>
      <c r="G181" s="138" t="s">
        <v>1944</v>
      </c>
      <c r="J181" s="78"/>
      <c r="M181" s="78"/>
      <c r="P181" s="78"/>
      <c r="S181" s="78"/>
      <c r="V181" s="78"/>
      <c r="AF181" s="291"/>
      <c r="AH181" s="78"/>
      <c r="AI181" s="279"/>
      <c r="AJ181" s="155"/>
      <c r="AK181" s="135" t="str">
        <f t="shared" si="0"/>
        <v>"onboardingChannel": "인터넷"</v>
      </c>
      <c r="AL181" s="44" t="str">
        <f t="shared" si="1"/>
        <v/>
      </c>
      <c r="AM181" s="78" t="str">
        <f t="shared" si="2"/>
        <v/>
      </c>
      <c r="AN181" s="44" t="str">
        <f t="shared" si="3"/>
        <v/>
      </c>
      <c r="AO181" s="44" t="str">
        <f t="shared" si="4"/>
        <v/>
      </c>
      <c r="AP181" s="78" t="str">
        <f t="shared" si="5"/>
        <v/>
      </c>
      <c r="AQ181" s="44" t="str">
        <f t="shared" si="6"/>
        <v/>
      </c>
      <c r="AR181" s="44" t="str">
        <f t="shared" si="7"/>
        <v/>
      </c>
      <c r="AS181" s="78" t="str">
        <f t="shared" si="8"/>
        <v/>
      </c>
      <c r="AT181" s="78" t="str">
        <f t="shared" si="9"/>
        <v/>
      </c>
      <c r="AU181" s="136" t="str">
        <f t="shared" ref="AU181:AV181" si="203">IF(AG181="","", SUBSTITUTE(", ""phoneNumber"": ""PN""","PN", AG181))</f>
        <v/>
      </c>
      <c r="AV181" s="139" t="str">
        <f t="shared" si="203"/>
        <v/>
      </c>
      <c r="AW181" s="155"/>
      <c r="AX181" s="191" t="str">
        <f t="shared" si="11"/>
        <v>{"onboardingChannel": "인터넷"}</v>
      </c>
      <c r="AY181" s="155" t="str">
        <f t="shared" si="12"/>
        <v/>
      </c>
      <c r="AZ181" s="136" t="str">
        <f t="shared" si="13"/>
        <v/>
      </c>
      <c r="BA181" s="136" t="str">
        <f t="shared" si="14"/>
        <v/>
      </c>
      <c r="BB181" s="136"/>
      <c r="BC181" s="83" t="str">
        <f t="shared" si="16"/>
        <v>{"keywords": [{"onboardingChannel": "인터넷"}]}</v>
      </c>
      <c r="BD181" s="78"/>
      <c r="BE181" s="155" t="s">
        <v>253</v>
      </c>
      <c r="BF181" s="83" t="str">
        <f t="shared" si="47"/>
        <v>{"name": "AVAILABLE_MOBILE_PLAN", "arguments": {"keywords": [{"onboardingChannel": "인터넷"}]}}</v>
      </c>
      <c r="BG181" s="78"/>
      <c r="BH181" s="136"/>
      <c r="BL181" s="141"/>
      <c r="BN181" s="78"/>
      <c r="BO181" s="155"/>
      <c r="BP181" s="79">
        <v>45580</v>
      </c>
    </row>
    <row r="182" spans="1:68" ht="13.2">
      <c r="A182" s="290" t="s">
        <v>2374</v>
      </c>
      <c r="B182" s="139" t="s">
        <v>2381</v>
      </c>
      <c r="C182" s="139" t="s">
        <v>45</v>
      </c>
      <c r="D182" s="139" t="s">
        <v>1947</v>
      </c>
      <c r="E182" s="186" t="s">
        <v>304</v>
      </c>
      <c r="F182" s="187" t="s">
        <v>305</v>
      </c>
      <c r="G182" s="138" t="s">
        <v>1948</v>
      </c>
      <c r="J182" s="78"/>
      <c r="M182" s="78"/>
      <c r="P182" s="78"/>
      <c r="S182" s="78"/>
      <c r="V182" s="78"/>
      <c r="AF182" s="291"/>
      <c r="AH182" s="78"/>
      <c r="AI182" s="279"/>
      <c r="AJ182" s="155"/>
      <c r="AK182" s="135" t="str">
        <f t="shared" si="0"/>
        <v>"onboardingChannel": "다이렉트 샵"</v>
      </c>
      <c r="AL182" s="44" t="str">
        <f t="shared" si="1"/>
        <v/>
      </c>
      <c r="AM182" s="78" t="str">
        <f t="shared" si="2"/>
        <v/>
      </c>
      <c r="AN182" s="44" t="str">
        <f t="shared" si="3"/>
        <v/>
      </c>
      <c r="AO182" s="44" t="str">
        <f t="shared" si="4"/>
        <v/>
      </c>
      <c r="AP182" s="78" t="str">
        <f t="shared" si="5"/>
        <v/>
      </c>
      <c r="AQ182" s="44" t="str">
        <f t="shared" si="6"/>
        <v/>
      </c>
      <c r="AR182" s="44" t="str">
        <f t="shared" si="7"/>
        <v/>
      </c>
      <c r="AS182" s="78" t="str">
        <f t="shared" si="8"/>
        <v/>
      </c>
      <c r="AT182" s="78" t="str">
        <f t="shared" si="9"/>
        <v/>
      </c>
      <c r="AU182" s="136" t="str">
        <f t="shared" ref="AU182:AV182" si="204">IF(AG182="","", SUBSTITUTE(", ""phoneNumber"": ""PN""","PN", AG182))</f>
        <v/>
      </c>
      <c r="AV182" s="139" t="str">
        <f t="shared" si="204"/>
        <v/>
      </c>
      <c r="AW182" s="155"/>
      <c r="AX182" s="191" t="str">
        <f t="shared" si="11"/>
        <v>{"onboardingChannel": "다이렉트 샵"}</v>
      </c>
      <c r="AY182" s="155" t="str">
        <f t="shared" si="12"/>
        <v/>
      </c>
      <c r="AZ182" s="136" t="str">
        <f t="shared" si="13"/>
        <v/>
      </c>
      <c r="BA182" s="136" t="str">
        <f t="shared" si="14"/>
        <v/>
      </c>
      <c r="BB182" s="136"/>
      <c r="BC182" s="83" t="str">
        <f t="shared" si="16"/>
        <v>{"keywords": [{"onboardingChannel": "다이렉트 샵"}]}</v>
      </c>
      <c r="BD182" s="78"/>
      <c r="BE182" s="155" t="s">
        <v>253</v>
      </c>
      <c r="BF182" s="83" t="str">
        <f t="shared" si="47"/>
        <v>{"name": "AVAILABLE_MOBILE_PLAN", "arguments": {"keywords": [{"onboardingChannel": "다이렉트 샵"}]}}</v>
      </c>
      <c r="BG182" s="78"/>
      <c r="BH182" s="136"/>
      <c r="BL182" s="141"/>
      <c r="BN182" s="78"/>
      <c r="BO182" s="155"/>
      <c r="BP182" s="79">
        <v>45580</v>
      </c>
    </row>
    <row r="183" spans="1:68" ht="13.2">
      <c r="A183" s="290" t="s">
        <v>2374</v>
      </c>
      <c r="B183" s="139" t="s">
        <v>2382</v>
      </c>
      <c r="C183" s="139" t="s">
        <v>45</v>
      </c>
      <c r="D183" s="139" t="s">
        <v>1951</v>
      </c>
      <c r="E183" s="186" t="s">
        <v>304</v>
      </c>
      <c r="F183" s="187" t="s">
        <v>305</v>
      </c>
      <c r="G183" s="138" t="s">
        <v>1176</v>
      </c>
      <c r="J183" s="78"/>
      <c r="M183" s="78"/>
      <c r="P183" s="78"/>
      <c r="S183" s="78"/>
      <c r="V183" s="78"/>
      <c r="AF183" s="291"/>
      <c r="AH183" s="78"/>
      <c r="AI183" s="279"/>
      <c r="AJ183" s="155"/>
      <c r="AK183" s="135" t="str">
        <f t="shared" si="0"/>
        <v>"onboardingChannel": "쇼핑몰"</v>
      </c>
      <c r="AL183" s="44" t="str">
        <f t="shared" si="1"/>
        <v/>
      </c>
      <c r="AM183" s="78" t="str">
        <f t="shared" si="2"/>
        <v/>
      </c>
      <c r="AN183" s="44" t="str">
        <f t="shared" si="3"/>
        <v/>
      </c>
      <c r="AO183" s="44" t="str">
        <f t="shared" si="4"/>
        <v/>
      </c>
      <c r="AP183" s="78" t="str">
        <f t="shared" si="5"/>
        <v/>
      </c>
      <c r="AQ183" s="44" t="str">
        <f t="shared" si="6"/>
        <v/>
      </c>
      <c r="AR183" s="44" t="str">
        <f t="shared" si="7"/>
        <v/>
      </c>
      <c r="AS183" s="78" t="str">
        <f t="shared" si="8"/>
        <v/>
      </c>
      <c r="AT183" s="78" t="str">
        <f t="shared" si="9"/>
        <v/>
      </c>
      <c r="AU183" s="136" t="str">
        <f t="shared" ref="AU183:AV183" si="205">IF(AG183="","", SUBSTITUTE(", ""phoneNumber"": ""PN""","PN", AG183))</f>
        <v/>
      </c>
      <c r="AV183" s="139" t="str">
        <f t="shared" si="205"/>
        <v/>
      </c>
      <c r="AW183" s="155"/>
      <c r="AX183" s="191" t="str">
        <f t="shared" si="11"/>
        <v>{"onboardingChannel": "쇼핑몰"}</v>
      </c>
      <c r="AY183" s="155" t="str">
        <f t="shared" si="12"/>
        <v/>
      </c>
      <c r="AZ183" s="136" t="str">
        <f t="shared" si="13"/>
        <v/>
      </c>
      <c r="BA183" s="136" t="str">
        <f t="shared" si="14"/>
        <v/>
      </c>
      <c r="BB183" s="136"/>
      <c r="BC183" s="83" t="str">
        <f t="shared" si="16"/>
        <v>{"keywords": [{"onboardingChannel": "쇼핑몰"}]}</v>
      </c>
      <c r="BD183" s="78"/>
      <c r="BE183" s="155" t="s">
        <v>253</v>
      </c>
      <c r="BF183" s="83" t="str">
        <f t="shared" si="47"/>
        <v>{"name": "AVAILABLE_MOBILE_PLAN", "arguments": {"keywords": [{"onboardingChannel": "쇼핑몰"}]}}</v>
      </c>
      <c r="BG183" s="78"/>
      <c r="BH183" s="136"/>
      <c r="BL183" s="141"/>
      <c r="BN183" s="78"/>
      <c r="BO183" s="155"/>
      <c r="BP183" s="79">
        <v>45580</v>
      </c>
    </row>
    <row r="184" spans="1:68" ht="13.2">
      <c r="A184" s="290" t="s">
        <v>2374</v>
      </c>
      <c r="B184" s="139" t="s">
        <v>2383</v>
      </c>
      <c r="C184" s="139" t="s">
        <v>45</v>
      </c>
      <c r="D184" s="139" t="s">
        <v>1954</v>
      </c>
      <c r="E184" s="186" t="s">
        <v>304</v>
      </c>
      <c r="F184" s="187" t="s">
        <v>305</v>
      </c>
      <c r="G184" s="138" t="s">
        <v>1955</v>
      </c>
      <c r="J184" s="78"/>
      <c r="M184" s="78"/>
      <c r="P184" s="78"/>
      <c r="S184" s="78"/>
      <c r="V184" s="78"/>
      <c r="AF184" s="291"/>
      <c r="AH184" s="78"/>
      <c r="AI184" s="279"/>
      <c r="AJ184" s="155"/>
      <c r="AK184" s="135" t="str">
        <f t="shared" si="0"/>
        <v>"onboardingChannel": "티월드"</v>
      </c>
      <c r="AL184" s="44" t="str">
        <f t="shared" si="1"/>
        <v/>
      </c>
      <c r="AM184" s="78" t="str">
        <f t="shared" si="2"/>
        <v/>
      </c>
      <c r="AN184" s="44" t="str">
        <f t="shared" si="3"/>
        <v/>
      </c>
      <c r="AO184" s="44" t="str">
        <f t="shared" si="4"/>
        <v/>
      </c>
      <c r="AP184" s="78" t="str">
        <f t="shared" si="5"/>
        <v/>
      </c>
      <c r="AQ184" s="44" t="str">
        <f t="shared" si="6"/>
        <v/>
      </c>
      <c r="AR184" s="44" t="str">
        <f t="shared" si="7"/>
        <v/>
      </c>
      <c r="AS184" s="78" t="str">
        <f t="shared" si="8"/>
        <v/>
      </c>
      <c r="AT184" s="78" t="str">
        <f t="shared" si="9"/>
        <v/>
      </c>
      <c r="AU184" s="136" t="str">
        <f t="shared" ref="AU184:AV184" si="206">IF(AG184="","", SUBSTITUTE(", ""phoneNumber"": ""PN""","PN", AG184))</f>
        <v/>
      </c>
      <c r="AV184" s="139" t="str">
        <f t="shared" si="206"/>
        <v/>
      </c>
      <c r="AW184" s="155"/>
      <c r="AX184" s="191" t="str">
        <f t="shared" si="11"/>
        <v>{"onboardingChannel": "티월드"}</v>
      </c>
      <c r="AY184" s="155" t="str">
        <f t="shared" si="12"/>
        <v/>
      </c>
      <c r="AZ184" s="136" t="str">
        <f t="shared" si="13"/>
        <v/>
      </c>
      <c r="BA184" s="136" t="str">
        <f t="shared" si="14"/>
        <v/>
      </c>
      <c r="BB184" s="136"/>
      <c r="BC184" s="83" t="str">
        <f t="shared" si="16"/>
        <v>{"keywords": [{"onboardingChannel": "티월드"}]}</v>
      </c>
      <c r="BD184" s="78"/>
      <c r="BE184" s="155" t="s">
        <v>253</v>
      </c>
      <c r="BF184" s="83" t="str">
        <f t="shared" si="47"/>
        <v>{"name": "AVAILABLE_MOBILE_PLAN", "arguments": {"keywords": [{"onboardingChannel": "티월드"}]}}</v>
      </c>
      <c r="BG184" s="78"/>
      <c r="BH184" s="136"/>
      <c r="BL184" s="141"/>
      <c r="BN184" s="78"/>
      <c r="BO184" s="155"/>
      <c r="BP184" s="79">
        <v>45580</v>
      </c>
    </row>
    <row r="185" spans="1:68" ht="13.2">
      <c r="A185" s="290" t="s">
        <v>2374</v>
      </c>
      <c r="B185" s="139" t="s">
        <v>2384</v>
      </c>
      <c r="C185" s="139" t="s">
        <v>45</v>
      </c>
      <c r="D185" s="139" t="s">
        <v>1958</v>
      </c>
      <c r="E185" s="186" t="s">
        <v>304</v>
      </c>
      <c r="F185" s="187" t="s">
        <v>305</v>
      </c>
      <c r="G185" s="138" t="s">
        <v>1959</v>
      </c>
      <c r="J185" s="78"/>
      <c r="M185" s="78"/>
      <c r="P185" s="78"/>
      <c r="S185" s="78"/>
      <c r="V185" s="78"/>
      <c r="AF185" s="291"/>
      <c r="AH185" s="78"/>
      <c r="AI185" s="279"/>
      <c r="AJ185" s="155"/>
      <c r="AK185" s="135" t="str">
        <f t="shared" si="0"/>
        <v>"onboardingChannel": "오프라인 매장"</v>
      </c>
      <c r="AL185" s="44" t="str">
        <f t="shared" si="1"/>
        <v/>
      </c>
      <c r="AM185" s="78" t="str">
        <f t="shared" si="2"/>
        <v/>
      </c>
      <c r="AN185" s="44" t="str">
        <f t="shared" si="3"/>
        <v/>
      </c>
      <c r="AO185" s="44" t="str">
        <f t="shared" si="4"/>
        <v/>
      </c>
      <c r="AP185" s="78" t="str">
        <f t="shared" si="5"/>
        <v/>
      </c>
      <c r="AQ185" s="44" t="str">
        <f t="shared" si="6"/>
        <v/>
      </c>
      <c r="AR185" s="44" t="str">
        <f t="shared" si="7"/>
        <v/>
      </c>
      <c r="AS185" s="78" t="str">
        <f t="shared" si="8"/>
        <v/>
      </c>
      <c r="AT185" s="78" t="str">
        <f t="shared" si="9"/>
        <v/>
      </c>
      <c r="AU185" s="136" t="str">
        <f t="shared" ref="AU185:AV185" si="207">IF(AG185="","", SUBSTITUTE(", ""phoneNumber"": ""PN""","PN", AG185))</f>
        <v/>
      </c>
      <c r="AV185" s="139" t="str">
        <f t="shared" si="207"/>
        <v/>
      </c>
      <c r="AW185" s="155"/>
      <c r="AX185" s="191" t="str">
        <f t="shared" si="11"/>
        <v>{"onboardingChannel": "오프라인 매장"}</v>
      </c>
      <c r="AY185" s="155" t="str">
        <f t="shared" si="12"/>
        <v/>
      </c>
      <c r="AZ185" s="136" t="str">
        <f t="shared" si="13"/>
        <v/>
      </c>
      <c r="BA185" s="136" t="str">
        <f t="shared" si="14"/>
        <v/>
      </c>
      <c r="BB185" s="136"/>
      <c r="BC185" s="83" t="str">
        <f t="shared" si="16"/>
        <v>{"keywords": [{"onboardingChannel": "오프라인 매장"}]}</v>
      </c>
      <c r="BD185" s="78"/>
      <c r="BE185" s="155" t="s">
        <v>253</v>
      </c>
      <c r="BF185" s="83" t="str">
        <f t="shared" si="47"/>
        <v>{"name": "AVAILABLE_MOBILE_PLAN", "arguments": {"keywords": [{"onboardingChannel": "오프라인 매장"}]}}</v>
      </c>
      <c r="BG185" s="78"/>
      <c r="BH185" s="136"/>
      <c r="BL185" s="141"/>
      <c r="BN185" s="78"/>
      <c r="BO185" s="155"/>
      <c r="BP185" s="79">
        <v>45580</v>
      </c>
    </row>
    <row r="186" spans="1:68" ht="13.2">
      <c r="A186" s="290" t="s">
        <v>2385</v>
      </c>
      <c r="B186" s="139" t="s">
        <v>2386</v>
      </c>
      <c r="C186" s="139" t="s">
        <v>45</v>
      </c>
      <c r="D186" s="139" t="s">
        <v>1963</v>
      </c>
      <c r="E186" s="186" t="s">
        <v>398</v>
      </c>
      <c r="F186" s="187" t="s">
        <v>399</v>
      </c>
      <c r="G186" s="138"/>
      <c r="J186" s="78"/>
      <c r="M186" s="78"/>
      <c r="P186" s="78"/>
      <c r="S186" s="78"/>
      <c r="V186" s="78"/>
      <c r="AF186" s="291"/>
      <c r="AH186" s="78"/>
      <c r="AI186" s="279"/>
      <c r="AJ186" s="155"/>
      <c r="AK186" s="135" t="str">
        <f t="shared" si="0"/>
        <v>"onboardingTypeEligibility": ""</v>
      </c>
      <c r="AL186" s="44" t="str">
        <f t="shared" si="1"/>
        <v/>
      </c>
      <c r="AM186" s="78" t="str">
        <f t="shared" si="2"/>
        <v/>
      </c>
      <c r="AN186" s="44" t="str">
        <f t="shared" si="3"/>
        <v/>
      </c>
      <c r="AO186" s="44" t="str">
        <f t="shared" si="4"/>
        <v/>
      </c>
      <c r="AP186" s="78" t="str">
        <f t="shared" si="5"/>
        <v/>
      </c>
      <c r="AQ186" s="44" t="str">
        <f t="shared" si="6"/>
        <v/>
      </c>
      <c r="AR186" s="44" t="str">
        <f t="shared" si="7"/>
        <v/>
      </c>
      <c r="AS186" s="78" t="str">
        <f t="shared" si="8"/>
        <v/>
      </c>
      <c r="AT186" s="78" t="str">
        <f t="shared" si="9"/>
        <v/>
      </c>
      <c r="AU186" s="136" t="str">
        <f t="shared" ref="AU186:AV186" si="208">IF(AG186="","", SUBSTITUTE(", ""phoneNumber"": ""PN""","PN", AG186))</f>
        <v/>
      </c>
      <c r="AV186" s="139" t="str">
        <f t="shared" si="208"/>
        <v/>
      </c>
      <c r="AW186" s="155"/>
      <c r="AX186" s="191" t="str">
        <f t="shared" si="11"/>
        <v>{"onboardingTypeEligibility": ""}</v>
      </c>
      <c r="AY186" s="155" t="str">
        <f t="shared" si="12"/>
        <v/>
      </c>
      <c r="AZ186" s="136" t="str">
        <f t="shared" si="13"/>
        <v/>
      </c>
      <c r="BA186" s="136" t="str">
        <f t="shared" si="14"/>
        <v/>
      </c>
      <c r="BB186" s="136"/>
      <c r="BC186" s="83" t="str">
        <f t="shared" si="16"/>
        <v>{"keywords": [{"onboardingTypeEligibility": ""}]}</v>
      </c>
      <c r="BD186" s="78"/>
      <c r="BE186" s="155" t="s">
        <v>253</v>
      </c>
      <c r="BF186" s="83" t="str">
        <f t="shared" si="47"/>
        <v>{"name": "AVAILABLE_MOBILE_PLAN", "arguments": {"keywords": [{"onboardingTypeEligibility": ""}]}}</v>
      </c>
      <c r="BG186" s="78"/>
      <c r="BH186" s="136"/>
      <c r="BL186" s="141"/>
      <c r="BN186" s="78"/>
      <c r="BO186" s="155"/>
      <c r="BP186" s="79">
        <v>45580</v>
      </c>
    </row>
    <row r="187" spans="1:68" ht="13.2">
      <c r="A187" s="290" t="s">
        <v>2385</v>
      </c>
      <c r="B187" s="139" t="s">
        <v>2387</v>
      </c>
      <c r="C187" s="139" t="s">
        <v>45</v>
      </c>
      <c r="D187" s="139" t="s">
        <v>1965</v>
      </c>
      <c r="E187" s="186" t="s">
        <v>398</v>
      </c>
      <c r="F187" s="187" t="s">
        <v>399</v>
      </c>
      <c r="G187" s="138"/>
      <c r="J187" s="78"/>
      <c r="M187" s="78"/>
      <c r="P187" s="78"/>
      <c r="S187" s="78"/>
      <c r="V187" s="78"/>
      <c r="AF187" s="291"/>
      <c r="AH187" s="78"/>
      <c r="AI187" s="279"/>
      <c r="AJ187" s="155"/>
      <c r="AK187" s="135" t="str">
        <f t="shared" si="0"/>
        <v>"onboardingTypeEligibility": ""</v>
      </c>
      <c r="AL187" s="44" t="str">
        <f t="shared" si="1"/>
        <v/>
      </c>
      <c r="AM187" s="78" t="str">
        <f t="shared" si="2"/>
        <v/>
      </c>
      <c r="AN187" s="44" t="str">
        <f t="shared" si="3"/>
        <v/>
      </c>
      <c r="AO187" s="44" t="str">
        <f t="shared" si="4"/>
        <v/>
      </c>
      <c r="AP187" s="78" t="str">
        <f t="shared" si="5"/>
        <v/>
      </c>
      <c r="AQ187" s="44" t="str">
        <f t="shared" si="6"/>
        <v/>
      </c>
      <c r="AR187" s="44" t="str">
        <f t="shared" si="7"/>
        <v/>
      </c>
      <c r="AS187" s="78" t="str">
        <f t="shared" si="8"/>
        <v/>
      </c>
      <c r="AT187" s="78" t="str">
        <f t="shared" si="9"/>
        <v/>
      </c>
      <c r="AU187" s="136" t="str">
        <f t="shared" ref="AU187:AV187" si="209">IF(AG187="","", SUBSTITUTE(", ""phoneNumber"": ""PN""","PN", AG187))</f>
        <v/>
      </c>
      <c r="AV187" s="139" t="str">
        <f t="shared" si="209"/>
        <v/>
      </c>
      <c r="AW187" s="155"/>
      <c r="AX187" s="191" t="str">
        <f t="shared" si="11"/>
        <v>{"onboardingTypeEligibility": ""}</v>
      </c>
      <c r="AY187" s="155" t="str">
        <f t="shared" si="12"/>
        <v/>
      </c>
      <c r="AZ187" s="136" t="str">
        <f t="shared" si="13"/>
        <v/>
      </c>
      <c r="BA187" s="136" t="str">
        <f t="shared" si="14"/>
        <v/>
      </c>
      <c r="BB187" s="136"/>
      <c r="BC187" s="83" t="str">
        <f t="shared" si="16"/>
        <v>{"keywords": [{"onboardingTypeEligibility": ""}]}</v>
      </c>
      <c r="BD187" s="78"/>
      <c r="BE187" s="155" t="s">
        <v>253</v>
      </c>
      <c r="BF187" s="83" t="str">
        <f t="shared" si="47"/>
        <v>{"name": "AVAILABLE_MOBILE_PLAN", "arguments": {"keywords": [{"onboardingTypeEligibility": ""}]}}</v>
      </c>
      <c r="BG187" s="78"/>
      <c r="BH187" s="136"/>
      <c r="BL187" s="141"/>
      <c r="BN187" s="78"/>
      <c r="BO187" s="155"/>
      <c r="BP187" s="79">
        <v>45580</v>
      </c>
    </row>
    <row r="188" spans="1:68" ht="13.2">
      <c r="A188" s="290" t="s">
        <v>2385</v>
      </c>
      <c r="B188" s="139" t="s">
        <v>2388</v>
      </c>
      <c r="C188" s="139" t="s">
        <v>45</v>
      </c>
      <c r="D188" s="139" t="s">
        <v>1967</v>
      </c>
      <c r="E188" s="186" t="s">
        <v>398</v>
      </c>
      <c r="F188" s="187" t="s">
        <v>399</v>
      </c>
      <c r="G188" s="138"/>
      <c r="J188" s="78"/>
      <c r="M188" s="78"/>
      <c r="P188" s="78"/>
      <c r="S188" s="78"/>
      <c r="V188" s="78"/>
      <c r="AF188" s="291"/>
      <c r="AH188" s="78"/>
      <c r="AI188" s="279"/>
      <c r="AJ188" s="155"/>
      <c r="AK188" s="135" t="str">
        <f t="shared" si="0"/>
        <v>"onboardingTypeEligibility": ""</v>
      </c>
      <c r="AL188" s="44" t="str">
        <f t="shared" si="1"/>
        <v/>
      </c>
      <c r="AM188" s="78" t="str">
        <f t="shared" si="2"/>
        <v/>
      </c>
      <c r="AN188" s="44" t="str">
        <f t="shared" si="3"/>
        <v/>
      </c>
      <c r="AO188" s="44" t="str">
        <f t="shared" si="4"/>
        <v/>
      </c>
      <c r="AP188" s="78" t="str">
        <f t="shared" si="5"/>
        <v/>
      </c>
      <c r="AQ188" s="44" t="str">
        <f t="shared" si="6"/>
        <v/>
      </c>
      <c r="AR188" s="44" t="str">
        <f t="shared" si="7"/>
        <v/>
      </c>
      <c r="AS188" s="78" t="str">
        <f t="shared" si="8"/>
        <v/>
      </c>
      <c r="AT188" s="78" t="str">
        <f t="shared" si="9"/>
        <v/>
      </c>
      <c r="AU188" s="136" t="str">
        <f t="shared" ref="AU188:AV188" si="210">IF(AG188="","", SUBSTITUTE(", ""phoneNumber"": ""PN""","PN", AG188))</f>
        <v/>
      </c>
      <c r="AV188" s="139" t="str">
        <f t="shared" si="210"/>
        <v/>
      </c>
      <c r="AW188" s="155"/>
      <c r="AX188" s="191" t="str">
        <f t="shared" si="11"/>
        <v>{"onboardingTypeEligibility": ""}</v>
      </c>
      <c r="AY188" s="155" t="str">
        <f t="shared" si="12"/>
        <v/>
      </c>
      <c r="AZ188" s="136" t="str">
        <f t="shared" si="13"/>
        <v/>
      </c>
      <c r="BA188" s="136" t="str">
        <f t="shared" si="14"/>
        <v/>
      </c>
      <c r="BB188" s="136"/>
      <c r="BC188" s="83" t="str">
        <f t="shared" si="16"/>
        <v>{"keywords": [{"onboardingTypeEligibility": ""}]}</v>
      </c>
      <c r="BD188" s="78"/>
      <c r="BE188" s="155" t="s">
        <v>253</v>
      </c>
      <c r="BF188" s="83" t="str">
        <f t="shared" si="47"/>
        <v>{"name": "AVAILABLE_MOBILE_PLAN", "arguments": {"keywords": [{"onboardingTypeEligibility": ""}]}}</v>
      </c>
      <c r="BG188" s="78"/>
      <c r="BH188" s="136"/>
      <c r="BL188" s="141"/>
      <c r="BN188" s="78"/>
      <c r="BO188" s="155"/>
      <c r="BP188" s="79">
        <v>45580</v>
      </c>
    </row>
    <row r="189" spans="1:68" ht="13.2">
      <c r="A189" s="290" t="s">
        <v>2385</v>
      </c>
      <c r="B189" s="139" t="s">
        <v>2389</v>
      </c>
      <c r="C189" s="139" t="s">
        <v>45</v>
      </c>
      <c r="D189" s="139" t="s">
        <v>1969</v>
      </c>
      <c r="E189" s="186" t="s">
        <v>398</v>
      </c>
      <c r="F189" s="187" t="s">
        <v>399</v>
      </c>
      <c r="G189" s="138"/>
      <c r="J189" s="78"/>
      <c r="M189" s="78"/>
      <c r="P189" s="78"/>
      <c r="S189" s="78"/>
      <c r="V189" s="78"/>
      <c r="AF189" s="291"/>
      <c r="AH189" s="78"/>
      <c r="AI189" s="279"/>
      <c r="AJ189" s="155"/>
      <c r="AK189" s="135" t="str">
        <f t="shared" si="0"/>
        <v>"onboardingTypeEligibility": ""</v>
      </c>
      <c r="AL189" s="44" t="str">
        <f t="shared" si="1"/>
        <v/>
      </c>
      <c r="AM189" s="78" t="str">
        <f t="shared" si="2"/>
        <v/>
      </c>
      <c r="AN189" s="44" t="str">
        <f t="shared" si="3"/>
        <v/>
      </c>
      <c r="AO189" s="44" t="str">
        <f t="shared" si="4"/>
        <v/>
      </c>
      <c r="AP189" s="78" t="str">
        <f t="shared" si="5"/>
        <v/>
      </c>
      <c r="AQ189" s="44" t="str">
        <f t="shared" si="6"/>
        <v/>
      </c>
      <c r="AR189" s="44" t="str">
        <f t="shared" si="7"/>
        <v/>
      </c>
      <c r="AS189" s="78" t="str">
        <f t="shared" si="8"/>
        <v/>
      </c>
      <c r="AT189" s="78" t="str">
        <f t="shared" si="9"/>
        <v/>
      </c>
      <c r="AU189" s="136" t="str">
        <f t="shared" ref="AU189:AV189" si="211">IF(AG189="","", SUBSTITUTE(", ""phoneNumber"": ""PN""","PN", AG189))</f>
        <v/>
      </c>
      <c r="AV189" s="139" t="str">
        <f t="shared" si="211"/>
        <v/>
      </c>
      <c r="AW189" s="155"/>
      <c r="AX189" s="191" t="str">
        <f t="shared" si="11"/>
        <v>{"onboardingTypeEligibility": ""}</v>
      </c>
      <c r="AY189" s="155" t="str">
        <f t="shared" si="12"/>
        <v/>
      </c>
      <c r="AZ189" s="136" t="str">
        <f t="shared" si="13"/>
        <v/>
      </c>
      <c r="BA189" s="136" t="str">
        <f t="shared" si="14"/>
        <v/>
      </c>
      <c r="BB189" s="136"/>
      <c r="BC189" s="83" t="str">
        <f t="shared" si="16"/>
        <v>{"keywords": [{"onboardingTypeEligibility": ""}]}</v>
      </c>
      <c r="BD189" s="78"/>
      <c r="BE189" s="155" t="s">
        <v>253</v>
      </c>
      <c r="BF189" s="83" t="str">
        <f t="shared" si="47"/>
        <v>{"name": "AVAILABLE_MOBILE_PLAN", "arguments": {"keywords": [{"onboardingTypeEligibility": ""}]}}</v>
      </c>
      <c r="BG189" s="78"/>
      <c r="BH189" s="136"/>
      <c r="BL189" s="141"/>
      <c r="BN189" s="78"/>
      <c r="BO189" s="155"/>
      <c r="BP189" s="79">
        <v>45580</v>
      </c>
    </row>
    <row r="190" spans="1:68" ht="13.2">
      <c r="A190" s="290" t="s">
        <v>2385</v>
      </c>
      <c r="B190" s="139" t="s">
        <v>2390</v>
      </c>
      <c r="C190" s="139" t="s">
        <v>45</v>
      </c>
      <c r="D190" s="139" t="s">
        <v>1971</v>
      </c>
      <c r="E190" s="186" t="s">
        <v>398</v>
      </c>
      <c r="F190" s="187" t="s">
        <v>399</v>
      </c>
      <c r="G190" s="138"/>
      <c r="J190" s="78"/>
      <c r="M190" s="78"/>
      <c r="P190" s="78"/>
      <c r="S190" s="78"/>
      <c r="V190" s="78"/>
      <c r="AF190" s="291"/>
      <c r="AH190" s="78"/>
      <c r="AI190" s="279"/>
      <c r="AJ190" s="155"/>
      <c r="AK190" s="135" t="str">
        <f t="shared" si="0"/>
        <v>"onboardingTypeEligibility": ""</v>
      </c>
      <c r="AL190" s="44" t="str">
        <f t="shared" si="1"/>
        <v/>
      </c>
      <c r="AM190" s="78" t="str">
        <f t="shared" si="2"/>
        <v/>
      </c>
      <c r="AN190" s="44" t="str">
        <f t="shared" si="3"/>
        <v/>
      </c>
      <c r="AO190" s="44" t="str">
        <f t="shared" si="4"/>
        <v/>
      </c>
      <c r="AP190" s="78" t="str">
        <f t="shared" si="5"/>
        <v/>
      </c>
      <c r="AQ190" s="44" t="str">
        <f t="shared" si="6"/>
        <v/>
      </c>
      <c r="AR190" s="44" t="str">
        <f t="shared" si="7"/>
        <v/>
      </c>
      <c r="AS190" s="78" t="str">
        <f t="shared" si="8"/>
        <v/>
      </c>
      <c r="AT190" s="78" t="str">
        <f t="shared" si="9"/>
        <v/>
      </c>
      <c r="AU190" s="136" t="str">
        <f t="shared" ref="AU190:AV190" si="212">IF(AG190="","", SUBSTITUTE(", ""phoneNumber"": ""PN""","PN", AG190))</f>
        <v/>
      </c>
      <c r="AV190" s="139" t="str">
        <f t="shared" si="212"/>
        <v/>
      </c>
      <c r="AW190" s="155"/>
      <c r="AX190" s="191" t="str">
        <f t="shared" si="11"/>
        <v>{"onboardingTypeEligibility": ""}</v>
      </c>
      <c r="AY190" s="155" t="str">
        <f t="shared" si="12"/>
        <v/>
      </c>
      <c r="AZ190" s="136" t="str">
        <f t="shared" si="13"/>
        <v/>
      </c>
      <c r="BA190" s="136" t="str">
        <f t="shared" si="14"/>
        <v/>
      </c>
      <c r="BB190" s="136"/>
      <c r="BC190" s="83" t="str">
        <f t="shared" si="16"/>
        <v>{"keywords": [{"onboardingTypeEligibility": ""}]}</v>
      </c>
      <c r="BD190" s="78"/>
      <c r="BE190" s="155" t="s">
        <v>253</v>
      </c>
      <c r="BF190" s="83" t="str">
        <f t="shared" si="47"/>
        <v>{"name": "AVAILABLE_MOBILE_PLAN", "arguments": {"keywords": [{"onboardingTypeEligibility": ""}]}}</v>
      </c>
      <c r="BG190" s="78"/>
      <c r="BH190" s="136"/>
      <c r="BL190" s="141"/>
      <c r="BN190" s="78"/>
      <c r="BO190" s="155"/>
      <c r="BP190" s="79">
        <v>45580</v>
      </c>
    </row>
    <row r="191" spans="1:68" ht="13.2">
      <c r="A191" s="290" t="s">
        <v>2385</v>
      </c>
      <c r="B191" s="139" t="s">
        <v>2391</v>
      </c>
      <c r="C191" s="139" t="s">
        <v>45</v>
      </c>
      <c r="D191" s="139" t="s">
        <v>1973</v>
      </c>
      <c r="E191" s="186" t="s">
        <v>398</v>
      </c>
      <c r="F191" s="187" t="s">
        <v>399</v>
      </c>
      <c r="G191" s="138"/>
      <c r="J191" s="78"/>
      <c r="M191" s="78"/>
      <c r="P191" s="78"/>
      <c r="S191" s="78"/>
      <c r="V191" s="78"/>
      <c r="AF191" s="291"/>
      <c r="AH191" s="78"/>
      <c r="AI191" s="279"/>
      <c r="AJ191" s="155"/>
      <c r="AK191" s="135" t="str">
        <f t="shared" si="0"/>
        <v>"onboardingTypeEligibility": ""</v>
      </c>
      <c r="AL191" s="44" t="str">
        <f t="shared" si="1"/>
        <v/>
      </c>
      <c r="AM191" s="78" t="str">
        <f t="shared" si="2"/>
        <v/>
      </c>
      <c r="AN191" s="44" t="str">
        <f t="shared" si="3"/>
        <v/>
      </c>
      <c r="AO191" s="44" t="str">
        <f t="shared" si="4"/>
        <v/>
      </c>
      <c r="AP191" s="78" t="str">
        <f t="shared" si="5"/>
        <v/>
      </c>
      <c r="AQ191" s="44" t="str">
        <f t="shared" si="6"/>
        <v/>
      </c>
      <c r="AR191" s="44" t="str">
        <f t="shared" si="7"/>
        <v/>
      </c>
      <c r="AS191" s="78" t="str">
        <f t="shared" si="8"/>
        <v/>
      </c>
      <c r="AT191" s="78" t="str">
        <f t="shared" si="9"/>
        <v/>
      </c>
      <c r="AU191" s="136" t="str">
        <f t="shared" ref="AU191:AV191" si="213">IF(AG191="","", SUBSTITUTE(", ""phoneNumber"": ""PN""","PN", AG191))</f>
        <v/>
      </c>
      <c r="AV191" s="139" t="str">
        <f t="shared" si="213"/>
        <v/>
      </c>
      <c r="AW191" s="155"/>
      <c r="AX191" s="191" t="str">
        <f t="shared" si="11"/>
        <v>{"onboardingTypeEligibility": ""}</v>
      </c>
      <c r="AY191" s="155" t="str">
        <f t="shared" si="12"/>
        <v/>
      </c>
      <c r="AZ191" s="136" t="str">
        <f t="shared" si="13"/>
        <v/>
      </c>
      <c r="BA191" s="136" t="str">
        <f t="shared" si="14"/>
        <v/>
      </c>
      <c r="BB191" s="136"/>
      <c r="BC191" s="83" t="str">
        <f t="shared" si="16"/>
        <v>{"keywords": [{"onboardingTypeEligibility": ""}]}</v>
      </c>
      <c r="BD191" s="78"/>
      <c r="BE191" s="155" t="s">
        <v>253</v>
      </c>
      <c r="BF191" s="83" t="str">
        <f t="shared" si="47"/>
        <v>{"name": "AVAILABLE_MOBILE_PLAN", "arguments": {"keywords": [{"onboardingTypeEligibility": ""}]}}</v>
      </c>
      <c r="BG191" s="78"/>
      <c r="BH191" s="136"/>
      <c r="BL191" s="141"/>
      <c r="BN191" s="78"/>
      <c r="BO191" s="155"/>
      <c r="BP191" s="79">
        <v>45580</v>
      </c>
    </row>
    <row r="192" spans="1:68" ht="13.2">
      <c r="A192" s="290" t="s">
        <v>2385</v>
      </c>
      <c r="B192" s="139" t="s">
        <v>2392</v>
      </c>
      <c r="C192" s="139" t="s">
        <v>45</v>
      </c>
      <c r="D192" s="139" t="s">
        <v>1975</v>
      </c>
      <c r="E192" s="186" t="s">
        <v>398</v>
      </c>
      <c r="F192" s="187" t="s">
        <v>399</v>
      </c>
      <c r="G192" s="138"/>
      <c r="J192" s="78"/>
      <c r="M192" s="78"/>
      <c r="P192" s="78"/>
      <c r="S192" s="78"/>
      <c r="V192" s="78"/>
      <c r="AF192" s="291"/>
      <c r="AH192" s="78"/>
      <c r="AI192" s="279"/>
      <c r="AJ192" s="155"/>
      <c r="AK192" s="135" t="str">
        <f t="shared" si="0"/>
        <v>"onboardingTypeEligibility": ""</v>
      </c>
      <c r="AL192" s="44" t="str">
        <f t="shared" si="1"/>
        <v/>
      </c>
      <c r="AM192" s="78" t="str">
        <f t="shared" si="2"/>
        <v/>
      </c>
      <c r="AN192" s="44" t="str">
        <f t="shared" si="3"/>
        <v/>
      </c>
      <c r="AO192" s="44" t="str">
        <f t="shared" si="4"/>
        <v/>
      </c>
      <c r="AP192" s="78" t="str">
        <f t="shared" si="5"/>
        <v/>
      </c>
      <c r="AQ192" s="44" t="str">
        <f t="shared" si="6"/>
        <v/>
      </c>
      <c r="AR192" s="44" t="str">
        <f t="shared" si="7"/>
        <v/>
      </c>
      <c r="AS192" s="78" t="str">
        <f t="shared" si="8"/>
        <v/>
      </c>
      <c r="AT192" s="78" t="str">
        <f t="shared" si="9"/>
        <v/>
      </c>
      <c r="AU192" s="136" t="str">
        <f t="shared" ref="AU192:AV192" si="214">IF(AG192="","", SUBSTITUTE(", ""phoneNumber"": ""PN""","PN", AG192))</f>
        <v/>
      </c>
      <c r="AV192" s="139" t="str">
        <f t="shared" si="214"/>
        <v/>
      </c>
      <c r="AW192" s="155"/>
      <c r="AX192" s="191" t="str">
        <f t="shared" si="11"/>
        <v>{"onboardingTypeEligibility": ""}</v>
      </c>
      <c r="AY192" s="155" t="str">
        <f t="shared" si="12"/>
        <v/>
      </c>
      <c r="AZ192" s="136" t="str">
        <f t="shared" si="13"/>
        <v/>
      </c>
      <c r="BA192" s="136" t="str">
        <f t="shared" si="14"/>
        <v/>
      </c>
      <c r="BB192" s="136"/>
      <c r="BC192" s="83" t="str">
        <f t="shared" si="16"/>
        <v>{"keywords": [{"onboardingTypeEligibility": ""}]}</v>
      </c>
      <c r="BD192" s="78"/>
      <c r="BE192" s="155" t="s">
        <v>253</v>
      </c>
      <c r="BF192" s="83" t="str">
        <f t="shared" si="47"/>
        <v>{"name": "AVAILABLE_MOBILE_PLAN", "arguments": {"keywords": [{"onboardingTypeEligibility": ""}]}}</v>
      </c>
      <c r="BG192" s="78"/>
      <c r="BH192" s="136"/>
      <c r="BL192" s="141"/>
      <c r="BN192" s="78"/>
      <c r="BO192" s="155"/>
      <c r="BP192" s="79">
        <v>45580</v>
      </c>
    </row>
    <row r="193" spans="1:68" ht="13.2">
      <c r="A193" s="290" t="s">
        <v>2385</v>
      </c>
      <c r="B193" s="139" t="s">
        <v>2393</v>
      </c>
      <c r="C193" s="139" t="s">
        <v>45</v>
      </c>
      <c r="D193" s="139" t="s">
        <v>1977</v>
      </c>
      <c r="E193" s="186" t="s">
        <v>398</v>
      </c>
      <c r="F193" s="187" t="s">
        <v>399</v>
      </c>
      <c r="G193" s="138"/>
      <c r="J193" s="78"/>
      <c r="M193" s="78"/>
      <c r="P193" s="78"/>
      <c r="S193" s="78"/>
      <c r="V193" s="78"/>
      <c r="AF193" s="291"/>
      <c r="AH193" s="78"/>
      <c r="AI193" s="279"/>
      <c r="AJ193" s="155"/>
      <c r="AK193" s="135" t="str">
        <f t="shared" si="0"/>
        <v>"onboardingTypeEligibility": ""</v>
      </c>
      <c r="AL193" s="44" t="str">
        <f t="shared" si="1"/>
        <v/>
      </c>
      <c r="AM193" s="78" t="str">
        <f t="shared" si="2"/>
        <v/>
      </c>
      <c r="AN193" s="44" t="str">
        <f t="shared" si="3"/>
        <v/>
      </c>
      <c r="AO193" s="44" t="str">
        <f t="shared" si="4"/>
        <v/>
      </c>
      <c r="AP193" s="78" t="str">
        <f t="shared" si="5"/>
        <v/>
      </c>
      <c r="AQ193" s="44" t="str">
        <f t="shared" si="6"/>
        <v/>
      </c>
      <c r="AR193" s="44" t="str">
        <f t="shared" si="7"/>
        <v/>
      </c>
      <c r="AS193" s="78" t="str">
        <f t="shared" si="8"/>
        <v/>
      </c>
      <c r="AT193" s="78" t="str">
        <f t="shared" si="9"/>
        <v/>
      </c>
      <c r="AU193" s="136" t="str">
        <f t="shared" ref="AU193:AV193" si="215">IF(AG193="","", SUBSTITUTE(", ""phoneNumber"": ""PN""","PN", AG193))</f>
        <v/>
      </c>
      <c r="AV193" s="139" t="str">
        <f t="shared" si="215"/>
        <v/>
      </c>
      <c r="AW193" s="155"/>
      <c r="AX193" s="191" t="str">
        <f t="shared" si="11"/>
        <v>{"onboardingTypeEligibility": ""}</v>
      </c>
      <c r="AY193" s="155" t="str">
        <f t="shared" si="12"/>
        <v/>
      </c>
      <c r="AZ193" s="136" t="str">
        <f t="shared" si="13"/>
        <v/>
      </c>
      <c r="BA193" s="136" t="str">
        <f t="shared" si="14"/>
        <v/>
      </c>
      <c r="BB193" s="136"/>
      <c r="BC193" s="83" t="str">
        <f t="shared" si="16"/>
        <v>{"keywords": [{"onboardingTypeEligibility": ""}]}</v>
      </c>
      <c r="BD193" s="78"/>
      <c r="BE193" s="155" t="s">
        <v>253</v>
      </c>
      <c r="BF193" s="83" t="str">
        <f t="shared" si="47"/>
        <v>{"name": "AVAILABLE_MOBILE_PLAN", "arguments": {"keywords": [{"onboardingTypeEligibility": ""}]}}</v>
      </c>
      <c r="BG193" s="78"/>
      <c r="BH193" s="136"/>
      <c r="BL193" s="141"/>
      <c r="BN193" s="78"/>
      <c r="BO193" s="155"/>
      <c r="BP193" s="79">
        <v>45580</v>
      </c>
    </row>
    <row r="194" spans="1:68" ht="13.2">
      <c r="A194" s="290" t="s">
        <v>2385</v>
      </c>
      <c r="B194" s="139" t="s">
        <v>2394</v>
      </c>
      <c r="C194" s="139" t="s">
        <v>45</v>
      </c>
      <c r="D194" s="139" t="s">
        <v>1979</v>
      </c>
      <c r="E194" s="186" t="s">
        <v>398</v>
      </c>
      <c r="F194" s="187" t="s">
        <v>399</v>
      </c>
      <c r="G194" s="138"/>
      <c r="J194" s="78"/>
      <c r="M194" s="78"/>
      <c r="P194" s="78"/>
      <c r="S194" s="78"/>
      <c r="V194" s="78"/>
      <c r="AF194" s="291"/>
      <c r="AH194" s="78"/>
      <c r="AI194" s="279"/>
      <c r="AJ194" s="155"/>
      <c r="AK194" s="135" t="str">
        <f t="shared" si="0"/>
        <v>"onboardingTypeEligibility": ""</v>
      </c>
      <c r="AL194" s="44" t="str">
        <f t="shared" si="1"/>
        <v/>
      </c>
      <c r="AM194" s="78" t="str">
        <f t="shared" si="2"/>
        <v/>
      </c>
      <c r="AN194" s="44" t="str">
        <f t="shared" si="3"/>
        <v/>
      </c>
      <c r="AO194" s="44" t="str">
        <f t="shared" si="4"/>
        <v/>
      </c>
      <c r="AP194" s="78" t="str">
        <f t="shared" si="5"/>
        <v/>
      </c>
      <c r="AQ194" s="44" t="str">
        <f t="shared" si="6"/>
        <v/>
      </c>
      <c r="AR194" s="44" t="str">
        <f t="shared" si="7"/>
        <v/>
      </c>
      <c r="AS194" s="78" t="str">
        <f t="shared" si="8"/>
        <v/>
      </c>
      <c r="AT194" s="78" t="str">
        <f t="shared" si="9"/>
        <v/>
      </c>
      <c r="AU194" s="136" t="str">
        <f t="shared" ref="AU194:AV194" si="216">IF(AG194="","", SUBSTITUTE(", ""phoneNumber"": ""PN""","PN", AG194))</f>
        <v/>
      </c>
      <c r="AV194" s="139" t="str">
        <f t="shared" si="216"/>
        <v/>
      </c>
      <c r="AW194" s="155"/>
      <c r="AX194" s="191" t="str">
        <f t="shared" si="11"/>
        <v>{"onboardingTypeEligibility": ""}</v>
      </c>
      <c r="AY194" s="155" t="str">
        <f t="shared" si="12"/>
        <v/>
      </c>
      <c r="AZ194" s="136" t="str">
        <f t="shared" si="13"/>
        <v/>
      </c>
      <c r="BA194" s="136" t="str">
        <f t="shared" si="14"/>
        <v/>
      </c>
      <c r="BB194" s="136"/>
      <c r="BC194" s="83" t="str">
        <f t="shared" si="16"/>
        <v>{"keywords": [{"onboardingTypeEligibility": ""}]}</v>
      </c>
      <c r="BD194" s="78"/>
      <c r="BE194" s="155" t="s">
        <v>253</v>
      </c>
      <c r="BF194" s="83" t="str">
        <f t="shared" si="47"/>
        <v>{"name": "AVAILABLE_MOBILE_PLAN", "arguments": {"keywords": [{"onboardingTypeEligibility": ""}]}}</v>
      </c>
      <c r="BG194" s="78"/>
      <c r="BH194" s="136"/>
      <c r="BL194" s="141"/>
      <c r="BN194" s="78"/>
      <c r="BO194" s="155"/>
      <c r="BP194" s="79">
        <v>45580</v>
      </c>
    </row>
    <row r="195" spans="1:68" ht="13.2">
      <c r="A195" s="290" t="s">
        <v>2385</v>
      </c>
      <c r="B195" s="139" t="s">
        <v>2395</v>
      </c>
      <c r="C195" s="139" t="s">
        <v>45</v>
      </c>
      <c r="D195" s="139" t="s">
        <v>1981</v>
      </c>
      <c r="E195" s="186" t="s">
        <v>398</v>
      </c>
      <c r="F195" s="187" t="s">
        <v>399</v>
      </c>
      <c r="G195" s="138"/>
      <c r="J195" s="78"/>
      <c r="M195" s="78"/>
      <c r="P195" s="78"/>
      <c r="S195" s="78"/>
      <c r="V195" s="78"/>
      <c r="AF195" s="291"/>
      <c r="AH195" s="78"/>
      <c r="AI195" s="279"/>
      <c r="AJ195" s="155"/>
      <c r="AK195" s="135" t="str">
        <f t="shared" si="0"/>
        <v>"onboardingTypeEligibility": ""</v>
      </c>
      <c r="AL195" s="44" t="str">
        <f t="shared" si="1"/>
        <v/>
      </c>
      <c r="AM195" s="78" t="str">
        <f t="shared" si="2"/>
        <v/>
      </c>
      <c r="AN195" s="44" t="str">
        <f t="shared" si="3"/>
        <v/>
      </c>
      <c r="AO195" s="44" t="str">
        <f t="shared" si="4"/>
        <v/>
      </c>
      <c r="AP195" s="78" t="str">
        <f t="shared" si="5"/>
        <v/>
      </c>
      <c r="AQ195" s="44" t="str">
        <f t="shared" si="6"/>
        <v/>
      </c>
      <c r="AR195" s="44" t="str">
        <f t="shared" si="7"/>
        <v/>
      </c>
      <c r="AS195" s="78" t="str">
        <f t="shared" si="8"/>
        <v/>
      </c>
      <c r="AT195" s="78" t="str">
        <f t="shared" si="9"/>
        <v/>
      </c>
      <c r="AU195" s="136" t="str">
        <f t="shared" ref="AU195:AV195" si="217">IF(AG195="","", SUBSTITUTE(", ""phoneNumber"": ""PN""","PN", AG195))</f>
        <v/>
      </c>
      <c r="AV195" s="139" t="str">
        <f t="shared" si="217"/>
        <v/>
      </c>
      <c r="AW195" s="155"/>
      <c r="AX195" s="191" t="str">
        <f t="shared" si="11"/>
        <v>{"onboardingTypeEligibility": ""}</v>
      </c>
      <c r="AY195" s="155" t="str">
        <f t="shared" si="12"/>
        <v/>
      </c>
      <c r="AZ195" s="136" t="str">
        <f t="shared" si="13"/>
        <v/>
      </c>
      <c r="BA195" s="136" t="str">
        <f t="shared" si="14"/>
        <v/>
      </c>
      <c r="BB195" s="136"/>
      <c r="BC195" s="83" t="str">
        <f t="shared" si="16"/>
        <v>{"keywords": [{"onboardingTypeEligibility": ""}]}</v>
      </c>
      <c r="BD195" s="78"/>
      <c r="BE195" s="155" t="s">
        <v>253</v>
      </c>
      <c r="BF195" s="83" t="str">
        <f t="shared" si="47"/>
        <v>{"name": "AVAILABLE_MOBILE_PLAN", "arguments": {"keywords": [{"onboardingTypeEligibility": ""}]}}</v>
      </c>
      <c r="BG195" s="78"/>
      <c r="BH195" s="136"/>
      <c r="BL195" s="141"/>
      <c r="BN195" s="78"/>
      <c r="BO195" s="155"/>
      <c r="BP195" s="79">
        <v>45580</v>
      </c>
    </row>
    <row r="196" spans="1:68" ht="13.2">
      <c r="A196" s="290" t="s">
        <v>2396</v>
      </c>
      <c r="B196" s="139" t="s">
        <v>2397</v>
      </c>
      <c r="C196" s="139" t="s">
        <v>45</v>
      </c>
      <c r="D196" s="139" t="s">
        <v>1990</v>
      </c>
      <c r="E196" s="186" t="s">
        <v>401</v>
      </c>
      <c r="F196" s="187" t="s">
        <v>402</v>
      </c>
      <c r="G196" s="138" t="s">
        <v>630</v>
      </c>
      <c r="J196" s="78"/>
      <c r="M196" s="78"/>
      <c r="P196" s="78"/>
      <c r="S196" s="78"/>
      <c r="V196" s="78"/>
      <c r="AF196" s="291"/>
      <c r="AH196" s="78"/>
      <c r="AI196" s="279"/>
      <c r="AJ196" s="155"/>
      <c r="AK196" s="135" t="str">
        <f t="shared" si="0"/>
        <v>"onboardingDevice": "키즈폰"</v>
      </c>
      <c r="AL196" s="44" t="str">
        <f t="shared" si="1"/>
        <v/>
      </c>
      <c r="AM196" s="78" t="str">
        <f t="shared" si="2"/>
        <v/>
      </c>
      <c r="AN196" s="44" t="str">
        <f t="shared" si="3"/>
        <v/>
      </c>
      <c r="AO196" s="44" t="str">
        <f t="shared" si="4"/>
        <v/>
      </c>
      <c r="AP196" s="78" t="str">
        <f t="shared" si="5"/>
        <v/>
      </c>
      <c r="AQ196" s="44" t="str">
        <f t="shared" si="6"/>
        <v/>
      </c>
      <c r="AR196" s="44" t="str">
        <f t="shared" si="7"/>
        <v/>
      </c>
      <c r="AS196" s="78" t="str">
        <f t="shared" si="8"/>
        <v/>
      </c>
      <c r="AT196" s="78" t="str">
        <f t="shared" si="9"/>
        <v/>
      </c>
      <c r="AU196" s="136" t="str">
        <f t="shared" ref="AU196:AV196" si="218">IF(AG196="","", SUBSTITUTE(", ""phoneNumber"": ""PN""","PN", AG196))</f>
        <v/>
      </c>
      <c r="AV196" s="139" t="str">
        <f t="shared" si="218"/>
        <v/>
      </c>
      <c r="AW196" s="155"/>
      <c r="AX196" s="191" t="str">
        <f t="shared" si="11"/>
        <v>{"onboardingDevice": "키즈폰"}</v>
      </c>
      <c r="AY196" s="155" t="str">
        <f t="shared" si="12"/>
        <v/>
      </c>
      <c r="AZ196" s="136" t="str">
        <f t="shared" si="13"/>
        <v/>
      </c>
      <c r="BA196" s="136" t="str">
        <f t="shared" si="14"/>
        <v/>
      </c>
      <c r="BB196" s="136"/>
      <c r="BC196" s="83" t="str">
        <f t="shared" si="16"/>
        <v>{"keywords": [{"onboardingDevice": "키즈폰"}]}</v>
      </c>
      <c r="BD196" s="78"/>
      <c r="BE196" s="155" t="s">
        <v>253</v>
      </c>
      <c r="BF196" s="83" t="str">
        <f t="shared" si="47"/>
        <v>{"name": "AVAILABLE_MOBILE_PLAN", "arguments": {"keywords": [{"onboardingDevice": "키즈폰"}]}}</v>
      </c>
      <c r="BG196" s="78"/>
      <c r="BH196" s="136"/>
      <c r="BL196" s="141"/>
      <c r="BN196" s="78"/>
      <c r="BO196" s="155"/>
      <c r="BP196" s="79">
        <v>45580</v>
      </c>
    </row>
    <row r="197" spans="1:68" ht="13.2">
      <c r="A197" s="290" t="s">
        <v>2396</v>
      </c>
      <c r="B197" s="139" t="s">
        <v>2398</v>
      </c>
      <c r="C197" s="139" t="s">
        <v>45</v>
      </c>
      <c r="D197" s="139" t="s">
        <v>1993</v>
      </c>
      <c r="E197" s="186" t="s">
        <v>401</v>
      </c>
      <c r="F197" s="187" t="s">
        <v>402</v>
      </c>
      <c r="G197" s="138" t="s">
        <v>1994</v>
      </c>
      <c r="J197" s="78"/>
      <c r="M197" s="78"/>
      <c r="P197" s="78"/>
      <c r="S197" s="78"/>
      <c r="V197" s="78"/>
      <c r="AF197" s="291"/>
      <c r="AH197" s="78"/>
      <c r="AI197" s="279"/>
      <c r="AJ197" s="155"/>
      <c r="AK197" s="135" t="str">
        <f t="shared" si="0"/>
        <v>"onboardingDevice": "어린이폰"</v>
      </c>
      <c r="AL197" s="44" t="str">
        <f t="shared" si="1"/>
        <v/>
      </c>
      <c r="AM197" s="78" t="str">
        <f t="shared" si="2"/>
        <v/>
      </c>
      <c r="AN197" s="44" t="str">
        <f t="shared" si="3"/>
        <v/>
      </c>
      <c r="AO197" s="44" t="str">
        <f t="shared" si="4"/>
        <v/>
      </c>
      <c r="AP197" s="78" t="str">
        <f t="shared" si="5"/>
        <v/>
      </c>
      <c r="AQ197" s="44" t="str">
        <f t="shared" si="6"/>
        <v/>
      </c>
      <c r="AR197" s="44" t="str">
        <f t="shared" si="7"/>
        <v/>
      </c>
      <c r="AS197" s="78" t="str">
        <f t="shared" si="8"/>
        <v/>
      </c>
      <c r="AT197" s="78" t="str">
        <f t="shared" si="9"/>
        <v/>
      </c>
      <c r="AU197" s="136" t="str">
        <f t="shared" ref="AU197:AV197" si="219">IF(AG197="","", SUBSTITUTE(", ""phoneNumber"": ""PN""","PN", AG197))</f>
        <v/>
      </c>
      <c r="AV197" s="139" t="str">
        <f t="shared" si="219"/>
        <v/>
      </c>
      <c r="AW197" s="155"/>
      <c r="AX197" s="191" t="str">
        <f t="shared" si="11"/>
        <v>{"onboardingDevice": "어린이폰"}</v>
      </c>
      <c r="AY197" s="155" t="str">
        <f t="shared" si="12"/>
        <v/>
      </c>
      <c r="AZ197" s="136" t="str">
        <f t="shared" si="13"/>
        <v/>
      </c>
      <c r="BA197" s="136" t="str">
        <f t="shared" si="14"/>
        <v/>
      </c>
      <c r="BB197" s="136"/>
      <c r="BC197" s="83" t="str">
        <f t="shared" si="16"/>
        <v>{"keywords": [{"onboardingDevice": "어린이폰"}]}</v>
      </c>
      <c r="BD197" s="78"/>
      <c r="BE197" s="155" t="s">
        <v>253</v>
      </c>
      <c r="BF197" s="83" t="str">
        <f t="shared" si="47"/>
        <v>{"name": "AVAILABLE_MOBILE_PLAN", "arguments": {"keywords": [{"onboardingDevice": "어린이폰"}]}}</v>
      </c>
      <c r="BG197" s="78"/>
      <c r="BH197" s="136"/>
      <c r="BL197" s="141"/>
      <c r="BN197" s="78"/>
      <c r="BO197" s="155"/>
      <c r="BP197" s="79">
        <v>45580</v>
      </c>
    </row>
    <row r="198" spans="1:68" ht="13.2">
      <c r="A198" s="290" t="s">
        <v>2396</v>
      </c>
      <c r="B198" s="139" t="s">
        <v>2399</v>
      </c>
      <c r="C198" s="139" t="s">
        <v>45</v>
      </c>
      <c r="D198" s="139" t="s">
        <v>1997</v>
      </c>
      <c r="E198" s="186" t="s">
        <v>401</v>
      </c>
      <c r="F198" s="187" t="s">
        <v>402</v>
      </c>
      <c r="G198" s="138" t="s">
        <v>1223</v>
      </c>
      <c r="J198" s="78"/>
      <c r="M198" s="78"/>
      <c r="P198" s="78"/>
      <c r="S198" s="78"/>
      <c r="V198" s="78"/>
      <c r="AF198" s="291"/>
      <c r="AH198" s="78"/>
      <c r="AI198" s="279"/>
      <c r="AJ198" s="155"/>
      <c r="AK198" s="135" t="str">
        <f t="shared" si="0"/>
        <v>"onboardingDevice": "스마트워치"</v>
      </c>
      <c r="AL198" s="44" t="str">
        <f t="shared" si="1"/>
        <v/>
      </c>
      <c r="AM198" s="78" t="str">
        <f t="shared" si="2"/>
        <v/>
      </c>
      <c r="AN198" s="44" t="str">
        <f t="shared" si="3"/>
        <v/>
      </c>
      <c r="AO198" s="44" t="str">
        <f t="shared" si="4"/>
        <v/>
      </c>
      <c r="AP198" s="78" t="str">
        <f t="shared" si="5"/>
        <v/>
      </c>
      <c r="AQ198" s="44" t="str">
        <f t="shared" si="6"/>
        <v/>
      </c>
      <c r="AR198" s="44" t="str">
        <f t="shared" si="7"/>
        <v/>
      </c>
      <c r="AS198" s="78" t="str">
        <f t="shared" si="8"/>
        <v/>
      </c>
      <c r="AT198" s="78" t="str">
        <f t="shared" si="9"/>
        <v/>
      </c>
      <c r="AU198" s="136" t="str">
        <f t="shared" ref="AU198:AV198" si="220">IF(AG198="","", SUBSTITUTE(", ""phoneNumber"": ""PN""","PN", AG198))</f>
        <v/>
      </c>
      <c r="AV198" s="139" t="str">
        <f t="shared" si="220"/>
        <v/>
      </c>
      <c r="AW198" s="155"/>
      <c r="AX198" s="191" t="str">
        <f t="shared" si="11"/>
        <v>{"onboardingDevice": "스마트워치"}</v>
      </c>
      <c r="AY198" s="155" t="str">
        <f t="shared" si="12"/>
        <v/>
      </c>
      <c r="AZ198" s="136" t="str">
        <f t="shared" si="13"/>
        <v/>
      </c>
      <c r="BA198" s="136" t="str">
        <f t="shared" si="14"/>
        <v/>
      </c>
      <c r="BB198" s="136"/>
      <c r="BC198" s="83" t="str">
        <f t="shared" si="16"/>
        <v>{"keywords": [{"onboardingDevice": "스마트워치"}]}</v>
      </c>
      <c r="BD198" s="78"/>
      <c r="BE198" s="155" t="s">
        <v>253</v>
      </c>
      <c r="BF198" s="83" t="str">
        <f t="shared" si="47"/>
        <v>{"name": "AVAILABLE_MOBILE_PLAN", "arguments": {"keywords": [{"onboardingDevice": "스마트워치"}]}}</v>
      </c>
      <c r="BG198" s="78"/>
      <c r="BH198" s="136"/>
      <c r="BL198" s="141"/>
      <c r="BN198" s="78"/>
      <c r="BO198" s="155"/>
      <c r="BP198" s="79">
        <v>45580</v>
      </c>
    </row>
    <row r="199" spans="1:68" ht="13.2">
      <c r="A199" s="290" t="s">
        <v>2396</v>
      </c>
      <c r="B199" s="139" t="s">
        <v>2400</v>
      </c>
      <c r="C199" s="139" t="s">
        <v>45</v>
      </c>
      <c r="D199" s="139" t="s">
        <v>2000</v>
      </c>
      <c r="E199" s="186" t="s">
        <v>401</v>
      </c>
      <c r="F199" s="187" t="s">
        <v>402</v>
      </c>
      <c r="G199" s="138" t="s">
        <v>2001</v>
      </c>
      <c r="J199" s="78"/>
      <c r="M199" s="78"/>
      <c r="P199" s="78"/>
      <c r="S199" s="78"/>
      <c r="V199" s="78"/>
      <c r="AF199" s="291"/>
      <c r="AH199" s="78"/>
      <c r="AI199" s="279"/>
      <c r="AJ199" s="155"/>
      <c r="AK199" s="135" t="str">
        <f t="shared" si="0"/>
        <v>"onboardingDevice": "웨어러블디바이스"</v>
      </c>
      <c r="AL199" s="44" t="str">
        <f t="shared" si="1"/>
        <v/>
      </c>
      <c r="AM199" s="78" t="str">
        <f t="shared" si="2"/>
        <v/>
      </c>
      <c r="AN199" s="44" t="str">
        <f t="shared" si="3"/>
        <v/>
      </c>
      <c r="AO199" s="44" t="str">
        <f t="shared" si="4"/>
        <v/>
      </c>
      <c r="AP199" s="78" t="str">
        <f t="shared" si="5"/>
        <v/>
      </c>
      <c r="AQ199" s="44" t="str">
        <f t="shared" si="6"/>
        <v/>
      </c>
      <c r="AR199" s="44" t="str">
        <f t="shared" si="7"/>
        <v/>
      </c>
      <c r="AS199" s="78" t="str">
        <f t="shared" si="8"/>
        <v/>
      </c>
      <c r="AT199" s="78" t="str">
        <f t="shared" si="9"/>
        <v/>
      </c>
      <c r="AU199" s="136" t="str">
        <f t="shared" ref="AU199:AV199" si="221">IF(AG199="","", SUBSTITUTE(", ""phoneNumber"": ""PN""","PN", AG199))</f>
        <v/>
      </c>
      <c r="AV199" s="139" t="str">
        <f t="shared" si="221"/>
        <v/>
      </c>
      <c r="AW199" s="155"/>
      <c r="AX199" s="191" t="str">
        <f t="shared" si="11"/>
        <v>{"onboardingDevice": "웨어러블디바이스"}</v>
      </c>
      <c r="AY199" s="155" t="str">
        <f t="shared" si="12"/>
        <v/>
      </c>
      <c r="AZ199" s="136" t="str">
        <f t="shared" si="13"/>
        <v/>
      </c>
      <c r="BA199" s="136" t="str">
        <f t="shared" si="14"/>
        <v/>
      </c>
      <c r="BB199" s="136"/>
      <c r="BC199" s="83" t="str">
        <f t="shared" si="16"/>
        <v>{"keywords": [{"onboardingDevice": "웨어러블디바이스"}]}</v>
      </c>
      <c r="BD199" s="78"/>
      <c r="BE199" s="155" t="s">
        <v>253</v>
      </c>
      <c r="BF199" s="83" t="str">
        <f t="shared" si="47"/>
        <v>{"name": "AVAILABLE_MOBILE_PLAN", "arguments": {"keywords": [{"onboardingDevice": "웨어러블디바이스"}]}}</v>
      </c>
      <c r="BG199" s="78"/>
      <c r="BH199" s="136"/>
      <c r="BL199" s="141"/>
      <c r="BN199" s="78"/>
      <c r="BO199" s="155"/>
      <c r="BP199" s="79">
        <v>45580</v>
      </c>
    </row>
    <row r="200" spans="1:68" ht="13.2">
      <c r="A200" s="290" t="s">
        <v>2396</v>
      </c>
      <c r="B200" s="139" t="s">
        <v>2401</v>
      </c>
      <c r="C200" s="139" t="s">
        <v>45</v>
      </c>
      <c r="D200" s="139" t="s">
        <v>2004</v>
      </c>
      <c r="E200" s="186" t="s">
        <v>401</v>
      </c>
      <c r="F200" s="187" t="s">
        <v>402</v>
      </c>
      <c r="G200" s="138" t="s">
        <v>2005</v>
      </c>
      <c r="J200" s="78"/>
      <c r="M200" s="78"/>
      <c r="P200" s="78"/>
      <c r="S200" s="78"/>
      <c r="V200" s="78"/>
      <c r="AF200" s="291"/>
      <c r="AH200" s="78"/>
      <c r="AI200" s="279"/>
      <c r="AJ200" s="155"/>
      <c r="AK200" s="135" t="str">
        <f t="shared" si="0"/>
        <v>"onboardingDevice": "태블릿피씨"</v>
      </c>
      <c r="AL200" s="44" t="str">
        <f t="shared" si="1"/>
        <v/>
      </c>
      <c r="AM200" s="78" t="str">
        <f t="shared" si="2"/>
        <v/>
      </c>
      <c r="AN200" s="44" t="str">
        <f t="shared" si="3"/>
        <v/>
      </c>
      <c r="AO200" s="44" t="str">
        <f t="shared" si="4"/>
        <v/>
      </c>
      <c r="AP200" s="78" t="str">
        <f t="shared" si="5"/>
        <v/>
      </c>
      <c r="AQ200" s="44" t="str">
        <f t="shared" si="6"/>
        <v/>
      </c>
      <c r="AR200" s="44" t="str">
        <f t="shared" si="7"/>
        <v/>
      </c>
      <c r="AS200" s="78" t="str">
        <f t="shared" si="8"/>
        <v/>
      </c>
      <c r="AT200" s="78" t="str">
        <f t="shared" si="9"/>
        <v/>
      </c>
      <c r="AU200" s="136" t="str">
        <f t="shared" ref="AU200:AV200" si="222">IF(AG200="","", SUBSTITUTE(", ""phoneNumber"": ""PN""","PN", AG200))</f>
        <v/>
      </c>
      <c r="AV200" s="139" t="str">
        <f t="shared" si="222"/>
        <v/>
      </c>
      <c r="AW200" s="155"/>
      <c r="AX200" s="191" t="str">
        <f t="shared" si="11"/>
        <v>{"onboardingDevice": "태블릿피씨"}</v>
      </c>
      <c r="AY200" s="155" t="str">
        <f t="shared" si="12"/>
        <v/>
      </c>
      <c r="AZ200" s="136" t="str">
        <f t="shared" si="13"/>
        <v/>
      </c>
      <c r="BA200" s="136" t="str">
        <f t="shared" si="14"/>
        <v/>
      </c>
      <c r="BB200" s="136"/>
      <c r="BC200" s="83" t="str">
        <f t="shared" si="16"/>
        <v>{"keywords": [{"onboardingDevice": "태블릿피씨"}]}</v>
      </c>
      <c r="BD200" s="78"/>
      <c r="BE200" s="155" t="s">
        <v>253</v>
      </c>
      <c r="BF200" s="83" t="str">
        <f t="shared" si="47"/>
        <v>{"name": "AVAILABLE_MOBILE_PLAN", "arguments": {"keywords": [{"onboardingDevice": "태블릿피씨"}]}}</v>
      </c>
      <c r="BG200" s="78"/>
      <c r="BH200" s="136"/>
      <c r="BL200" s="141"/>
      <c r="BN200" s="78"/>
      <c r="BO200" s="155"/>
      <c r="BP200" s="79">
        <v>45580</v>
      </c>
    </row>
    <row r="201" spans="1:68" ht="13.2">
      <c r="A201" s="290" t="s">
        <v>2396</v>
      </c>
      <c r="B201" s="139" t="s">
        <v>2402</v>
      </c>
      <c r="C201" s="139" t="s">
        <v>45</v>
      </c>
      <c r="D201" s="139" t="s">
        <v>2008</v>
      </c>
      <c r="E201" s="186" t="s">
        <v>401</v>
      </c>
      <c r="F201" s="187" t="s">
        <v>402</v>
      </c>
      <c r="G201" s="138" t="s">
        <v>2009</v>
      </c>
      <c r="J201" s="78"/>
      <c r="M201" s="78"/>
      <c r="P201" s="78"/>
      <c r="S201" s="78"/>
      <c r="V201" s="78"/>
      <c r="AF201" s="291"/>
      <c r="AH201" s="78"/>
      <c r="AI201" s="279"/>
      <c r="AJ201" s="155"/>
      <c r="AK201" s="135" t="str">
        <f t="shared" si="0"/>
        <v>"onboardingDevice": "탭"</v>
      </c>
      <c r="AL201" s="44" t="str">
        <f t="shared" si="1"/>
        <v/>
      </c>
      <c r="AM201" s="78" t="str">
        <f t="shared" si="2"/>
        <v/>
      </c>
      <c r="AN201" s="44" t="str">
        <f t="shared" si="3"/>
        <v/>
      </c>
      <c r="AO201" s="44" t="str">
        <f t="shared" si="4"/>
        <v/>
      </c>
      <c r="AP201" s="78" t="str">
        <f t="shared" si="5"/>
        <v/>
      </c>
      <c r="AQ201" s="44" t="str">
        <f t="shared" si="6"/>
        <v/>
      </c>
      <c r="AR201" s="44" t="str">
        <f t="shared" si="7"/>
        <v/>
      </c>
      <c r="AS201" s="78" t="str">
        <f t="shared" si="8"/>
        <v/>
      </c>
      <c r="AT201" s="78" t="str">
        <f t="shared" si="9"/>
        <v/>
      </c>
      <c r="AU201" s="136" t="str">
        <f t="shared" ref="AU201:AV201" si="223">IF(AG201="","", SUBSTITUTE(", ""phoneNumber"": ""PN""","PN", AG201))</f>
        <v/>
      </c>
      <c r="AV201" s="139" t="str">
        <f t="shared" si="223"/>
        <v/>
      </c>
      <c r="AW201" s="155"/>
      <c r="AX201" s="191" t="str">
        <f t="shared" si="11"/>
        <v>{"onboardingDevice": "탭"}</v>
      </c>
      <c r="AY201" s="155" t="str">
        <f t="shared" si="12"/>
        <v/>
      </c>
      <c r="AZ201" s="136" t="str">
        <f t="shared" si="13"/>
        <v/>
      </c>
      <c r="BA201" s="136" t="str">
        <f t="shared" si="14"/>
        <v/>
      </c>
      <c r="BB201" s="136"/>
      <c r="BC201" s="83" t="str">
        <f t="shared" si="16"/>
        <v>{"keywords": [{"onboardingDevice": "탭"}]}</v>
      </c>
      <c r="BD201" s="78"/>
      <c r="BE201" s="155" t="s">
        <v>253</v>
      </c>
      <c r="BF201" s="83" t="str">
        <f t="shared" si="47"/>
        <v>{"name": "AVAILABLE_MOBILE_PLAN", "arguments": {"keywords": [{"onboardingDevice": "탭"}]}}</v>
      </c>
      <c r="BG201" s="78"/>
      <c r="BH201" s="136"/>
      <c r="BL201" s="141"/>
      <c r="BN201" s="78"/>
      <c r="BO201" s="155"/>
      <c r="BP201" s="79">
        <v>45580</v>
      </c>
    </row>
    <row r="202" spans="1:68" ht="13.2">
      <c r="A202" s="290" t="s">
        <v>2396</v>
      </c>
      <c r="B202" s="139" t="s">
        <v>2403</v>
      </c>
      <c r="C202" s="139" t="s">
        <v>45</v>
      </c>
      <c r="D202" s="139" t="s">
        <v>2012</v>
      </c>
      <c r="E202" s="186" t="s">
        <v>401</v>
      </c>
      <c r="F202" s="187" t="s">
        <v>402</v>
      </c>
      <c r="G202" s="138" t="s">
        <v>403</v>
      </c>
      <c r="J202" s="78"/>
      <c r="M202" s="78"/>
      <c r="P202" s="78"/>
      <c r="S202" s="78"/>
      <c r="V202" s="78"/>
      <c r="AF202" s="291"/>
      <c r="AH202" s="78"/>
      <c r="AI202" s="279"/>
      <c r="AJ202" s="155"/>
      <c r="AK202" s="135" t="str">
        <f t="shared" si="0"/>
        <v>"onboardingDevice": "스마트폰"</v>
      </c>
      <c r="AL202" s="44" t="str">
        <f t="shared" si="1"/>
        <v/>
      </c>
      <c r="AM202" s="78" t="str">
        <f t="shared" si="2"/>
        <v/>
      </c>
      <c r="AN202" s="44" t="str">
        <f t="shared" si="3"/>
        <v/>
      </c>
      <c r="AO202" s="44" t="str">
        <f t="shared" si="4"/>
        <v/>
      </c>
      <c r="AP202" s="78" t="str">
        <f t="shared" si="5"/>
        <v/>
      </c>
      <c r="AQ202" s="44" t="str">
        <f t="shared" si="6"/>
        <v/>
      </c>
      <c r="AR202" s="44" t="str">
        <f t="shared" si="7"/>
        <v/>
      </c>
      <c r="AS202" s="78" t="str">
        <f t="shared" si="8"/>
        <v/>
      </c>
      <c r="AT202" s="78" t="str">
        <f t="shared" si="9"/>
        <v/>
      </c>
      <c r="AU202" s="136" t="str">
        <f t="shared" ref="AU202:AV202" si="224">IF(AG202="","", SUBSTITUTE(", ""phoneNumber"": ""PN""","PN", AG202))</f>
        <v/>
      </c>
      <c r="AV202" s="139" t="str">
        <f t="shared" si="224"/>
        <v/>
      </c>
      <c r="AW202" s="155"/>
      <c r="AX202" s="191" t="str">
        <f t="shared" si="11"/>
        <v>{"onboardingDevice": "스마트폰"}</v>
      </c>
      <c r="AY202" s="155" t="str">
        <f t="shared" si="12"/>
        <v/>
      </c>
      <c r="AZ202" s="136" t="str">
        <f t="shared" si="13"/>
        <v/>
      </c>
      <c r="BA202" s="136" t="str">
        <f t="shared" si="14"/>
        <v/>
      </c>
      <c r="BB202" s="136"/>
      <c r="BC202" s="83" t="str">
        <f t="shared" si="16"/>
        <v>{"keywords": [{"onboardingDevice": "스마트폰"}]}</v>
      </c>
      <c r="BD202" s="78"/>
      <c r="BE202" s="155" t="s">
        <v>253</v>
      </c>
      <c r="BF202" s="83" t="str">
        <f t="shared" si="47"/>
        <v>{"name": "AVAILABLE_MOBILE_PLAN", "arguments": {"keywords": [{"onboardingDevice": "스마트폰"}]}}</v>
      </c>
      <c r="BG202" s="78"/>
      <c r="BH202" s="136"/>
      <c r="BL202" s="141"/>
      <c r="BN202" s="78"/>
      <c r="BO202" s="155"/>
      <c r="BP202" s="79">
        <v>45580</v>
      </c>
    </row>
    <row r="203" spans="1:68" ht="13.2">
      <c r="A203" s="290" t="s">
        <v>2396</v>
      </c>
      <c r="B203" s="139" t="s">
        <v>2403</v>
      </c>
      <c r="C203" s="139" t="s">
        <v>45</v>
      </c>
      <c r="D203" s="139" t="s">
        <v>2014</v>
      </c>
      <c r="E203" s="186" t="s">
        <v>401</v>
      </c>
      <c r="F203" s="187" t="s">
        <v>402</v>
      </c>
      <c r="G203" s="138" t="s">
        <v>403</v>
      </c>
      <c r="J203" s="78"/>
      <c r="M203" s="78"/>
      <c r="P203" s="78"/>
      <c r="S203" s="78"/>
      <c r="V203" s="78"/>
      <c r="AF203" s="291"/>
      <c r="AH203" s="78"/>
      <c r="AI203" s="279"/>
      <c r="AJ203" s="155"/>
      <c r="AK203" s="135" t="str">
        <f t="shared" si="0"/>
        <v>"onboardingDevice": "스마트폰"</v>
      </c>
      <c r="AL203" s="44" t="str">
        <f t="shared" si="1"/>
        <v/>
      </c>
      <c r="AM203" s="78" t="str">
        <f t="shared" si="2"/>
        <v/>
      </c>
      <c r="AN203" s="44" t="str">
        <f t="shared" si="3"/>
        <v/>
      </c>
      <c r="AO203" s="44" t="str">
        <f t="shared" si="4"/>
        <v/>
      </c>
      <c r="AP203" s="78" t="str">
        <f t="shared" si="5"/>
        <v/>
      </c>
      <c r="AQ203" s="44" t="str">
        <f t="shared" si="6"/>
        <v/>
      </c>
      <c r="AR203" s="44" t="str">
        <f t="shared" si="7"/>
        <v/>
      </c>
      <c r="AS203" s="78" t="str">
        <f t="shared" si="8"/>
        <v/>
      </c>
      <c r="AT203" s="78" t="str">
        <f t="shared" si="9"/>
        <v/>
      </c>
      <c r="AU203" s="136" t="str">
        <f t="shared" ref="AU203:AV203" si="225">IF(AG203="","", SUBSTITUTE(", ""phoneNumber"": ""PN""","PN", AG203))</f>
        <v/>
      </c>
      <c r="AV203" s="139" t="str">
        <f t="shared" si="225"/>
        <v/>
      </c>
      <c r="AW203" s="155"/>
      <c r="AX203" s="191" t="str">
        <f t="shared" si="11"/>
        <v>{"onboardingDevice": "스마트폰"}</v>
      </c>
      <c r="AY203" s="155" t="str">
        <f t="shared" si="12"/>
        <v/>
      </c>
      <c r="AZ203" s="136" t="str">
        <f t="shared" si="13"/>
        <v/>
      </c>
      <c r="BA203" s="136" t="str">
        <f t="shared" si="14"/>
        <v/>
      </c>
      <c r="BB203" s="136"/>
      <c r="BC203" s="83" t="str">
        <f t="shared" si="16"/>
        <v>{"keywords": [{"onboardingDevice": "스마트폰"}]}</v>
      </c>
      <c r="BD203" s="78"/>
      <c r="BE203" s="155" t="s">
        <v>253</v>
      </c>
      <c r="BF203" s="83" t="str">
        <f t="shared" si="47"/>
        <v>{"name": "AVAILABLE_MOBILE_PLAN", "arguments": {"keywords": [{"onboardingDevice": "스마트폰"}]}}</v>
      </c>
      <c r="BG203" s="78"/>
      <c r="BH203" s="136"/>
      <c r="BL203" s="141"/>
      <c r="BN203" s="78"/>
      <c r="BO203" s="155"/>
      <c r="BP203" s="79">
        <v>45580</v>
      </c>
    </row>
    <row r="204" spans="1:68" ht="13.2">
      <c r="A204" s="290" t="s">
        <v>2396</v>
      </c>
      <c r="B204" s="139" t="s">
        <v>2404</v>
      </c>
      <c r="C204" s="139" t="s">
        <v>45</v>
      </c>
      <c r="D204" s="139" t="s">
        <v>2016</v>
      </c>
      <c r="E204" s="186" t="s">
        <v>401</v>
      </c>
      <c r="F204" s="187" t="s">
        <v>402</v>
      </c>
      <c r="G204" s="138" t="s">
        <v>725</v>
      </c>
      <c r="J204" s="78"/>
      <c r="M204" s="78"/>
      <c r="P204" s="78"/>
      <c r="S204" s="78"/>
      <c r="V204" s="78"/>
      <c r="AF204" s="291"/>
      <c r="AH204" s="78"/>
      <c r="AI204" s="279"/>
      <c r="AJ204" s="155"/>
      <c r="AK204" s="135" t="str">
        <f t="shared" si="0"/>
        <v>"onboardingDevice": "피쳐폰"</v>
      </c>
      <c r="AL204" s="44" t="str">
        <f t="shared" si="1"/>
        <v/>
      </c>
      <c r="AM204" s="78" t="str">
        <f t="shared" si="2"/>
        <v/>
      </c>
      <c r="AN204" s="44" t="str">
        <f t="shared" si="3"/>
        <v/>
      </c>
      <c r="AO204" s="44" t="str">
        <f t="shared" si="4"/>
        <v/>
      </c>
      <c r="AP204" s="78" t="str">
        <f t="shared" si="5"/>
        <v/>
      </c>
      <c r="AQ204" s="44" t="str">
        <f t="shared" si="6"/>
        <v/>
      </c>
      <c r="AR204" s="44" t="str">
        <f t="shared" si="7"/>
        <v/>
      </c>
      <c r="AS204" s="78" t="str">
        <f t="shared" si="8"/>
        <v/>
      </c>
      <c r="AT204" s="78" t="str">
        <f t="shared" si="9"/>
        <v/>
      </c>
      <c r="AU204" s="136" t="str">
        <f t="shared" ref="AU204:AV204" si="226">IF(AG204="","", SUBSTITUTE(", ""phoneNumber"": ""PN""","PN", AG204))</f>
        <v/>
      </c>
      <c r="AV204" s="139" t="str">
        <f t="shared" si="226"/>
        <v/>
      </c>
      <c r="AW204" s="155"/>
      <c r="AX204" s="191" t="str">
        <f t="shared" si="11"/>
        <v>{"onboardingDevice": "피쳐폰"}</v>
      </c>
      <c r="AY204" s="155" t="str">
        <f t="shared" si="12"/>
        <v/>
      </c>
      <c r="AZ204" s="136" t="str">
        <f t="shared" si="13"/>
        <v/>
      </c>
      <c r="BA204" s="136" t="str">
        <f t="shared" si="14"/>
        <v/>
      </c>
      <c r="BB204" s="136"/>
      <c r="BC204" s="83" t="str">
        <f t="shared" si="16"/>
        <v>{"keywords": [{"onboardingDevice": "피쳐폰"}]}</v>
      </c>
      <c r="BD204" s="78"/>
      <c r="BE204" s="155" t="s">
        <v>253</v>
      </c>
      <c r="BF204" s="83" t="str">
        <f t="shared" si="47"/>
        <v>{"name": "AVAILABLE_MOBILE_PLAN", "arguments": {"keywords": [{"onboardingDevice": "피쳐폰"}]}}</v>
      </c>
      <c r="BG204" s="78"/>
      <c r="BH204" s="136"/>
      <c r="BL204" s="141"/>
      <c r="BN204" s="78"/>
      <c r="BO204" s="155"/>
      <c r="BP204" s="79">
        <v>45580</v>
      </c>
    </row>
    <row r="205" spans="1:68" ht="13.2">
      <c r="A205" s="290" t="s">
        <v>2396</v>
      </c>
      <c r="B205" s="139" t="s">
        <v>2404</v>
      </c>
      <c r="C205" s="139" t="s">
        <v>45</v>
      </c>
      <c r="D205" s="139" t="s">
        <v>2018</v>
      </c>
      <c r="E205" s="186" t="s">
        <v>401</v>
      </c>
      <c r="F205" s="187" t="s">
        <v>402</v>
      </c>
      <c r="G205" s="138" t="s">
        <v>725</v>
      </c>
      <c r="J205" s="78"/>
      <c r="M205" s="78"/>
      <c r="P205" s="78"/>
      <c r="S205" s="78"/>
      <c r="V205" s="78"/>
      <c r="AF205" s="291"/>
      <c r="AH205" s="78"/>
      <c r="AI205" s="279"/>
      <c r="AJ205" s="155"/>
      <c r="AK205" s="135" t="str">
        <f t="shared" si="0"/>
        <v>"onboardingDevice": "피쳐폰"</v>
      </c>
      <c r="AL205" s="44" t="str">
        <f t="shared" si="1"/>
        <v/>
      </c>
      <c r="AM205" s="78" t="str">
        <f t="shared" si="2"/>
        <v/>
      </c>
      <c r="AN205" s="44" t="str">
        <f t="shared" si="3"/>
        <v/>
      </c>
      <c r="AO205" s="44" t="str">
        <f t="shared" si="4"/>
        <v/>
      </c>
      <c r="AP205" s="78" t="str">
        <f t="shared" si="5"/>
        <v/>
      </c>
      <c r="AQ205" s="44" t="str">
        <f t="shared" si="6"/>
        <v/>
      </c>
      <c r="AR205" s="44" t="str">
        <f t="shared" si="7"/>
        <v/>
      </c>
      <c r="AS205" s="78" t="str">
        <f t="shared" si="8"/>
        <v/>
      </c>
      <c r="AT205" s="78" t="str">
        <f t="shared" si="9"/>
        <v/>
      </c>
      <c r="AU205" s="136" t="str">
        <f t="shared" ref="AU205:AV205" si="227">IF(AG205="","", SUBSTITUTE(", ""phoneNumber"": ""PN""","PN", AG205))</f>
        <v/>
      </c>
      <c r="AV205" s="139" t="str">
        <f t="shared" si="227"/>
        <v/>
      </c>
      <c r="AW205" s="155"/>
      <c r="AX205" s="191" t="str">
        <f t="shared" si="11"/>
        <v>{"onboardingDevice": "피쳐폰"}</v>
      </c>
      <c r="AY205" s="155" t="str">
        <f t="shared" si="12"/>
        <v/>
      </c>
      <c r="AZ205" s="136" t="str">
        <f t="shared" si="13"/>
        <v/>
      </c>
      <c r="BA205" s="136" t="str">
        <f t="shared" si="14"/>
        <v/>
      </c>
      <c r="BB205" s="136"/>
      <c r="BC205" s="83" t="str">
        <f t="shared" si="16"/>
        <v>{"keywords": [{"onboardingDevice": "피쳐폰"}]}</v>
      </c>
      <c r="BD205" s="78"/>
      <c r="BE205" s="155" t="s">
        <v>253</v>
      </c>
      <c r="BF205" s="83" t="str">
        <f t="shared" si="47"/>
        <v>{"name": "AVAILABLE_MOBILE_PLAN", "arguments": {"keywords": [{"onboardingDevice": "피쳐폰"}]}}</v>
      </c>
      <c r="BG205" s="78"/>
      <c r="BH205" s="136"/>
      <c r="BL205" s="141"/>
      <c r="BN205" s="78"/>
      <c r="BO205" s="155"/>
      <c r="BP205" s="79">
        <v>45580</v>
      </c>
    </row>
    <row r="206" spans="1:68" ht="13.2">
      <c r="A206" s="290" t="s">
        <v>2405</v>
      </c>
      <c r="B206" s="138" t="s">
        <v>2406</v>
      </c>
      <c r="C206" s="139" t="s">
        <v>45</v>
      </c>
      <c r="D206" s="139" t="s">
        <v>2029</v>
      </c>
      <c r="E206" s="186" t="s">
        <v>301</v>
      </c>
      <c r="F206" s="187" t="s">
        <v>302</v>
      </c>
      <c r="G206" s="138" t="s">
        <v>2030</v>
      </c>
      <c r="J206" s="78"/>
      <c r="M206" s="78"/>
      <c r="P206" s="78"/>
      <c r="S206" s="78"/>
      <c r="V206" s="78"/>
      <c r="AF206" s="291"/>
      <c r="AH206" s="78"/>
      <c r="AI206" s="279"/>
      <c r="AJ206" s="155"/>
      <c r="AK206" s="135" t="str">
        <f t="shared" si="0"/>
        <v>"onboardingDeviceAlias": "갤럭시탭S"</v>
      </c>
      <c r="AL206" s="44" t="str">
        <f t="shared" si="1"/>
        <v/>
      </c>
      <c r="AM206" s="78" t="str">
        <f t="shared" si="2"/>
        <v/>
      </c>
      <c r="AN206" s="44" t="str">
        <f t="shared" si="3"/>
        <v/>
      </c>
      <c r="AO206" s="44" t="str">
        <f t="shared" si="4"/>
        <v/>
      </c>
      <c r="AP206" s="78" t="str">
        <f t="shared" si="5"/>
        <v/>
      </c>
      <c r="AQ206" s="44" t="str">
        <f t="shared" si="6"/>
        <v/>
      </c>
      <c r="AR206" s="44" t="str">
        <f t="shared" si="7"/>
        <v/>
      </c>
      <c r="AS206" s="78" t="str">
        <f t="shared" si="8"/>
        <v/>
      </c>
      <c r="AT206" s="78" t="str">
        <f t="shared" si="9"/>
        <v/>
      </c>
      <c r="AU206" s="136" t="str">
        <f t="shared" ref="AU206:AV206" si="228">IF(AG206="","", SUBSTITUTE(", ""phoneNumber"": ""PN""","PN", AG206))</f>
        <v/>
      </c>
      <c r="AV206" s="139" t="str">
        <f t="shared" si="228"/>
        <v/>
      </c>
      <c r="AW206" s="155"/>
      <c r="AX206" s="191" t="str">
        <f t="shared" si="11"/>
        <v>{"onboardingDeviceAlias": "갤럭시탭S"}</v>
      </c>
      <c r="AY206" s="155" t="str">
        <f t="shared" si="12"/>
        <v/>
      </c>
      <c r="AZ206" s="136" t="str">
        <f t="shared" si="13"/>
        <v/>
      </c>
      <c r="BA206" s="136" t="str">
        <f t="shared" si="14"/>
        <v/>
      </c>
      <c r="BB206" s="136"/>
      <c r="BC206" s="83" t="str">
        <f t="shared" si="16"/>
        <v>{"keywords": [{"onboardingDeviceAlias": "갤럭시탭S"}]}</v>
      </c>
      <c r="BD206" s="78"/>
      <c r="BE206" s="155" t="s">
        <v>253</v>
      </c>
      <c r="BF206" s="83" t="str">
        <f t="shared" si="47"/>
        <v>{"name": "AVAILABLE_MOBILE_PLAN", "arguments": {"keywords": [{"onboardingDeviceAlias": "갤럭시탭S"}]}}</v>
      </c>
      <c r="BG206" s="78"/>
      <c r="BH206" s="136"/>
      <c r="BL206" s="141"/>
      <c r="BN206" s="78"/>
      <c r="BO206" s="155"/>
      <c r="BP206" s="79">
        <v>45580</v>
      </c>
    </row>
    <row r="207" spans="1:68" ht="13.2">
      <c r="A207" s="290" t="s">
        <v>2405</v>
      </c>
      <c r="B207" s="139" t="s">
        <v>2407</v>
      </c>
      <c r="C207" s="139" t="s">
        <v>45</v>
      </c>
      <c r="D207" s="139" t="s">
        <v>2033</v>
      </c>
      <c r="E207" s="186" t="s">
        <v>301</v>
      </c>
      <c r="F207" s="187" t="s">
        <v>302</v>
      </c>
      <c r="G207" s="138" t="s">
        <v>2034</v>
      </c>
      <c r="J207" s="78"/>
      <c r="M207" s="78"/>
      <c r="P207" s="78"/>
      <c r="S207" s="78"/>
      <c r="V207" s="78"/>
      <c r="AF207" s="291"/>
      <c r="AH207" s="78"/>
      <c r="AI207" s="279"/>
      <c r="AJ207" s="155"/>
      <c r="AK207" s="135" t="str">
        <f t="shared" si="0"/>
        <v>"onboardingDeviceAlias": "갤럭시에이스"</v>
      </c>
      <c r="AL207" s="44" t="str">
        <f t="shared" si="1"/>
        <v/>
      </c>
      <c r="AM207" s="78" t="str">
        <f t="shared" si="2"/>
        <v/>
      </c>
      <c r="AN207" s="44" t="str">
        <f t="shared" si="3"/>
        <v/>
      </c>
      <c r="AO207" s="44" t="str">
        <f t="shared" si="4"/>
        <v/>
      </c>
      <c r="AP207" s="78" t="str">
        <f t="shared" si="5"/>
        <v/>
      </c>
      <c r="AQ207" s="44" t="str">
        <f t="shared" si="6"/>
        <v/>
      </c>
      <c r="AR207" s="44" t="str">
        <f t="shared" si="7"/>
        <v/>
      </c>
      <c r="AS207" s="78" t="str">
        <f t="shared" si="8"/>
        <v/>
      </c>
      <c r="AT207" s="78" t="str">
        <f t="shared" si="9"/>
        <v/>
      </c>
      <c r="AU207" s="136" t="str">
        <f t="shared" ref="AU207:AV207" si="229">IF(AG207="","", SUBSTITUTE(", ""phoneNumber"": ""PN""","PN", AG207))</f>
        <v/>
      </c>
      <c r="AV207" s="139" t="str">
        <f t="shared" si="229"/>
        <v/>
      </c>
      <c r="AW207" s="155"/>
      <c r="AX207" s="191" t="str">
        <f t="shared" si="11"/>
        <v>{"onboardingDeviceAlias": "갤럭시에이스"}</v>
      </c>
      <c r="AY207" s="155" t="str">
        <f t="shared" si="12"/>
        <v/>
      </c>
      <c r="AZ207" s="136" t="str">
        <f t="shared" si="13"/>
        <v/>
      </c>
      <c r="BA207" s="136" t="str">
        <f t="shared" si="14"/>
        <v/>
      </c>
      <c r="BB207" s="136"/>
      <c r="BC207" s="83" t="str">
        <f t="shared" si="16"/>
        <v>{"keywords": [{"onboardingDeviceAlias": "갤럭시에이스"}]}</v>
      </c>
      <c r="BD207" s="78"/>
      <c r="BE207" s="155" t="s">
        <v>253</v>
      </c>
      <c r="BF207" s="83" t="str">
        <f t="shared" si="47"/>
        <v>{"name": "AVAILABLE_MOBILE_PLAN", "arguments": {"keywords": [{"onboardingDeviceAlias": "갤럭시에이스"}]}}</v>
      </c>
      <c r="BG207" s="78"/>
      <c r="BH207" s="136"/>
      <c r="BL207" s="141"/>
      <c r="BN207" s="78"/>
      <c r="BO207" s="155"/>
      <c r="BP207" s="79">
        <v>45580</v>
      </c>
    </row>
    <row r="208" spans="1:68" ht="13.2">
      <c r="A208" s="290" t="s">
        <v>2405</v>
      </c>
      <c r="B208" s="139" t="s">
        <v>2408</v>
      </c>
      <c r="C208" s="139" t="s">
        <v>45</v>
      </c>
      <c r="D208" s="139" t="s">
        <v>2037</v>
      </c>
      <c r="E208" s="186" t="s">
        <v>301</v>
      </c>
      <c r="F208" s="187" t="s">
        <v>302</v>
      </c>
      <c r="G208" s="138" t="s">
        <v>2038</v>
      </c>
      <c r="J208" s="78"/>
      <c r="M208" s="78"/>
      <c r="P208" s="78"/>
      <c r="S208" s="78"/>
      <c r="V208" s="78"/>
      <c r="AF208" s="291"/>
      <c r="AH208" s="78"/>
      <c r="AI208" s="279"/>
      <c r="AJ208" s="155"/>
      <c r="AK208" s="135" t="str">
        <f t="shared" si="0"/>
        <v>"onboardingDeviceAlias": "아이폰8+_64G"</v>
      </c>
      <c r="AL208" s="44" t="str">
        <f t="shared" si="1"/>
        <v/>
      </c>
      <c r="AM208" s="78" t="str">
        <f t="shared" si="2"/>
        <v/>
      </c>
      <c r="AN208" s="44" t="str">
        <f t="shared" si="3"/>
        <v/>
      </c>
      <c r="AO208" s="44" t="str">
        <f t="shared" si="4"/>
        <v/>
      </c>
      <c r="AP208" s="78" t="str">
        <f t="shared" si="5"/>
        <v/>
      </c>
      <c r="AQ208" s="44" t="str">
        <f t="shared" si="6"/>
        <v/>
      </c>
      <c r="AR208" s="44" t="str">
        <f t="shared" si="7"/>
        <v/>
      </c>
      <c r="AS208" s="78" t="str">
        <f t="shared" si="8"/>
        <v/>
      </c>
      <c r="AT208" s="78" t="str">
        <f t="shared" si="9"/>
        <v/>
      </c>
      <c r="AU208" s="136" t="str">
        <f t="shared" ref="AU208:AV208" si="230">IF(AG208="","", SUBSTITUTE(", ""phoneNumber"": ""PN""","PN", AG208))</f>
        <v/>
      </c>
      <c r="AV208" s="139" t="str">
        <f t="shared" si="230"/>
        <v/>
      </c>
      <c r="AW208" s="155"/>
      <c r="AX208" s="191" t="str">
        <f t="shared" si="11"/>
        <v>{"onboardingDeviceAlias": "아이폰8+_64G"}</v>
      </c>
      <c r="AY208" s="155" t="str">
        <f t="shared" si="12"/>
        <v/>
      </c>
      <c r="AZ208" s="136" t="str">
        <f t="shared" si="13"/>
        <v/>
      </c>
      <c r="BA208" s="136" t="str">
        <f t="shared" si="14"/>
        <v/>
      </c>
      <c r="BB208" s="136"/>
      <c r="BC208" s="83" t="str">
        <f t="shared" si="16"/>
        <v>{"keywords": [{"onboardingDeviceAlias": "아이폰8+_64G"}]}</v>
      </c>
      <c r="BD208" s="78"/>
      <c r="BE208" s="155" t="s">
        <v>253</v>
      </c>
      <c r="BF208" s="83" t="str">
        <f t="shared" si="47"/>
        <v>{"name": "AVAILABLE_MOBILE_PLAN", "arguments": {"keywords": [{"onboardingDeviceAlias": "아이폰8+_64G"}]}}</v>
      </c>
      <c r="BG208" s="78"/>
      <c r="BH208" s="136"/>
      <c r="BL208" s="141"/>
      <c r="BN208" s="78"/>
      <c r="BO208" s="155"/>
      <c r="BP208" s="79">
        <v>45580</v>
      </c>
    </row>
    <row r="209" spans="1:68" ht="13.2">
      <c r="A209" s="290" t="s">
        <v>2405</v>
      </c>
      <c r="B209" s="139" t="s">
        <v>2409</v>
      </c>
      <c r="C209" s="139" t="s">
        <v>45</v>
      </c>
      <c r="D209" s="139" t="s">
        <v>2041</v>
      </c>
      <c r="E209" s="186" t="s">
        <v>301</v>
      </c>
      <c r="F209" s="187" t="s">
        <v>302</v>
      </c>
      <c r="G209" s="138" t="s">
        <v>2042</v>
      </c>
      <c r="J209" s="78"/>
      <c r="M209" s="78"/>
      <c r="P209" s="78"/>
      <c r="S209" s="78"/>
      <c r="V209" s="78"/>
      <c r="AF209" s="291"/>
      <c r="AH209" s="78"/>
      <c r="AI209" s="279"/>
      <c r="AJ209" s="155"/>
      <c r="AK209" s="135" t="str">
        <f t="shared" si="0"/>
        <v>"onboardingDeviceAlias": "아이폰 11 PRO MAX_256G"</v>
      </c>
      <c r="AL209" s="44" t="str">
        <f t="shared" si="1"/>
        <v/>
      </c>
      <c r="AM209" s="78" t="str">
        <f t="shared" si="2"/>
        <v/>
      </c>
      <c r="AN209" s="44" t="str">
        <f t="shared" si="3"/>
        <v/>
      </c>
      <c r="AO209" s="44" t="str">
        <f t="shared" si="4"/>
        <v/>
      </c>
      <c r="AP209" s="78" t="str">
        <f t="shared" si="5"/>
        <v/>
      </c>
      <c r="AQ209" s="44" t="str">
        <f t="shared" si="6"/>
        <v/>
      </c>
      <c r="AR209" s="44" t="str">
        <f t="shared" si="7"/>
        <v/>
      </c>
      <c r="AS209" s="78" t="str">
        <f t="shared" si="8"/>
        <v/>
      </c>
      <c r="AT209" s="78" t="str">
        <f t="shared" si="9"/>
        <v/>
      </c>
      <c r="AU209" s="136" t="str">
        <f t="shared" ref="AU209:AV209" si="231">IF(AG209="","", SUBSTITUTE(", ""phoneNumber"": ""PN""","PN", AG209))</f>
        <v/>
      </c>
      <c r="AV209" s="139" t="str">
        <f t="shared" si="231"/>
        <v/>
      </c>
      <c r="AW209" s="155"/>
      <c r="AX209" s="191" t="str">
        <f t="shared" si="11"/>
        <v>{"onboardingDeviceAlias": "아이폰 11 PRO MAX_256G"}</v>
      </c>
      <c r="AY209" s="155" t="str">
        <f t="shared" si="12"/>
        <v/>
      </c>
      <c r="AZ209" s="136" t="str">
        <f t="shared" si="13"/>
        <v/>
      </c>
      <c r="BA209" s="136" t="str">
        <f t="shared" si="14"/>
        <v/>
      </c>
      <c r="BB209" s="136"/>
      <c r="BC209" s="83" t="str">
        <f t="shared" si="16"/>
        <v>{"keywords": [{"onboardingDeviceAlias": "아이폰 11 PRO MAX_256G"}]}</v>
      </c>
      <c r="BD209" s="78"/>
      <c r="BE209" s="155" t="s">
        <v>253</v>
      </c>
      <c r="BF209" s="83" t="str">
        <f t="shared" si="47"/>
        <v>{"name": "AVAILABLE_MOBILE_PLAN", "arguments": {"keywords": [{"onboardingDeviceAlias": "아이폰 11 PRO MAX_256G"}]}}</v>
      </c>
      <c r="BG209" s="78"/>
      <c r="BH209" s="136"/>
      <c r="BL209" s="141"/>
      <c r="BN209" s="78"/>
      <c r="BO209" s="155"/>
      <c r="BP209" s="79">
        <v>45580</v>
      </c>
    </row>
    <row r="210" spans="1:68" ht="13.2">
      <c r="A210" s="290" t="s">
        <v>2405</v>
      </c>
      <c r="B210" s="139" t="s">
        <v>2410</v>
      </c>
      <c r="C210" s="139" t="s">
        <v>45</v>
      </c>
      <c r="D210" s="139" t="s">
        <v>2045</v>
      </c>
      <c r="E210" s="186" t="s">
        <v>301</v>
      </c>
      <c r="F210" s="187" t="s">
        <v>302</v>
      </c>
      <c r="G210" s="138" t="s">
        <v>2046</v>
      </c>
      <c r="J210" s="78"/>
      <c r="M210" s="78"/>
      <c r="P210" s="78"/>
      <c r="S210" s="78"/>
      <c r="V210" s="78"/>
      <c r="AF210" s="291"/>
      <c r="AH210" s="78"/>
      <c r="AI210" s="279"/>
      <c r="AJ210" s="155"/>
      <c r="AK210" s="135" t="str">
        <f t="shared" si="0"/>
        <v>"onboardingDeviceAlias": "IPHONE 15 PRO MAX"</v>
      </c>
      <c r="AL210" s="44" t="str">
        <f t="shared" si="1"/>
        <v/>
      </c>
      <c r="AM210" s="78" t="str">
        <f t="shared" si="2"/>
        <v/>
      </c>
      <c r="AN210" s="44" t="str">
        <f t="shared" si="3"/>
        <v/>
      </c>
      <c r="AO210" s="44" t="str">
        <f t="shared" si="4"/>
        <v/>
      </c>
      <c r="AP210" s="78" t="str">
        <f t="shared" si="5"/>
        <v/>
      </c>
      <c r="AQ210" s="44" t="str">
        <f t="shared" si="6"/>
        <v/>
      </c>
      <c r="AR210" s="44" t="str">
        <f t="shared" si="7"/>
        <v/>
      </c>
      <c r="AS210" s="78" t="str">
        <f t="shared" si="8"/>
        <v/>
      </c>
      <c r="AT210" s="78" t="str">
        <f t="shared" si="9"/>
        <v/>
      </c>
      <c r="AU210" s="136" t="str">
        <f t="shared" ref="AU210:AV210" si="232">IF(AG210="","", SUBSTITUTE(", ""phoneNumber"": ""PN""","PN", AG210))</f>
        <v/>
      </c>
      <c r="AV210" s="139" t="str">
        <f t="shared" si="232"/>
        <v/>
      </c>
      <c r="AW210" s="155"/>
      <c r="AX210" s="191" t="str">
        <f t="shared" si="11"/>
        <v>{"onboardingDeviceAlias": "IPHONE 15 PRO MAX"}</v>
      </c>
      <c r="AY210" s="155" t="str">
        <f t="shared" si="12"/>
        <v/>
      </c>
      <c r="AZ210" s="136" t="str">
        <f t="shared" si="13"/>
        <v/>
      </c>
      <c r="BA210" s="136" t="str">
        <f t="shared" si="14"/>
        <v/>
      </c>
      <c r="BB210" s="136"/>
      <c r="BC210" s="83" t="str">
        <f t="shared" si="16"/>
        <v>{"keywords": [{"onboardingDeviceAlias": "IPHONE 15 PRO MAX"}]}</v>
      </c>
      <c r="BD210" s="78"/>
      <c r="BE210" s="155" t="s">
        <v>253</v>
      </c>
      <c r="BF210" s="83" t="str">
        <f t="shared" si="47"/>
        <v>{"name": "AVAILABLE_MOBILE_PLAN", "arguments": {"keywords": [{"onboardingDeviceAlias": "IPHONE 15 PRO MAX"}]}}</v>
      </c>
      <c r="BG210" s="78"/>
      <c r="BH210" s="136"/>
      <c r="BL210" s="141"/>
      <c r="BN210" s="78"/>
      <c r="BO210" s="155"/>
      <c r="BP210" s="79">
        <v>45580</v>
      </c>
    </row>
    <row r="211" spans="1:68" ht="13.2">
      <c r="A211" s="290" t="s">
        <v>2405</v>
      </c>
      <c r="B211" s="139" t="s">
        <v>2411</v>
      </c>
      <c r="C211" s="139" t="s">
        <v>45</v>
      </c>
      <c r="D211" s="139" t="s">
        <v>2049</v>
      </c>
      <c r="E211" s="186" t="s">
        <v>301</v>
      </c>
      <c r="F211" s="187" t="s">
        <v>302</v>
      </c>
      <c r="G211" s="138" t="s">
        <v>2050</v>
      </c>
      <c r="J211" s="78"/>
      <c r="M211" s="78"/>
      <c r="P211" s="78"/>
      <c r="S211" s="78"/>
      <c r="V211" s="78"/>
      <c r="AF211" s="291"/>
      <c r="AH211" s="78"/>
      <c r="AI211" s="279"/>
      <c r="AJ211" s="155"/>
      <c r="AK211" s="135" t="str">
        <f t="shared" si="0"/>
        <v>"onboardingDeviceAlias": "Apple Watch 5"</v>
      </c>
      <c r="AL211" s="44" t="str">
        <f t="shared" si="1"/>
        <v/>
      </c>
      <c r="AM211" s="78" t="str">
        <f t="shared" si="2"/>
        <v/>
      </c>
      <c r="AN211" s="44" t="str">
        <f t="shared" si="3"/>
        <v/>
      </c>
      <c r="AO211" s="44" t="str">
        <f t="shared" si="4"/>
        <v/>
      </c>
      <c r="AP211" s="78" t="str">
        <f t="shared" si="5"/>
        <v/>
      </c>
      <c r="AQ211" s="44" t="str">
        <f t="shared" si="6"/>
        <v/>
      </c>
      <c r="AR211" s="44" t="str">
        <f t="shared" si="7"/>
        <v/>
      </c>
      <c r="AS211" s="78" t="str">
        <f t="shared" si="8"/>
        <v/>
      </c>
      <c r="AT211" s="78" t="str">
        <f t="shared" si="9"/>
        <v/>
      </c>
      <c r="AU211" s="136" t="str">
        <f t="shared" ref="AU211:AV211" si="233">IF(AG211="","", SUBSTITUTE(", ""phoneNumber"": ""PN""","PN", AG211))</f>
        <v/>
      </c>
      <c r="AV211" s="139" t="str">
        <f t="shared" si="233"/>
        <v/>
      </c>
      <c r="AW211" s="155"/>
      <c r="AX211" s="191" t="str">
        <f t="shared" si="11"/>
        <v>{"onboardingDeviceAlias": "Apple Watch 5"}</v>
      </c>
      <c r="AY211" s="155" t="str">
        <f t="shared" si="12"/>
        <v/>
      </c>
      <c r="AZ211" s="136" t="str">
        <f t="shared" si="13"/>
        <v/>
      </c>
      <c r="BA211" s="136" t="str">
        <f t="shared" si="14"/>
        <v/>
      </c>
      <c r="BB211" s="136"/>
      <c r="BC211" s="83" t="str">
        <f t="shared" si="16"/>
        <v>{"keywords": [{"onboardingDeviceAlias": "Apple Watch 5"}]}</v>
      </c>
      <c r="BD211" s="78"/>
      <c r="BE211" s="155" t="s">
        <v>253</v>
      </c>
      <c r="BF211" s="83" t="str">
        <f t="shared" si="47"/>
        <v>{"name": "AVAILABLE_MOBILE_PLAN", "arguments": {"keywords": [{"onboardingDeviceAlias": "Apple Watch 5"}]}}</v>
      </c>
      <c r="BG211" s="78"/>
      <c r="BH211" s="136"/>
      <c r="BL211" s="141"/>
      <c r="BN211" s="78"/>
      <c r="BO211" s="155"/>
      <c r="BP211" s="79">
        <v>45580</v>
      </c>
    </row>
    <row r="212" spans="1:68" ht="13.2">
      <c r="A212" s="290" t="s">
        <v>2405</v>
      </c>
      <c r="B212" s="139" t="s">
        <v>2412</v>
      </c>
      <c r="C212" s="139" t="s">
        <v>45</v>
      </c>
      <c r="D212" s="139" t="s">
        <v>2053</v>
      </c>
      <c r="E212" s="186" t="s">
        <v>301</v>
      </c>
      <c r="F212" s="187" t="s">
        <v>302</v>
      </c>
      <c r="G212" s="138" t="s">
        <v>2054</v>
      </c>
      <c r="J212" s="78"/>
      <c r="M212" s="78"/>
      <c r="P212" s="78"/>
      <c r="S212" s="78"/>
      <c r="V212" s="78"/>
      <c r="AF212" s="291"/>
      <c r="AH212" s="78"/>
      <c r="AI212" s="279"/>
      <c r="AJ212" s="155"/>
      <c r="AK212" s="135" t="str">
        <f t="shared" si="0"/>
        <v>"onboardingDeviceAlias": "IPAD2"</v>
      </c>
      <c r="AL212" s="44" t="str">
        <f t="shared" si="1"/>
        <v/>
      </c>
      <c r="AM212" s="78" t="str">
        <f t="shared" si="2"/>
        <v/>
      </c>
      <c r="AN212" s="44" t="str">
        <f t="shared" si="3"/>
        <v/>
      </c>
      <c r="AO212" s="44" t="str">
        <f t="shared" si="4"/>
        <v/>
      </c>
      <c r="AP212" s="78" t="str">
        <f t="shared" si="5"/>
        <v/>
      </c>
      <c r="AQ212" s="44" t="str">
        <f t="shared" si="6"/>
        <v/>
      </c>
      <c r="AR212" s="44" t="str">
        <f t="shared" si="7"/>
        <v/>
      </c>
      <c r="AS212" s="78" t="str">
        <f t="shared" si="8"/>
        <v/>
      </c>
      <c r="AT212" s="78" t="str">
        <f t="shared" si="9"/>
        <v/>
      </c>
      <c r="AU212" s="136" t="str">
        <f t="shared" ref="AU212:AV212" si="234">IF(AG212="","", SUBSTITUTE(", ""phoneNumber"": ""PN""","PN", AG212))</f>
        <v/>
      </c>
      <c r="AV212" s="139" t="str">
        <f t="shared" si="234"/>
        <v/>
      </c>
      <c r="AW212" s="155"/>
      <c r="AX212" s="191" t="str">
        <f t="shared" si="11"/>
        <v>{"onboardingDeviceAlias": "IPAD2"}</v>
      </c>
      <c r="AY212" s="155" t="str">
        <f t="shared" si="12"/>
        <v/>
      </c>
      <c r="AZ212" s="136" t="str">
        <f t="shared" si="13"/>
        <v/>
      </c>
      <c r="BA212" s="136" t="str">
        <f t="shared" si="14"/>
        <v/>
      </c>
      <c r="BB212" s="136"/>
      <c r="BC212" s="83" t="str">
        <f t="shared" si="16"/>
        <v>{"keywords": [{"onboardingDeviceAlias": "IPAD2"}]}</v>
      </c>
      <c r="BD212" s="78"/>
      <c r="BE212" s="155" t="s">
        <v>253</v>
      </c>
      <c r="BF212" s="83" t="str">
        <f t="shared" si="47"/>
        <v>{"name": "AVAILABLE_MOBILE_PLAN", "arguments": {"keywords": [{"onboardingDeviceAlias": "IPAD2"}]}}</v>
      </c>
      <c r="BG212" s="78"/>
      <c r="BH212" s="136"/>
      <c r="BL212" s="141"/>
      <c r="BN212" s="78"/>
      <c r="BO212" s="155"/>
      <c r="BP212" s="79">
        <v>45580</v>
      </c>
    </row>
    <row r="213" spans="1:68" ht="13.2">
      <c r="A213" s="290" t="s">
        <v>2405</v>
      </c>
      <c r="B213" s="139" t="s">
        <v>2413</v>
      </c>
      <c r="C213" s="139" t="s">
        <v>45</v>
      </c>
      <c r="D213" s="139" t="s">
        <v>2057</v>
      </c>
      <c r="E213" s="186" t="s">
        <v>301</v>
      </c>
      <c r="F213" s="187" t="s">
        <v>302</v>
      </c>
      <c r="G213" s="138" t="s">
        <v>2058</v>
      </c>
      <c r="J213" s="78"/>
      <c r="M213" s="78"/>
      <c r="P213" s="78"/>
      <c r="S213" s="78"/>
      <c r="V213" s="78"/>
      <c r="AF213" s="291"/>
      <c r="AH213" s="78"/>
      <c r="AI213" s="279"/>
      <c r="AJ213" s="155"/>
      <c r="AK213" s="135" t="str">
        <f t="shared" si="0"/>
        <v>"onboardingDeviceAlias": "갤럭시 탭 A7IPHONE SE 2022"</v>
      </c>
      <c r="AL213" s="44" t="str">
        <f t="shared" si="1"/>
        <v/>
      </c>
      <c r="AM213" s="78" t="str">
        <f t="shared" si="2"/>
        <v/>
      </c>
      <c r="AN213" s="44" t="str">
        <f t="shared" si="3"/>
        <v/>
      </c>
      <c r="AO213" s="44" t="str">
        <f t="shared" si="4"/>
        <v/>
      </c>
      <c r="AP213" s="78" t="str">
        <f t="shared" si="5"/>
        <v/>
      </c>
      <c r="AQ213" s="44" t="str">
        <f t="shared" si="6"/>
        <v/>
      </c>
      <c r="AR213" s="44" t="str">
        <f t="shared" si="7"/>
        <v/>
      </c>
      <c r="AS213" s="78" t="str">
        <f t="shared" si="8"/>
        <v/>
      </c>
      <c r="AT213" s="78" t="str">
        <f t="shared" si="9"/>
        <v/>
      </c>
      <c r="AU213" s="136" t="str">
        <f t="shared" ref="AU213:AV213" si="235">IF(AG213="","", SUBSTITUTE(", ""phoneNumber"": ""PN""","PN", AG213))</f>
        <v/>
      </c>
      <c r="AV213" s="139" t="str">
        <f t="shared" si="235"/>
        <v/>
      </c>
      <c r="AW213" s="155"/>
      <c r="AX213" s="191" t="str">
        <f t="shared" si="11"/>
        <v>{"onboardingDeviceAlias": "갤럭시 탭 A7IPHONE SE 2022"}</v>
      </c>
      <c r="AY213" s="155" t="str">
        <f t="shared" si="12"/>
        <v/>
      </c>
      <c r="AZ213" s="136" t="str">
        <f t="shared" si="13"/>
        <v/>
      </c>
      <c r="BA213" s="136" t="str">
        <f t="shared" si="14"/>
        <v/>
      </c>
      <c r="BB213" s="136"/>
      <c r="BC213" s="83" t="str">
        <f t="shared" si="16"/>
        <v>{"keywords": [{"onboardingDeviceAlias": "갤럭시 탭 A7IPHONE SE 2022"}]}</v>
      </c>
      <c r="BD213" s="78"/>
      <c r="BE213" s="155" t="s">
        <v>253</v>
      </c>
      <c r="BF213" s="83" t="str">
        <f t="shared" si="47"/>
        <v>{"name": "AVAILABLE_MOBILE_PLAN", "arguments": {"keywords": [{"onboardingDeviceAlias": "갤럭시 탭 A7IPHONE SE 2022"}]}}</v>
      </c>
      <c r="BG213" s="78"/>
      <c r="BH213" s="136"/>
      <c r="BL213" s="141"/>
      <c r="BN213" s="78"/>
      <c r="BO213" s="155"/>
      <c r="BP213" s="79">
        <v>45580</v>
      </c>
    </row>
    <row r="214" spans="1:68" ht="13.2">
      <c r="A214" s="290" t="s">
        <v>2405</v>
      </c>
      <c r="B214" s="139" t="s">
        <v>2414</v>
      </c>
      <c r="C214" s="139" t="s">
        <v>45</v>
      </c>
      <c r="D214" s="139" t="s">
        <v>2061</v>
      </c>
      <c r="E214" s="186" t="s">
        <v>301</v>
      </c>
      <c r="F214" s="187" t="s">
        <v>302</v>
      </c>
      <c r="G214" s="138" t="s">
        <v>2062</v>
      </c>
      <c r="J214" s="78"/>
      <c r="M214" s="78"/>
      <c r="P214" s="78"/>
      <c r="S214" s="78"/>
      <c r="V214" s="78"/>
      <c r="AF214" s="291"/>
      <c r="AH214" s="78"/>
      <c r="AI214" s="279"/>
      <c r="AJ214" s="155"/>
      <c r="AK214" s="135" t="str">
        <f t="shared" si="0"/>
        <v>"onboardingDeviceAlias": "JOON"</v>
      </c>
      <c r="AL214" s="44" t="str">
        <f t="shared" si="1"/>
        <v/>
      </c>
      <c r="AM214" s="78" t="str">
        <f t="shared" si="2"/>
        <v/>
      </c>
      <c r="AN214" s="44" t="str">
        <f t="shared" si="3"/>
        <v/>
      </c>
      <c r="AO214" s="44" t="str">
        <f t="shared" si="4"/>
        <v/>
      </c>
      <c r="AP214" s="78" t="str">
        <f t="shared" si="5"/>
        <v/>
      </c>
      <c r="AQ214" s="44" t="str">
        <f t="shared" si="6"/>
        <v/>
      </c>
      <c r="AR214" s="44" t="str">
        <f t="shared" si="7"/>
        <v/>
      </c>
      <c r="AS214" s="78" t="str">
        <f t="shared" si="8"/>
        <v/>
      </c>
      <c r="AT214" s="78" t="str">
        <f t="shared" si="9"/>
        <v/>
      </c>
      <c r="AU214" s="136" t="str">
        <f t="shared" ref="AU214:AV214" si="236">IF(AG214="","", SUBSTITUTE(", ""phoneNumber"": ""PN""","PN", AG214))</f>
        <v/>
      </c>
      <c r="AV214" s="139" t="str">
        <f t="shared" si="236"/>
        <v/>
      </c>
      <c r="AW214" s="155"/>
      <c r="AX214" s="191" t="str">
        <f t="shared" si="11"/>
        <v>{"onboardingDeviceAlias": "JOON"}</v>
      </c>
      <c r="AY214" s="155" t="str">
        <f t="shared" si="12"/>
        <v/>
      </c>
      <c r="AZ214" s="136" t="str">
        <f t="shared" si="13"/>
        <v/>
      </c>
      <c r="BA214" s="136" t="str">
        <f t="shared" si="14"/>
        <v/>
      </c>
      <c r="BB214" s="136"/>
      <c r="BC214" s="83" t="str">
        <f t="shared" si="16"/>
        <v>{"keywords": [{"onboardingDeviceAlias": "JOON"}]}</v>
      </c>
      <c r="BD214" s="78"/>
      <c r="BE214" s="155" t="s">
        <v>253</v>
      </c>
      <c r="BF214" s="83" t="str">
        <f t="shared" si="47"/>
        <v>{"name": "AVAILABLE_MOBILE_PLAN", "arguments": {"keywords": [{"onboardingDeviceAlias": "JOON"}]}}</v>
      </c>
      <c r="BG214" s="78"/>
      <c r="BH214" s="136"/>
      <c r="BL214" s="141"/>
      <c r="BN214" s="78"/>
      <c r="BO214" s="155"/>
      <c r="BP214" s="79">
        <v>45580</v>
      </c>
    </row>
    <row r="215" spans="1:68" ht="13.2">
      <c r="A215" s="290" t="s">
        <v>2405</v>
      </c>
      <c r="B215" s="139" t="s">
        <v>2415</v>
      </c>
      <c r="C215" s="139" t="s">
        <v>45</v>
      </c>
      <c r="D215" s="139" t="s">
        <v>2065</v>
      </c>
      <c r="E215" s="186" t="s">
        <v>301</v>
      </c>
      <c r="F215" s="187" t="s">
        <v>302</v>
      </c>
      <c r="G215" s="138" t="s">
        <v>2066</v>
      </c>
      <c r="J215" s="78"/>
      <c r="M215" s="78"/>
      <c r="P215" s="78"/>
      <c r="S215" s="78"/>
      <c r="V215" s="78"/>
      <c r="AF215" s="291"/>
      <c r="AH215" s="78"/>
      <c r="AI215" s="279"/>
      <c r="AJ215" s="155"/>
      <c r="AK215" s="135" t="str">
        <f t="shared" si="0"/>
        <v>"onboardingDeviceAlias": "LG폴더2"</v>
      </c>
      <c r="AL215" s="44" t="str">
        <f t="shared" si="1"/>
        <v/>
      </c>
      <c r="AM215" s="78" t="str">
        <f t="shared" si="2"/>
        <v/>
      </c>
      <c r="AN215" s="44" t="str">
        <f t="shared" si="3"/>
        <v/>
      </c>
      <c r="AO215" s="44" t="str">
        <f t="shared" si="4"/>
        <v/>
      </c>
      <c r="AP215" s="78" t="str">
        <f t="shared" si="5"/>
        <v/>
      </c>
      <c r="AQ215" s="44" t="str">
        <f t="shared" si="6"/>
        <v/>
      </c>
      <c r="AR215" s="44" t="str">
        <f t="shared" si="7"/>
        <v/>
      </c>
      <c r="AS215" s="78" t="str">
        <f t="shared" si="8"/>
        <v/>
      </c>
      <c r="AT215" s="78" t="str">
        <f t="shared" si="9"/>
        <v/>
      </c>
      <c r="AU215" s="136" t="str">
        <f t="shared" ref="AU215:AV215" si="237">IF(AG215="","", SUBSTITUTE(", ""phoneNumber"": ""PN""","PN", AG215))</f>
        <v/>
      </c>
      <c r="AV215" s="139" t="str">
        <f t="shared" si="237"/>
        <v/>
      </c>
      <c r="AW215" s="155"/>
      <c r="AX215" s="191" t="str">
        <f t="shared" si="11"/>
        <v>{"onboardingDeviceAlias": "LG폴더2"}</v>
      </c>
      <c r="AY215" s="155" t="str">
        <f t="shared" si="12"/>
        <v/>
      </c>
      <c r="AZ215" s="136" t="str">
        <f t="shared" si="13"/>
        <v/>
      </c>
      <c r="BA215" s="136" t="str">
        <f t="shared" si="14"/>
        <v/>
      </c>
      <c r="BB215" s="136"/>
      <c r="BC215" s="83" t="str">
        <f t="shared" si="16"/>
        <v>{"keywords": [{"onboardingDeviceAlias": "LG폴더2"}]}</v>
      </c>
      <c r="BD215" s="78"/>
      <c r="BE215" s="155" t="s">
        <v>253</v>
      </c>
      <c r="BF215" s="83" t="str">
        <f t="shared" si="47"/>
        <v>{"name": "AVAILABLE_MOBILE_PLAN", "arguments": {"keywords": [{"onboardingDeviceAlias": "LG폴더2"}]}}</v>
      </c>
      <c r="BG215" s="78"/>
      <c r="BH215" s="136"/>
      <c r="BL215" s="141"/>
      <c r="BN215" s="78"/>
      <c r="BO215" s="155"/>
      <c r="BP215" s="79">
        <v>45580</v>
      </c>
    </row>
    <row r="216" spans="1:68" ht="13.2">
      <c r="A216" s="290" t="s">
        <v>2416</v>
      </c>
      <c r="B216" s="139" t="s">
        <v>2417</v>
      </c>
      <c r="C216" s="139" t="s">
        <v>45</v>
      </c>
      <c r="D216" s="139" t="s">
        <v>2074</v>
      </c>
      <c r="E216" s="186" t="s">
        <v>296</v>
      </c>
      <c r="F216" s="187" t="s">
        <v>297</v>
      </c>
      <c r="G216" s="138" t="s">
        <v>298</v>
      </c>
      <c r="J216" s="78"/>
      <c r="M216" s="78"/>
      <c r="P216" s="78"/>
      <c r="S216" s="78"/>
      <c r="V216" s="78"/>
      <c r="AF216" s="291"/>
      <c r="AH216" s="78"/>
      <c r="AI216" s="279"/>
      <c r="AJ216" s="155"/>
      <c r="AK216" s="135" t="str">
        <f t="shared" si="0"/>
        <v>"specialCustomerOnboard": "시니어"</v>
      </c>
      <c r="AL216" s="44" t="str">
        <f t="shared" si="1"/>
        <v/>
      </c>
      <c r="AM216" s="78" t="str">
        <f t="shared" si="2"/>
        <v/>
      </c>
      <c r="AN216" s="44" t="str">
        <f t="shared" si="3"/>
        <v/>
      </c>
      <c r="AO216" s="44" t="str">
        <f t="shared" si="4"/>
        <v/>
      </c>
      <c r="AP216" s="78" t="str">
        <f t="shared" si="5"/>
        <v/>
      </c>
      <c r="AQ216" s="44" t="str">
        <f t="shared" si="6"/>
        <v/>
      </c>
      <c r="AR216" s="44" t="str">
        <f t="shared" si="7"/>
        <v/>
      </c>
      <c r="AS216" s="78" t="str">
        <f t="shared" si="8"/>
        <v/>
      </c>
      <c r="AT216" s="78" t="str">
        <f t="shared" si="9"/>
        <v/>
      </c>
      <c r="AU216" s="136" t="str">
        <f t="shared" ref="AU216:AV216" si="238">IF(AG216="","", SUBSTITUTE(", ""phoneNumber"": ""PN""","PN", AG216))</f>
        <v/>
      </c>
      <c r="AV216" s="139" t="str">
        <f t="shared" si="238"/>
        <v/>
      </c>
      <c r="AW216" s="155"/>
      <c r="AX216" s="191" t="str">
        <f t="shared" si="11"/>
        <v>{"specialCustomerOnboard": "시니어"}</v>
      </c>
      <c r="AY216" s="155" t="str">
        <f t="shared" si="12"/>
        <v/>
      </c>
      <c r="AZ216" s="136" t="str">
        <f t="shared" si="13"/>
        <v/>
      </c>
      <c r="BA216" s="136" t="str">
        <f t="shared" si="14"/>
        <v/>
      </c>
      <c r="BB216" s="136"/>
      <c r="BC216" s="83" t="str">
        <f t="shared" si="16"/>
        <v>{"keywords": [{"specialCustomerOnboard": "시니어"}]}</v>
      </c>
      <c r="BD216" s="78"/>
      <c r="BE216" s="155" t="s">
        <v>253</v>
      </c>
      <c r="BF216" s="83" t="str">
        <f t="shared" si="47"/>
        <v>{"name": "AVAILABLE_MOBILE_PLAN", "arguments": {"keywords": [{"specialCustomerOnboard": "시니어"}]}}</v>
      </c>
      <c r="BG216" s="78"/>
      <c r="BH216" s="136"/>
      <c r="BL216" s="141"/>
      <c r="BN216" s="78"/>
      <c r="BO216" s="155"/>
      <c r="BP216" s="79">
        <v>45580</v>
      </c>
    </row>
    <row r="217" spans="1:68" ht="13.2">
      <c r="A217" s="290" t="s">
        <v>2416</v>
      </c>
      <c r="B217" s="139" t="s">
        <v>2418</v>
      </c>
      <c r="C217" s="139" t="s">
        <v>45</v>
      </c>
      <c r="D217" s="139" t="s">
        <v>2077</v>
      </c>
      <c r="E217" s="186" t="s">
        <v>296</v>
      </c>
      <c r="F217" s="187" t="s">
        <v>297</v>
      </c>
      <c r="G217" s="138" t="s">
        <v>733</v>
      </c>
      <c r="J217" s="78"/>
      <c r="M217" s="78"/>
      <c r="P217" s="78"/>
      <c r="S217" s="78"/>
      <c r="V217" s="78"/>
      <c r="AF217" s="291"/>
      <c r="AH217" s="78"/>
      <c r="AI217" s="279"/>
      <c r="AJ217" s="155"/>
      <c r="AK217" s="135" t="str">
        <f t="shared" si="0"/>
        <v>"specialCustomerOnboard": "중학생"</v>
      </c>
      <c r="AL217" s="44" t="str">
        <f t="shared" si="1"/>
        <v/>
      </c>
      <c r="AM217" s="78" t="str">
        <f t="shared" si="2"/>
        <v/>
      </c>
      <c r="AN217" s="44" t="str">
        <f t="shared" si="3"/>
        <v/>
      </c>
      <c r="AO217" s="44" t="str">
        <f t="shared" si="4"/>
        <v/>
      </c>
      <c r="AP217" s="78" t="str">
        <f t="shared" si="5"/>
        <v/>
      </c>
      <c r="AQ217" s="44" t="str">
        <f t="shared" si="6"/>
        <v/>
      </c>
      <c r="AR217" s="44" t="str">
        <f t="shared" si="7"/>
        <v/>
      </c>
      <c r="AS217" s="78" t="str">
        <f t="shared" si="8"/>
        <v/>
      </c>
      <c r="AT217" s="78" t="str">
        <f t="shared" si="9"/>
        <v/>
      </c>
      <c r="AU217" s="136" t="str">
        <f t="shared" ref="AU217:AV217" si="239">IF(AG217="","", SUBSTITUTE(", ""phoneNumber"": ""PN""","PN", AG217))</f>
        <v/>
      </c>
      <c r="AV217" s="139" t="str">
        <f t="shared" si="239"/>
        <v/>
      </c>
      <c r="AW217" s="155"/>
      <c r="AX217" s="191" t="str">
        <f t="shared" si="11"/>
        <v>{"specialCustomerOnboard": "중학생"}</v>
      </c>
      <c r="AY217" s="155" t="str">
        <f t="shared" si="12"/>
        <v/>
      </c>
      <c r="AZ217" s="136" t="str">
        <f t="shared" si="13"/>
        <v/>
      </c>
      <c r="BA217" s="136" t="str">
        <f t="shared" si="14"/>
        <v/>
      </c>
      <c r="BB217" s="136"/>
      <c r="BC217" s="83" t="str">
        <f t="shared" si="16"/>
        <v>{"keywords": [{"specialCustomerOnboard": "중학생"}]}</v>
      </c>
      <c r="BD217" s="78"/>
      <c r="BE217" s="155" t="s">
        <v>253</v>
      </c>
      <c r="BF217" s="83" t="str">
        <f t="shared" si="47"/>
        <v>{"name": "AVAILABLE_MOBILE_PLAN", "arguments": {"keywords": [{"specialCustomerOnboard": "중학생"}]}}</v>
      </c>
      <c r="BG217" s="78"/>
      <c r="BH217" s="136"/>
      <c r="BL217" s="141"/>
      <c r="BN217" s="78"/>
      <c r="BO217" s="155"/>
      <c r="BP217" s="79">
        <v>45580</v>
      </c>
    </row>
    <row r="218" spans="1:68" ht="13.2">
      <c r="A218" s="290" t="s">
        <v>2416</v>
      </c>
      <c r="B218" s="139" t="s">
        <v>2419</v>
      </c>
      <c r="C218" s="139" t="s">
        <v>45</v>
      </c>
      <c r="D218" s="139" t="s">
        <v>2080</v>
      </c>
      <c r="E218" s="186" t="s">
        <v>296</v>
      </c>
      <c r="F218" s="187" t="s">
        <v>297</v>
      </c>
      <c r="G218" s="138" t="s">
        <v>1291</v>
      </c>
      <c r="J218" s="78"/>
      <c r="M218" s="78"/>
      <c r="P218" s="78"/>
      <c r="S218" s="78"/>
      <c r="V218" s="78"/>
      <c r="AF218" s="291"/>
      <c r="AH218" s="78"/>
      <c r="AI218" s="279"/>
      <c r="AJ218" s="155"/>
      <c r="AK218" s="135" t="str">
        <f t="shared" si="0"/>
        <v>"specialCustomerOnboard": "군인"</v>
      </c>
      <c r="AL218" s="44" t="str">
        <f t="shared" si="1"/>
        <v/>
      </c>
      <c r="AM218" s="78" t="str">
        <f t="shared" si="2"/>
        <v/>
      </c>
      <c r="AN218" s="44" t="str">
        <f t="shared" si="3"/>
        <v/>
      </c>
      <c r="AO218" s="44" t="str">
        <f t="shared" si="4"/>
        <v/>
      </c>
      <c r="AP218" s="78" t="str">
        <f t="shared" si="5"/>
        <v/>
      </c>
      <c r="AQ218" s="44" t="str">
        <f t="shared" si="6"/>
        <v/>
      </c>
      <c r="AR218" s="44" t="str">
        <f t="shared" si="7"/>
        <v/>
      </c>
      <c r="AS218" s="78" t="str">
        <f t="shared" si="8"/>
        <v/>
      </c>
      <c r="AT218" s="78" t="str">
        <f t="shared" si="9"/>
        <v/>
      </c>
      <c r="AU218" s="136" t="str">
        <f t="shared" ref="AU218:AV218" si="240">IF(AG218="","", SUBSTITUTE(", ""phoneNumber"": ""PN""","PN", AG218))</f>
        <v/>
      </c>
      <c r="AV218" s="139" t="str">
        <f t="shared" si="240"/>
        <v/>
      </c>
      <c r="AW218" s="155"/>
      <c r="AX218" s="191" t="str">
        <f t="shared" si="11"/>
        <v>{"specialCustomerOnboard": "군인"}</v>
      </c>
      <c r="AY218" s="155" t="str">
        <f t="shared" si="12"/>
        <v/>
      </c>
      <c r="AZ218" s="136" t="str">
        <f t="shared" si="13"/>
        <v/>
      </c>
      <c r="BA218" s="136" t="str">
        <f t="shared" si="14"/>
        <v/>
      </c>
      <c r="BB218" s="136"/>
      <c r="BC218" s="83" t="str">
        <f t="shared" si="16"/>
        <v>{"keywords": [{"specialCustomerOnboard": "군인"}]}</v>
      </c>
      <c r="BD218" s="78"/>
      <c r="BE218" s="155" t="s">
        <v>253</v>
      </c>
      <c r="BF218" s="83" t="str">
        <f t="shared" si="47"/>
        <v>{"name": "AVAILABLE_MOBILE_PLAN", "arguments": {"keywords": [{"specialCustomerOnboard": "군인"}]}}</v>
      </c>
      <c r="BG218" s="78"/>
      <c r="BH218" s="136"/>
      <c r="BL218" s="141"/>
      <c r="BN218" s="78"/>
      <c r="BO218" s="155"/>
      <c r="BP218" s="79">
        <v>45580</v>
      </c>
    </row>
    <row r="219" spans="1:68" ht="13.2">
      <c r="A219" s="290" t="s">
        <v>2416</v>
      </c>
      <c r="B219" s="139" t="s">
        <v>2420</v>
      </c>
      <c r="C219" s="139" t="s">
        <v>45</v>
      </c>
      <c r="D219" s="139" t="s">
        <v>2083</v>
      </c>
      <c r="E219" s="186" t="s">
        <v>296</v>
      </c>
      <c r="F219" s="187" t="s">
        <v>297</v>
      </c>
      <c r="G219" s="138" t="s">
        <v>1274</v>
      </c>
      <c r="J219" s="78"/>
      <c r="M219" s="78"/>
      <c r="P219" s="78"/>
      <c r="S219" s="78"/>
      <c r="V219" s="78"/>
      <c r="AF219" s="291"/>
      <c r="AH219" s="78"/>
      <c r="AI219" s="279"/>
      <c r="AJ219" s="155"/>
      <c r="AK219" s="135" t="str">
        <f t="shared" si="0"/>
        <v>"specialCustomerOnboard": "대학생"</v>
      </c>
      <c r="AL219" s="44" t="str">
        <f t="shared" si="1"/>
        <v/>
      </c>
      <c r="AM219" s="78" t="str">
        <f t="shared" si="2"/>
        <v/>
      </c>
      <c r="AN219" s="44" t="str">
        <f t="shared" si="3"/>
        <v/>
      </c>
      <c r="AO219" s="44" t="str">
        <f t="shared" si="4"/>
        <v/>
      </c>
      <c r="AP219" s="78" t="str">
        <f t="shared" si="5"/>
        <v/>
      </c>
      <c r="AQ219" s="44" t="str">
        <f t="shared" si="6"/>
        <v/>
      </c>
      <c r="AR219" s="44" t="str">
        <f t="shared" si="7"/>
        <v/>
      </c>
      <c r="AS219" s="78" t="str">
        <f t="shared" si="8"/>
        <v/>
      </c>
      <c r="AT219" s="78" t="str">
        <f t="shared" si="9"/>
        <v/>
      </c>
      <c r="AU219" s="136" t="str">
        <f t="shared" ref="AU219:AV219" si="241">IF(AG219="","", SUBSTITUTE(", ""phoneNumber"": ""PN""","PN", AG219))</f>
        <v/>
      </c>
      <c r="AV219" s="139" t="str">
        <f t="shared" si="241"/>
        <v/>
      </c>
      <c r="AW219" s="155"/>
      <c r="AX219" s="191" t="str">
        <f t="shared" si="11"/>
        <v>{"specialCustomerOnboard": "대학생"}</v>
      </c>
      <c r="AY219" s="155" t="str">
        <f t="shared" si="12"/>
        <v/>
      </c>
      <c r="AZ219" s="136" t="str">
        <f t="shared" si="13"/>
        <v/>
      </c>
      <c r="BA219" s="136" t="str">
        <f t="shared" si="14"/>
        <v/>
      </c>
      <c r="BB219" s="136"/>
      <c r="BC219" s="83" t="str">
        <f t="shared" si="16"/>
        <v>{"keywords": [{"specialCustomerOnboard": "대학생"}]}</v>
      </c>
      <c r="BD219" s="78"/>
      <c r="BE219" s="155" t="s">
        <v>253</v>
      </c>
      <c r="BF219" s="83" t="str">
        <f t="shared" si="47"/>
        <v>{"name": "AVAILABLE_MOBILE_PLAN", "arguments": {"keywords": [{"specialCustomerOnboard": "대학생"}]}}</v>
      </c>
      <c r="BG219" s="78"/>
      <c r="BH219" s="136"/>
      <c r="BL219" s="141"/>
      <c r="BN219" s="78"/>
      <c r="BO219" s="155"/>
      <c r="BP219" s="79">
        <v>45580</v>
      </c>
    </row>
    <row r="220" spans="1:68" ht="13.2">
      <c r="A220" s="290" t="s">
        <v>2416</v>
      </c>
      <c r="B220" s="139" t="s">
        <v>2421</v>
      </c>
      <c r="C220" s="139" t="s">
        <v>45</v>
      </c>
      <c r="D220" s="139" t="s">
        <v>2086</v>
      </c>
      <c r="E220" s="186" t="s">
        <v>296</v>
      </c>
      <c r="F220" s="187" t="s">
        <v>297</v>
      </c>
      <c r="G220" s="138" t="s">
        <v>1131</v>
      </c>
      <c r="J220" s="78"/>
      <c r="M220" s="78"/>
      <c r="P220" s="78"/>
      <c r="S220" s="78"/>
      <c r="V220" s="78"/>
      <c r="AF220" s="291"/>
      <c r="AH220" s="78"/>
      <c r="AI220" s="279"/>
      <c r="AJ220" s="155"/>
      <c r="AK220" s="135" t="str">
        <f t="shared" si="0"/>
        <v>"specialCustomerOnboard": "청년"</v>
      </c>
      <c r="AL220" s="44" t="str">
        <f t="shared" si="1"/>
        <v/>
      </c>
      <c r="AM220" s="78" t="str">
        <f t="shared" si="2"/>
        <v/>
      </c>
      <c r="AN220" s="44" t="str">
        <f t="shared" si="3"/>
        <v/>
      </c>
      <c r="AO220" s="44" t="str">
        <f t="shared" si="4"/>
        <v/>
      </c>
      <c r="AP220" s="78" t="str">
        <f t="shared" si="5"/>
        <v/>
      </c>
      <c r="AQ220" s="44" t="str">
        <f t="shared" si="6"/>
        <v/>
      </c>
      <c r="AR220" s="44" t="str">
        <f t="shared" si="7"/>
        <v/>
      </c>
      <c r="AS220" s="78" t="str">
        <f t="shared" si="8"/>
        <v/>
      </c>
      <c r="AT220" s="78" t="str">
        <f t="shared" si="9"/>
        <v/>
      </c>
      <c r="AU220" s="136" t="str">
        <f t="shared" ref="AU220:AV220" si="242">IF(AG220="","", SUBSTITUTE(", ""phoneNumber"": ""PN""","PN", AG220))</f>
        <v/>
      </c>
      <c r="AV220" s="139" t="str">
        <f t="shared" si="242"/>
        <v/>
      </c>
      <c r="AW220" s="155"/>
      <c r="AX220" s="191" t="str">
        <f t="shared" si="11"/>
        <v>{"specialCustomerOnboard": "청년"}</v>
      </c>
      <c r="AY220" s="155" t="str">
        <f t="shared" si="12"/>
        <v/>
      </c>
      <c r="AZ220" s="136" t="str">
        <f t="shared" si="13"/>
        <v/>
      </c>
      <c r="BA220" s="136" t="str">
        <f t="shared" si="14"/>
        <v/>
      </c>
      <c r="BB220" s="136"/>
      <c r="BC220" s="83" t="str">
        <f t="shared" si="16"/>
        <v>{"keywords": [{"specialCustomerOnboard": "청년"}]}</v>
      </c>
      <c r="BD220" s="78"/>
      <c r="BE220" s="155" t="s">
        <v>253</v>
      </c>
      <c r="BF220" s="83" t="str">
        <f t="shared" si="47"/>
        <v>{"name": "AVAILABLE_MOBILE_PLAN", "arguments": {"keywords": [{"specialCustomerOnboard": "청년"}]}}</v>
      </c>
      <c r="BG220" s="78"/>
      <c r="BH220" s="136"/>
      <c r="BL220" s="141"/>
      <c r="BN220" s="78"/>
      <c r="BO220" s="155"/>
      <c r="BP220" s="79">
        <v>45580</v>
      </c>
    </row>
    <row r="221" spans="1:68" ht="13.2">
      <c r="A221" s="290" t="s">
        <v>2416</v>
      </c>
      <c r="B221" s="139" t="s">
        <v>2422</v>
      </c>
      <c r="C221" s="139" t="s">
        <v>45</v>
      </c>
      <c r="D221" s="139" t="s">
        <v>2089</v>
      </c>
      <c r="E221" s="186" t="s">
        <v>296</v>
      </c>
      <c r="F221" s="187" t="s">
        <v>297</v>
      </c>
      <c r="G221" s="138" t="s">
        <v>2090</v>
      </c>
      <c r="J221" s="78"/>
      <c r="M221" s="78"/>
      <c r="P221" s="78"/>
      <c r="S221" s="78"/>
      <c r="V221" s="78"/>
      <c r="AF221" s="291"/>
      <c r="AH221" s="78"/>
      <c r="AI221" s="279"/>
      <c r="AJ221" s="155"/>
      <c r="AK221" s="135" t="str">
        <f t="shared" si="0"/>
        <v>"specialCustomerOnboard": "온라인전용"</v>
      </c>
      <c r="AL221" s="44" t="str">
        <f t="shared" si="1"/>
        <v/>
      </c>
      <c r="AM221" s="78" t="str">
        <f t="shared" si="2"/>
        <v/>
      </c>
      <c r="AN221" s="44" t="str">
        <f t="shared" si="3"/>
        <v/>
      </c>
      <c r="AO221" s="44" t="str">
        <f t="shared" si="4"/>
        <v/>
      </c>
      <c r="AP221" s="78" t="str">
        <f t="shared" si="5"/>
        <v/>
      </c>
      <c r="AQ221" s="44" t="str">
        <f t="shared" si="6"/>
        <v/>
      </c>
      <c r="AR221" s="44" t="str">
        <f t="shared" si="7"/>
        <v/>
      </c>
      <c r="AS221" s="78" t="str">
        <f t="shared" si="8"/>
        <v/>
      </c>
      <c r="AT221" s="78" t="str">
        <f t="shared" si="9"/>
        <v/>
      </c>
      <c r="AU221" s="136" t="str">
        <f t="shared" ref="AU221:AV221" si="243">IF(AG221="","", SUBSTITUTE(", ""phoneNumber"": ""PN""","PN", AG221))</f>
        <v/>
      </c>
      <c r="AV221" s="139" t="str">
        <f t="shared" si="243"/>
        <v/>
      </c>
      <c r="AW221" s="155"/>
      <c r="AX221" s="191" t="str">
        <f t="shared" si="11"/>
        <v>{"specialCustomerOnboard": "온라인전용"}</v>
      </c>
      <c r="AY221" s="155" t="str">
        <f t="shared" si="12"/>
        <v/>
      </c>
      <c r="AZ221" s="136" t="str">
        <f t="shared" si="13"/>
        <v/>
      </c>
      <c r="BA221" s="136" t="str">
        <f t="shared" si="14"/>
        <v/>
      </c>
      <c r="BB221" s="136"/>
      <c r="BC221" s="83" t="str">
        <f t="shared" si="16"/>
        <v>{"keywords": [{"specialCustomerOnboard": "온라인전용"}]}</v>
      </c>
      <c r="BD221" s="78"/>
      <c r="BE221" s="155" t="s">
        <v>253</v>
      </c>
      <c r="BF221" s="83" t="str">
        <f t="shared" si="47"/>
        <v>{"name": "AVAILABLE_MOBILE_PLAN", "arguments": {"keywords": [{"specialCustomerOnboard": "온라인전용"}]}}</v>
      </c>
      <c r="BG221" s="78"/>
      <c r="BH221" s="136"/>
      <c r="BL221" s="141"/>
      <c r="BN221" s="78"/>
      <c r="BO221" s="155"/>
      <c r="BP221" s="79">
        <v>45580</v>
      </c>
    </row>
    <row r="222" spans="1:68" ht="13.2">
      <c r="A222" s="290" t="s">
        <v>2416</v>
      </c>
      <c r="B222" s="139" t="s">
        <v>2423</v>
      </c>
      <c r="C222" s="139" t="s">
        <v>45</v>
      </c>
      <c r="D222" s="139" t="s">
        <v>2093</v>
      </c>
      <c r="E222" s="186" t="s">
        <v>296</v>
      </c>
      <c r="F222" s="187" t="s">
        <v>297</v>
      </c>
      <c r="G222" s="138" t="s">
        <v>1282</v>
      </c>
      <c r="J222" s="78"/>
      <c r="M222" s="78"/>
      <c r="P222" s="78"/>
      <c r="S222" s="78"/>
      <c r="V222" s="78"/>
      <c r="AF222" s="291"/>
      <c r="AH222" s="78"/>
      <c r="AI222" s="279"/>
      <c r="AJ222" s="155"/>
      <c r="AK222" s="135" t="str">
        <f t="shared" si="0"/>
        <v>"specialCustomerOnboard": "가족"</v>
      </c>
      <c r="AL222" s="44" t="str">
        <f t="shared" si="1"/>
        <v/>
      </c>
      <c r="AM222" s="78" t="str">
        <f t="shared" si="2"/>
        <v/>
      </c>
      <c r="AN222" s="44" t="str">
        <f t="shared" si="3"/>
        <v/>
      </c>
      <c r="AO222" s="44" t="str">
        <f t="shared" si="4"/>
        <v/>
      </c>
      <c r="AP222" s="78" t="str">
        <f t="shared" si="5"/>
        <v/>
      </c>
      <c r="AQ222" s="44" t="str">
        <f t="shared" si="6"/>
        <v/>
      </c>
      <c r="AR222" s="44" t="str">
        <f t="shared" si="7"/>
        <v/>
      </c>
      <c r="AS222" s="78" t="str">
        <f t="shared" si="8"/>
        <v/>
      </c>
      <c r="AT222" s="78" t="str">
        <f t="shared" si="9"/>
        <v/>
      </c>
      <c r="AU222" s="136" t="str">
        <f t="shared" ref="AU222:AV222" si="244">IF(AG222="","", SUBSTITUTE(", ""phoneNumber"": ""PN""","PN", AG222))</f>
        <v/>
      </c>
      <c r="AV222" s="139" t="str">
        <f t="shared" si="244"/>
        <v/>
      </c>
      <c r="AW222" s="155"/>
      <c r="AX222" s="191" t="str">
        <f t="shared" si="11"/>
        <v>{"specialCustomerOnboard": "가족"}</v>
      </c>
      <c r="AY222" s="155" t="str">
        <f t="shared" si="12"/>
        <v/>
      </c>
      <c r="AZ222" s="136" t="str">
        <f t="shared" si="13"/>
        <v/>
      </c>
      <c r="BA222" s="136" t="str">
        <f t="shared" si="14"/>
        <v/>
      </c>
      <c r="BB222" s="136"/>
      <c r="BC222" s="83" t="str">
        <f t="shared" si="16"/>
        <v>{"keywords": [{"specialCustomerOnboard": "가족"}]}</v>
      </c>
      <c r="BD222" s="78"/>
      <c r="BE222" s="155" t="s">
        <v>253</v>
      </c>
      <c r="BF222" s="83" t="str">
        <f t="shared" si="47"/>
        <v>{"name": "AVAILABLE_MOBILE_PLAN", "arguments": {"keywords": [{"specialCustomerOnboard": "가족"}]}}</v>
      </c>
      <c r="BG222" s="78"/>
      <c r="BH222" s="136"/>
      <c r="BL222" s="141"/>
      <c r="BN222" s="78"/>
      <c r="BO222" s="155"/>
      <c r="BP222" s="79">
        <v>45580</v>
      </c>
    </row>
    <row r="223" spans="1:68" ht="13.2">
      <c r="A223" s="290" t="s">
        <v>2416</v>
      </c>
      <c r="B223" s="139" t="s">
        <v>2424</v>
      </c>
      <c r="C223" s="139" t="s">
        <v>45</v>
      </c>
      <c r="D223" s="139" t="s">
        <v>2096</v>
      </c>
      <c r="E223" s="186" t="s">
        <v>296</v>
      </c>
      <c r="F223" s="187" t="s">
        <v>297</v>
      </c>
      <c r="G223" s="138" t="s">
        <v>1279</v>
      </c>
      <c r="J223" s="78"/>
      <c r="M223" s="78"/>
      <c r="P223" s="78"/>
      <c r="S223" s="78"/>
      <c r="V223" s="78"/>
      <c r="AF223" s="291"/>
      <c r="AH223" s="78"/>
      <c r="AI223" s="279"/>
      <c r="AJ223" s="155"/>
      <c r="AK223" s="135" t="str">
        <f t="shared" si="0"/>
        <v>"specialCustomerOnboard": "청소년"</v>
      </c>
      <c r="AL223" s="44" t="str">
        <f t="shared" si="1"/>
        <v/>
      </c>
      <c r="AM223" s="78" t="str">
        <f t="shared" si="2"/>
        <v/>
      </c>
      <c r="AN223" s="44" t="str">
        <f t="shared" si="3"/>
        <v/>
      </c>
      <c r="AO223" s="44" t="str">
        <f t="shared" si="4"/>
        <v/>
      </c>
      <c r="AP223" s="78" t="str">
        <f t="shared" si="5"/>
        <v/>
      </c>
      <c r="AQ223" s="44" t="str">
        <f t="shared" si="6"/>
        <v/>
      </c>
      <c r="AR223" s="44" t="str">
        <f t="shared" si="7"/>
        <v/>
      </c>
      <c r="AS223" s="78" t="str">
        <f t="shared" si="8"/>
        <v/>
      </c>
      <c r="AT223" s="78" t="str">
        <f t="shared" si="9"/>
        <v/>
      </c>
      <c r="AU223" s="136" t="str">
        <f t="shared" ref="AU223:AV223" si="245">IF(AG223="","", SUBSTITUTE(", ""phoneNumber"": ""PN""","PN", AG223))</f>
        <v/>
      </c>
      <c r="AV223" s="139" t="str">
        <f t="shared" si="245"/>
        <v/>
      </c>
      <c r="AW223" s="155"/>
      <c r="AX223" s="191" t="str">
        <f t="shared" si="11"/>
        <v>{"specialCustomerOnboard": "청소년"}</v>
      </c>
      <c r="AY223" s="155" t="str">
        <f t="shared" si="12"/>
        <v/>
      </c>
      <c r="AZ223" s="136" t="str">
        <f t="shared" si="13"/>
        <v/>
      </c>
      <c r="BA223" s="136" t="str">
        <f t="shared" si="14"/>
        <v/>
      </c>
      <c r="BB223" s="136"/>
      <c r="BC223" s="83" t="str">
        <f t="shared" si="16"/>
        <v>{"keywords": [{"specialCustomerOnboard": "청소년"}]}</v>
      </c>
      <c r="BD223" s="78"/>
      <c r="BE223" s="155" t="s">
        <v>253</v>
      </c>
      <c r="BF223" s="83" t="str">
        <f t="shared" si="47"/>
        <v>{"name": "AVAILABLE_MOBILE_PLAN", "arguments": {"keywords": [{"specialCustomerOnboard": "청소년"}]}}</v>
      </c>
      <c r="BG223" s="78"/>
      <c r="BH223" s="136"/>
      <c r="BL223" s="141"/>
      <c r="BN223" s="78"/>
      <c r="BO223" s="155"/>
      <c r="BP223" s="79">
        <v>45580</v>
      </c>
    </row>
    <row r="224" spans="1:68" ht="13.2">
      <c r="A224" s="290" t="s">
        <v>2416</v>
      </c>
      <c r="B224" s="139" t="s">
        <v>2425</v>
      </c>
      <c r="C224" s="139" t="s">
        <v>45</v>
      </c>
      <c r="D224" s="139" t="s">
        <v>2099</v>
      </c>
      <c r="E224" s="186" t="s">
        <v>296</v>
      </c>
      <c r="F224" s="187" t="s">
        <v>297</v>
      </c>
      <c r="G224" s="138" t="s">
        <v>732</v>
      </c>
      <c r="J224" s="78"/>
      <c r="M224" s="78"/>
      <c r="P224" s="78"/>
      <c r="S224" s="78"/>
      <c r="V224" s="78"/>
      <c r="AF224" s="291"/>
      <c r="AH224" s="78"/>
      <c r="AI224" s="279"/>
      <c r="AJ224" s="155"/>
      <c r="AK224" s="135" t="str">
        <f t="shared" si="0"/>
        <v>"specialCustomerOnboard": "노인"</v>
      </c>
      <c r="AL224" s="44" t="str">
        <f t="shared" si="1"/>
        <v/>
      </c>
      <c r="AM224" s="78" t="str">
        <f t="shared" si="2"/>
        <v/>
      </c>
      <c r="AN224" s="44" t="str">
        <f t="shared" si="3"/>
        <v/>
      </c>
      <c r="AO224" s="44" t="str">
        <f t="shared" si="4"/>
        <v/>
      </c>
      <c r="AP224" s="78" t="str">
        <f t="shared" si="5"/>
        <v/>
      </c>
      <c r="AQ224" s="44" t="str">
        <f t="shared" si="6"/>
        <v/>
      </c>
      <c r="AR224" s="44" t="str">
        <f t="shared" si="7"/>
        <v/>
      </c>
      <c r="AS224" s="78" t="str">
        <f t="shared" si="8"/>
        <v/>
      </c>
      <c r="AT224" s="78" t="str">
        <f t="shared" si="9"/>
        <v/>
      </c>
      <c r="AU224" s="136" t="str">
        <f t="shared" ref="AU224:AV224" si="246">IF(AG224="","", SUBSTITUTE(", ""phoneNumber"": ""PN""","PN", AG224))</f>
        <v/>
      </c>
      <c r="AV224" s="139" t="str">
        <f t="shared" si="246"/>
        <v/>
      </c>
      <c r="AW224" s="155"/>
      <c r="AX224" s="191" t="str">
        <f t="shared" si="11"/>
        <v>{"specialCustomerOnboard": "노인"}</v>
      </c>
      <c r="AY224" s="155" t="str">
        <f t="shared" si="12"/>
        <v/>
      </c>
      <c r="AZ224" s="136" t="str">
        <f t="shared" si="13"/>
        <v/>
      </c>
      <c r="BA224" s="136" t="str">
        <f t="shared" si="14"/>
        <v/>
      </c>
      <c r="BB224" s="136"/>
      <c r="BC224" s="83" t="str">
        <f t="shared" si="16"/>
        <v>{"keywords": [{"specialCustomerOnboard": "노인"}]}</v>
      </c>
      <c r="BD224" s="78"/>
      <c r="BE224" s="155" t="s">
        <v>253</v>
      </c>
      <c r="BF224" s="83" t="str">
        <f t="shared" si="47"/>
        <v>{"name": "AVAILABLE_MOBILE_PLAN", "arguments": {"keywords": [{"specialCustomerOnboard": "노인"}]}}</v>
      </c>
      <c r="BG224" s="78"/>
      <c r="BH224" s="136"/>
      <c r="BL224" s="141"/>
      <c r="BN224" s="78"/>
      <c r="BO224" s="155"/>
      <c r="BP224" s="79">
        <v>45580</v>
      </c>
    </row>
    <row r="225" spans="1:68" ht="13.2">
      <c r="A225" s="290" t="s">
        <v>2416</v>
      </c>
      <c r="B225" s="139" t="s">
        <v>2426</v>
      </c>
      <c r="C225" s="139" t="s">
        <v>45</v>
      </c>
      <c r="D225" s="139" t="s">
        <v>2102</v>
      </c>
      <c r="E225" s="186" t="s">
        <v>296</v>
      </c>
      <c r="F225" s="187" t="s">
        <v>297</v>
      </c>
      <c r="G225" s="138" t="s">
        <v>1294</v>
      </c>
      <c r="J225" s="78"/>
      <c r="M225" s="78"/>
      <c r="P225" s="78"/>
      <c r="S225" s="78"/>
      <c r="V225" s="78"/>
      <c r="AF225" s="291"/>
      <c r="AH225" s="78"/>
      <c r="AI225" s="279"/>
      <c r="AJ225" s="155"/>
      <c r="AK225" s="135" t="str">
        <f t="shared" si="0"/>
        <v>"specialCustomerOnboard": "초등학생"</v>
      </c>
      <c r="AL225" s="44" t="str">
        <f t="shared" si="1"/>
        <v/>
      </c>
      <c r="AM225" s="78" t="str">
        <f t="shared" si="2"/>
        <v/>
      </c>
      <c r="AN225" s="44" t="str">
        <f t="shared" si="3"/>
        <v/>
      </c>
      <c r="AO225" s="44" t="str">
        <f t="shared" si="4"/>
        <v/>
      </c>
      <c r="AP225" s="78" t="str">
        <f t="shared" si="5"/>
        <v/>
      </c>
      <c r="AQ225" s="44" t="str">
        <f t="shared" si="6"/>
        <v/>
      </c>
      <c r="AR225" s="44" t="str">
        <f t="shared" si="7"/>
        <v/>
      </c>
      <c r="AS225" s="78" t="str">
        <f t="shared" si="8"/>
        <v/>
      </c>
      <c r="AT225" s="78" t="str">
        <f t="shared" si="9"/>
        <v/>
      </c>
      <c r="AU225" s="136" t="str">
        <f t="shared" ref="AU225:AV225" si="247">IF(AG225="","", SUBSTITUTE(", ""phoneNumber"": ""PN""","PN", AG225))</f>
        <v/>
      </c>
      <c r="AV225" s="139" t="str">
        <f t="shared" si="247"/>
        <v/>
      </c>
      <c r="AW225" s="155"/>
      <c r="AX225" s="191" t="str">
        <f t="shared" si="11"/>
        <v>{"specialCustomerOnboard": "초등학생"}</v>
      </c>
      <c r="AY225" s="155" t="str">
        <f t="shared" si="12"/>
        <v/>
      </c>
      <c r="AZ225" s="136" t="str">
        <f t="shared" si="13"/>
        <v/>
      </c>
      <c r="BA225" s="136" t="str">
        <f t="shared" si="14"/>
        <v/>
      </c>
      <c r="BB225" s="136"/>
      <c r="BC225" s="83" t="str">
        <f t="shared" si="16"/>
        <v>{"keywords": [{"specialCustomerOnboard": "초등학생"}]}</v>
      </c>
      <c r="BD225" s="78"/>
      <c r="BE225" s="155" t="s">
        <v>253</v>
      </c>
      <c r="BF225" s="83" t="str">
        <f t="shared" si="47"/>
        <v>{"name": "AVAILABLE_MOBILE_PLAN", "arguments": {"keywords": [{"specialCustomerOnboard": "초등학생"}]}}</v>
      </c>
      <c r="BG225" s="78"/>
      <c r="BH225" s="136"/>
      <c r="BL225" s="141"/>
      <c r="BN225" s="78"/>
      <c r="BO225" s="155"/>
      <c r="BP225" s="79">
        <v>45580</v>
      </c>
    </row>
    <row r="226" spans="1:68" ht="13.2">
      <c r="A226" s="149" t="s">
        <v>2427</v>
      </c>
      <c r="B226" s="227" t="s">
        <v>2428</v>
      </c>
      <c r="C226" s="76" t="s">
        <v>64</v>
      </c>
      <c r="D226" s="387" t="s">
        <v>2429</v>
      </c>
      <c r="E226" s="134" t="s">
        <v>249</v>
      </c>
      <c r="F226" s="134" t="s">
        <v>250</v>
      </c>
      <c r="G226" s="76" t="s">
        <v>554</v>
      </c>
      <c r="H226" s="134"/>
      <c r="I226" s="134"/>
      <c r="J226" s="76"/>
      <c r="K226" s="134"/>
      <c r="L226" s="134"/>
      <c r="M226" s="76"/>
      <c r="N226" s="134"/>
      <c r="O226" s="134"/>
      <c r="P226" s="76"/>
      <c r="Q226" s="134"/>
      <c r="R226" s="134"/>
      <c r="S226" s="76"/>
      <c r="T226" s="134"/>
      <c r="U226" s="134"/>
      <c r="V226" s="76"/>
      <c r="W226" s="134"/>
      <c r="X226" s="134"/>
      <c r="Y226" s="76"/>
      <c r="Z226" s="134"/>
      <c r="AA226" s="134"/>
      <c r="AB226" s="76"/>
      <c r="AC226" s="134"/>
      <c r="AD226" s="134"/>
      <c r="AE226" s="76"/>
      <c r="AF226" s="292" t="s">
        <v>2430</v>
      </c>
      <c r="AG226" s="293">
        <v>1012341234</v>
      </c>
      <c r="AH226" s="294"/>
      <c r="AI226" s="295" t="s">
        <v>2139</v>
      </c>
      <c r="AJ226" s="296"/>
      <c r="AK226" s="297" t="str">
        <f t="shared" si="0"/>
        <v>"productName": "T플랜 스페셜"</v>
      </c>
      <c r="AL226" s="226" t="str">
        <f t="shared" si="1"/>
        <v/>
      </c>
      <c r="AM226" s="298" t="str">
        <f t="shared" si="2"/>
        <v/>
      </c>
      <c r="AN226" s="226" t="str">
        <f t="shared" si="3"/>
        <v/>
      </c>
      <c r="AO226" s="226" t="str">
        <f t="shared" si="4"/>
        <v/>
      </c>
      <c r="AP226" s="298" t="str">
        <f t="shared" si="5"/>
        <v/>
      </c>
      <c r="AQ226" s="226" t="str">
        <f t="shared" si="6"/>
        <v/>
      </c>
      <c r="AR226" s="226" t="str">
        <f t="shared" si="7"/>
        <v/>
      </c>
      <c r="AS226" s="298" t="str">
        <f t="shared" si="8"/>
        <v/>
      </c>
      <c r="AT226" s="298" t="str">
        <f t="shared" si="9"/>
        <v>, "requestForMultiline": true</v>
      </c>
      <c r="AU226" s="299" t="str">
        <f t="shared" ref="AU226:AV226" si="248">IF(AG226="","", SUBSTITUTE(", ""phoneNumber"": ""PN""","PN", AG226))</f>
        <v>, "phoneNumber": "1012341234"</v>
      </c>
      <c r="AV226" s="299" t="str">
        <f t="shared" si="248"/>
        <v/>
      </c>
      <c r="AW226" s="299"/>
      <c r="AX226" s="300" t="str">
        <f t="shared" si="11"/>
        <v>{"productName": "T플랜 스페셜"}</v>
      </c>
      <c r="AY226" s="298" t="str">
        <f t="shared" si="12"/>
        <v/>
      </c>
      <c r="AZ226" s="298" t="str">
        <f t="shared" si="13"/>
        <v/>
      </c>
      <c r="BA226" s="299" t="str">
        <f t="shared" si="14"/>
        <v>, "requestForMultiline": true, "phoneNumber": "1012341234"</v>
      </c>
      <c r="BB226" s="299" t="str">
        <f t="shared" ref="BB226:BB249" si="249">IF(AI226="X","", CONCATENATE(AT226,AV226))</f>
        <v/>
      </c>
      <c r="BC226" s="300" t="str">
        <f t="shared" si="16"/>
        <v>{"keywords": [{"productName": "T플랜 스페셜"}], "requestForMultiline": true, "phoneNumber": "1012341234"}</v>
      </c>
      <c r="BD226" s="298" t="str">
        <f t="shared" ref="BD226:BD249" si="250">IF(AI226="X","", IF(LEN(AX226)+LEN(AY226)+LEN(AZ226)=0,"",CONCATENATE("{""keywords"": [",AX226,AY226,AZ226,"]",BB226,"}")))</f>
        <v/>
      </c>
      <c r="BE226" s="147" t="s">
        <v>253</v>
      </c>
      <c r="BF226" s="301" t="str">
        <f t="shared" si="47"/>
        <v>{"name": "check_plan_availability", "arguments": {"keywords": [{"productName": "T플랜 스페셜"}], "requestForMultiline": true, "phoneNumber": "1012341234"}}</v>
      </c>
      <c r="BG226" s="302" t="str">
        <f t="shared" ref="BG226:BG249" si="251">IF(AI226="X","", IF(LEN(AX226)+LEN(AY226)+LEN(AZ226)=0,"",SUBSTITUTE(SUBSTITUTE("{""name"": ""FUNCTION"", ""arguments"": ENTITY}","FUNCTION",C226),"ENTITY",BD226)))</f>
        <v/>
      </c>
      <c r="BH226" s="146" t="s">
        <v>253</v>
      </c>
      <c r="BI226" s="134" t="str">
        <f t="shared" ref="BI226:BI249" si="252">IF(AI226="X","",D226)</f>
        <v/>
      </c>
      <c r="BJ226" s="134" t="str">
        <f t="shared" ref="BJ226:BJ249" si="253">IF(AI226="X","",BF226)</f>
        <v/>
      </c>
      <c r="BK226" s="134" t="str">
        <f t="shared" ref="BK226:BK249" si="254">IF(AI226="X","","홍길동님이 보유한 이동전화번호가 2개 조회되요. 어떤 번호의 요금제를 바꾸고 싶으신지 이동전화번호를 입력해주시면 확인해드릴게요.")</f>
        <v/>
      </c>
      <c r="BL226" s="303"/>
      <c r="BM226" s="134" t="str">
        <f t="shared" ref="BM226:BM249" si="255">IF(AI226="X","",BG226)</f>
        <v/>
      </c>
      <c r="BN226" s="76" t="str">
        <f t="shared" ref="BN226:BN249" si="256">IF(AI226="X","",SUBSTITUTE(SUBSTITUTE(SUBSTITUTE(SUBSTITUTE(SUBSTITUTE("user: ""U1""
assistant: A1-1
assistant: ""A1-2""
user: ""U2""
assistant: A2","U1",BI226),"A1-1",BJ226),"A1-2",BK226),"U2",BL226),"A2",BM226))</f>
        <v/>
      </c>
      <c r="BO226" s="146" t="s">
        <v>253</v>
      </c>
      <c r="BP226" s="304">
        <v>45576</v>
      </c>
    </row>
    <row r="227" spans="1:68" ht="13.2">
      <c r="A227" s="132" t="s">
        <v>2427</v>
      </c>
      <c r="B227" s="77" t="s">
        <v>2431</v>
      </c>
      <c r="C227" s="78" t="s">
        <v>64</v>
      </c>
      <c r="D227" s="381" t="s">
        <v>2432</v>
      </c>
      <c r="E227" s="44" t="s">
        <v>249</v>
      </c>
      <c r="F227" s="44" t="s">
        <v>250</v>
      </c>
      <c r="G227" s="78" t="s">
        <v>2433</v>
      </c>
      <c r="J227" s="78"/>
      <c r="M227" s="78"/>
      <c r="P227" s="78"/>
      <c r="S227" s="78"/>
      <c r="V227" s="78"/>
      <c r="Y227" s="78"/>
      <c r="AB227" s="78"/>
      <c r="AE227" s="78"/>
      <c r="AF227" s="276" t="s">
        <v>2430</v>
      </c>
      <c r="AG227" s="277">
        <v>1012341234</v>
      </c>
      <c r="AH227" s="278"/>
      <c r="AI227" s="279" t="s">
        <v>2139</v>
      </c>
      <c r="AJ227" s="155"/>
      <c r="AK227" s="186" t="str">
        <f t="shared" si="0"/>
        <v>"productName": "0 청년 다이렉트 30"</v>
      </c>
      <c r="AL227" s="187" t="str">
        <f t="shared" si="1"/>
        <v/>
      </c>
      <c r="AM227" s="138" t="str">
        <f t="shared" si="2"/>
        <v/>
      </c>
      <c r="AN227" s="187" t="str">
        <f t="shared" si="3"/>
        <v/>
      </c>
      <c r="AO227" s="187" t="str">
        <f t="shared" si="4"/>
        <v/>
      </c>
      <c r="AP227" s="138" t="str">
        <f t="shared" si="5"/>
        <v/>
      </c>
      <c r="AQ227" s="187" t="str">
        <f t="shared" si="6"/>
        <v/>
      </c>
      <c r="AR227" s="187" t="str">
        <f t="shared" si="7"/>
        <v/>
      </c>
      <c r="AS227" s="138" t="str">
        <f t="shared" si="8"/>
        <v/>
      </c>
      <c r="AT227" s="138" t="str">
        <f t="shared" si="9"/>
        <v>, "requestForMultiline": true</v>
      </c>
      <c r="AU227" s="139" t="str">
        <f t="shared" ref="AU227:AV227" si="257">IF(AG227="","", SUBSTITUTE(", ""phoneNumber"": ""PN""","PN", AG227))</f>
        <v>, "phoneNumber": "1012341234"</v>
      </c>
      <c r="AV227" s="139" t="str">
        <f t="shared" si="257"/>
        <v/>
      </c>
      <c r="AW227" s="139"/>
      <c r="AX227" s="137" t="str">
        <f t="shared" si="11"/>
        <v>{"productName": "0 청년 다이렉트 30"}</v>
      </c>
      <c r="AY227" s="138" t="str">
        <f t="shared" si="12"/>
        <v/>
      </c>
      <c r="AZ227" s="138" t="str">
        <f t="shared" si="13"/>
        <v/>
      </c>
      <c r="BA227" s="139" t="str">
        <f t="shared" si="14"/>
        <v>, "requestForMultiline": true, "phoneNumber": "1012341234"</v>
      </c>
      <c r="BB227" s="139" t="str">
        <f t="shared" si="249"/>
        <v/>
      </c>
      <c r="BC227" s="137" t="str">
        <f t="shared" si="16"/>
        <v>{"keywords": [{"productName": "0 청년 다이렉트 30"}], "requestForMultiline": true, "phoneNumber": "1012341234"}</v>
      </c>
      <c r="BD227" s="138" t="str">
        <f t="shared" si="250"/>
        <v/>
      </c>
      <c r="BE227" s="140" t="s">
        <v>253</v>
      </c>
      <c r="BF227" s="188" t="str">
        <f t="shared" si="47"/>
        <v>{"name": "check_plan_availability", "arguments": {"keywords": [{"productName": "0 청년 다이렉트 30"}], "requestForMultiline": true, "phoneNumber": "1012341234"}}</v>
      </c>
      <c r="BG227" s="280" t="str">
        <f t="shared" si="251"/>
        <v/>
      </c>
      <c r="BH227" s="136" t="s">
        <v>253</v>
      </c>
      <c r="BI227" s="44" t="str">
        <f t="shared" si="252"/>
        <v/>
      </c>
      <c r="BJ227" s="44" t="str">
        <f t="shared" si="253"/>
        <v/>
      </c>
      <c r="BK227" s="44" t="str">
        <f t="shared" si="254"/>
        <v/>
      </c>
      <c r="BL227" s="141"/>
      <c r="BM227" s="44" t="str">
        <f t="shared" si="255"/>
        <v/>
      </c>
      <c r="BN227" s="78" t="str">
        <f t="shared" si="256"/>
        <v/>
      </c>
      <c r="BO227" s="136" t="s">
        <v>253</v>
      </c>
      <c r="BP227" s="79">
        <v>45576</v>
      </c>
    </row>
    <row r="228" spans="1:68" ht="13.2">
      <c r="A228" s="132" t="s">
        <v>2427</v>
      </c>
      <c r="B228" s="77" t="s">
        <v>2434</v>
      </c>
      <c r="C228" s="78" t="s">
        <v>64</v>
      </c>
      <c r="D228" s="381" t="s">
        <v>2435</v>
      </c>
      <c r="E228" s="44" t="s">
        <v>249</v>
      </c>
      <c r="F228" s="44" t="s">
        <v>250</v>
      </c>
      <c r="G228" s="78" t="s">
        <v>2436</v>
      </c>
      <c r="J228" s="78"/>
      <c r="M228" s="78"/>
      <c r="P228" s="78"/>
      <c r="S228" s="78"/>
      <c r="V228" s="78"/>
      <c r="Y228" s="78"/>
      <c r="AB228" s="78"/>
      <c r="AE228" s="78"/>
      <c r="AF228" s="276" t="s">
        <v>2430</v>
      </c>
      <c r="AG228" s="277">
        <v>1012341234</v>
      </c>
      <c r="AH228" s="278"/>
      <c r="AI228" s="279" t="s">
        <v>2139</v>
      </c>
      <c r="AJ228" s="155"/>
      <c r="AK228" s="186" t="str">
        <f t="shared" si="0"/>
        <v>"productName": "5G 행복누리 슬림2"</v>
      </c>
      <c r="AL228" s="187" t="str">
        <f t="shared" si="1"/>
        <v/>
      </c>
      <c r="AM228" s="138" t="str">
        <f t="shared" si="2"/>
        <v/>
      </c>
      <c r="AN228" s="187" t="str">
        <f t="shared" si="3"/>
        <v/>
      </c>
      <c r="AO228" s="187" t="str">
        <f t="shared" si="4"/>
        <v/>
      </c>
      <c r="AP228" s="138" t="str">
        <f t="shared" si="5"/>
        <v/>
      </c>
      <c r="AQ228" s="187" t="str">
        <f t="shared" si="6"/>
        <v/>
      </c>
      <c r="AR228" s="187" t="str">
        <f t="shared" si="7"/>
        <v/>
      </c>
      <c r="AS228" s="138" t="str">
        <f t="shared" si="8"/>
        <v/>
      </c>
      <c r="AT228" s="138" t="str">
        <f t="shared" si="9"/>
        <v>, "requestForMultiline": true</v>
      </c>
      <c r="AU228" s="139" t="str">
        <f t="shared" ref="AU228:AV228" si="258">IF(AG228="","", SUBSTITUTE(", ""phoneNumber"": ""PN""","PN", AG228))</f>
        <v>, "phoneNumber": "1012341234"</v>
      </c>
      <c r="AV228" s="139" t="str">
        <f t="shared" si="258"/>
        <v/>
      </c>
      <c r="AW228" s="139"/>
      <c r="AX228" s="137" t="str">
        <f t="shared" si="11"/>
        <v>{"productName": "5G 행복누리 슬림2"}</v>
      </c>
      <c r="AY228" s="138" t="str">
        <f t="shared" si="12"/>
        <v/>
      </c>
      <c r="AZ228" s="138" t="str">
        <f t="shared" si="13"/>
        <v/>
      </c>
      <c r="BA228" s="139" t="str">
        <f t="shared" si="14"/>
        <v>, "requestForMultiline": true, "phoneNumber": "1012341234"</v>
      </c>
      <c r="BB228" s="139" t="str">
        <f t="shared" si="249"/>
        <v/>
      </c>
      <c r="BC228" s="137" t="str">
        <f t="shared" si="16"/>
        <v>{"keywords": [{"productName": "5G 행복누리 슬림2"}], "requestForMultiline": true, "phoneNumber": "1012341234"}</v>
      </c>
      <c r="BD228" s="138" t="str">
        <f t="shared" si="250"/>
        <v/>
      </c>
      <c r="BE228" s="140" t="s">
        <v>253</v>
      </c>
      <c r="BF228" s="188" t="str">
        <f t="shared" si="47"/>
        <v>{"name": "check_plan_availability", "arguments": {"keywords": [{"productName": "5G 행복누리 슬림2"}], "requestForMultiline": true, "phoneNumber": "1012341234"}}</v>
      </c>
      <c r="BG228" s="280" t="str">
        <f t="shared" si="251"/>
        <v/>
      </c>
      <c r="BH228" s="136" t="s">
        <v>253</v>
      </c>
      <c r="BI228" s="44" t="str">
        <f t="shared" si="252"/>
        <v/>
      </c>
      <c r="BJ228" s="44" t="str">
        <f t="shared" si="253"/>
        <v/>
      </c>
      <c r="BK228" s="44" t="str">
        <f t="shared" si="254"/>
        <v/>
      </c>
      <c r="BL228" s="141"/>
      <c r="BM228" s="44" t="str">
        <f t="shared" si="255"/>
        <v/>
      </c>
      <c r="BN228" s="78" t="str">
        <f t="shared" si="256"/>
        <v/>
      </c>
      <c r="BO228" s="136" t="s">
        <v>253</v>
      </c>
      <c r="BP228" s="79">
        <v>45576</v>
      </c>
    </row>
    <row r="229" spans="1:68" ht="13.2">
      <c r="A229" s="132" t="s">
        <v>2427</v>
      </c>
      <c r="B229" s="77" t="s">
        <v>2437</v>
      </c>
      <c r="C229" s="78" t="s">
        <v>64</v>
      </c>
      <c r="D229" s="381" t="s">
        <v>2438</v>
      </c>
      <c r="E229" s="44" t="s">
        <v>249</v>
      </c>
      <c r="F229" s="44" t="s">
        <v>250</v>
      </c>
      <c r="G229" s="78" t="s">
        <v>2439</v>
      </c>
      <c r="J229" s="78"/>
      <c r="M229" s="78"/>
      <c r="P229" s="78"/>
      <c r="S229" s="78"/>
      <c r="V229" s="78"/>
      <c r="Y229" s="78"/>
      <c r="AB229" s="78"/>
      <c r="AE229" s="78"/>
      <c r="AF229" s="276" t="s">
        <v>2430</v>
      </c>
      <c r="AG229" s="277">
        <v>1012341234</v>
      </c>
      <c r="AH229" s="278"/>
      <c r="AI229" s="279" t="s">
        <v>2139</v>
      </c>
      <c r="AJ229" s="155"/>
      <c r="AK229" s="186" t="str">
        <f t="shared" si="0"/>
        <v>"productName": "0틴플랜 라지"</v>
      </c>
      <c r="AL229" s="187" t="str">
        <f t="shared" si="1"/>
        <v/>
      </c>
      <c r="AM229" s="138" t="str">
        <f t="shared" si="2"/>
        <v/>
      </c>
      <c r="AN229" s="187" t="str">
        <f t="shared" si="3"/>
        <v/>
      </c>
      <c r="AO229" s="187" t="str">
        <f t="shared" si="4"/>
        <v/>
      </c>
      <c r="AP229" s="138" t="str">
        <f t="shared" si="5"/>
        <v/>
      </c>
      <c r="AQ229" s="187" t="str">
        <f t="shared" si="6"/>
        <v/>
      </c>
      <c r="AR229" s="187" t="str">
        <f t="shared" si="7"/>
        <v/>
      </c>
      <c r="AS229" s="138" t="str">
        <f t="shared" si="8"/>
        <v/>
      </c>
      <c r="AT229" s="138" t="str">
        <f t="shared" si="9"/>
        <v>, "requestForMultiline": true</v>
      </c>
      <c r="AU229" s="139" t="str">
        <f t="shared" ref="AU229:AV229" si="259">IF(AG229="","", SUBSTITUTE(", ""phoneNumber"": ""PN""","PN", AG229))</f>
        <v>, "phoneNumber": "1012341234"</v>
      </c>
      <c r="AV229" s="139" t="str">
        <f t="shared" si="259"/>
        <v/>
      </c>
      <c r="AW229" s="139"/>
      <c r="AX229" s="137" t="str">
        <f t="shared" si="11"/>
        <v>{"productName": "0틴플랜 라지"}</v>
      </c>
      <c r="AY229" s="138" t="str">
        <f t="shared" si="12"/>
        <v/>
      </c>
      <c r="AZ229" s="138" t="str">
        <f t="shared" si="13"/>
        <v/>
      </c>
      <c r="BA229" s="139" t="str">
        <f t="shared" si="14"/>
        <v>, "requestForMultiline": true, "phoneNumber": "1012341234"</v>
      </c>
      <c r="BB229" s="139" t="str">
        <f t="shared" si="249"/>
        <v/>
      </c>
      <c r="BC229" s="137" t="str">
        <f t="shared" si="16"/>
        <v>{"keywords": [{"productName": "0틴플랜 라지"}], "requestForMultiline": true, "phoneNumber": "1012341234"}</v>
      </c>
      <c r="BD229" s="138" t="str">
        <f t="shared" si="250"/>
        <v/>
      </c>
      <c r="BE229" s="140" t="s">
        <v>253</v>
      </c>
      <c r="BF229" s="188" t="str">
        <f t="shared" si="47"/>
        <v>{"name": "check_plan_availability", "arguments": {"keywords": [{"productName": "0틴플랜 라지"}], "requestForMultiline": true, "phoneNumber": "1012341234"}}</v>
      </c>
      <c r="BG229" s="280" t="str">
        <f t="shared" si="251"/>
        <v/>
      </c>
      <c r="BH229" s="136" t="s">
        <v>253</v>
      </c>
      <c r="BI229" s="44" t="str">
        <f t="shared" si="252"/>
        <v/>
      </c>
      <c r="BJ229" s="44" t="str">
        <f t="shared" si="253"/>
        <v/>
      </c>
      <c r="BK229" s="44" t="str">
        <f t="shared" si="254"/>
        <v/>
      </c>
      <c r="BL229" s="141"/>
      <c r="BM229" s="44" t="str">
        <f t="shared" si="255"/>
        <v/>
      </c>
      <c r="BN229" s="78" t="str">
        <f t="shared" si="256"/>
        <v/>
      </c>
      <c r="BO229" s="136" t="s">
        <v>253</v>
      </c>
      <c r="BP229" s="79">
        <v>45576</v>
      </c>
    </row>
    <row r="230" spans="1:68" ht="13.2">
      <c r="A230" s="132" t="s">
        <v>2427</v>
      </c>
      <c r="B230" s="77" t="s">
        <v>2440</v>
      </c>
      <c r="C230" s="78" t="s">
        <v>64</v>
      </c>
      <c r="D230" s="381" t="s">
        <v>2441</v>
      </c>
      <c r="E230" s="44" t="s">
        <v>249</v>
      </c>
      <c r="F230" s="44" t="s">
        <v>250</v>
      </c>
      <c r="G230" s="78" t="s">
        <v>2177</v>
      </c>
      <c r="J230" s="78"/>
      <c r="M230" s="78"/>
      <c r="P230" s="78"/>
      <c r="S230" s="78"/>
      <c r="V230" s="78"/>
      <c r="Y230" s="78"/>
      <c r="AB230" s="78"/>
      <c r="AE230" s="78"/>
      <c r="AF230" s="276" t="s">
        <v>2430</v>
      </c>
      <c r="AG230" s="277">
        <v>1012341234</v>
      </c>
      <c r="AH230" s="278"/>
      <c r="AI230" s="279" t="s">
        <v>2139</v>
      </c>
      <c r="AJ230" s="155"/>
      <c r="AK230" s="186" t="str">
        <f t="shared" si="0"/>
        <v>"productName": "5GX 플래티넘"</v>
      </c>
      <c r="AL230" s="187" t="str">
        <f t="shared" si="1"/>
        <v/>
      </c>
      <c r="AM230" s="138" t="str">
        <f t="shared" si="2"/>
        <v/>
      </c>
      <c r="AN230" s="187" t="str">
        <f t="shared" si="3"/>
        <v/>
      </c>
      <c r="AO230" s="187" t="str">
        <f t="shared" si="4"/>
        <v/>
      </c>
      <c r="AP230" s="138" t="str">
        <f t="shared" si="5"/>
        <v/>
      </c>
      <c r="AQ230" s="187" t="str">
        <f t="shared" si="6"/>
        <v/>
      </c>
      <c r="AR230" s="187" t="str">
        <f t="shared" si="7"/>
        <v/>
      </c>
      <c r="AS230" s="138" t="str">
        <f t="shared" si="8"/>
        <v/>
      </c>
      <c r="AT230" s="138" t="str">
        <f t="shared" si="9"/>
        <v>, "requestForMultiline": true</v>
      </c>
      <c r="AU230" s="139" t="str">
        <f t="shared" ref="AU230:AV230" si="260">IF(AG230="","", SUBSTITUTE(", ""phoneNumber"": ""PN""","PN", AG230))</f>
        <v>, "phoneNumber": "1012341234"</v>
      </c>
      <c r="AV230" s="139" t="str">
        <f t="shared" si="260"/>
        <v/>
      </c>
      <c r="AW230" s="139"/>
      <c r="AX230" s="137" t="str">
        <f t="shared" si="11"/>
        <v>{"productName": "5GX 플래티넘"}</v>
      </c>
      <c r="AY230" s="138" t="str">
        <f t="shared" si="12"/>
        <v/>
      </c>
      <c r="AZ230" s="138" t="str">
        <f t="shared" si="13"/>
        <v/>
      </c>
      <c r="BA230" s="139" t="str">
        <f t="shared" si="14"/>
        <v>, "requestForMultiline": true, "phoneNumber": "1012341234"</v>
      </c>
      <c r="BB230" s="139" t="str">
        <f t="shared" si="249"/>
        <v/>
      </c>
      <c r="BC230" s="137" t="str">
        <f t="shared" si="16"/>
        <v>{"keywords": [{"productName": "5GX 플래티넘"}], "requestForMultiline": true, "phoneNumber": "1012341234"}</v>
      </c>
      <c r="BD230" s="138" t="str">
        <f t="shared" si="250"/>
        <v/>
      </c>
      <c r="BE230" s="140" t="s">
        <v>253</v>
      </c>
      <c r="BF230" s="188" t="str">
        <f t="shared" si="47"/>
        <v>{"name": "check_plan_availability", "arguments": {"keywords": [{"productName": "5GX 플래티넘"}], "requestForMultiline": true, "phoneNumber": "1012341234"}}</v>
      </c>
      <c r="BG230" s="280" t="str">
        <f t="shared" si="251"/>
        <v/>
      </c>
      <c r="BH230" s="136" t="s">
        <v>253</v>
      </c>
      <c r="BI230" s="44" t="str">
        <f t="shared" si="252"/>
        <v/>
      </c>
      <c r="BJ230" s="44" t="str">
        <f t="shared" si="253"/>
        <v/>
      </c>
      <c r="BK230" s="44" t="str">
        <f t="shared" si="254"/>
        <v/>
      </c>
      <c r="BL230" s="141"/>
      <c r="BM230" s="44" t="str">
        <f t="shared" si="255"/>
        <v/>
      </c>
      <c r="BN230" s="78" t="str">
        <f t="shared" si="256"/>
        <v/>
      </c>
      <c r="BO230" s="136" t="s">
        <v>253</v>
      </c>
      <c r="BP230" s="79">
        <v>45576</v>
      </c>
    </row>
    <row r="231" spans="1:68" ht="13.2">
      <c r="A231" s="132" t="s">
        <v>2427</v>
      </c>
      <c r="B231" s="77" t="s">
        <v>2442</v>
      </c>
      <c r="C231" s="78" t="s">
        <v>64</v>
      </c>
      <c r="D231" s="381" t="s">
        <v>2443</v>
      </c>
      <c r="E231" s="44" t="s">
        <v>249</v>
      </c>
      <c r="F231" s="44" t="s">
        <v>250</v>
      </c>
      <c r="G231" s="78" t="s">
        <v>1383</v>
      </c>
      <c r="J231" s="78"/>
      <c r="M231" s="78"/>
      <c r="P231" s="78"/>
      <c r="S231" s="78"/>
      <c r="V231" s="78"/>
      <c r="Y231" s="78"/>
      <c r="AB231" s="78"/>
      <c r="AE231" s="78"/>
      <c r="AF231" s="276" t="s">
        <v>2430</v>
      </c>
      <c r="AG231" s="277">
        <v>1012341234</v>
      </c>
      <c r="AH231" s="278"/>
      <c r="AI231" s="279" t="s">
        <v>2139</v>
      </c>
      <c r="AJ231" s="155"/>
      <c r="AK231" s="186" t="str">
        <f t="shared" si="0"/>
        <v>"productName": "T플랜 맥스"</v>
      </c>
      <c r="AL231" s="187" t="str">
        <f t="shared" si="1"/>
        <v/>
      </c>
      <c r="AM231" s="138" t="str">
        <f t="shared" si="2"/>
        <v/>
      </c>
      <c r="AN231" s="187" t="str">
        <f t="shared" si="3"/>
        <v/>
      </c>
      <c r="AO231" s="187" t="str">
        <f t="shared" si="4"/>
        <v/>
      </c>
      <c r="AP231" s="138" t="str">
        <f t="shared" si="5"/>
        <v/>
      </c>
      <c r="AQ231" s="187" t="str">
        <f t="shared" si="6"/>
        <v/>
      </c>
      <c r="AR231" s="187" t="str">
        <f t="shared" si="7"/>
        <v/>
      </c>
      <c r="AS231" s="138" t="str">
        <f t="shared" si="8"/>
        <v/>
      </c>
      <c r="AT231" s="138" t="str">
        <f t="shared" si="9"/>
        <v>, "requestForMultiline": true</v>
      </c>
      <c r="AU231" s="139" t="str">
        <f t="shared" ref="AU231:AV231" si="261">IF(AG231="","", SUBSTITUTE(", ""phoneNumber"": ""PN""","PN", AG231))</f>
        <v>, "phoneNumber": "1012341234"</v>
      </c>
      <c r="AV231" s="139" t="str">
        <f t="shared" si="261"/>
        <v/>
      </c>
      <c r="AW231" s="139"/>
      <c r="AX231" s="137" t="str">
        <f t="shared" si="11"/>
        <v>{"productName": "T플랜 맥스"}</v>
      </c>
      <c r="AY231" s="138" t="str">
        <f t="shared" si="12"/>
        <v/>
      </c>
      <c r="AZ231" s="138" t="str">
        <f t="shared" si="13"/>
        <v/>
      </c>
      <c r="BA231" s="139" t="str">
        <f t="shared" si="14"/>
        <v>, "requestForMultiline": true, "phoneNumber": "1012341234"</v>
      </c>
      <c r="BB231" s="139" t="str">
        <f t="shared" si="249"/>
        <v/>
      </c>
      <c r="BC231" s="137" t="str">
        <f t="shared" si="16"/>
        <v>{"keywords": [{"productName": "T플랜 맥스"}], "requestForMultiline": true, "phoneNumber": "1012341234"}</v>
      </c>
      <c r="BD231" s="138" t="str">
        <f t="shared" si="250"/>
        <v/>
      </c>
      <c r="BE231" s="140" t="s">
        <v>253</v>
      </c>
      <c r="BF231" s="188" t="str">
        <f t="shared" si="47"/>
        <v>{"name": "check_plan_availability", "arguments": {"keywords": [{"productName": "T플랜 맥스"}], "requestForMultiline": true, "phoneNumber": "1012341234"}}</v>
      </c>
      <c r="BG231" s="280" t="str">
        <f t="shared" si="251"/>
        <v/>
      </c>
      <c r="BH231" s="136" t="s">
        <v>253</v>
      </c>
      <c r="BI231" s="44" t="str">
        <f t="shared" si="252"/>
        <v/>
      </c>
      <c r="BJ231" s="44" t="str">
        <f t="shared" si="253"/>
        <v/>
      </c>
      <c r="BK231" s="44" t="str">
        <f t="shared" si="254"/>
        <v/>
      </c>
      <c r="BL231" s="141"/>
      <c r="BM231" s="44" t="str">
        <f t="shared" si="255"/>
        <v/>
      </c>
      <c r="BN231" s="78" t="str">
        <f t="shared" si="256"/>
        <v/>
      </c>
      <c r="BO231" s="136" t="s">
        <v>253</v>
      </c>
      <c r="BP231" s="79">
        <v>45576</v>
      </c>
    </row>
    <row r="232" spans="1:68" ht="13.2">
      <c r="A232" s="305" t="s">
        <v>2427</v>
      </c>
      <c r="B232" s="305" t="s">
        <v>2444</v>
      </c>
      <c r="C232" s="305" t="s">
        <v>64</v>
      </c>
      <c r="D232" s="388" t="s">
        <v>2445</v>
      </c>
      <c r="E232" s="306" t="s">
        <v>249</v>
      </c>
      <c r="F232" s="306" t="s">
        <v>250</v>
      </c>
      <c r="G232" s="305" t="s">
        <v>2446</v>
      </c>
      <c r="H232" s="306"/>
      <c r="I232" s="306"/>
      <c r="J232" s="305"/>
      <c r="K232" s="306"/>
      <c r="L232" s="306"/>
      <c r="M232" s="305"/>
      <c r="N232" s="306"/>
      <c r="O232" s="306"/>
      <c r="P232" s="305"/>
      <c r="Q232" s="306"/>
      <c r="R232" s="306"/>
      <c r="S232" s="305"/>
      <c r="T232" s="306"/>
      <c r="U232" s="306"/>
      <c r="V232" s="305"/>
      <c r="W232" s="306"/>
      <c r="X232" s="306"/>
      <c r="Y232" s="305"/>
      <c r="Z232" s="306"/>
      <c r="AA232" s="306"/>
      <c r="AB232" s="305"/>
      <c r="AC232" s="306"/>
      <c r="AD232" s="306"/>
      <c r="AE232" s="305"/>
      <c r="AF232" s="307" t="s">
        <v>2430</v>
      </c>
      <c r="AG232" s="308"/>
      <c r="AH232" s="309">
        <v>1012341234</v>
      </c>
      <c r="AI232" s="310" t="s">
        <v>2447</v>
      </c>
      <c r="AJ232" s="311"/>
      <c r="AK232" s="312" t="str">
        <f t="shared" si="0"/>
        <v>"productName": "0 청년 79"</v>
      </c>
      <c r="AL232" s="313" t="str">
        <f t="shared" si="1"/>
        <v/>
      </c>
      <c r="AM232" s="314" t="str">
        <f t="shared" si="2"/>
        <v/>
      </c>
      <c r="AN232" s="313" t="str">
        <f t="shared" si="3"/>
        <v/>
      </c>
      <c r="AO232" s="313" t="str">
        <f t="shared" si="4"/>
        <v/>
      </c>
      <c r="AP232" s="314" t="str">
        <f t="shared" si="5"/>
        <v/>
      </c>
      <c r="AQ232" s="313" t="str">
        <f t="shared" si="6"/>
        <v/>
      </c>
      <c r="AR232" s="313" t="str">
        <f t="shared" si="7"/>
        <v/>
      </c>
      <c r="AS232" s="314" t="str">
        <f t="shared" si="8"/>
        <v/>
      </c>
      <c r="AT232" s="314" t="str">
        <f t="shared" si="9"/>
        <v>, "requestForMultiline": true</v>
      </c>
      <c r="AU232" s="315" t="str">
        <f t="shared" ref="AU232:AV232" si="262">IF(AG232="","", SUBSTITUTE(", ""phoneNumber"": ""PN""","PN", AG232))</f>
        <v/>
      </c>
      <c r="AV232" s="315" t="str">
        <f t="shared" si="262"/>
        <v>, "phoneNumber": "1012341234"</v>
      </c>
      <c r="AW232" s="315"/>
      <c r="AX232" s="316" t="str">
        <f t="shared" si="11"/>
        <v>{"productName": "0 청년 79"}</v>
      </c>
      <c r="AY232" s="314" t="str">
        <f t="shared" si="12"/>
        <v/>
      </c>
      <c r="AZ232" s="314" t="str">
        <f t="shared" si="13"/>
        <v/>
      </c>
      <c r="BA232" s="315" t="str">
        <f t="shared" si="14"/>
        <v>, "requestForMultiline": true</v>
      </c>
      <c r="BB232" s="315" t="str">
        <f t="shared" si="249"/>
        <v>, "requestForMultiline": true, "phoneNumber": "1012341234"</v>
      </c>
      <c r="BC232" s="316" t="str">
        <f t="shared" si="16"/>
        <v>{"keywords": [{"productName": "0 청년 79"}], "requestForMultiline": true}</v>
      </c>
      <c r="BD232" s="314" t="str">
        <f t="shared" si="250"/>
        <v>{"keywords": [{"productName": "0 청년 79"}], "requestForMultiline": true, "phoneNumber": "1012341234"}</v>
      </c>
      <c r="BE232" s="317" t="s">
        <v>253</v>
      </c>
      <c r="BF232" s="316" t="str">
        <f t="shared" si="47"/>
        <v>{"name": "check_plan_availability", "arguments": {"keywords": [{"productName": "0 청년 79"}], "requestForMultiline": true}}</v>
      </c>
      <c r="BG232" s="314" t="str">
        <f t="shared" si="251"/>
        <v>{"name": "check_plan_availability", "arguments": {"keywords": [{"productName": "0 청년 79"}], "requestForMultiline": true, "phoneNumber": "1012341234"}}</v>
      </c>
      <c r="BH232" s="318" t="s">
        <v>253</v>
      </c>
      <c r="BI232" s="306" t="str">
        <f t="shared" si="252"/>
        <v>나는 폰이 두개 있는데, 그 중 갤럭시 말고, 아이폰만 0 청년 79  요금제로 바꾸고 싶거든. 가능한지 알고싶어</v>
      </c>
      <c r="BJ232" s="306" t="str">
        <f t="shared" si="253"/>
        <v>{"name": "check_plan_availability", "arguments": {"keywords": [{"productName": "0 청년 79"}], "requestForMultiline": true}}</v>
      </c>
      <c r="BK232" s="306" t="str">
        <f t="shared" si="254"/>
        <v>홍길동님이 보유한 이동전화번호가 2개 조회되요. 어떤 번호의 요금제를 바꾸고 싶으신지 이동전화번호를 입력해주시면 확인해드릴게요.</v>
      </c>
      <c r="BL232" s="319" t="s">
        <v>2448</v>
      </c>
      <c r="BM232" s="306" t="str">
        <f t="shared" si="255"/>
        <v>{"name": "check_plan_availability", "arguments": {"keywords": [{"productName": "0 청년 79"}], "requestForMultiline": true, "phoneNumber": "1012341234"}}</v>
      </c>
      <c r="BN232" s="305" t="str">
        <f t="shared" si="256"/>
        <v>user: "나는 폰이 두개 있는데, 그 중 갤럭시 말고, 아이폰만 0 청년 79  요금제로 바꾸고 싶거든. 가능한지 알고싶어"
assistant: {"name": "check_plan_availability", "arguments": {"keywords": [{"productName": "0 청년 79"}], "requestForMultiline": true}}
assistant: "홍길동님이 보유한 이동전화번호가 2개 조회되요. 어떤 번호의 요금제를 바꾸고 싶으신지 이동전화번호를 입력해주시면 확인해드릴게요."
user: "010-1234-1234 "
assistant: {"name": "check_plan_availability", "arguments": {"keywords": [{"productName": "0 청년 79"}], "requestForMultiline": true, "phoneNumber": "1012341234"}}</v>
      </c>
      <c r="BO232" s="318" t="s">
        <v>253</v>
      </c>
      <c r="BP232" s="320">
        <v>45576</v>
      </c>
    </row>
    <row r="233" spans="1:68" ht="13.2">
      <c r="A233" s="321" t="s">
        <v>2427</v>
      </c>
      <c r="B233" s="322" t="s">
        <v>2449</v>
      </c>
      <c r="C233" s="322" t="s">
        <v>64</v>
      </c>
      <c r="D233" s="383" t="s">
        <v>2450</v>
      </c>
      <c r="E233" s="5" t="s">
        <v>249</v>
      </c>
      <c r="F233" s="5" t="s">
        <v>250</v>
      </c>
      <c r="G233" s="322" t="s">
        <v>2451</v>
      </c>
      <c r="H233" s="5"/>
      <c r="I233" s="5"/>
      <c r="J233" s="322"/>
      <c r="K233" s="5"/>
      <c r="L233" s="5"/>
      <c r="M233" s="322"/>
      <c r="N233" s="5"/>
      <c r="O233" s="5"/>
      <c r="P233" s="322"/>
      <c r="Q233" s="5"/>
      <c r="R233" s="5"/>
      <c r="S233" s="322"/>
      <c r="T233" s="5"/>
      <c r="U233" s="5"/>
      <c r="V233" s="322"/>
      <c r="W233" s="5"/>
      <c r="X233" s="5"/>
      <c r="Y233" s="322"/>
      <c r="Z233" s="5"/>
      <c r="AA233" s="5"/>
      <c r="AB233" s="322"/>
      <c r="AC233" s="5"/>
      <c r="AD233" s="5"/>
      <c r="AE233" s="322"/>
      <c r="AF233" s="323" t="s">
        <v>2430</v>
      </c>
      <c r="AG233" s="324"/>
      <c r="AH233" s="325">
        <v>1012341234</v>
      </c>
      <c r="AI233" s="326" t="s">
        <v>2447</v>
      </c>
      <c r="AJ233" s="57"/>
      <c r="AK233" s="327" t="str">
        <f t="shared" si="0"/>
        <v>"productName": "온가족 행복플랜58"</v>
      </c>
      <c r="AL233" s="328" t="str">
        <f t="shared" si="1"/>
        <v/>
      </c>
      <c r="AM233" s="329" t="str">
        <f t="shared" si="2"/>
        <v/>
      </c>
      <c r="AN233" s="328" t="str">
        <f t="shared" si="3"/>
        <v/>
      </c>
      <c r="AO233" s="328" t="str">
        <f t="shared" si="4"/>
        <v/>
      </c>
      <c r="AP233" s="329" t="str">
        <f t="shared" si="5"/>
        <v/>
      </c>
      <c r="AQ233" s="328" t="str">
        <f t="shared" si="6"/>
        <v/>
      </c>
      <c r="AR233" s="328" t="str">
        <f t="shared" si="7"/>
        <v/>
      </c>
      <c r="AS233" s="329" t="str">
        <f t="shared" si="8"/>
        <v/>
      </c>
      <c r="AT233" s="329" t="str">
        <f t="shared" si="9"/>
        <v>, "requestForMultiline": true</v>
      </c>
      <c r="AU233" s="268" t="str">
        <f t="shared" ref="AU233:AV233" si="263">IF(AG233="","", SUBSTITUTE(", ""phoneNumber"": ""PN""","PN", AG233))</f>
        <v/>
      </c>
      <c r="AV233" s="268" t="str">
        <f t="shared" si="263"/>
        <v>, "phoneNumber": "1012341234"</v>
      </c>
      <c r="AW233" s="268"/>
      <c r="AX233" s="330" t="str">
        <f t="shared" si="11"/>
        <v>{"productName": "온가족 행복플랜58"}</v>
      </c>
      <c r="AY233" s="329" t="str">
        <f t="shared" si="12"/>
        <v/>
      </c>
      <c r="AZ233" s="329" t="str">
        <f t="shared" si="13"/>
        <v/>
      </c>
      <c r="BA233" s="268" t="str">
        <f t="shared" si="14"/>
        <v>, "requestForMultiline": true</v>
      </c>
      <c r="BB233" s="268" t="str">
        <f t="shared" si="249"/>
        <v>, "requestForMultiline": true, "phoneNumber": "1012341234"</v>
      </c>
      <c r="BC233" s="330" t="str">
        <f t="shared" si="16"/>
        <v>{"keywords": [{"productName": "온가족 행복플랜58"}], "requestForMultiline": true}</v>
      </c>
      <c r="BD233" s="329" t="str">
        <f t="shared" si="250"/>
        <v>{"keywords": [{"productName": "온가족 행복플랜58"}], "requestForMultiline": true, "phoneNumber": "1012341234"}</v>
      </c>
      <c r="BE233" s="167" t="s">
        <v>253</v>
      </c>
      <c r="BF233" s="330" t="str">
        <f t="shared" si="47"/>
        <v>{"name": "check_plan_availability", "arguments": {"keywords": [{"productName": "온가족 행복플랜58"}], "requestForMultiline": true}}</v>
      </c>
      <c r="BG233" s="329" t="str">
        <f t="shared" si="251"/>
        <v>{"name": "check_plan_availability", "arguments": {"keywords": [{"productName": "온가족 행복플랜58"}], "requestForMultiline": true, "phoneNumber": "1012341234"}}</v>
      </c>
      <c r="BH233" s="331" t="s">
        <v>253</v>
      </c>
      <c r="BI233" s="5" t="str">
        <f t="shared" si="252"/>
        <v>나 단말기 2개야. 둘 중에 1234로 끝나는 1234로 끝나는 폰 번호를 온가족 행복플랜58 요금제로 바꾸고 싶은데, 가능할까? 알려줘</v>
      </c>
      <c r="BJ233" s="5" t="str">
        <f t="shared" si="253"/>
        <v>{"name": "check_plan_availability", "arguments": {"keywords": [{"productName": "온가족 행복플랜58"}], "requestForMultiline": true}}</v>
      </c>
      <c r="BK233" s="5" t="str">
        <f t="shared" si="254"/>
        <v>홍길동님이 보유한 이동전화번호가 2개 조회되요. 어떤 번호의 요금제를 바꾸고 싶으신지 이동전화번호를 입력해주시면 확인해드릴게요.</v>
      </c>
      <c r="BL233" s="332">
        <v>1012341234</v>
      </c>
      <c r="BM233" s="5" t="str">
        <f t="shared" si="255"/>
        <v>{"name": "check_plan_availability", "arguments": {"keywords": [{"productName": "온가족 행복플랜58"}], "requestForMultiline": true, "phoneNumber": "1012341234"}}</v>
      </c>
      <c r="BN233" s="322" t="str">
        <f t="shared" si="256"/>
        <v>user: "나 단말기 2개야. 둘 중에 1234로 끝나는 1234로 끝나는 폰 번호를 온가족 행복플랜58 요금제로 바꾸고 싶은데, 가능할까? 알려줘"
assistant: {"name": "check_plan_availability", "arguments": {"keywords": [{"productName": "온가족 행복플랜58"}], "requestForMultiline": true}}
assistant: "홍길동님이 보유한 이동전화번호가 2개 조회되요. 어떤 번호의 요금제를 바꾸고 싶으신지 이동전화번호를 입력해주시면 확인해드릴게요."
user: "1012341234"
assistant: {"name": "check_plan_availability", "arguments": {"keywords": [{"productName": "온가족 행복플랜58"}], "requestForMultiline": true, "phoneNumber": "1012341234"}}</v>
      </c>
      <c r="BO233" s="331" t="s">
        <v>253</v>
      </c>
      <c r="BP233" s="333">
        <v>45576</v>
      </c>
    </row>
    <row r="234" spans="1:68" ht="13.2">
      <c r="A234" s="321" t="s">
        <v>2427</v>
      </c>
      <c r="B234" s="322" t="s">
        <v>2452</v>
      </c>
      <c r="C234" s="322" t="s">
        <v>64</v>
      </c>
      <c r="D234" s="383" t="s">
        <v>2453</v>
      </c>
      <c r="E234" s="5" t="s">
        <v>249</v>
      </c>
      <c r="F234" s="5" t="s">
        <v>250</v>
      </c>
      <c r="G234" s="322" t="s">
        <v>1383</v>
      </c>
      <c r="H234" s="5"/>
      <c r="I234" s="5"/>
      <c r="J234" s="322"/>
      <c r="K234" s="5"/>
      <c r="L234" s="5"/>
      <c r="M234" s="322"/>
      <c r="N234" s="5"/>
      <c r="O234" s="5"/>
      <c r="P234" s="322"/>
      <c r="Q234" s="5"/>
      <c r="R234" s="5"/>
      <c r="S234" s="322"/>
      <c r="T234" s="5"/>
      <c r="U234" s="5"/>
      <c r="V234" s="322"/>
      <c r="W234" s="5"/>
      <c r="X234" s="5"/>
      <c r="Y234" s="322"/>
      <c r="Z234" s="5"/>
      <c r="AA234" s="5"/>
      <c r="AB234" s="322"/>
      <c r="AC234" s="5"/>
      <c r="AD234" s="5"/>
      <c r="AE234" s="322"/>
      <c r="AF234" s="323" t="s">
        <v>2430</v>
      </c>
      <c r="AG234" s="324"/>
      <c r="AH234" s="325">
        <v>1012341234</v>
      </c>
      <c r="AI234" s="326" t="s">
        <v>2447</v>
      </c>
      <c r="AJ234" s="57"/>
      <c r="AK234" s="327" t="str">
        <f t="shared" si="0"/>
        <v>"productName": "T플랜 맥스"</v>
      </c>
      <c r="AL234" s="328" t="str">
        <f t="shared" si="1"/>
        <v/>
      </c>
      <c r="AM234" s="329" t="str">
        <f t="shared" si="2"/>
        <v/>
      </c>
      <c r="AN234" s="328" t="str">
        <f t="shared" si="3"/>
        <v/>
      </c>
      <c r="AO234" s="328" t="str">
        <f t="shared" si="4"/>
        <v/>
      </c>
      <c r="AP234" s="329" t="str">
        <f t="shared" si="5"/>
        <v/>
      </c>
      <c r="AQ234" s="328" t="str">
        <f t="shared" si="6"/>
        <v/>
      </c>
      <c r="AR234" s="328" t="str">
        <f t="shared" si="7"/>
        <v/>
      </c>
      <c r="AS234" s="329" t="str">
        <f t="shared" si="8"/>
        <v/>
      </c>
      <c r="AT234" s="329" t="str">
        <f t="shared" si="9"/>
        <v>, "requestForMultiline": true</v>
      </c>
      <c r="AU234" s="268" t="str">
        <f t="shared" ref="AU234:AV234" si="264">IF(AG234="","", SUBSTITUTE(", ""phoneNumber"": ""PN""","PN", AG234))</f>
        <v/>
      </c>
      <c r="AV234" s="268" t="str">
        <f t="shared" si="264"/>
        <v>, "phoneNumber": "1012341234"</v>
      </c>
      <c r="AW234" s="268"/>
      <c r="AX234" s="330" t="str">
        <f t="shared" si="11"/>
        <v>{"productName": "T플랜 맥스"}</v>
      </c>
      <c r="AY234" s="329" t="str">
        <f t="shared" si="12"/>
        <v/>
      </c>
      <c r="AZ234" s="329" t="str">
        <f t="shared" si="13"/>
        <v/>
      </c>
      <c r="BA234" s="268" t="str">
        <f t="shared" si="14"/>
        <v>, "requestForMultiline": true</v>
      </c>
      <c r="BB234" s="268" t="str">
        <f t="shared" si="249"/>
        <v>, "requestForMultiline": true, "phoneNumber": "1012341234"</v>
      </c>
      <c r="BC234" s="330" t="str">
        <f t="shared" si="16"/>
        <v>{"keywords": [{"productName": "T플랜 맥스"}], "requestForMultiline": true}</v>
      </c>
      <c r="BD234" s="329" t="str">
        <f t="shared" si="250"/>
        <v>{"keywords": [{"productName": "T플랜 맥스"}], "requestForMultiline": true, "phoneNumber": "1012341234"}</v>
      </c>
      <c r="BE234" s="167" t="s">
        <v>253</v>
      </c>
      <c r="BF234" s="334" t="str">
        <f t="shared" si="47"/>
        <v>{"name": "check_plan_availability", "arguments": {"keywords": [{"productName": "T플랜 맥스"}], "requestForMultiline": true}}</v>
      </c>
      <c r="BG234" s="335" t="str">
        <f t="shared" si="251"/>
        <v>{"name": "check_plan_availability", "arguments": {"keywords": [{"productName": "T플랜 맥스"}], "requestForMultiline": true, "phoneNumber": "1012341234"}}</v>
      </c>
      <c r="BH234" s="331" t="s">
        <v>253</v>
      </c>
      <c r="BI234" s="5" t="str">
        <f t="shared" si="252"/>
        <v>나 휴대폰 2개거든. 2개 중에 이 폰말고 또 다른 폰에서 T플랜 맥스 요금 상품으로 써보고 싶은데, 가능한지 확인 좀</v>
      </c>
      <c r="BJ234" s="336" t="str">
        <f t="shared" si="253"/>
        <v>{"name": "check_plan_availability", "arguments": {"keywords": [{"productName": "T플랜 맥스"}], "requestForMultiline": true}}</v>
      </c>
      <c r="BK234" s="5" t="str">
        <f t="shared" si="254"/>
        <v>홍길동님이 보유한 이동전화번호가 2개 조회되요. 어떤 번호의 요금제를 바꾸고 싶으신지 이동전화번호를 입력해주시면 확인해드릴게요.</v>
      </c>
      <c r="BL234" s="337" t="s">
        <v>2454</v>
      </c>
      <c r="BM234" s="336" t="str">
        <f t="shared" si="255"/>
        <v>{"name": "check_plan_availability", "arguments": {"keywords": [{"productName": "T플랜 맥스"}], "requestForMultiline": true, "phoneNumber": "1012341234"}}</v>
      </c>
      <c r="BN234" s="322" t="str">
        <f t="shared" si="256"/>
        <v>user: "나 휴대폰 2개거든. 2개 중에 이 폰말고 또 다른 폰에서 T플랜 맥스 요금 상품으로 써보고 싶은데, 가능한지 확인 좀"
assistant: {"name": "check_plan_availability", "arguments": {"keywords": [{"productName": "T플랜 맥스"}], "requestForMultiline": true}}
assistant: "홍길동님이 보유한 이동전화번호가 2개 조회되요. 어떤 번호의 요금제를 바꾸고 싶으신지 이동전화번호를 입력해주시면 확인해드릴게요."
user: "010-1234-1234야"
assistant: {"name": "check_plan_availability", "arguments": {"keywords": [{"productName": "T플랜 맥스"}], "requestForMultiline": true, "phoneNumber": "1012341234"}}</v>
      </c>
      <c r="BO234" s="331" t="s">
        <v>253</v>
      </c>
      <c r="BP234" s="333">
        <v>45576</v>
      </c>
    </row>
    <row r="235" spans="1:68" ht="13.2">
      <c r="A235" s="321" t="s">
        <v>2427</v>
      </c>
      <c r="B235" s="322" t="s">
        <v>2455</v>
      </c>
      <c r="C235" s="322" t="s">
        <v>64</v>
      </c>
      <c r="D235" s="383" t="s">
        <v>2456</v>
      </c>
      <c r="E235" s="5" t="s">
        <v>249</v>
      </c>
      <c r="F235" s="5" t="s">
        <v>250</v>
      </c>
      <c r="G235" s="322" t="s">
        <v>2457</v>
      </c>
      <c r="H235" s="5"/>
      <c r="I235" s="5"/>
      <c r="J235" s="322"/>
      <c r="K235" s="5"/>
      <c r="L235" s="5"/>
      <c r="M235" s="322"/>
      <c r="N235" s="5"/>
      <c r="O235" s="5"/>
      <c r="P235" s="322"/>
      <c r="Q235" s="5"/>
      <c r="R235" s="5"/>
      <c r="S235" s="322"/>
      <c r="T235" s="5"/>
      <c r="U235" s="5"/>
      <c r="V235" s="322"/>
      <c r="W235" s="5"/>
      <c r="X235" s="5"/>
      <c r="Y235" s="322"/>
      <c r="Z235" s="5"/>
      <c r="AA235" s="5"/>
      <c r="AB235" s="322"/>
      <c r="AC235" s="5"/>
      <c r="AD235" s="5"/>
      <c r="AE235" s="322"/>
      <c r="AF235" s="323" t="s">
        <v>2430</v>
      </c>
      <c r="AG235" s="324"/>
      <c r="AH235" s="325">
        <v>1012341234</v>
      </c>
      <c r="AI235" s="326" t="s">
        <v>2447</v>
      </c>
      <c r="AJ235" s="57"/>
      <c r="AK235" s="327" t="str">
        <f t="shared" si="0"/>
        <v>"productName": "T플랜 에센스"</v>
      </c>
      <c r="AL235" s="328" t="str">
        <f t="shared" si="1"/>
        <v/>
      </c>
      <c r="AM235" s="329" t="str">
        <f t="shared" si="2"/>
        <v/>
      </c>
      <c r="AN235" s="328" t="str">
        <f t="shared" si="3"/>
        <v/>
      </c>
      <c r="AO235" s="328" t="str">
        <f t="shared" si="4"/>
        <v/>
      </c>
      <c r="AP235" s="329" t="str">
        <f t="shared" si="5"/>
        <v/>
      </c>
      <c r="AQ235" s="328" t="str">
        <f t="shared" si="6"/>
        <v/>
      </c>
      <c r="AR235" s="328" t="str">
        <f t="shared" si="7"/>
        <v/>
      </c>
      <c r="AS235" s="329" t="str">
        <f t="shared" si="8"/>
        <v/>
      </c>
      <c r="AT235" s="329" t="str">
        <f t="shared" si="9"/>
        <v>, "requestForMultiline": true</v>
      </c>
      <c r="AU235" s="268" t="str">
        <f t="shared" ref="AU235:AV235" si="265">IF(AG235="","", SUBSTITUTE(", ""phoneNumber"": ""PN""","PN", AG235))</f>
        <v/>
      </c>
      <c r="AV235" s="268" t="str">
        <f t="shared" si="265"/>
        <v>, "phoneNumber": "1012341234"</v>
      </c>
      <c r="AW235" s="268"/>
      <c r="AX235" s="330" t="str">
        <f t="shared" si="11"/>
        <v>{"productName": "T플랜 에센스"}</v>
      </c>
      <c r="AY235" s="329" t="str">
        <f t="shared" si="12"/>
        <v/>
      </c>
      <c r="AZ235" s="329" t="str">
        <f t="shared" si="13"/>
        <v/>
      </c>
      <c r="BA235" s="268" t="str">
        <f t="shared" si="14"/>
        <v>, "requestForMultiline": true</v>
      </c>
      <c r="BB235" s="268" t="str">
        <f t="shared" si="249"/>
        <v>, "requestForMultiline": true, "phoneNumber": "1012341234"</v>
      </c>
      <c r="BC235" s="330" t="str">
        <f t="shared" si="16"/>
        <v>{"keywords": [{"productName": "T플랜 에센스"}], "requestForMultiline": true}</v>
      </c>
      <c r="BD235" s="329" t="str">
        <f t="shared" si="250"/>
        <v>{"keywords": [{"productName": "T플랜 에센스"}], "requestForMultiline": true, "phoneNumber": "1012341234"}</v>
      </c>
      <c r="BE235" s="167" t="s">
        <v>253</v>
      </c>
      <c r="BF235" s="334" t="str">
        <f t="shared" si="47"/>
        <v>{"name": "check_plan_availability", "arguments": {"keywords": [{"productName": "T플랜 에센스"}], "requestForMultiline": true}}</v>
      </c>
      <c r="BG235" s="335" t="str">
        <f t="shared" si="251"/>
        <v>{"name": "check_plan_availability", "arguments": {"keywords": [{"productName": "T플랜 에센스"}], "requestForMultiline": true, "phoneNumber": "1012341234"}}</v>
      </c>
      <c r="BH235" s="331" t="s">
        <v>253</v>
      </c>
      <c r="BI235" s="5" t="str">
        <f t="shared" si="252"/>
        <v>난 휴대폰이 2갠데, 두개 중 이거말고 다른 폰에서 T플랜 에센스 요금 플랜으로 변경하고 싶어. 할 수 있는지 말해줘</v>
      </c>
      <c r="BJ235" s="336" t="str">
        <f t="shared" si="253"/>
        <v>{"name": "check_plan_availability", "arguments": {"keywords": [{"productName": "T플랜 에센스"}], "requestForMultiline": true}}</v>
      </c>
      <c r="BK235" s="5" t="str">
        <f t="shared" si="254"/>
        <v>홍길동님이 보유한 이동전화번호가 2개 조회되요. 어떤 번호의 요금제를 바꾸고 싶으신지 이동전화번호를 입력해주시면 확인해드릴게요.</v>
      </c>
      <c r="BL235" s="337" t="s">
        <v>2458</v>
      </c>
      <c r="BM235" s="336" t="str">
        <f t="shared" si="255"/>
        <v>{"name": "check_plan_availability", "arguments": {"keywords": [{"productName": "T플랜 에센스"}], "requestForMultiline": true, "phoneNumber": "1012341234"}}</v>
      </c>
      <c r="BN235" s="322" t="str">
        <f t="shared" si="256"/>
        <v>user: "난 휴대폰이 2갠데, 두개 중 이거말고 다른 폰에서 T플랜 에센스 요금 플랜으로 변경하고 싶어. 할 수 있는지 말해줘"
assistant: {"name": "check_plan_availability", "arguments": {"keywords": [{"productName": "T플랜 에센스"}], "requestForMultiline": true}}
assistant: "홍길동님이 보유한 이동전화번호가 2개 조회되요. 어떤 번호의 요금제를 바꾸고 싶으신지 이동전화번호를 입력해주시면 확인해드릴게요."
user: "010-1234-1234에서 바꿀꺼야"
assistant: {"name": "check_plan_availability", "arguments": {"keywords": [{"productName": "T플랜 에센스"}], "requestForMultiline": true, "phoneNumber": "1012341234"}}</v>
      </c>
      <c r="BO235" s="331" t="s">
        <v>253</v>
      </c>
      <c r="BP235" s="333">
        <v>45576</v>
      </c>
    </row>
    <row r="236" spans="1:68" ht="13.2">
      <c r="A236" s="321" t="s">
        <v>2427</v>
      </c>
      <c r="B236" s="322" t="s">
        <v>2459</v>
      </c>
      <c r="C236" s="322" t="s">
        <v>64</v>
      </c>
      <c r="D236" s="383" t="s">
        <v>2460</v>
      </c>
      <c r="E236" s="5" t="s">
        <v>249</v>
      </c>
      <c r="F236" s="5" t="s">
        <v>250</v>
      </c>
      <c r="G236" s="322" t="s">
        <v>2461</v>
      </c>
      <c r="H236" s="5"/>
      <c r="I236" s="5"/>
      <c r="J236" s="322"/>
      <c r="K236" s="5"/>
      <c r="L236" s="5"/>
      <c r="M236" s="322"/>
      <c r="N236" s="5"/>
      <c r="O236" s="5"/>
      <c r="P236" s="322"/>
      <c r="Q236" s="5"/>
      <c r="R236" s="5"/>
      <c r="S236" s="322"/>
      <c r="T236" s="5"/>
      <c r="U236" s="5"/>
      <c r="V236" s="322"/>
      <c r="W236" s="5"/>
      <c r="X236" s="5"/>
      <c r="Y236" s="322"/>
      <c r="Z236" s="5"/>
      <c r="AA236" s="5"/>
      <c r="AB236" s="322"/>
      <c r="AC236" s="5"/>
      <c r="AD236" s="5"/>
      <c r="AE236" s="322"/>
      <c r="AF236" s="323" t="s">
        <v>2430</v>
      </c>
      <c r="AG236" s="324"/>
      <c r="AH236" s="325">
        <v>1012341234</v>
      </c>
      <c r="AI236" s="326" t="s">
        <v>2447</v>
      </c>
      <c r="AJ236" s="57"/>
      <c r="AK236" s="327" t="str">
        <f t="shared" si="0"/>
        <v>"productName": "ZEM플랜 스마트"</v>
      </c>
      <c r="AL236" s="328" t="str">
        <f t="shared" si="1"/>
        <v/>
      </c>
      <c r="AM236" s="329" t="str">
        <f t="shared" si="2"/>
        <v/>
      </c>
      <c r="AN236" s="328" t="str">
        <f t="shared" si="3"/>
        <v/>
      </c>
      <c r="AO236" s="328" t="str">
        <f t="shared" si="4"/>
        <v/>
      </c>
      <c r="AP236" s="329" t="str">
        <f t="shared" si="5"/>
        <v/>
      </c>
      <c r="AQ236" s="328" t="str">
        <f t="shared" si="6"/>
        <v/>
      </c>
      <c r="AR236" s="328" t="str">
        <f t="shared" si="7"/>
        <v/>
      </c>
      <c r="AS236" s="329" t="str">
        <f t="shared" si="8"/>
        <v/>
      </c>
      <c r="AT236" s="329" t="str">
        <f t="shared" si="9"/>
        <v>, "requestForMultiline": true</v>
      </c>
      <c r="AU236" s="268" t="str">
        <f t="shared" ref="AU236:AV236" si="266">IF(AG236="","", SUBSTITUTE(", ""phoneNumber"": ""PN""","PN", AG236))</f>
        <v/>
      </c>
      <c r="AV236" s="268" t="str">
        <f t="shared" si="266"/>
        <v>, "phoneNumber": "1012341234"</v>
      </c>
      <c r="AW236" s="268"/>
      <c r="AX236" s="330" t="str">
        <f t="shared" si="11"/>
        <v>{"productName": "ZEM플랜 스마트"}</v>
      </c>
      <c r="AY236" s="329" t="str">
        <f t="shared" si="12"/>
        <v/>
      </c>
      <c r="AZ236" s="329" t="str">
        <f t="shared" si="13"/>
        <v/>
      </c>
      <c r="BA236" s="268" t="str">
        <f t="shared" si="14"/>
        <v>, "requestForMultiline": true</v>
      </c>
      <c r="BB236" s="268" t="str">
        <f t="shared" si="249"/>
        <v>, "requestForMultiline": true, "phoneNumber": "1012341234"</v>
      </c>
      <c r="BC236" s="330" t="str">
        <f t="shared" si="16"/>
        <v>{"keywords": [{"productName": "ZEM플랜 스마트"}], "requestForMultiline": true}</v>
      </c>
      <c r="BD236" s="329" t="str">
        <f t="shared" si="250"/>
        <v>{"keywords": [{"productName": "ZEM플랜 스마트"}], "requestForMultiline": true, "phoneNumber": "1012341234"}</v>
      </c>
      <c r="BE236" s="167" t="s">
        <v>253</v>
      </c>
      <c r="BF236" s="334" t="str">
        <f t="shared" si="47"/>
        <v>{"name": "check_plan_availability", "arguments": {"keywords": [{"productName": "ZEM플랜 스마트"}], "requestForMultiline": true}}</v>
      </c>
      <c r="BG236" s="335" t="str">
        <f t="shared" si="251"/>
        <v>{"name": "check_plan_availability", "arguments": {"keywords": [{"productName": "ZEM플랜 스마트"}], "requestForMultiline": true, "phoneNumber": "1012341234"}}</v>
      </c>
      <c r="BH236" s="331" t="s">
        <v>253</v>
      </c>
      <c r="BI236" s="5" t="str">
        <f t="shared" si="252"/>
        <v>난 폰 번호 두개임. 이 중에 갤럭시 플립을 ZEM플랜 스마트 요금제로 바꿀라고. 되는지 알아봐줘</v>
      </c>
      <c r="BJ236" s="336" t="str">
        <f t="shared" si="253"/>
        <v>{"name": "check_plan_availability", "arguments": {"keywords": [{"productName": "ZEM플랜 스마트"}], "requestForMultiline": true}}</v>
      </c>
      <c r="BK236" s="5" t="str">
        <f t="shared" si="254"/>
        <v>홍길동님이 보유한 이동전화번호가 2개 조회되요. 어떤 번호의 요금제를 바꾸고 싶으신지 이동전화번호를 입력해주시면 확인해드릴게요.</v>
      </c>
      <c r="BL236" s="337" t="s">
        <v>2462</v>
      </c>
      <c r="BM236" s="336" t="str">
        <f t="shared" si="255"/>
        <v>{"name": "check_plan_availability", "arguments": {"keywords": [{"productName": "ZEM플랜 스마트"}], "requestForMultiline": true, "phoneNumber": "1012341234"}}</v>
      </c>
      <c r="BN236" s="322" t="str">
        <f t="shared" si="256"/>
        <v>user: "난 폰 번호 두개임. 이 중에 갤럭시 플립을 ZEM플랜 스마트 요금제로 바꿀라고. 되는지 알아봐줘"
assistant: {"name": "check_plan_availability", "arguments": {"keywords": [{"productName": "ZEM플랜 스마트"}], "requestForMultiline": true}}
assistant: "홍길동님이 보유한 이동전화번호가 2개 조회되요. 어떤 번호의 요금제를 바꾸고 싶으신지 이동전화번호를 입력해주시면 확인해드릴게요."
user: "010-1234-1234이 번호"
assistant: {"name": "check_plan_availability", "arguments": {"keywords": [{"productName": "ZEM플랜 스마트"}], "requestForMultiline": true, "phoneNumber": "1012341234"}}</v>
      </c>
      <c r="BO236" s="331" t="s">
        <v>253</v>
      </c>
      <c r="BP236" s="333">
        <v>45576</v>
      </c>
    </row>
    <row r="237" spans="1:68" ht="13.2">
      <c r="A237" s="321" t="s">
        <v>2427</v>
      </c>
      <c r="B237" s="322" t="s">
        <v>2463</v>
      </c>
      <c r="C237" s="322" t="s">
        <v>64</v>
      </c>
      <c r="D237" s="383" t="s">
        <v>2464</v>
      </c>
      <c r="E237" s="5" t="s">
        <v>249</v>
      </c>
      <c r="F237" s="5" t="s">
        <v>250</v>
      </c>
      <c r="G237" s="322" t="s">
        <v>2465</v>
      </c>
      <c r="H237" s="5"/>
      <c r="I237" s="5"/>
      <c r="J237" s="322"/>
      <c r="K237" s="5"/>
      <c r="L237" s="5"/>
      <c r="M237" s="322"/>
      <c r="N237" s="5"/>
      <c r="O237" s="5"/>
      <c r="P237" s="322"/>
      <c r="Q237" s="5"/>
      <c r="R237" s="5"/>
      <c r="S237" s="322"/>
      <c r="T237" s="5"/>
      <c r="U237" s="5"/>
      <c r="V237" s="322"/>
      <c r="W237" s="5"/>
      <c r="X237" s="5"/>
      <c r="Y237" s="322"/>
      <c r="Z237" s="5"/>
      <c r="AA237" s="5"/>
      <c r="AB237" s="322"/>
      <c r="AC237" s="5"/>
      <c r="AD237" s="5"/>
      <c r="AE237" s="322"/>
      <c r="AF237" s="323" t="s">
        <v>2430</v>
      </c>
      <c r="AG237" s="324"/>
      <c r="AH237" s="325">
        <v>1012341234</v>
      </c>
      <c r="AI237" s="326" t="s">
        <v>2447</v>
      </c>
      <c r="AJ237" s="57"/>
      <c r="AK237" s="327" t="str">
        <f t="shared" si="0"/>
        <v>"productName": "팀 500"</v>
      </c>
      <c r="AL237" s="328" t="str">
        <f t="shared" si="1"/>
        <v/>
      </c>
      <c r="AM237" s="329" t="str">
        <f t="shared" si="2"/>
        <v/>
      </c>
      <c r="AN237" s="328" t="str">
        <f t="shared" si="3"/>
        <v/>
      </c>
      <c r="AO237" s="328" t="str">
        <f t="shared" si="4"/>
        <v/>
      </c>
      <c r="AP237" s="329" t="str">
        <f t="shared" si="5"/>
        <v/>
      </c>
      <c r="AQ237" s="328" t="str">
        <f t="shared" si="6"/>
        <v/>
      </c>
      <c r="AR237" s="328" t="str">
        <f t="shared" si="7"/>
        <v/>
      </c>
      <c r="AS237" s="329" t="str">
        <f t="shared" si="8"/>
        <v/>
      </c>
      <c r="AT237" s="329" t="str">
        <f t="shared" si="9"/>
        <v>, "requestForMultiline": true</v>
      </c>
      <c r="AU237" s="268" t="str">
        <f t="shared" ref="AU237:AV237" si="267">IF(AG237="","", SUBSTITUTE(", ""phoneNumber"": ""PN""","PN", AG237))</f>
        <v/>
      </c>
      <c r="AV237" s="268" t="str">
        <f t="shared" si="267"/>
        <v>, "phoneNumber": "1012341234"</v>
      </c>
      <c r="AW237" s="268"/>
      <c r="AX237" s="330" t="str">
        <f t="shared" si="11"/>
        <v>{"productName": "팀 500"}</v>
      </c>
      <c r="AY237" s="329" t="str">
        <f t="shared" si="12"/>
        <v/>
      </c>
      <c r="AZ237" s="329" t="str">
        <f t="shared" si="13"/>
        <v/>
      </c>
      <c r="BA237" s="268" t="str">
        <f t="shared" si="14"/>
        <v>, "requestForMultiline": true</v>
      </c>
      <c r="BB237" s="268" t="str">
        <f t="shared" si="249"/>
        <v>, "requestForMultiline": true, "phoneNumber": "1012341234"</v>
      </c>
      <c r="BC237" s="330" t="str">
        <f t="shared" si="16"/>
        <v>{"keywords": [{"productName": "팀 500"}], "requestForMultiline": true}</v>
      </c>
      <c r="BD237" s="329" t="str">
        <f t="shared" si="250"/>
        <v>{"keywords": [{"productName": "팀 500"}], "requestForMultiline": true, "phoneNumber": "1012341234"}</v>
      </c>
      <c r="BE237" s="167" t="s">
        <v>253</v>
      </c>
      <c r="BF237" s="334" t="str">
        <f t="shared" si="47"/>
        <v>{"name": "check_plan_availability", "arguments": {"keywords": [{"productName": "팀 500"}], "requestForMultiline": true}}</v>
      </c>
      <c r="BG237" s="335" t="str">
        <f t="shared" si="251"/>
        <v>{"name": "check_plan_availability", "arguments": {"keywords": [{"productName": "팀 500"}], "requestForMultiline": true, "phoneNumber": "1012341234"}}</v>
      </c>
      <c r="BH237" s="331" t="s">
        <v>253</v>
      </c>
      <c r="BI237" s="5" t="str">
        <f t="shared" si="252"/>
        <v>나 번호가 2개거든? 그 번호 중에 끝자리 1234인 기기를 팀 500 요금 상품으로 체인지하고 싶어. 가능한지 알려줘</v>
      </c>
      <c r="BJ237" s="336" t="str">
        <f t="shared" si="253"/>
        <v>{"name": "check_plan_availability", "arguments": {"keywords": [{"productName": "팀 500"}], "requestForMultiline": true}}</v>
      </c>
      <c r="BK237" s="5" t="str">
        <f t="shared" si="254"/>
        <v>홍길동님이 보유한 이동전화번호가 2개 조회되요. 어떤 번호의 요금제를 바꾸고 싶으신지 이동전화번호를 입력해주시면 확인해드릴게요.</v>
      </c>
      <c r="BL237" s="337" t="s">
        <v>2466</v>
      </c>
      <c r="BM237" s="336" t="str">
        <f t="shared" si="255"/>
        <v>{"name": "check_plan_availability", "arguments": {"keywords": [{"productName": "팀 500"}], "requestForMultiline": true, "phoneNumber": "1012341234"}}</v>
      </c>
      <c r="BN237" s="322" t="str">
        <f t="shared" si="256"/>
        <v>user: "나 번호가 2개거든? 그 번호 중에 끝자리 1234인 기기를 팀 500 요금 상품으로 체인지하고 싶어. 가능한지 알려줘"
assistant: {"name": "check_plan_availability", "arguments": {"keywords": [{"productName": "팀 500"}], "requestForMultiline": true}}
assistant: "홍길동님이 보유한 이동전화번호가 2개 조회되요. 어떤 번호의 요금제를 바꾸고 싶으신지 이동전화번호를 입력해주시면 확인해드릴게요."
user: "010-1234-1234번호에서 변경"
assistant: {"name": "check_plan_availability", "arguments": {"keywords": [{"productName": "팀 500"}], "requestForMultiline": true, "phoneNumber": "1012341234"}}</v>
      </c>
      <c r="BO237" s="331" t="s">
        <v>253</v>
      </c>
      <c r="BP237" s="333">
        <v>45576</v>
      </c>
    </row>
    <row r="238" spans="1:68" ht="13.2">
      <c r="A238" s="321" t="s">
        <v>2427</v>
      </c>
      <c r="B238" s="322" t="s">
        <v>2467</v>
      </c>
      <c r="C238" s="322" t="s">
        <v>64</v>
      </c>
      <c r="D238" s="383" t="s">
        <v>2468</v>
      </c>
      <c r="E238" s="5" t="s">
        <v>249</v>
      </c>
      <c r="F238" s="5" t="s">
        <v>250</v>
      </c>
      <c r="G238" s="322" t="s">
        <v>2469</v>
      </c>
      <c r="H238" s="5"/>
      <c r="I238" s="5"/>
      <c r="J238" s="322"/>
      <c r="K238" s="5"/>
      <c r="L238" s="5"/>
      <c r="M238" s="322"/>
      <c r="N238" s="5"/>
      <c r="O238" s="5"/>
      <c r="P238" s="322"/>
      <c r="Q238" s="5"/>
      <c r="R238" s="5"/>
      <c r="S238" s="322"/>
      <c r="T238" s="5"/>
      <c r="U238" s="5"/>
      <c r="V238" s="322"/>
      <c r="W238" s="5"/>
      <c r="X238" s="5"/>
      <c r="Y238" s="322"/>
      <c r="Z238" s="5"/>
      <c r="AA238" s="5"/>
      <c r="AB238" s="322"/>
      <c r="AC238" s="5"/>
      <c r="AD238" s="5"/>
      <c r="AE238" s="322"/>
      <c r="AF238" s="323" t="s">
        <v>2430</v>
      </c>
      <c r="AG238" s="324"/>
      <c r="AH238" s="325">
        <v>1012341234</v>
      </c>
      <c r="AI238" s="326" t="s">
        <v>2447</v>
      </c>
      <c r="AJ238" s="57"/>
      <c r="AK238" s="327" t="str">
        <f t="shared" si="0"/>
        <v>"productName": "0틴 5G"</v>
      </c>
      <c r="AL238" s="328" t="str">
        <f t="shared" si="1"/>
        <v/>
      </c>
      <c r="AM238" s="329" t="str">
        <f t="shared" si="2"/>
        <v/>
      </c>
      <c r="AN238" s="328" t="str">
        <f t="shared" si="3"/>
        <v/>
      </c>
      <c r="AO238" s="328" t="str">
        <f t="shared" si="4"/>
        <v/>
      </c>
      <c r="AP238" s="329" t="str">
        <f t="shared" si="5"/>
        <v/>
      </c>
      <c r="AQ238" s="328" t="str">
        <f t="shared" si="6"/>
        <v/>
      </c>
      <c r="AR238" s="328" t="str">
        <f t="shared" si="7"/>
        <v/>
      </c>
      <c r="AS238" s="329" t="str">
        <f t="shared" si="8"/>
        <v/>
      </c>
      <c r="AT238" s="329" t="str">
        <f t="shared" si="9"/>
        <v>, "requestForMultiline": true</v>
      </c>
      <c r="AU238" s="268" t="str">
        <f t="shared" ref="AU238:AV238" si="268">IF(AG238="","", SUBSTITUTE(", ""phoneNumber"": ""PN""","PN", AG238))</f>
        <v/>
      </c>
      <c r="AV238" s="268" t="str">
        <f t="shared" si="268"/>
        <v>, "phoneNumber": "1012341234"</v>
      </c>
      <c r="AW238" s="268"/>
      <c r="AX238" s="330" t="str">
        <f t="shared" si="11"/>
        <v>{"productName": "0틴 5G"}</v>
      </c>
      <c r="AY238" s="329" t="str">
        <f t="shared" si="12"/>
        <v/>
      </c>
      <c r="AZ238" s="329" t="str">
        <f t="shared" si="13"/>
        <v/>
      </c>
      <c r="BA238" s="268" t="str">
        <f t="shared" si="14"/>
        <v>, "requestForMultiline": true</v>
      </c>
      <c r="BB238" s="268" t="str">
        <f t="shared" si="249"/>
        <v>, "requestForMultiline": true, "phoneNumber": "1012341234"</v>
      </c>
      <c r="BC238" s="330" t="str">
        <f t="shared" si="16"/>
        <v>{"keywords": [{"productName": "0틴 5G"}], "requestForMultiline": true}</v>
      </c>
      <c r="BD238" s="329" t="str">
        <f t="shared" si="250"/>
        <v>{"keywords": [{"productName": "0틴 5G"}], "requestForMultiline": true, "phoneNumber": "1012341234"}</v>
      </c>
      <c r="BE238" s="167" t="s">
        <v>253</v>
      </c>
      <c r="BF238" s="334" t="str">
        <f t="shared" si="47"/>
        <v>{"name": "check_plan_availability", "arguments": {"keywords": [{"productName": "0틴 5G"}], "requestForMultiline": true}}</v>
      </c>
      <c r="BG238" s="335" t="str">
        <f t="shared" si="251"/>
        <v>{"name": "check_plan_availability", "arguments": {"keywords": [{"productName": "0틴 5G"}], "requestForMultiline": true, "phoneNumber": "1012341234"}}</v>
      </c>
      <c r="BH238" s="331" t="s">
        <v>253</v>
      </c>
      <c r="BI238" s="5" t="str">
        <f t="shared" si="252"/>
        <v>내가 갖고있는 번호가 여러개임. 갤럭시 울트라만 0틴 5G 요금 상품으로 바꿀 수 있어?</v>
      </c>
      <c r="BJ238" s="336" t="str">
        <f t="shared" si="253"/>
        <v>{"name": "check_plan_availability", "arguments": {"keywords": [{"productName": "0틴 5G"}], "requestForMultiline": true}}</v>
      </c>
      <c r="BK238" s="5" t="str">
        <f t="shared" si="254"/>
        <v>홍길동님이 보유한 이동전화번호가 2개 조회되요. 어떤 번호의 요금제를 바꾸고 싶으신지 이동전화번호를 입력해주시면 확인해드릴게요.</v>
      </c>
      <c r="BL238" s="337" t="s">
        <v>2470</v>
      </c>
      <c r="BM238" s="336" t="str">
        <f t="shared" si="255"/>
        <v>{"name": "check_plan_availability", "arguments": {"keywords": [{"productName": "0틴 5G"}], "requestForMultiline": true, "phoneNumber": "1012341234"}}</v>
      </c>
      <c r="BN238" s="322" t="str">
        <f t="shared" si="256"/>
        <v>user: "내가 갖고있는 번호가 여러개임. 갤럭시 울트라만 0틴 5G 요금 상품으로 바꿀 수 있어?"
assistant: {"name": "check_plan_availability", "arguments": {"keywords": [{"productName": "0틴 5G"}], "requestForMultiline": true}}
assistant: "홍길동님이 보유한 이동전화번호가 2개 조회되요. 어떤 번호의 요금제를 바꾸고 싶으신지 이동전화번호를 입력해주시면 확인해드릴게요."
user: "010-1234-1234에서 요금제 변경"
assistant: {"name": "check_plan_availability", "arguments": {"keywords": [{"productName": "0틴 5G"}], "requestForMultiline": true, "phoneNumber": "1012341234"}}</v>
      </c>
      <c r="BO238" s="331" t="s">
        <v>253</v>
      </c>
      <c r="BP238" s="333">
        <v>45576</v>
      </c>
    </row>
    <row r="239" spans="1:68" ht="13.2">
      <c r="A239" s="321" t="s">
        <v>2427</v>
      </c>
      <c r="B239" s="322" t="s">
        <v>2471</v>
      </c>
      <c r="C239" s="322" t="s">
        <v>64</v>
      </c>
      <c r="D239" s="383" t="s">
        <v>2472</v>
      </c>
      <c r="E239" s="5" t="s">
        <v>249</v>
      </c>
      <c r="F239" s="5" t="s">
        <v>250</v>
      </c>
      <c r="G239" s="322" t="s">
        <v>2473</v>
      </c>
      <c r="H239" s="5"/>
      <c r="I239" s="5"/>
      <c r="J239" s="322"/>
      <c r="K239" s="5"/>
      <c r="L239" s="5"/>
      <c r="M239" s="322"/>
      <c r="N239" s="5"/>
      <c r="O239" s="5"/>
      <c r="P239" s="322"/>
      <c r="Q239" s="5"/>
      <c r="R239" s="5"/>
      <c r="S239" s="322"/>
      <c r="T239" s="5"/>
      <c r="U239" s="5"/>
      <c r="V239" s="322"/>
      <c r="W239" s="5"/>
      <c r="X239" s="5"/>
      <c r="Y239" s="322"/>
      <c r="Z239" s="5"/>
      <c r="AA239" s="5"/>
      <c r="AB239" s="322"/>
      <c r="AC239" s="5"/>
      <c r="AD239" s="5"/>
      <c r="AE239" s="322"/>
      <c r="AF239" s="323" t="s">
        <v>2430</v>
      </c>
      <c r="AG239" s="324"/>
      <c r="AH239" s="325">
        <v>1012341234</v>
      </c>
      <c r="AI239" s="326" t="s">
        <v>2447</v>
      </c>
      <c r="AJ239" s="57"/>
      <c r="AK239" s="327" t="str">
        <f t="shared" si="0"/>
        <v>"productName": "5G 시니어 B형"</v>
      </c>
      <c r="AL239" s="328" t="str">
        <f t="shared" si="1"/>
        <v/>
      </c>
      <c r="AM239" s="329" t="str">
        <f t="shared" si="2"/>
        <v/>
      </c>
      <c r="AN239" s="328" t="str">
        <f t="shared" si="3"/>
        <v/>
      </c>
      <c r="AO239" s="328" t="str">
        <f t="shared" si="4"/>
        <v/>
      </c>
      <c r="AP239" s="329" t="str">
        <f t="shared" si="5"/>
        <v/>
      </c>
      <c r="AQ239" s="328" t="str">
        <f t="shared" si="6"/>
        <v/>
      </c>
      <c r="AR239" s="328" t="str">
        <f t="shared" si="7"/>
        <v/>
      </c>
      <c r="AS239" s="329" t="str">
        <f t="shared" si="8"/>
        <v/>
      </c>
      <c r="AT239" s="329" t="str">
        <f t="shared" si="9"/>
        <v>, "requestForMultiline": true</v>
      </c>
      <c r="AU239" s="268" t="str">
        <f t="shared" ref="AU239:AV239" si="269">IF(AG239="","", SUBSTITUTE(", ""phoneNumber"": ""PN""","PN", AG239))</f>
        <v/>
      </c>
      <c r="AV239" s="268" t="str">
        <f t="shared" si="269"/>
        <v>, "phoneNumber": "1012341234"</v>
      </c>
      <c r="AW239" s="268"/>
      <c r="AX239" s="330" t="str">
        <f t="shared" si="11"/>
        <v>{"productName": "5G 시니어 B형"}</v>
      </c>
      <c r="AY239" s="329" t="str">
        <f t="shared" si="12"/>
        <v/>
      </c>
      <c r="AZ239" s="329" t="str">
        <f t="shared" si="13"/>
        <v/>
      </c>
      <c r="BA239" s="268" t="str">
        <f t="shared" si="14"/>
        <v>, "requestForMultiline": true</v>
      </c>
      <c r="BB239" s="268" t="str">
        <f t="shared" si="249"/>
        <v>, "requestForMultiline": true, "phoneNumber": "1012341234"</v>
      </c>
      <c r="BC239" s="330" t="str">
        <f t="shared" si="16"/>
        <v>{"keywords": [{"productName": "5G 시니어 B형"}], "requestForMultiline": true}</v>
      </c>
      <c r="BD239" s="329" t="str">
        <f t="shared" si="250"/>
        <v>{"keywords": [{"productName": "5G 시니어 B형"}], "requestForMultiline": true, "phoneNumber": "1012341234"}</v>
      </c>
      <c r="BE239" s="167" t="s">
        <v>253</v>
      </c>
      <c r="BF239" s="334" t="str">
        <f t="shared" si="47"/>
        <v>{"name": "check_plan_availability", "arguments": {"keywords": [{"productName": "5G 시니어 B형"}], "requestForMultiline": true}}</v>
      </c>
      <c r="BG239" s="335" t="str">
        <f t="shared" si="251"/>
        <v>{"name": "check_plan_availability", "arguments": {"keywords": [{"productName": "5G 시니어 B형"}], "requestForMultiline": true, "phoneNumber": "1012341234"}}</v>
      </c>
      <c r="BH239" s="331" t="s">
        <v>253</v>
      </c>
      <c r="BI239" s="5" t="str">
        <f t="shared" si="252"/>
        <v>내가 사용중인 폰 번호가 여러갠데, 4321 번호만 5G 시니어 B형 요금제로 변경 가능해?</v>
      </c>
      <c r="BJ239" s="336" t="str">
        <f t="shared" si="253"/>
        <v>{"name": "check_plan_availability", "arguments": {"keywords": [{"productName": "5G 시니어 B형"}], "requestForMultiline": true}}</v>
      </c>
      <c r="BK239" s="5" t="str">
        <f>IF(AI239="X","","홍길동님이 보유한 이동전화번호가 2개 조회되요. 어떤 번호의 요금제를 바꾸고 싶으신지 이동전화번호를 입력해주시면 확인해드릴게요.")</f>
        <v>홍길동님이 보유한 이동전화번호가 2개 조회되요. 어떤 번호의 요금제를 바꾸고 싶으신지 이동전화번호를 입력해주시면 확인해드릴게요.</v>
      </c>
      <c r="BL239" s="337" t="s">
        <v>2474</v>
      </c>
      <c r="BM239" s="336" t="str">
        <f t="shared" si="255"/>
        <v>{"name": "check_plan_availability", "arguments": {"keywords": [{"productName": "5G 시니어 B형"}], "requestForMultiline": true, "phoneNumber": "1012341234"}}</v>
      </c>
      <c r="BN239" s="322" t="str">
        <f t="shared" si="256"/>
        <v>user: "내가 사용중인 폰 번호가 여러갠데, 4321 번호만 5G 시니어 B형 요금제로 변경 가능해?"
assistant: {"name": "check_plan_availability", "arguments": {"keywords": [{"productName": "5G 시니어 B형"}], "requestForMultiline": true}}
assistant: "홍길동님이 보유한 이동전화번호가 2개 조회되요. 어떤 번호의 요금제를 바꾸고 싶으신지 이동전화번호를 입력해주시면 확인해드릴게요."
user: "01012341234 에서 5G 시니어 B형"
assistant: {"name": "check_plan_availability", "arguments": {"keywords": [{"productName": "5G 시니어 B형"}], "requestForMultiline": true, "phoneNumber": "1012341234"}}</v>
      </c>
      <c r="BO239" s="331" t="s">
        <v>253</v>
      </c>
      <c r="BP239" s="333">
        <v>45576</v>
      </c>
    </row>
    <row r="240" spans="1:68" ht="13.2">
      <c r="A240" s="321" t="s">
        <v>2427</v>
      </c>
      <c r="B240" s="322" t="s">
        <v>2475</v>
      </c>
      <c r="C240" s="322" t="s">
        <v>64</v>
      </c>
      <c r="D240" s="383" t="s">
        <v>2476</v>
      </c>
      <c r="E240" s="5" t="s">
        <v>249</v>
      </c>
      <c r="F240" s="5" t="s">
        <v>250</v>
      </c>
      <c r="G240" s="322" t="s">
        <v>559</v>
      </c>
      <c r="H240" s="5"/>
      <c r="I240" s="5"/>
      <c r="J240" s="322"/>
      <c r="K240" s="5"/>
      <c r="L240" s="5"/>
      <c r="M240" s="322"/>
      <c r="N240" s="5"/>
      <c r="O240" s="5"/>
      <c r="P240" s="322"/>
      <c r="Q240" s="5"/>
      <c r="R240" s="5"/>
      <c r="S240" s="322"/>
      <c r="T240" s="5"/>
      <c r="U240" s="5"/>
      <c r="V240" s="322"/>
      <c r="W240" s="5"/>
      <c r="X240" s="5"/>
      <c r="Y240" s="322"/>
      <c r="Z240" s="5"/>
      <c r="AA240" s="5"/>
      <c r="AB240" s="322"/>
      <c r="AC240" s="5"/>
      <c r="AD240" s="5"/>
      <c r="AE240" s="322"/>
      <c r="AF240" s="323" t="s">
        <v>2430</v>
      </c>
      <c r="AG240" s="324"/>
      <c r="AH240" s="325">
        <v>1012341234</v>
      </c>
      <c r="AI240" s="326" t="s">
        <v>2447</v>
      </c>
      <c r="AJ240" s="57"/>
      <c r="AK240" s="327" t="str">
        <f t="shared" si="0"/>
        <v>"productName": "클럽T 프리미엄"</v>
      </c>
      <c r="AL240" s="328" t="str">
        <f t="shared" si="1"/>
        <v/>
      </c>
      <c r="AM240" s="329" t="str">
        <f t="shared" si="2"/>
        <v/>
      </c>
      <c r="AN240" s="328" t="str">
        <f t="shared" si="3"/>
        <v/>
      </c>
      <c r="AO240" s="328" t="str">
        <f t="shared" si="4"/>
        <v/>
      </c>
      <c r="AP240" s="329" t="str">
        <f t="shared" si="5"/>
        <v/>
      </c>
      <c r="AQ240" s="328" t="str">
        <f t="shared" si="6"/>
        <v/>
      </c>
      <c r="AR240" s="328" t="str">
        <f t="shared" si="7"/>
        <v/>
      </c>
      <c r="AS240" s="329" t="str">
        <f t="shared" si="8"/>
        <v/>
      </c>
      <c r="AT240" s="329" t="str">
        <f t="shared" si="9"/>
        <v>, "requestForMultiline": true</v>
      </c>
      <c r="AU240" s="268" t="str">
        <f t="shared" ref="AU240:AV240" si="270">IF(AG240="","", SUBSTITUTE(", ""phoneNumber"": ""PN""","PN", AG240))</f>
        <v/>
      </c>
      <c r="AV240" s="268" t="str">
        <f t="shared" si="270"/>
        <v>, "phoneNumber": "1012341234"</v>
      </c>
      <c r="AW240" s="268"/>
      <c r="AX240" s="330" t="str">
        <f t="shared" si="11"/>
        <v>{"productName": "클럽T 프리미엄"}</v>
      </c>
      <c r="AY240" s="329" t="str">
        <f t="shared" si="12"/>
        <v/>
      </c>
      <c r="AZ240" s="329" t="str">
        <f t="shared" si="13"/>
        <v/>
      </c>
      <c r="BA240" s="268" t="str">
        <f t="shared" si="14"/>
        <v>, "requestForMultiline": true</v>
      </c>
      <c r="BB240" s="268" t="str">
        <f t="shared" si="249"/>
        <v>, "requestForMultiline": true, "phoneNumber": "1012341234"</v>
      </c>
      <c r="BC240" s="330" t="str">
        <f t="shared" si="16"/>
        <v>{"keywords": [{"productName": "클럽T 프리미엄"}], "requestForMultiline": true}</v>
      </c>
      <c r="BD240" s="329" t="str">
        <f t="shared" si="250"/>
        <v>{"keywords": [{"productName": "클럽T 프리미엄"}], "requestForMultiline": true, "phoneNumber": "1012341234"}</v>
      </c>
      <c r="BE240" s="167" t="s">
        <v>253</v>
      </c>
      <c r="BF240" s="334" t="str">
        <f t="shared" si="47"/>
        <v>{"name": "check_plan_availability", "arguments": {"keywords": [{"productName": "클럽T 프리미엄"}], "requestForMultiline": true}}</v>
      </c>
      <c r="BG240" s="335" t="str">
        <f t="shared" si="251"/>
        <v>{"name": "check_plan_availability", "arguments": {"keywords": [{"productName": "클럽T 프리미엄"}], "requestForMultiline": true, "phoneNumber": "1012341234"}}</v>
      </c>
      <c r="BH240" s="331" t="s">
        <v>253</v>
      </c>
      <c r="BI240" s="5" t="str">
        <f t="shared" si="252"/>
        <v>난 폰이 여러갠데, 이 중 갤럭시 말고, 아이폰 15만 클럽T 프리미엄 요금 플랜으로 업데이트 할라구. 가능함?</v>
      </c>
      <c r="BJ240" s="336" t="str">
        <f t="shared" si="253"/>
        <v>{"name": "check_plan_availability", "arguments": {"keywords": [{"productName": "클럽T 프리미엄"}], "requestForMultiline": true}}</v>
      </c>
      <c r="BK240" s="5" t="str">
        <f t="shared" si="254"/>
        <v>홍길동님이 보유한 이동전화번호가 2개 조회되요. 어떤 번호의 요금제를 바꾸고 싶으신지 이동전화번호를 입력해주시면 확인해드릴게요.</v>
      </c>
      <c r="BL240" s="337" t="s">
        <v>2477</v>
      </c>
      <c r="BM240" s="336" t="str">
        <f t="shared" si="255"/>
        <v>{"name": "check_plan_availability", "arguments": {"keywords": [{"productName": "클럽T 프리미엄"}], "requestForMultiline": true, "phoneNumber": "1012341234"}}</v>
      </c>
      <c r="BN240" s="322" t="str">
        <f t="shared" si="256"/>
        <v>user: "난 폰이 여러갠데, 이 중 갤럭시 말고, 아이폰 15만 클럽T 프리미엄 요금 플랜으로 업데이트 할라구. 가능함?"
assistant: {"name": "check_plan_availability", "arguments": {"keywords": [{"productName": "클럽T 프리미엄"}], "requestForMultiline": true}}
assistant: "홍길동님이 보유한 이동전화번호가 2개 조회되요. 어떤 번호의 요금제를 바꾸고 싶으신지 이동전화번호를 입력해주시면 확인해드릴게요."
user: "010-1234-1234 을 클럽T 프리미엄으로 "
assistant: {"name": "check_plan_availability", "arguments": {"keywords": [{"productName": "클럽T 프리미엄"}], "requestForMultiline": true, "phoneNumber": "1012341234"}}</v>
      </c>
      <c r="BO240" s="331" t="s">
        <v>253</v>
      </c>
      <c r="BP240" s="333">
        <v>45576</v>
      </c>
    </row>
    <row r="241" spans="1:68" ht="13.2">
      <c r="A241" s="321" t="s">
        <v>2427</v>
      </c>
      <c r="B241" s="322" t="s">
        <v>2478</v>
      </c>
      <c r="C241" s="322" t="s">
        <v>64</v>
      </c>
      <c r="D241" s="383" t="s">
        <v>2479</v>
      </c>
      <c r="E241" s="5" t="s">
        <v>249</v>
      </c>
      <c r="F241" s="5" t="s">
        <v>250</v>
      </c>
      <c r="G241" s="322" t="s">
        <v>2480</v>
      </c>
      <c r="H241" s="5"/>
      <c r="I241" s="5"/>
      <c r="J241" s="322"/>
      <c r="K241" s="5"/>
      <c r="L241" s="5"/>
      <c r="M241" s="322"/>
      <c r="N241" s="5"/>
      <c r="O241" s="5"/>
      <c r="P241" s="322"/>
      <c r="Q241" s="5"/>
      <c r="R241" s="5"/>
      <c r="S241" s="322"/>
      <c r="T241" s="5"/>
      <c r="U241" s="5"/>
      <c r="V241" s="322"/>
      <c r="W241" s="5"/>
      <c r="X241" s="5"/>
      <c r="Y241" s="322"/>
      <c r="Z241" s="5"/>
      <c r="AA241" s="5"/>
      <c r="AB241" s="322"/>
      <c r="AC241" s="5"/>
      <c r="AD241" s="5"/>
      <c r="AE241" s="322"/>
      <c r="AF241" s="323" t="s">
        <v>2430</v>
      </c>
      <c r="AG241" s="324"/>
      <c r="AH241" s="325">
        <v>1012341234</v>
      </c>
      <c r="AI241" s="326" t="s">
        <v>2447</v>
      </c>
      <c r="AJ241" s="57"/>
      <c r="AK241" s="327" t="str">
        <f t="shared" si="0"/>
        <v>"productName": "올인원커플44"</v>
      </c>
      <c r="AL241" s="328" t="str">
        <f t="shared" si="1"/>
        <v/>
      </c>
      <c r="AM241" s="329" t="str">
        <f t="shared" si="2"/>
        <v/>
      </c>
      <c r="AN241" s="328" t="str">
        <f t="shared" si="3"/>
        <v/>
      </c>
      <c r="AO241" s="328" t="str">
        <f t="shared" si="4"/>
        <v/>
      </c>
      <c r="AP241" s="329" t="str">
        <f t="shared" si="5"/>
        <v/>
      </c>
      <c r="AQ241" s="328" t="str">
        <f t="shared" si="6"/>
        <v/>
      </c>
      <c r="AR241" s="328" t="str">
        <f t="shared" si="7"/>
        <v/>
      </c>
      <c r="AS241" s="329" t="str">
        <f t="shared" si="8"/>
        <v/>
      </c>
      <c r="AT241" s="329" t="str">
        <f t="shared" si="9"/>
        <v>, "requestForMultiline": true</v>
      </c>
      <c r="AU241" s="268" t="str">
        <f t="shared" ref="AU241:AV241" si="271">IF(AG241="","", SUBSTITUTE(", ""phoneNumber"": ""PN""","PN", AG241))</f>
        <v/>
      </c>
      <c r="AV241" s="268" t="str">
        <f t="shared" si="271"/>
        <v>, "phoneNumber": "1012341234"</v>
      </c>
      <c r="AW241" s="268"/>
      <c r="AX241" s="330" t="str">
        <f t="shared" si="11"/>
        <v>{"productName": "올인원커플44"}</v>
      </c>
      <c r="AY241" s="329" t="str">
        <f t="shared" si="12"/>
        <v/>
      </c>
      <c r="AZ241" s="329" t="str">
        <f t="shared" si="13"/>
        <v/>
      </c>
      <c r="BA241" s="268" t="str">
        <f t="shared" si="14"/>
        <v>, "requestForMultiline": true</v>
      </c>
      <c r="BB241" s="268" t="str">
        <f t="shared" si="249"/>
        <v>, "requestForMultiline": true, "phoneNumber": "1012341234"</v>
      </c>
      <c r="BC241" s="330" t="str">
        <f t="shared" si="16"/>
        <v>{"keywords": [{"productName": "올인원커플44"}], "requestForMultiline": true}</v>
      </c>
      <c r="BD241" s="329" t="str">
        <f t="shared" si="250"/>
        <v>{"keywords": [{"productName": "올인원커플44"}], "requestForMultiline": true, "phoneNumber": "1012341234"}</v>
      </c>
      <c r="BE241" s="167" t="s">
        <v>253</v>
      </c>
      <c r="BF241" s="334" t="str">
        <f t="shared" si="47"/>
        <v>{"name": "check_plan_availability", "arguments": {"keywords": [{"productName": "올인원커플44"}], "requestForMultiline": true}}</v>
      </c>
      <c r="BG241" s="335" t="str">
        <f t="shared" si="251"/>
        <v>{"name": "check_plan_availability", "arguments": {"keywords": [{"productName": "올인원커플44"}], "requestForMultiline": true, "phoneNumber": "1012341234"}}</v>
      </c>
      <c r="BH241" s="331" t="s">
        <v>253</v>
      </c>
      <c r="BI241" s="5" t="str">
        <f t="shared" si="252"/>
        <v>내가 단말기가 좀 많아. 그 중에서 뒷자리가 1234인 뒷자리가 1234인 폰만 올인원커플44 요금 서비스로 바꾸고 싶은데, 되나?</v>
      </c>
      <c r="BJ241" s="336" t="str">
        <f t="shared" si="253"/>
        <v>{"name": "check_plan_availability", "arguments": {"keywords": [{"productName": "올인원커플44"}], "requestForMultiline": true}}</v>
      </c>
      <c r="BK241" s="5" t="str">
        <f t="shared" si="254"/>
        <v>홍길동님이 보유한 이동전화번호가 2개 조회되요. 어떤 번호의 요금제를 바꾸고 싶으신지 이동전화번호를 입력해주시면 확인해드릴게요.</v>
      </c>
      <c r="BL241" s="337" t="s">
        <v>2481</v>
      </c>
      <c r="BM241" s="336" t="str">
        <f t="shared" si="255"/>
        <v>{"name": "check_plan_availability", "arguments": {"keywords": [{"productName": "올인원커플44"}], "requestForMultiline": true, "phoneNumber": "1012341234"}}</v>
      </c>
      <c r="BN241" s="322" t="str">
        <f t="shared" si="256"/>
        <v>user: "내가 단말기가 좀 많아. 그 중에서 뒷자리가 1234인 뒷자리가 1234인 폰만 올인원커플44 요금 서비스로 바꾸고 싶은데, 되나?"
assistant: {"name": "check_plan_availability", "arguments": {"keywords": [{"productName": "올인원커플44"}], "requestForMultiline": true}}
assistant: "홍길동님이 보유한 이동전화번호가 2개 조회되요. 어떤 번호의 요금제를 바꾸고 싶으신지 이동전화번호를 입력해주시면 확인해드릴게요."
user: "올인원커플44요금제를 010-1234-1234에서 쓸거야"
assistant: {"name": "check_plan_availability", "arguments": {"keywords": [{"productName": "올인원커플44"}], "requestForMultiline": true, "phoneNumber": "1012341234"}}</v>
      </c>
      <c r="BO241" s="331" t="s">
        <v>253</v>
      </c>
      <c r="BP241" s="333">
        <v>45576</v>
      </c>
    </row>
    <row r="242" spans="1:68" ht="13.2">
      <c r="A242" s="321" t="s">
        <v>2427</v>
      </c>
      <c r="B242" s="322" t="s">
        <v>2482</v>
      </c>
      <c r="C242" s="322" t="s">
        <v>64</v>
      </c>
      <c r="D242" s="383" t="s">
        <v>2483</v>
      </c>
      <c r="E242" s="5" t="s">
        <v>249</v>
      </c>
      <c r="F242" s="5" t="s">
        <v>250</v>
      </c>
      <c r="G242" s="322" t="s">
        <v>266</v>
      </c>
      <c r="H242" s="5"/>
      <c r="I242" s="5"/>
      <c r="J242" s="322"/>
      <c r="K242" s="5"/>
      <c r="L242" s="5"/>
      <c r="M242" s="322"/>
      <c r="N242" s="5"/>
      <c r="O242" s="5"/>
      <c r="P242" s="322"/>
      <c r="Q242" s="5"/>
      <c r="R242" s="5"/>
      <c r="S242" s="322"/>
      <c r="T242" s="5"/>
      <c r="U242" s="5"/>
      <c r="V242" s="322"/>
      <c r="W242" s="5"/>
      <c r="X242" s="5"/>
      <c r="Y242" s="322"/>
      <c r="Z242" s="5"/>
      <c r="AA242" s="5"/>
      <c r="AB242" s="322"/>
      <c r="AC242" s="5"/>
      <c r="AD242" s="5"/>
      <c r="AE242" s="322"/>
      <c r="AF242" s="323" t="s">
        <v>2430</v>
      </c>
      <c r="AG242" s="324"/>
      <c r="AH242" s="325">
        <v>1012341234</v>
      </c>
      <c r="AI242" s="326" t="s">
        <v>2447</v>
      </c>
      <c r="AJ242" s="57"/>
      <c r="AK242" s="327" t="str">
        <f t="shared" si="0"/>
        <v>"productName": "다이렉트LTE 30"</v>
      </c>
      <c r="AL242" s="328" t="str">
        <f t="shared" si="1"/>
        <v/>
      </c>
      <c r="AM242" s="329" t="str">
        <f t="shared" si="2"/>
        <v/>
      </c>
      <c r="AN242" s="328" t="str">
        <f t="shared" si="3"/>
        <v/>
      </c>
      <c r="AO242" s="328" t="str">
        <f t="shared" si="4"/>
        <v/>
      </c>
      <c r="AP242" s="329" t="str">
        <f t="shared" si="5"/>
        <v/>
      </c>
      <c r="AQ242" s="328" t="str">
        <f t="shared" si="6"/>
        <v/>
      </c>
      <c r="AR242" s="328" t="str">
        <f t="shared" si="7"/>
        <v/>
      </c>
      <c r="AS242" s="329" t="str">
        <f t="shared" si="8"/>
        <v/>
      </c>
      <c r="AT242" s="329" t="str">
        <f t="shared" si="9"/>
        <v>, "requestForMultiline": true</v>
      </c>
      <c r="AU242" s="268" t="str">
        <f t="shared" ref="AU242:AV242" si="272">IF(AG242="","", SUBSTITUTE(", ""phoneNumber"": ""PN""","PN", AG242))</f>
        <v/>
      </c>
      <c r="AV242" s="268" t="str">
        <f t="shared" si="272"/>
        <v>, "phoneNumber": "1012341234"</v>
      </c>
      <c r="AW242" s="268"/>
      <c r="AX242" s="330" t="str">
        <f t="shared" si="11"/>
        <v>{"productName": "다이렉트LTE 30"}</v>
      </c>
      <c r="AY242" s="329" t="str">
        <f t="shared" si="12"/>
        <v/>
      </c>
      <c r="AZ242" s="329" t="str">
        <f t="shared" si="13"/>
        <v/>
      </c>
      <c r="BA242" s="268" t="str">
        <f t="shared" si="14"/>
        <v>, "requestForMultiline": true</v>
      </c>
      <c r="BB242" s="268" t="str">
        <f t="shared" si="249"/>
        <v>, "requestForMultiline": true, "phoneNumber": "1012341234"</v>
      </c>
      <c r="BC242" s="330" t="str">
        <f t="shared" si="16"/>
        <v>{"keywords": [{"productName": "다이렉트LTE 30"}], "requestForMultiline": true}</v>
      </c>
      <c r="BD242" s="329" t="str">
        <f t="shared" si="250"/>
        <v>{"keywords": [{"productName": "다이렉트LTE 30"}], "requestForMultiline": true, "phoneNumber": "1012341234"}</v>
      </c>
      <c r="BE242" s="167" t="s">
        <v>253</v>
      </c>
      <c r="BF242" s="334" t="str">
        <f t="shared" si="47"/>
        <v>{"name": "check_plan_availability", "arguments": {"keywords": [{"productName": "다이렉트LTE 30"}], "requestForMultiline": true}}</v>
      </c>
      <c r="BG242" s="335" t="str">
        <f t="shared" si="251"/>
        <v>{"name": "check_plan_availability", "arguments": {"keywords": [{"productName": "다이렉트LTE 30"}], "requestForMultiline": true, "phoneNumber": "1012341234"}}</v>
      </c>
      <c r="BH242" s="331" t="s">
        <v>253</v>
      </c>
      <c r="BI242" s="5" t="str">
        <f t="shared" si="252"/>
        <v>나 모바일 기기가 여러갠데, 그 중 아이폰 말고, 갤럭시 울트라만 다이렉트LTE 30 요금제로 변경하고 싶어. 할 수 있나?</v>
      </c>
      <c r="BJ242" s="336" t="str">
        <f t="shared" si="253"/>
        <v>{"name": "check_plan_availability", "arguments": {"keywords": [{"productName": "다이렉트LTE 30"}], "requestForMultiline": true}}</v>
      </c>
      <c r="BK242" s="5" t="str">
        <f t="shared" si="254"/>
        <v>홍길동님이 보유한 이동전화번호가 2개 조회되요. 어떤 번호의 요금제를 바꾸고 싶으신지 이동전화번호를 입력해주시면 확인해드릴게요.</v>
      </c>
      <c r="BL242" s="337" t="s">
        <v>2484</v>
      </c>
      <c r="BM242" s="336" t="str">
        <f t="shared" si="255"/>
        <v>{"name": "check_plan_availability", "arguments": {"keywords": [{"productName": "다이렉트LTE 30"}], "requestForMultiline": true, "phoneNumber": "1012341234"}}</v>
      </c>
      <c r="BN242" s="322" t="str">
        <f t="shared" si="256"/>
        <v>user: "나 모바일 기기가 여러갠데, 그 중 아이폰 말고, 갤럭시 울트라만 다이렉트LTE 30 요금제로 변경하고 싶어. 할 수 있나?"
assistant: {"name": "check_plan_availability", "arguments": {"keywords": [{"productName": "다이렉트LTE 30"}], "requestForMultiline": true}}
assistant: "홍길동님이 보유한 이동전화번호가 2개 조회되요. 어떤 번호의 요금제를 바꾸고 싶으신지 이동전화번호를 입력해주시면 확인해드릴게요."
user: "다이렉트LTE 30을 010-1234-1234번호에서 변경"
assistant: {"name": "check_plan_availability", "arguments": {"keywords": [{"productName": "다이렉트LTE 30"}], "requestForMultiline": true, "phoneNumber": "1012341234"}}</v>
      </c>
      <c r="BO242" s="331" t="s">
        <v>253</v>
      </c>
      <c r="BP242" s="333">
        <v>45576</v>
      </c>
    </row>
    <row r="243" spans="1:68" ht="13.2">
      <c r="A243" s="321" t="s">
        <v>2427</v>
      </c>
      <c r="B243" s="322" t="s">
        <v>2485</v>
      </c>
      <c r="C243" s="322" t="s">
        <v>64</v>
      </c>
      <c r="D243" s="383" t="s">
        <v>2486</v>
      </c>
      <c r="E243" s="5" t="s">
        <v>249</v>
      </c>
      <c r="F243" s="5" t="s">
        <v>250</v>
      </c>
      <c r="G243" s="322" t="s">
        <v>2177</v>
      </c>
      <c r="H243" s="5"/>
      <c r="I243" s="5"/>
      <c r="J243" s="322"/>
      <c r="K243" s="5"/>
      <c r="L243" s="5"/>
      <c r="M243" s="322"/>
      <c r="N243" s="5"/>
      <c r="O243" s="5"/>
      <c r="P243" s="322"/>
      <c r="Q243" s="5"/>
      <c r="R243" s="5"/>
      <c r="S243" s="322"/>
      <c r="T243" s="5"/>
      <c r="U243" s="5"/>
      <c r="V243" s="322"/>
      <c r="W243" s="5"/>
      <c r="X243" s="5"/>
      <c r="Y243" s="322"/>
      <c r="Z243" s="5"/>
      <c r="AA243" s="5"/>
      <c r="AB243" s="322"/>
      <c r="AC243" s="5"/>
      <c r="AD243" s="5"/>
      <c r="AE243" s="322"/>
      <c r="AF243" s="323" t="s">
        <v>2430</v>
      </c>
      <c r="AG243" s="324"/>
      <c r="AH243" s="325">
        <v>1012341234</v>
      </c>
      <c r="AI243" s="326" t="s">
        <v>2447</v>
      </c>
      <c r="AJ243" s="57"/>
      <c r="AK243" s="327" t="str">
        <f t="shared" si="0"/>
        <v>"productName": "5GX 플래티넘"</v>
      </c>
      <c r="AL243" s="328" t="str">
        <f t="shared" si="1"/>
        <v/>
      </c>
      <c r="AM243" s="329" t="str">
        <f t="shared" si="2"/>
        <v/>
      </c>
      <c r="AN243" s="328" t="str">
        <f t="shared" si="3"/>
        <v/>
      </c>
      <c r="AO243" s="328" t="str">
        <f t="shared" si="4"/>
        <v/>
      </c>
      <c r="AP243" s="329" t="str">
        <f t="shared" si="5"/>
        <v/>
      </c>
      <c r="AQ243" s="328" t="str">
        <f t="shared" si="6"/>
        <v/>
      </c>
      <c r="AR243" s="328" t="str">
        <f t="shared" si="7"/>
        <v/>
      </c>
      <c r="AS243" s="329" t="str">
        <f t="shared" si="8"/>
        <v/>
      </c>
      <c r="AT243" s="329" t="str">
        <f t="shared" si="9"/>
        <v>, "requestForMultiline": true</v>
      </c>
      <c r="AU243" s="268" t="str">
        <f t="shared" ref="AU243:AV243" si="273">IF(AG243="","", SUBSTITUTE(", ""phoneNumber"": ""PN""","PN", AG243))</f>
        <v/>
      </c>
      <c r="AV243" s="268" t="str">
        <f t="shared" si="273"/>
        <v>, "phoneNumber": "1012341234"</v>
      </c>
      <c r="AW243" s="268"/>
      <c r="AX243" s="330" t="str">
        <f t="shared" si="11"/>
        <v>{"productName": "5GX 플래티넘"}</v>
      </c>
      <c r="AY243" s="329" t="str">
        <f t="shared" si="12"/>
        <v/>
      </c>
      <c r="AZ243" s="329" t="str">
        <f t="shared" si="13"/>
        <v/>
      </c>
      <c r="BA243" s="268" t="str">
        <f t="shared" si="14"/>
        <v>, "requestForMultiline": true</v>
      </c>
      <c r="BB243" s="268" t="str">
        <f t="shared" si="249"/>
        <v>, "requestForMultiline": true, "phoneNumber": "1012341234"</v>
      </c>
      <c r="BC243" s="330" t="str">
        <f t="shared" si="16"/>
        <v>{"keywords": [{"productName": "5GX 플래티넘"}], "requestForMultiline": true}</v>
      </c>
      <c r="BD243" s="329" t="str">
        <f t="shared" si="250"/>
        <v>{"keywords": [{"productName": "5GX 플래티넘"}], "requestForMultiline": true, "phoneNumber": "1012341234"}</v>
      </c>
      <c r="BE243" s="167" t="s">
        <v>253</v>
      </c>
      <c r="BF243" s="334" t="str">
        <f t="shared" si="47"/>
        <v>{"name": "check_plan_availability", "arguments": {"keywords": [{"productName": "5GX 플래티넘"}], "requestForMultiline": true}}</v>
      </c>
      <c r="BG243" s="335" t="str">
        <f t="shared" si="251"/>
        <v>{"name": "check_plan_availability", "arguments": {"keywords": [{"productName": "5GX 플래티넘"}], "requestForMultiline": true, "phoneNumber": "1012341234"}}</v>
      </c>
      <c r="BH243" s="331" t="s">
        <v>253</v>
      </c>
      <c r="BI243" s="5" t="str">
        <f t="shared" si="252"/>
        <v>나 휴대폰이 다회선이거든. 그 중에 지금 사용중인 이 폰만 5GX 플래티넘 요금 상품으로 쓰고 싶은데, 될까?</v>
      </c>
      <c r="BJ243" s="336" t="str">
        <f t="shared" si="253"/>
        <v>{"name": "check_plan_availability", "arguments": {"keywords": [{"productName": "5GX 플래티넘"}], "requestForMultiline": true}}</v>
      </c>
      <c r="BK243" s="5" t="str">
        <f t="shared" si="254"/>
        <v>홍길동님이 보유한 이동전화번호가 2개 조회되요. 어떤 번호의 요금제를 바꾸고 싶으신지 이동전화번호를 입력해주시면 확인해드릴게요.</v>
      </c>
      <c r="BL243" s="337" t="s">
        <v>2487</v>
      </c>
      <c r="BM243" s="336" t="str">
        <f t="shared" si="255"/>
        <v>{"name": "check_plan_availability", "arguments": {"keywords": [{"productName": "5GX 플래티넘"}], "requestForMultiline": true, "phoneNumber": "1012341234"}}</v>
      </c>
      <c r="BN243" s="322" t="str">
        <f t="shared" si="256"/>
        <v>user: "나 휴대폰이 다회선이거든. 그 중에 지금 사용중인 이 폰만 5GX 플래티넘 요금 상품으로 쓰고 싶은데, 될까?"
assistant: {"name": "check_plan_availability", "arguments": {"keywords": [{"productName": "5GX 플래티넘"}], "requestForMultiline": true}}
assistant: "홍길동님이 보유한 이동전화번호가 2개 조회되요. 어떤 번호의 요금제를 바꾸고 싶으신지 이동전화번호를 입력해주시면 확인해드릴게요."
user: "010-1234-1234 쓰는거를 변경해줘"
assistant: {"name": "check_plan_availability", "arguments": {"keywords": [{"productName": "5GX 플래티넘"}], "requestForMultiline": true, "phoneNumber": "1012341234"}}</v>
      </c>
      <c r="BO243" s="331" t="s">
        <v>253</v>
      </c>
      <c r="BP243" s="333">
        <v>45576</v>
      </c>
    </row>
    <row r="244" spans="1:68" ht="13.2">
      <c r="A244" s="321" t="s">
        <v>2427</v>
      </c>
      <c r="B244" s="322" t="s">
        <v>2488</v>
      </c>
      <c r="C244" s="322" t="s">
        <v>64</v>
      </c>
      <c r="D244" s="383" t="s">
        <v>2489</v>
      </c>
      <c r="E244" s="5" t="s">
        <v>249</v>
      </c>
      <c r="F244" s="5" t="s">
        <v>250</v>
      </c>
      <c r="G244" s="322" t="s">
        <v>278</v>
      </c>
      <c r="H244" s="5"/>
      <c r="I244" s="5"/>
      <c r="J244" s="322"/>
      <c r="K244" s="5"/>
      <c r="L244" s="5"/>
      <c r="M244" s="322"/>
      <c r="N244" s="5"/>
      <c r="O244" s="5"/>
      <c r="P244" s="322"/>
      <c r="Q244" s="5"/>
      <c r="R244" s="5"/>
      <c r="S244" s="322"/>
      <c r="T244" s="5"/>
      <c r="U244" s="5"/>
      <c r="V244" s="322"/>
      <c r="W244" s="5"/>
      <c r="X244" s="5"/>
      <c r="Y244" s="322"/>
      <c r="Z244" s="5"/>
      <c r="AA244" s="5"/>
      <c r="AB244" s="322"/>
      <c r="AC244" s="5"/>
      <c r="AD244" s="5"/>
      <c r="AE244" s="322"/>
      <c r="AF244" s="323" t="s">
        <v>2430</v>
      </c>
      <c r="AG244" s="5"/>
      <c r="AH244" s="325">
        <v>1012341234</v>
      </c>
      <c r="AI244" s="326" t="s">
        <v>2447</v>
      </c>
      <c r="AJ244" s="57"/>
      <c r="AK244" s="327" t="str">
        <f t="shared" si="0"/>
        <v>"productName": "0플랜 슈퍼히어로"</v>
      </c>
      <c r="AL244" s="328" t="str">
        <f t="shared" si="1"/>
        <v/>
      </c>
      <c r="AM244" s="329" t="str">
        <f t="shared" si="2"/>
        <v/>
      </c>
      <c r="AN244" s="328" t="str">
        <f t="shared" si="3"/>
        <v/>
      </c>
      <c r="AO244" s="328" t="str">
        <f t="shared" si="4"/>
        <v/>
      </c>
      <c r="AP244" s="329" t="str">
        <f t="shared" si="5"/>
        <v/>
      </c>
      <c r="AQ244" s="328" t="str">
        <f t="shared" si="6"/>
        <v/>
      </c>
      <c r="AR244" s="328" t="str">
        <f t="shared" si="7"/>
        <v/>
      </c>
      <c r="AS244" s="329" t="str">
        <f t="shared" si="8"/>
        <v/>
      </c>
      <c r="AT244" s="329" t="str">
        <f t="shared" si="9"/>
        <v>, "requestForMultiline": true</v>
      </c>
      <c r="AU244" s="268" t="str">
        <f t="shared" ref="AU244:AV244" si="274">IF(AG244="","", SUBSTITUTE(", ""phoneNumber"": ""PN""","PN", AG244))</f>
        <v/>
      </c>
      <c r="AV244" s="268" t="str">
        <f t="shared" si="274"/>
        <v>, "phoneNumber": "1012341234"</v>
      </c>
      <c r="AW244" s="268"/>
      <c r="AX244" s="330" t="str">
        <f t="shared" si="11"/>
        <v>{"productName": "0플랜 슈퍼히어로"}</v>
      </c>
      <c r="AY244" s="329" t="str">
        <f t="shared" si="12"/>
        <v/>
      </c>
      <c r="AZ244" s="329" t="str">
        <f t="shared" si="13"/>
        <v/>
      </c>
      <c r="BA244" s="268" t="str">
        <f t="shared" si="14"/>
        <v>, "requestForMultiline": true</v>
      </c>
      <c r="BB244" s="268" t="str">
        <f t="shared" si="249"/>
        <v>, "requestForMultiline": true, "phoneNumber": "1012341234"</v>
      </c>
      <c r="BC244" s="330" t="str">
        <f t="shared" si="16"/>
        <v>{"keywords": [{"productName": "0플랜 슈퍼히어로"}], "requestForMultiline": true}</v>
      </c>
      <c r="BD244" s="329" t="str">
        <f t="shared" si="250"/>
        <v>{"keywords": [{"productName": "0플랜 슈퍼히어로"}], "requestForMultiline": true, "phoneNumber": "1012341234"}</v>
      </c>
      <c r="BE244" s="167" t="s">
        <v>253</v>
      </c>
      <c r="BF244" s="334" t="str">
        <f t="shared" si="47"/>
        <v>{"name": "check_plan_availability", "arguments": {"keywords": [{"productName": "0플랜 슈퍼히어로"}], "requestForMultiline": true}}</v>
      </c>
      <c r="BG244" s="335" t="str">
        <f t="shared" si="251"/>
        <v>{"name": "check_plan_availability", "arguments": {"keywords": [{"productName": "0플랜 슈퍼히어로"}], "requestForMultiline": true, "phoneNumber": "1012341234"}}</v>
      </c>
      <c r="BH244" s="331" t="s">
        <v>253</v>
      </c>
      <c r="BI244" s="5" t="str">
        <f t="shared" si="252"/>
        <v>나는 폰이 다회선이야. 이 중 1234로 끝나는  아이폰 기기만 0플랜 슈퍼히어로 휴대폰 요금제로 바꿔보고 싶어. 변경 가능한가?</v>
      </c>
      <c r="BJ244" s="336" t="str">
        <f t="shared" si="253"/>
        <v>{"name": "check_plan_availability", "arguments": {"keywords": [{"productName": "0플랜 슈퍼히어로"}], "requestForMultiline": true}}</v>
      </c>
      <c r="BK244" s="5" t="str">
        <f t="shared" si="254"/>
        <v>홍길동님이 보유한 이동전화번호가 2개 조회되요. 어떤 번호의 요금제를 바꾸고 싶으신지 이동전화번호를 입력해주시면 확인해드릴게요.</v>
      </c>
      <c r="BL244" s="337" t="s">
        <v>2490</v>
      </c>
      <c r="BM244" s="336" t="str">
        <f t="shared" si="255"/>
        <v>{"name": "check_plan_availability", "arguments": {"keywords": [{"productName": "0플랜 슈퍼히어로"}], "requestForMultiline": true, "phoneNumber": "1012341234"}}</v>
      </c>
      <c r="BN244" s="322" t="str">
        <f t="shared" si="256"/>
        <v>user: "나는 폰이 다회선이야. 이 중 1234로 끝나는  아이폰 기기만 0플랜 슈퍼히어로 휴대폰 요금제로 바꿔보고 싶어. 변경 가능한가?"
assistant: {"name": "check_plan_availability", "arguments": {"keywords": [{"productName": "0플랜 슈퍼히어로"}], "requestForMultiline": true}}
assistant: "홍길동님이 보유한 이동전화번호가 2개 조회되요. 어떤 번호의 요금제를 바꾸고 싶으신지 이동전화번호를 입력해주시면 확인해드릴게요."
user: "01012341234 번호 요금제"
assistant: {"name": "check_plan_availability", "arguments": {"keywords": [{"productName": "0플랜 슈퍼히어로"}], "requestForMultiline": true, "phoneNumber": "1012341234"}}</v>
      </c>
      <c r="BO244" s="331" t="s">
        <v>253</v>
      </c>
      <c r="BP244" s="333">
        <v>45576</v>
      </c>
    </row>
    <row r="245" spans="1:68" ht="13.2">
      <c r="A245" s="321" t="s">
        <v>2427</v>
      </c>
      <c r="B245" s="322" t="s">
        <v>2491</v>
      </c>
      <c r="C245" s="322" t="s">
        <v>64</v>
      </c>
      <c r="D245" s="389" t="s">
        <v>2492</v>
      </c>
      <c r="E245" s="5" t="s">
        <v>249</v>
      </c>
      <c r="F245" s="5" t="s">
        <v>250</v>
      </c>
      <c r="G245" s="322" t="s">
        <v>2439</v>
      </c>
      <c r="H245" s="5"/>
      <c r="I245" s="5"/>
      <c r="J245" s="322"/>
      <c r="K245" s="5"/>
      <c r="L245" s="5"/>
      <c r="M245" s="322"/>
      <c r="N245" s="5"/>
      <c r="O245" s="5"/>
      <c r="P245" s="322"/>
      <c r="Q245" s="5"/>
      <c r="R245" s="5"/>
      <c r="S245" s="322"/>
      <c r="T245" s="5"/>
      <c r="U245" s="5"/>
      <c r="V245" s="322"/>
      <c r="W245" s="5"/>
      <c r="X245" s="5"/>
      <c r="Y245" s="322"/>
      <c r="Z245" s="5"/>
      <c r="AA245" s="5"/>
      <c r="AB245" s="322"/>
      <c r="AC245" s="5"/>
      <c r="AD245" s="5"/>
      <c r="AE245" s="322"/>
      <c r="AF245" s="323" t="s">
        <v>2430</v>
      </c>
      <c r="AG245" s="5"/>
      <c r="AH245" s="325">
        <v>1012341234</v>
      </c>
      <c r="AI245" s="326" t="s">
        <v>2447</v>
      </c>
      <c r="AJ245" s="57"/>
      <c r="AK245" s="327" t="str">
        <f t="shared" si="0"/>
        <v>"productName": "0틴플랜 라지"</v>
      </c>
      <c r="AL245" s="328" t="str">
        <f t="shared" si="1"/>
        <v/>
      </c>
      <c r="AM245" s="329" t="str">
        <f t="shared" si="2"/>
        <v/>
      </c>
      <c r="AN245" s="328" t="str">
        <f t="shared" si="3"/>
        <v/>
      </c>
      <c r="AO245" s="328" t="str">
        <f t="shared" si="4"/>
        <v/>
      </c>
      <c r="AP245" s="329" t="str">
        <f t="shared" si="5"/>
        <v/>
      </c>
      <c r="AQ245" s="328" t="str">
        <f t="shared" si="6"/>
        <v/>
      </c>
      <c r="AR245" s="328" t="str">
        <f t="shared" si="7"/>
        <v/>
      </c>
      <c r="AS245" s="329" t="str">
        <f t="shared" si="8"/>
        <v/>
      </c>
      <c r="AT245" s="329" t="str">
        <f t="shared" si="9"/>
        <v>, "requestForMultiline": true</v>
      </c>
      <c r="AU245" s="268" t="str">
        <f t="shared" ref="AU245:AV245" si="275">IF(AG245="","", SUBSTITUTE(", ""phoneNumber"": ""PN""","PN", AG245))</f>
        <v/>
      </c>
      <c r="AV245" s="268" t="str">
        <f t="shared" si="275"/>
        <v>, "phoneNumber": "1012341234"</v>
      </c>
      <c r="AW245" s="268"/>
      <c r="AX245" s="330" t="str">
        <f t="shared" si="11"/>
        <v>{"productName": "0틴플랜 라지"}</v>
      </c>
      <c r="AY245" s="329" t="str">
        <f t="shared" si="12"/>
        <v/>
      </c>
      <c r="AZ245" s="329" t="str">
        <f t="shared" si="13"/>
        <v/>
      </c>
      <c r="BA245" s="268" t="str">
        <f t="shared" si="14"/>
        <v>, "requestForMultiline": true</v>
      </c>
      <c r="BB245" s="268" t="str">
        <f t="shared" si="249"/>
        <v>, "requestForMultiline": true, "phoneNumber": "1012341234"</v>
      </c>
      <c r="BC245" s="330" t="str">
        <f t="shared" si="16"/>
        <v>{"keywords": [{"productName": "0틴플랜 라지"}], "requestForMultiline": true}</v>
      </c>
      <c r="BD245" s="329" t="str">
        <f t="shared" si="250"/>
        <v>{"keywords": [{"productName": "0틴플랜 라지"}], "requestForMultiline": true, "phoneNumber": "1012341234"}</v>
      </c>
      <c r="BE245" s="167" t="s">
        <v>253</v>
      </c>
      <c r="BF245" s="334" t="str">
        <f t="shared" si="47"/>
        <v>{"name": "check_plan_availability", "arguments": {"keywords": [{"productName": "0틴플랜 라지"}], "requestForMultiline": true}}</v>
      </c>
      <c r="BG245" s="335" t="str">
        <f t="shared" si="251"/>
        <v>{"name": "check_plan_availability", "arguments": {"keywords": [{"productName": "0틴플랜 라지"}], "requestForMultiline": true, "phoneNumber": "1012341234"}}</v>
      </c>
      <c r="BH245" s="331" t="s">
        <v>253</v>
      </c>
      <c r="BI245" s="5" t="str">
        <f t="shared" si="252"/>
        <v>나 지금 갤럭시랑 아이폰 2개 있는데, 아이폰 말고, 갤럭시만 0틴플랜 라지 요금제 신청될까?</v>
      </c>
      <c r="BJ245" s="336" t="str">
        <f t="shared" si="253"/>
        <v>{"name": "check_plan_availability", "arguments": {"keywords": [{"productName": "0틴플랜 라지"}], "requestForMultiline": true}}</v>
      </c>
      <c r="BK245" s="5" t="str">
        <f t="shared" si="254"/>
        <v>홍길동님이 보유한 이동전화번호가 2개 조회되요. 어떤 번호의 요금제를 바꾸고 싶으신지 이동전화번호를 입력해주시면 확인해드릴게요.</v>
      </c>
      <c r="BL245" s="337" t="s">
        <v>2493</v>
      </c>
      <c r="BM245" s="336" t="str">
        <f t="shared" si="255"/>
        <v>{"name": "check_plan_availability", "arguments": {"keywords": [{"productName": "0틴플랜 라지"}], "requestForMultiline": true, "phoneNumber": "1012341234"}}</v>
      </c>
      <c r="BN245" s="322" t="str">
        <f t="shared" si="256"/>
        <v>user: "나 지금 갤럭시랑 아이폰 2개 있는데, 아이폰 말고, 갤럭시만 0틴플랜 라지 요금제 신청될까?"
assistant: {"name": "check_plan_availability", "arguments": {"keywords": [{"productName": "0틴플랜 라지"}], "requestForMultiline": true}}
assistant: "홍길동님이 보유한 이동전화번호가 2개 조회되요. 어떤 번호의 요금제를 바꾸고 싶으신지 이동전화번호를 입력해주시면 확인해드릴게요."
user: "010-1234-1234 의 요금제"
assistant: {"name": "check_plan_availability", "arguments": {"keywords": [{"productName": "0틴플랜 라지"}], "requestForMultiline": true, "phoneNumber": "1012341234"}}</v>
      </c>
      <c r="BO245" s="331" t="s">
        <v>253</v>
      </c>
      <c r="BP245" s="333">
        <v>45576</v>
      </c>
    </row>
    <row r="246" spans="1:68" ht="13.2">
      <c r="A246" s="321" t="s">
        <v>2427</v>
      </c>
      <c r="B246" s="322" t="s">
        <v>2494</v>
      </c>
      <c r="C246" s="322" t="s">
        <v>64</v>
      </c>
      <c r="D246" s="383" t="s">
        <v>2495</v>
      </c>
      <c r="E246" s="5" t="s">
        <v>249</v>
      </c>
      <c r="F246" s="5" t="s">
        <v>250</v>
      </c>
      <c r="G246" s="322" t="s">
        <v>2496</v>
      </c>
      <c r="H246" s="5"/>
      <c r="I246" s="5"/>
      <c r="J246" s="322"/>
      <c r="K246" s="5"/>
      <c r="L246" s="5"/>
      <c r="M246" s="322"/>
      <c r="N246" s="5"/>
      <c r="O246" s="5"/>
      <c r="P246" s="322"/>
      <c r="Q246" s="5"/>
      <c r="R246" s="5"/>
      <c r="S246" s="322"/>
      <c r="T246" s="5"/>
      <c r="U246" s="5"/>
      <c r="V246" s="322"/>
      <c r="W246" s="5"/>
      <c r="X246" s="5"/>
      <c r="Y246" s="322"/>
      <c r="Z246" s="5"/>
      <c r="AA246" s="5"/>
      <c r="AB246" s="322"/>
      <c r="AC246" s="5"/>
      <c r="AD246" s="5"/>
      <c r="AE246" s="322"/>
      <c r="AF246" s="323" t="s">
        <v>2430</v>
      </c>
      <c r="AG246" s="5"/>
      <c r="AH246" s="325">
        <v>1012341234</v>
      </c>
      <c r="AI246" s="326" t="s">
        <v>2447</v>
      </c>
      <c r="AJ246" s="57"/>
      <c r="AK246" s="327" t="str">
        <f t="shared" si="0"/>
        <v>"productName": "band 데이터 3.5G"</v>
      </c>
      <c r="AL246" s="328" t="str">
        <f t="shared" si="1"/>
        <v/>
      </c>
      <c r="AM246" s="329" t="str">
        <f t="shared" si="2"/>
        <v/>
      </c>
      <c r="AN246" s="328" t="str">
        <f t="shared" si="3"/>
        <v/>
      </c>
      <c r="AO246" s="328" t="str">
        <f t="shared" si="4"/>
        <v/>
      </c>
      <c r="AP246" s="329" t="str">
        <f t="shared" si="5"/>
        <v/>
      </c>
      <c r="AQ246" s="328" t="str">
        <f t="shared" si="6"/>
        <v/>
      </c>
      <c r="AR246" s="328" t="str">
        <f t="shared" si="7"/>
        <v/>
      </c>
      <c r="AS246" s="329" t="str">
        <f t="shared" si="8"/>
        <v/>
      </c>
      <c r="AT246" s="329" t="str">
        <f t="shared" si="9"/>
        <v>, "requestForMultiline": true</v>
      </c>
      <c r="AU246" s="268" t="str">
        <f t="shared" ref="AU246:AV246" si="276">IF(AG246="","", SUBSTITUTE(", ""phoneNumber"": ""PN""","PN", AG246))</f>
        <v/>
      </c>
      <c r="AV246" s="268" t="str">
        <f t="shared" si="276"/>
        <v>, "phoneNumber": "1012341234"</v>
      </c>
      <c r="AW246" s="268"/>
      <c r="AX246" s="330" t="str">
        <f t="shared" si="11"/>
        <v>{"productName": "band 데이터 3.5G"}</v>
      </c>
      <c r="AY246" s="329" t="str">
        <f t="shared" si="12"/>
        <v/>
      </c>
      <c r="AZ246" s="329" t="str">
        <f t="shared" si="13"/>
        <v/>
      </c>
      <c r="BA246" s="268" t="str">
        <f t="shared" si="14"/>
        <v>, "requestForMultiline": true</v>
      </c>
      <c r="BB246" s="268" t="str">
        <f t="shared" si="249"/>
        <v>, "requestForMultiline": true, "phoneNumber": "1012341234"</v>
      </c>
      <c r="BC246" s="330" t="str">
        <f t="shared" si="16"/>
        <v>{"keywords": [{"productName": "band 데이터 3.5G"}], "requestForMultiline": true}</v>
      </c>
      <c r="BD246" s="329" t="str">
        <f t="shared" si="250"/>
        <v>{"keywords": [{"productName": "band 데이터 3.5G"}], "requestForMultiline": true, "phoneNumber": "1012341234"}</v>
      </c>
      <c r="BE246" s="167" t="s">
        <v>253</v>
      </c>
      <c r="BF246" s="334" t="str">
        <f t="shared" si="47"/>
        <v>{"name": "check_plan_availability", "arguments": {"keywords": [{"productName": "band 데이터 3.5G"}], "requestForMultiline": true}}</v>
      </c>
      <c r="BG246" s="335" t="str">
        <f t="shared" si="251"/>
        <v>{"name": "check_plan_availability", "arguments": {"keywords": [{"productName": "band 데이터 3.5G"}], "requestForMultiline": true, "phoneNumber": "1012341234"}}</v>
      </c>
      <c r="BH246" s="331" t="s">
        <v>253</v>
      </c>
      <c r="BI246" s="5" t="str">
        <f t="shared" si="252"/>
        <v>나 이제 갤럭시 폰만 2갠데, 갤럭시21 말고, 갤럭시22를 band 데이터 3.5G 요금 플랜으로 변경하고 싶네.</v>
      </c>
      <c r="BJ246" s="336" t="str">
        <f t="shared" si="253"/>
        <v>{"name": "check_plan_availability", "arguments": {"keywords": [{"productName": "band 데이터 3.5G"}], "requestForMultiline": true}}</v>
      </c>
      <c r="BK246" s="5" t="str">
        <f t="shared" si="254"/>
        <v>홍길동님이 보유한 이동전화번호가 2개 조회되요. 어떤 번호의 요금제를 바꾸고 싶으신지 이동전화번호를 입력해주시면 확인해드릴게요.</v>
      </c>
      <c r="BL246" s="337" t="s">
        <v>2497</v>
      </c>
      <c r="BM246" s="336" t="str">
        <f t="shared" si="255"/>
        <v>{"name": "check_plan_availability", "arguments": {"keywords": [{"productName": "band 데이터 3.5G"}], "requestForMultiline": true, "phoneNumber": "1012341234"}}</v>
      </c>
      <c r="BN246" s="322" t="str">
        <f t="shared" si="256"/>
        <v>user: "나 이제 갤럭시 폰만 2갠데, 갤럭시21 말고, 갤럭시22를 band 데이터 3.5G 요금 플랜으로 변경하고 싶네."
assistant: {"name": "check_plan_availability", "arguments": {"keywords": [{"productName": "band 데이터 3.5G"}], "requestForMultiline": true}}
assistant: "홍길동님이 보유한 이동전화번호가 2개 조회되요. 어떤 번호의 요금제를 바꾸고 싶으신지 이동전화번호를 입력해주시면 확인해드릴게요."
user: "번호가 010-1234-1234"
assistant: {"name": "check_plan_availability", "arguments": {"keywords": [{"productName": "band 데이터 3.5G"}], "requestForMultiline": true, "phoneNumber": "1012341234"}}</v>
      </c>
      <c r="BO246" s="331" t="s">
        <v>253</v>
      </c>
      <c r="BP246" s="333">
        <v>45576</v>
      </c>
    </row>
    <row r="247" spans="1:68" ht="13.2">
      <c r="A247" s="321" t="s">
        <v>2427</v>
      </c>
      <c r="B247" s="322" t="s">
        <v>2498</v>
      </c>
      <c r="C247" s="322" t="s">
        <v>64</v>
      </c>
      <c r="D247" s="383" t="s">
        <v>2499</v>
      </c>
      <c r="E247" s="5" t="s">
        <v>249</v>
      </c>
      <c r="F247" s="5" t="s">
        <v>250</v>
      </c>
      <c r="G247" s="322" t="s">
        <v>2500</v>
      </c>
      <c r="H247" s="5"/>
      <c r="I247" s="5"/>
      <c r="J247" s="322"/>
      <c r="K247" s="5"/>
      <c r="L247" s="5"/>
      <c r="M247" s="322"/>
      <c r="N247" s="5"/>
      <c r="O247" s="5"/>
      <c r="P247" s="322"/>
      <c r="Q247" s="5"/>
      <c r="R247" s="5"/>
      <c r="S247" s="322"/>
      <c r="T247" s="5"/>
      <c r="U247" s="5"/>
      <c r="V247" s="322"/>
      <c r="W247" s="5"/>
      <c r="X247" s="5"/>
      <c r="Y247" s="322"/>
      <c r="Z247" s="5"/>
      <c r="AA247" s="5"/>
      <c r="AB247" s="322"/>
      <c r="AC247" s="5"/>
      <c r="AD247" s="5"/>
      <c r="AE247" s="322"/>
      <c r="AF247" s="323" t="s">
        <v>2430</v>
      </c>
      <c r="AG247" s="5"/>
      <c r="AH247" s="325">
        <v>1012341234</v>
      </c>
      <c r="AI247" s="326" t="s">
        <v>2447</v>
      </c>
      <c r="AJ247" s="57"/>
      <c r="AK247" s="327" t="str">
        <f t="shared" si="0"/>
        <v>"productName": "팅PLUS29"</v>
      </c>
      <c r="AL247" s="328" t="str">
        <f t="shared" si="1"/>
        <v/>
      </c>
      <c r="AM247" s="329" t="str">
        <f t="shared" si="2"/>
        <v/>
      </c>
      <c r="AN247" s="328" t="str">
        <f t="shared" si="3"/>
        <v/>
      </c>
      <c r="AO247" s="328" t="str">
        <f t="shared" si="4"/>
        <v/>
      </c>
      <c r="AP247" s="329" t="str">
        <f t="shared" si="5"/>
        <v/>
      </c>
      <c r="AQ247" s="328" t="str">
        <f t="shared" si="6"/>
        <v/>
      </c>
      <c r="AR247" s="328" t="str">
        <f t="shared" si="7"/>
        <v/>
      </c>
      <c r="AS247" s="329" t="str">
        <f t="shared" si="8"/>
        <v/>
      </c>
      <c r="AT247" s="329" t="str">
        <f t="shared" si="9"/>
        <v>, "requestForMultiline": true</v>
      </c>
      <c r="AU247" s="268" t="str">
        <f t="shared" ref="AU247:AV247" si="277">IF(AG247="","", SUBSTITUTE(", ""phoneNumber"": ""PN""","PN", AG247))</f>
        <v/>
      </c>
      <c r="AV247" s="268" t="str">
        <f t="shared" si="277"/>
        <v>, "phoneNumber": "1012341234"</v>
      </c>
      <c r="AW247" s="268"/>
      <c r="AX247" s="330" t="str">
        <f t="shared" si="11"/>
        <v>{"productName": "팅PLUS29"}</v>
      </c>
      <c r="AY247" s="329" t="str">
        <f t="shared" si="12"/>
        <v/>
      </c>
      <c r="AZ247" s="329" t="str">
        <f t="shared" si="13"/>
        <v/>
      </c>
      <c r="BA247" s="268" t="str">
        <f t="shared" si="14"/>
        <v>, "requestForMultiline": true</v>
      </c>
      <c r="BB247" s="268" t="str">
        <f t="shared" si="249"/>
        <v>, "requestForMultiline": true, "phoneNumber": "1012341234"</v>
      </c>
      <c r="BC247" s="330" t="str">
        <f t="shared" si="16"/>
        <v>{"keywords": [{"productName": "팅PLUS29"}], "requestForMultiline": true}</v>
      </c>
      <c r="BD247" s="329" t="str">
        <f t="shared" si="250"/>
        <v>{"keywords": [{"productName": "팅PLUS29"}], "requestForMultiline": true, "phoneNumber": "1012341234"}</v>
      </c>
      <c r="BE247" s="167" t="s">
        <v>253</v>
      </c>
      <c r="BF247" s="334" t="str">
        <f t="shared" si="47"/>
        <v>{"name": "check_plan_availability", "arguments": {"keywords": [{"productName": "팅PLUS29"}], "requestForMultiline": true}}</v>
      </c>
      <c r="BG247" s="335" t="str">
        <f t="shared" si="251"/>
        <v>{"name": "check_plan_availability", "arguments": {"keywords": [{"productName": "팅PLUS29"}], "requestForMultiline": true, "phoneNumber": "1012341234"}}</v>
      </c>
      <c r="BH247" s="331" t="s">
        <v>253</v>
      </c>
      <c r="BI247" s="5" t="str">
        <f t="shared" si="252"/>
        <v>내 이 폰 말고, 14 Pro 폰에 팅PLUS29 요금 상품으로 바꾸고 싶어. 가능한지 알려줘</v>
      </c>
      <c r="BJ247" s="336" t="str">
        <f t="shared" si="253"/>
        <v>{"name": "check_plan_availability", "arguments": {"keywords": [{"productName": "팅PLUS29"}], "requestForMultiline": true}}</v>
      </c>
      <c r="BK247" s="5" t="str">
        <f t="shared" si="254"/>
        <v>홍길동님이 보유한 이동전화번호가 2개 조회되요. 어떤 번호의 요금제를 바꾸고 싶으신지 이동전화번호를 입력해주시면 확인해드릴게요.</v>
      </c>
      <c r="BL247" s="337" t="s">
        <v>2501</v>
      </c>
      <c r="BM247" s="336" t="str">
        <f t="shared" si="255"/>
        <v>{"name": "check_plan_availability", "arguments": {"keywords": [{"productName": "팅PLUS29"}], "requestForMultiline": true, "phoneNumber": "1012341234"}}</v>
      </c>
      <c r="BN247" s="322" t="str">
        <f t="shared" si="256"/>
        <v>user: "내 이 폰 말고, 14 Pro 폰에 팅PLUS29 요금 상품으로 바꾸고 싶어. 가능한지 알려줘"
assistant: {"name": "check_plan_availability", "arguments": {"keywords": [{"productName": "팅PLUS29"}], "requestForMultiline": true}}
assistant: "홍길동님이 보유한 이동전화번호가 2개 조회되요. 어떤 번호의 요금제를 바꾸고 싶으신지 이동전화번호를 입력해주시면 확인해드릴게요."
user: "폰번호가 010-1234-1234 인거야"
assistant: {"name": "check_plan_availability", "arguments": {"keywords": [{"productName": "팅PLUS29"}], "requestForMultiline": true, "phoneNumber": "1012341234"}}</v>
      </c>
      <c r="BO247" s="331" t="s">
        <v>253</v>
      </c>
      <c r="BP247" s="333">
        <v>45576</v>
      </c>
    </row>
    <row r="248" spans="1:68" ht="13.2">
      <c r="A248" s="321" t="s">
        <v>2427</v>
      </c>
      <c r="B248" s="322" t="s">
        <v>2502</v>
      </c>
      <c r="C248" s="322" t="s">
        <v>64</v>
      </c>
      <c r="D248" s="383" t="s">
        <v>2503</v>
      </c>
      <c r="E248" s="5" t="s">
        <v>249</v>
      </c>
      <c r="F248" s="5" t="s">
        <v>250</v>
      </c>
      <c r="G248" s="322" t="s">
        <v>2177</v>
      </c>
      <c r="H248" s="5"/>
      <c r="I248" s="5"/>
      <c r="J248" s="322"/>
      <c r="K248" s="5"/>
      <c r="L248" s="5"/>
      <c r="M248" s="322"/>
      <c r="N248" s="5"/>
      <c r="O248" s="5"/>
      <c r="P248" s="322"/>
      <c r="Q248" s="5"/>
      <c r="R248" s="5"/>
      <c r="S248" s="322"/>
      <c r="T248" s="5"/>
      <c r="U248" s="5"/>
      <c r="V248" s="322"/>
      <c r="W248" s="5"/>
      <c r="X248" s="5"/>
      <c r="Y248" s="322"/>
      <c r="Z248" s="5"/>
      <c r="AA248" s="5"/>
      <c r="AB248" s="322"/>
      <c r="AC248" s="5"/>
      <c r="AD248" s="5"/>
      <c r="AE248" s="322"/>
      <c r="AF248" s="323" t="s">
        <v>2430</v>
      </c>
      <c r="AG248" s="5"/>
      <c r="AH248" s="325">
        <v>1012341234</v>
      </c>
      <c r="AI248" s="326" t="s">
        <v>2447</v>
      </c>
      <c r="AJ248" s="57"/>
      <c r="AK248" s="327" t="str">
        <f t="shared" si="0"/>
        <v>"productName": "5GX 플래티넘"</v>
      </c>
      <c r="AL248" s="328" t="str">
        <f t="shared" si="1"/>
        <v/>
      </c>
      <c r="AM248" s="329" t="str">
        <f t="shared" si="2"/>
        <v/>
      </c>
      <c r="AN248" s="328" t="str">
        <f t="shared" si="3"/>
        <v/>
      </c>
      <c r="AO248" s="328" t="str">
        <f t="shared" si="4"/>
        <v/>
      </c>
      <c r="AP248" s="329" t="str">
        <f t="shared" si="5"/>
        <v/>
      </c>
      <c r="AQ248" s="328" t="str">
        <f t="shared" si="6"/>
        <v/>
      </c>
      <c r="AR248" s="328" t="str">
        <f t="shared" si="7"/>
        <v/>
      </c>
      <c r="AS248" s="329" t="str">
        <f t="shared" si="8"/>
        <v/>
      </c>
      <c r="AT248" s="329" t="str">
        <f t="shared" si="9"/>
        <v>, "requestForMultiline": true</v>
      </c>
      <c r="AU248" s="268" t="str">
        <f t="shared" ref="AU248:AV248" si="278">IF(AG248="","", SUBSTITUTE(", ""phoneNumber"": ""PN""","PN", AG248))</f>
        <v/>
      </c>
      <c r="AV248" s="268" t="str">
        <f t="shared" si="278"/>
        <v>, "phoneNumber": "1012341234"</v>
      </c>
      <c r="AW248" s="268"/>
      <c r="AX248" s="330" t="str">
        <f t="shared" si="11"/>
        <v>{"productName": "5GX 플래티넘"}</v>
      </c>
      <c r="AY248" s="329" t="str">
        <f t="shared" si="12"/>
        <v/>
      </c>
      <c r="AZ248" s="329" t="str">
        <f t="shared" si="13"/>
        <v/>
      </c>
      <c r="BA248" s="268" t="str">
        <f t="shared" si="14"/>
        <v>, "requestForMultiline": true</v>
      </c>
      <c r="BB248" s="268" t="str">
        <f t="shared" si="249"/>
        <v>, "requestForMultiline": true, "phoneNumber": "1012341234"</v>
      </c>
      <c r="BC248" s="330" t="str">
        <f t="shared" si="16"/>
        <v>{"keywords": [{"productName": "5GX 플래티넘"}], "requestForMultiline": true}</v>
      </c>
      <c r="BD248" s="329" t="str">
        <f t="shared" si="250"/>
        <v>{"keywords": [{"productName": "5GX 플래티넘"}], "requestForMultiline": true, "phoneNumber": "1012341234"}</v>
      </c>
      <c r="BE248" s="167" t="s">
        <v>253</v>
      </c>
      <c r="BF248" s="334" t="str">
        <f t="shared" si="47"/>
        <v>{"name": "check_plan_availability", "arguments": {"keywords": [{"productName": "5GX 플래티넘"}], "requestForMultiline": true}}</v>
      </c>
      <c r="BG248" s="335" t="str">
        <f t="shared" si="251"/>
        <v>{"name": "check_plan_availability", "arguments": {"keywords": [{"productName": "5GX 플래티넘"}], "requestForMultiline": true, "phoneNumber": "1012341234"}}</v>
      </c>
      <c r="BH248" s="331" t="s">
        <v>253</v>
      </c>
      <c r="BI248" s="5" t="str">
        <f t="shared" si="252"/>
        <v>나 아이폰15 말고, 더 예전폰에 5GX 플래티넘 요금 상품으로 변경하고 싶은데, 되는지 확인 좀~</v>
      </c>
      <c r="BJ248" s="336" t="str">
        <f t="shared" si="253"/>
        <v>{"name": "check_plan_availability", "arguments": {"keywords": [{"productName": "5GX 플래티넘"}], "requestForMultiline": true}}</v>
      </c>
      <c r="BK248" s="5" t="str">
        <f t="shared" si="254"/>
        <v>홍길동님이 보유한 이동전화번호가 2개 조회되요. 어떤 번호의 요금제를 바꾸고 싶으신지 이동전화번호를 입력해주시면 확인해드릴게요.</v>
      </c>
      <c r="BL248" s="337" t="s">
        <v>2504</v>
      </c>
      <c r="BM248" s="336" t="str">
        <f t="shared" si="255"/>
        <v>{"name": "check_plan_availability", "arguments": {"keywords": [{"productName": "5GX 플래티넘"}], "requestForMultiline": true, "phoneNumber": "1012341234"}}</v>
      </c>
      <c r="BN248" s="322" t="str">
        <f t="shared" si="256"/>
        <v>user: "나 아이폰15 말고, 더 예전폰에 5GX 플래티넘 요금 상품으로 변경하고 싶은데, 되는지 확인 좀~"
assistant: {"name": "check_plan_availability", "arguments": {"keywords": [{"productName": "5GX 플래티넘"}], "requestForMultiline": true}}
assistant: "홍길동님이 보유한 이동전화번호가 2개 조회되요. 어떤 번호의 요금제를 바꾸고 싶으신지 이동전화번호를 입력해주시면 확인해드릴게요."
user: "요금제는 010-1234-1234에서 바꿀꺼야"
assistant: {"name": "check_plan_availability", "arguments": {"keywords": [{"productName": "5GX 플래티넘"}], "requestForMultiline": true, "phoneNumber": "1012341234"}}</v>
      </c>
      <c r="BO248" s="331" t="s">
        <v>253</v>
      </c>
      <c r="BP248" s="333">
        <v>45576</v>
      </c>
    </row>
    <row r="249" spans="1:68" ht="13.2">
      <c r="A249" s="338" t="s">
        <v>2427</v>
      </c>
      <c r="B249" s="339" t="s">
        <v>2505</v>
      </c>
      <c r="C249" s="339" t="s">
        <v>64</v>
      </c>
      <c r="D249" s="390" t="s">
        <v>2506</v>
      </c>
      <c r="E249" s="340" t="s">
        <v>249</v>
      </c>
      <c r="F249" s="340" t="s">
        <v>250</v>
      </c>
      <c r="G249" s="339" t="s">
        <v>2496</v>
      </c>
      <c r="H249" s="340"/>
      <c r="I249" s="340"/>
      <c r="J249" s="339"/>
      <c r="K249" s="340"/>
      <c r="L249" s="340"/>
      <c r="M249" s="339"/>
      <c r="N249" s="340"/>
      <c r="O249" s="340"/>
      <c r="P249" s="339"/>
      <c r="Q249" s="340"/>
      <c r="R249" s="340"/>
      <c r="S249" s="339"/>
      <c r="T249" s="340"/>
      <c r="U249" s="340"/>
      <c r="V249" s="339"/>
      <c r="W249" s="340"/>
      <c r="X249" s="340"/>
      <c r="Y249" s="339"/>
      <c r="Z249" s="340"/>
      <c r="AA249" s="340"/>
      <c r="AB249" s="339"/>
      <c r="AC249" s="340"/>
      <c r="AD249" s="340"/>
      <c r="AE249" s="339"/>
      <c r="AF249" s="341" t="s">
        <v>2430</v>
      </c>
      <c r="AG249" s="340"/>
      <c r="AH249" s="342">
        <v>1012341234</v>
      </c>
      <c r="AI249" s="343" t="s">
        <v>2447</v>
      </c>
      <c r="AJ249" s="344"/>
      <c r="AK249" s="345" t="str">
        <f t="shared" si="0"/>
        <v>"productName": "band 데이터 3.5G"</v>
      </c>
      <c r="AL249" s="346" t="str">
        <f t="shared" si="1"/>
        <v/>
      </c>
      <c r="AM249" s="347" t="str">
        <f t="shared" si="2"/>
        <v/>
      </c>
      <c r="AN249" s="346" t="str">
        <f t="shared" si="3"/>
        <v/>
      </c>
      <c r="AO249" s="346" t="str">
        <f t="shared" si="4"/>
        <v/>
      </c>
      <c r="AP249" s="347" t="str">
        <f t="shared" si="5"/>
        <v/>
      </c>
      <c r="AQ249" s="346" t="str">
        <f t="shared" si="6"/>
        <v/>
      </c>
      <c r="AR249" s="346" t="str">
        <f t="shared" si="7"/>
        <v/>
      </c>
      <c r="AS249" s="347" t="str">
        <f t="shared" si="8"/>
        <v/>
      </c>
      <c r="AT249" s="347" t="str">
        <f t="shared" si="9"/>
        <v>, "requestForMultiline": true</v>
      </c>
      <c r="AU249" s="207" t="str">
        <f t="shared" ref="AU249:AV249" si="279">IF(AG249="","", SUBSTITUTE(", ""phoneNumber"": ""PN""","PN", AG249))</f>
        <v/>
      </c>
      <c r="AV249" s="207" t="str">
        <f t="shared" si="279"/>
        <v>, "phoneNumber": "1012341234"</v>
      </c>
      <c r="AW249" s="207"/>
      <c r="AX249" s="348" t="str">
        <f t="shared" si="11"/>
        <v>{"productName": "band 데이터 3.5G"}</v>
      </c>
      <c r="AY249" s="347" t="str">
        <f t="shared" si="12"/>
        <v/>
      </c>
      <c r="AZ249" s="347" t="str">
        <f t="shared" si="13"/>
        <v/>
      </c>
      <c r="BA249" s="207" t="str">
        <f t="shared" si="14"/>
        <v>, "requestForMultiline": true</v>
      </c>
      <c r="BB249" s="207" t="str">
        <f t="shared" si="249"/>
        <v>, "requestForMultiline": true, "phoneNumber": "1012341234"</v>
      </c>
      <c r="BC249" s="348" t="str">
        <f t="shared" si="16"/>
        <v>{"keywords": [{"productName": "band 데이터 3.5G"}], "requestForMultiline": true}</v>
      </c>
      <c r="BD249" s="347" t="str">
        <f t="shared" si="250"/>
        <v>{"keywords": [{"productName": "band 데이터 3.5G"}], "requestForMultiline": true, "phoneNumber": "1012341234"}</v>
      </c>
      <c r="BE249" s="217" t="s">
        <v>253</v>
      </c>
      <c r="BF249" s="349" t="str">
        <f t="shared" si="47"/>
        <v>{"name": "check_plan_availability", "arguments": {"keywords": [{"productName": "band 데이터 3.5G"}], "requestForMultiline": true}}</v>
      </c>
      <c r="BG249" s="350" t="str">
        <f t="shared" si="251"/>
        <v>{"name": "check_plan_availability", "arguments": {"keywords": [{"productName": "band 데이터 3.5G"}], "requestForMultiline": true, "phoneNumber": "1012341234"}}</v>
      </c>
      <c r="BH249" s="351" t="s">
        <v>253</v>
      </c>
      <c r="BI249" s="340" t="str">
        <f t="shared" si="252"/>
        <v>내가 이거말고, 다른거 하나 더 갖고 있는데, 그 기기만 band 데이터 3.5G 요금 플랜으로 변경하고 싶네.</v>
      </c>
      <c r="BJ249" s="352" t="str">
        <f t="shared" si="253"/>
        <v>{"name": "check_plan_availability", "arguments": {"keywords": [{"productName": "band 데이터 3.5G"}], "requestForMultiline": true}}</v>
      </c>
      <c r="BK249" s="340" t="str">
        <f t="shared" si="254"/>
        <v>홍길동님이 보유한 이동전화번호가 2개 조회되요. 어떤 번호의 요금제를 바꾸고 싶으신지 이동전화번호를 입력해주시면 확인해드릴게요.</v>
      </c>
      <c r="BL249" s="353" t="s">
        <v>2507</v>
      </c>
      <c r="BM249" s="352" t="str">
        <f t="shared" si="255"/>
        <v>{"name": "check_plan_availability", "arguments": {"keywords": [{"productName": "band 데이터 3.5G"}], "requestForMultiline": true, "phoneNumber": "1012341234"}}</v>
      </c>
      <c r="BN249" s="339" t="str">
        <f t="shared" si="256"/>
        <v>user: "내가 이거말고, 다른거 하나 더 갖고 있는데, 그 기기만 band 데이터 3.5G 요금 플랜으로 변경하고 싶네."
assistant: {"name": "check_plan_availability", "arguments": {"keywords": [{"productName": "band 데이터 3.5G"}], "requestForMultiline": true}}
assistant: "홍길동님이 보유한 이동전화번호가 2개 조회되요. 어떤 번호의 요금제를 바꾸고 싶으신지 이동전화번호를 입력해주시면 확인해드릴게요."
user: "다른 번호 010-1234-1234에서"
assistant: {"name": "check_plan_availability", "arguments": {"keywords": [{"productName": "band 데이터 3.5G"}], "requestForMultiline": true, "phoneNumber": "1012341234"}}</v>
      </c>
      <c r="BO249" s="351" t="s">
        <v>253</v>
      </c>
      <c r="BP249" s="354">
        <v>45576</v>
      </c>
    </row>
    <row r="250" spans="1:68" ht="13.2">
      <c r="A250" s="78"/>
      <c r="B250" s="78"/>
      <c r="C250" s="78"/>
      <c r="D250" s="78"/>
      <c r="E250" s="186"/>
      <c r="F250" s="187"/>
      <c r="G250" s="138"/>
      <c r="J250" s="78"/>
      <c r="M250" s="78"/>
      <c r="P250" s="78"/>
      <c r="S250" s="78"/>
      <c r="V250" s="78"/>
      <c r="AF250" s="291"/>
      <c r="AH250" s="78"/>
      <c r="AI250" s="279"/>
      <c r="AJ250" s="155"/>
      <c r="AK250" s="135" t="str">
        <f t="shared" si="0"/>
        <v/>
      </c>
      <c r="AL250" s="44" t="str">
        <f t="shared" si="1"/>
        <v/>
      </c>
      <c r="AM250" s="78" t="str">
        <f t="shared" si="2"/>
        <v/>
      </c>
      <c r="AN250" s="44" t="str">
        <f t="shared" si="3"/>
        <v/>
      </c>
      <c r="AO250" s="44" t="str">
        <f t="shared" si="4"/>
        <v/>
      </c>
      <c r="AP250" s="78" t="str">
        <f t="shared" si="5"/>
        <v/>
      </c>
      <c r="AQ250" s="44" t="str">
        <f t="shared" si="6"/>
        <v/>
      </c>
      <c r="AR250" s="44" t="str">
        <f t="shared" si="7"/>
        <v/>
      </c>
      <c r="AS250" s="78" t="str">
        <f t="shared" si="8"/>
        <v/>
      </c>
      <c r="AT250" s="78" t="str">
        <f t="shared" si="9"/>
        <v/>
      </c>
      <c r="AU250" s="136" t="str">
        <f t="shared" ref="AU250:AV250" si="280">IF(AG250="","", SUBSTITUTE(", ""phoneNumber"": ""PN""","PN", AG250))</f>
        <v/>
      </c>
      <c r="AV250" s="139" t="str">
        <f t="shared" si="280"/>
        <v/>
      </c>
      <c r="AW250" s="155"/>
      <c r="AX250" s="191" t="str">
        <f t="shared" si="11"/>
        <v/>
      </c>
      <c r="AY250" s="155" t="str">
        <f t="shared" si="12"/>
        <v/>
      </c>
      <c r="AZ250" s="136" t="str">
        <f t="shared" si="13"/>
        <v/>
      </c>
      <c r="BA250" s="136" t="str">
        <f t="shared" si="14"/>
        <v/>
      </c>
      <c r="BB250" s="136"/>
      <c r="BC250" s="83" t="str">
        <f t="shared" si="16"/>
        <v/>
      </c>
      <c r="BD250" s="78"/>
      <c r="BE250" s="155" t="s">
        <v>253</v>
      </c>
      <c r="BF250" s="83" t="str">
        <f t="shared" si="47"/>
        <v/>
      </c>
      <c r="BG250" s="78"/>
      <c r="BH250" s="136"/>
      <c r="BL250" s="141"/>
      <c r="BN250" s="78"/>
      <c r="BO250" s="155"/>
      <c r="BP250" s="83"/>
    </row>
    <row r="251" spans="1:68" ht="13.2">
      <c r="A251" s="78"/>
      <c r="B251" s="78"/>
      <c r="C251" s="78"/>
      <c r="D251" s="78"/>
      <c r="E251" s="186"/>
      <c r="F251" s="187"/>
      <c r="G251" s="138"/>
      <c r="J251" s="78"/>
      <c r="M251" s="78"/>
      <c r="P251" s="78"/>
      <c r="S251" s="78"/>
      <c r="V251" s="78"/>
      <c r="AF251" s="291"/>
      <c r="AH251" s="78"/>
      <c r="AI251" s="279"/>
      <c r="AJ251" s="155"/>
      <c r="AK251" s="135" t="str">
        <f t="shared" si="0"/>
        <v/>
      </c>
      <c r="AL251" s="44" t="str">
        <f t="shared" si="1"/>
        <v/>
      </c>
      <c r="AM251" s="78" t="str">
        <f t="shared" si="2"/>
        <v/>
      </c>
      <c r="AN251" s="44" t="str">
        <f t="shared" si="3"/>
        <v/>
      </c>
      <c r="AO251" s="44" t="str">
        <f t="shared" si="4"/>
        <v/>
      </c>
      <c r="AP251" s="78" t="str">
        <f t="shared" si="5"/>
        <v/>
      </c>
      <c r="AQ251" s="44" t="str">
        <f t="shared" si="6"/>
        <v/>
      </c>
      <c r="AR251" s="44" t="str">
        <f t="shared" si="7"/>
        <v/>
      </c>
      <c r="AS251" s="78" t="str">
        <f t="shared" si="8"/>
        <v/>
      </c>
      <c r="AT251" s="78" t="str">
        <f t="shared" si="9"/>
        <v/>
      </c>
      <c r="AU251" s="136" t="str">
        <f t="shared" ref="AU251:AV251" si="281">IF(AG251="","", SUBSTITUTE(", ""phoneNumber"": ""PN""","PN", AG251))</f>
        <v/>
      </c>
      <c r="AV251" s="139" t="str">
        <f t="shared" si="281"/>
        <v/>
      </c>
      <c r="AW251" s="155"/>
      <c r="AX251" s="191" t="str">
        <f t="shared" si="11"/>
        <v/>
      </c>
      <c r="AY251" s="155" t="str">
        <f t="shared" si="12"/>
        <v/>
      </c>
      <c r="AZ251" s="136" t="str">
        <f t="shared" si="13"/>
        <v/>
      </c>
      <c r="BA251" s="136" t="str">
        <f t="shared" si="14"/>
        <v/>
      </c>
      <c r="BB251" s="136"/>
      <c r="BC251" s="83" t="str">
        <f t="shared" si="16"/>
        <v/>
      </c>
      <c r="BD251" s="78"/>
      <c r="BE251" s="155" t="s">
        <v>253</v>
      </c>
      <c r="BF251" s="83" t="str">
        <f t="shared" si="47"/>
        <v/>
      </c>
      <c r="BG251" s="78"/>
      <c r="BH251" s="136"/>
      <c r="BL251" s="141"/>
      <c r="BN251" s="78"/>
      <c r="BO251" s="155"/>
      <c r="BP251" s="83"/>
    </row>
    <row r="252" spans="1:68" ht="13.2">
      <c r="A252" s="78"/>
      <c r="B252" s="78"/>
      <c r="C252" s="78"/>
      <c r="D252" s="78"/>
      <c r="E252" s="186"/>
      <c r="F252" s="187"/>
      <c r="G252" s="138"/>
      <c r="J252" s="78"/>
      <c r="M252" s="78"/>
      <c r="P252" s="78"/>
      <c r="S252" s="78"/>
      <c r="V252" s="78"/>
      <c r="AF252" s="291"/>
      <c r="AH252" s="78"/>
      <c r="AI252" s="279"/>
      <c r="AJ252" s="155"/>
      <c r="AK252" s="135" t="str">
        <f t="shared" si="0"/>
        <v/>
      </c>
      <c r="AL252" s="44" t="str">
        <f t="shared" si="1"/>
        <v/>
      </c>
      <c r="AM252" s="78" t="str">
        <f t="shared" si="2"/>
        <v/>
      </c>
      <c r="AN252" s="44" t="str">
        <f t="shared" si="3"/>
        <v/>
      </c>
      <c r="AO252" s="44" t="str">
        <f t="shared" si="4"/>
        <v/>
      </c>
      <c r="AP252" s="78" t="str">
        <f t="shared" si="5"/>
        <v/>
      </c>
      <c r="AQ252" s="44" t="str">
        <f t="shared" si="6"/>
        <v/>
      </c>
      <c r="AR252" s="44" t="str">
        <f t="shared" si="7"/>
        <v/>
      </c>
      <c r="AS252" s="78" t="str">
        <f t="shared" si="8"/>
        <v/>
      </c>
      <c r="AT252" s="78" t="str">
        <f t="shared" si="9"/>
        <v/>
      </c>
      <c r="AU252" s="136" t="str">
        <f t="shared" ref="AU252:AV252" si="282">IF(AG252="","", SUBSTITUTE(", ""phoneNumber"": ""PN""","PN", AG252))</f>
        <v/>
      </c>
      <c r="AV252" s="139" t="str">
        <f t="shared" si="282"/>
        <v/>
      </c>
      <c r="AW252" s="155"/>
      <c r="AX252" s="191" t="str">
        <f t="shared" si="11"/>
        <v/>
      </c>
      <c r="AY252" s="155" t="str">
        <f t="shared" si="12"/>
        <v/>
      </c>
      <c r="AZ252" s="136" t="str">
        <f t="shared" si="13"/>
        <v/>
      </c>
      <c r="BA252" s="136" t="str">
        <f t="shared" si="14"/>
        <v/>
      </c>
      <c r="BB252" s="136"/>
      <c r="BC252" s="83" t="str">
        <f t="shared" si="16"/>
        <v/>
      </c>
      <c r="BD252" s="78"/>
      <c r="BE252" s="155" t="s">
        <v>253</v>
      </c>
      <c r="BF252" s="83" t="str">
        <f t="shared" si="47"/>
        <v/>
      </c>
      <c r="BG252" s="78"/>
      <c r="BH252" s="136"/>
      <c r="BL252" s="141"/>
      <c r="BN252" s="78"/>
      <c r="BO252" s="155"/>
      <c r="BP252" s="83"/>
    </row>
    <row r="253" spans="1:68" ht="13.2">
      <c r="A253" s="78"/>
      <c r="B253" s="78"/>
      <c r="C253" s="78"/>
      <c r="D253" s="78"/>
      <c r="E253" s="186"/>
      <c r="F253" s="187"/>
      <c r="G253" s="138"/>
      <c r="J253" s="78"/>
      <c r="M253" s="78"/>
      <c r="P253" s="78"/>
      <c r="S253" s="78"/>
      <c r="V253" s="78"/>
      <c r="AF253" s="291"/>
      <c r="AH253" s="78"/>
      <c r="AI253" s="279"/>
      <c r="AJ253" s="155"/>
      <c r="AK253" s="135" t="str">
        <f t="shared" si="0"/>
        <v/>
      </c>
      <c r="AL253" s="44" t="str">
        <f t="shared" si="1"/>
        <v/>
      </c>
      <c r="AM253" s="78" t="str">
        <f t="shared" si="2"/>
        <v/>
      </c>
      <c r="AN253" s="44" t="str">
        <f t="shared" si="3"/>
        <v/>
      </c>
      <c r="AO253" s="44" t="str">
        <f t="shared" si="4"/>
        <v/>
      </c>
      <c r="AP253" s="78" t="str">
        <f t="shared" si="5"/>
        <v/>
      </c>
      <c r="AQ253" s="44" t="str">
        <f t="shared" si="6"/>
        <v/>
      </c>
      <c r="AR253" s="44" t="str">
        <f t="shared" si="7"/>
        <v/>
      </c>
      <c r="AS253" s="78" t="str">
        <f t="shared" si="8"/>
        <v/>
      </c>
      <c r="AT253" s="78" t="str">
        <f t="shared" si="9"/>
        <v/>
      </c>
      <c r="AU253" s="136" t="str">
        <f t="shared" ref="AU253:AV253" si="283">IF(AG253="","", SUBSTITUTE(", ""phoneNumber"": ""PN""","PN", AG253))</f>
        <v/>
      </c>
      <c r="AV253" s="139" t="str">
        <f t="shared" si="283"/>
        <v/>
      </c>
      <c r="AW253" s="155"/>
      <c r="AX253" s="191" t="str">
        <f t="shared" si="11"/>
        <v/>
      </c>
      <c r="AY253" s="155" t="str">
        <f t="shared" si="12"/>
        <v/>
      </c>
      <c r="AZ253" s="136" t="str">
        <f t="shared" si="13"/>
        <v/>
      </c>
      <c r="BA253" s="136" t="str">
        <f t="shared" si="14"/>
        <v/>
      </c>
      <c r="BB253" s="136"/>
      <c r="BC253" s="83" t="str">
        <f t="shared" si="16"/>
        <v/>
      </c>
      <c r="BD253" s="78"/>
      <c r="BE253" s="155" t="s">
        <v>253</v>
      </c>
      <c r="BF253" s="83" t="str">
        <f t="shared" si="47"/>
        <v/>
      </c>
      <c r="BG253" s="78"/>
      <c r="BH253" s="136"/>
      <c r="BL253" s="141"/>
      <c r="BN253" s="78"/>
      <c r="BO253" s="155"/>
      <c r="BP253" s="83"/>
    </row>
    <row r="254" spans="1:68" ht="13.2">
      <c r="A254" s="78"/>
      <c r="B254" s="78"/>
      <c r="C254" s="78"/>
      <c r="D254" s="78"/>
      <c r="E254" s="186"/>
      <c r="F254" s="187"/>
      <c r="G254" s="138"/>
      <c r="J254" s="78"/>
      <c r="M254" s="78"/>
      <c r="P254" s="78"/>
      <c r="S254" s="78"/>
      <c r="V254" s="78"/>
      <c r="AF254" s="291"/>
      <c r="AH254" s="78"/>
      <c r="AI254" s="279"/>
      <c r="AJ254" s="155"/>
      <c r="AK254" s="135" t="str">
        <f t="shared" si="0"/>
        <v/>
      </c>
      <c r="AL254" s="44" t="str">
        <f t="shared" si="1"/>
        <v/>
      </c>
      <c r="AM254" s="78" t="str">
        <f t="shared" si="2"/>
        <v/>
      </c>
      <c r="AN254" s="44" t="str">
        <f t="shared" si="3"/>
        <v/>
      </c>
      <c r="AO254" s="44" t="str">
        <f t="shared" si="4"/>
        <v/>
      </c>
      <c r="AP254" s="78" t="str">
        <f t="shared" si="5"/>
        <v/>
      </c>
      <c r="AQ254" s="44" t="str">
        <f t="shared" si="6"/>
        <v/>
      </c>
      <c r="AR254" s="44" t="str">
        <f t="shared" si="7"/>
        <v/>
      </c>
      <c r="AS254" s="78" t="str">
        <f t="shared" si="8"/>
        <v/>
      </c>
      <c r="AT254" s="78" t="str">
        <f t="shared" si="9"/>
        <v/>
      </c>
      <c r="AU254" s="136" t="str">
        <f t="shared" ref="AU254:AV254" si="284">IF(AG254="","", SUBSTITUTE(", ""phoneNumber"": ""PN""","PN", AG254))</f>
        <v/>
      </c>
      <c r="AV254" s="139" t="str">
        <f t="shared" si="284"/>
        <v/>
      </c>
      <c r="AW254" s="155"/>
      <c r="AX254" s="191" t="str">
        <f t="shared" si="11"/>
        <v/>
      </c>
      <c r="AY254" s="155" t="str">
        <f t="shared" si="12"/>
        <v/>
      </c>
      <c r="AZ254" s="136" t="str">
        <f t="shared" si="13"/>
        <v/>
      </c>
      <c r="BA254" s="136" t="str">
        <f t="shared" si="14"/>
        <v/>
      </c>
      <c r="BB254" s="136"/>
      <c r="BC254" s="83" t="str">
        <f t="shared" si="16"/>
        <v/>
      </c>
      <c r="BD254" s="78"/>
      <c r="BE254" s="155" t="s">
        <v>253</v>
      </c>
      <c r="BF254" s="83" t="str">
        <f t="shared" si="47"/>
        <v/>
      </c>
      <c r="BG254" s="78"/>
      <c r="BH254" s="136"/>
      <c r="BL254" s="141"/>
      <c r="BN254" s="78"/>
      <c r="BO254" s="155"/>
      <c r="BP254" s="83"/>
    </row>
    <row r="255" spans="1:68" ht="13.2">
      <c r="A255" s="78"/>
      <c r="B255" s="78"/>
      <c r="C255" s="78"/>
      <c r="D255" s="78"/>
      <c r="E255" s="186"/>
      <c r="F255" s="187"/>
      <c r="G255" s="138"/>
      <c r="J255" s="78"/>
      <c r="M255" s="78"/>
      <c r="P255" s="78"/>
      <c r="S255" s="78"/>
      <c r="V255" s="78"/>
      <c r="AF255" s="291"/>
      <c r="AH255" s="78"/>
      <c r="AI255" s="279"/>
      <c r="AJ255" s="155"/>
      <c r="AK255" s="135" t="str">
        <f t="shared" si="0"/>
        <v/>
      </c>
      <c r="AL255" s="44" t="str">
        <f t="shared" si="1"/>
        <v/>
      </c>
      <c r="AM255" s="78" t="str">
        <f t="shared" si="2"/>
        <v/>
      </c>
      <c r="AN255" s="44" t="str">
        <f t="shared" si="3"/>
        <v/>
      </c>
      <c r="AO255" s="44" t="str">
        <f t="shared" si="4"/>
        <v/>
      </c>
      <c r="AP255" s="78" t="str">
        <f t="shared" si="5"/>
        <v/>
      </c>
      <c r="AQ255" s="44" t="str">
        <f t="shared" si="6"/>
        <v/>
      </c>
      <c r="AR255" s="44" t="str">
        <f t="shared" si="7"/>
        <v/>
      </c>
      <c r="AS255" s="78" t="str">
        <f t="shared" si="8"/>
        <v/>
      </c>
      <c r="AT255" s="78" t="str">
        <f t="shared" si="9"/>
        <v/>
      </c>
      <c r="AU255" s="136" t="str">
        <f t="shared" ref="AU255:AV255" si="285">IF(AG255="","", SUBSTITUTE(", ""phoneNumber"": ""PN""","PN", AG255))</f>
        <v/>
      </c>
      <c r="AV255" s="139" t="str">
        <f t="shared" si="285"/>
        <v/>
      </c>
      <c r="AW255" s="155"/>
      <c r="AX255" s="191" t="str">
        <f t="shared" si="11"/>
        <v/>
      </c>
      <c r="AY255" s="155" t="str">
        <f t="shared" si="12"/>
        <v/>
      </c>
      <c r="AZ255" s="136" t="str">
        <f t="shared" si="13"/>
        <v/>
      </c>
      <c r="BA255" s="136" t="str">
        <f t="shared" si="14"/>
        <v/>
      </c>
      <c r="BB255" s="136"/>
      <c r="BC255" s="83" t="str">
        <f t="shared" si="16"/>
        <v/>
      </c>
      <c r="BD255" s="78"/>
      <c r="BE255" s="155" t="s">
        <v>253</v>
      </c>
      <c r="BF255" s="83" t="str">
        <f t="shared" si="47"/>
        <v/>
      </c>
      <c r="BG255" s="78"/>
      <c r="BH255" s="136"/>
      <c r="BL255" s="141"/>
      <c r="BN255" s="78"/>
      <c r="BO255" s="155"/>
      <c r="BP255" s="83"/>
    </row>
    <row r="256" spans="1:68" ht="13.2">
      <c r="A256" s="78"/>
      <c r="B256" s="78"/>
      <c r="C256" s="78"/>
      <c r="D256" s="78"/>
      <c r="E256" s="186"/>
      <c r="F256" s="187"/>
      <c r="G256" s="138"/>
      <c r="J256" s="78"/>
      <c r="M256" s="78"/>
      <c r="P256" s="78"/>
      <c r="S256" s="78"/>
      <c r="V256" s="78"/>
      <c r="AF256" s="291"/>
      <c r="AH256" s="78"/>
      <c r="AI256" s="279"/>
      <c r="AJ256" s="155"/>
      <c r="AK256" s="135" t="str">
        <f t="shared" si="0"/>
        <v/>
      </c>
      <c r="AL256" s="44" t="str">
        <f t="shared" si="1"/>
        <v/>
      </c>
      <c r="AM256" s="78" t="str">
        <f t="shared" si="2"/>
        <v/>
      </c>
      <c r="AN256" s="44" t="str">
        <f t="shared" si="3"/>
        <v/>
      </c>
      <c r="AO256" s="44" t="str">
        <f t="shared" si="4"/>
        <v/>
      </c>
      <c r="AP256" s="78" t="str">
        <f t="shared" si="5"/>
        <v/>
      </c>
      <c r="AQ256" s="44" t="str">
        <f t="shared" si="6"/>
        <v/>
      </c>
      <c r="AR256" s="44" t="str">
        <f t="shared" si="7"/>
        <v/>
      </c>
      <c r="AS256" s="78" t="str">
        <f t="shared" si="8"/>
        <v/>
      </c>
      <c r="AT256" s="78" t="str">
        <f t="shared" si="9"/>
        <v/>
      </c>
      <c r="AU256" s="136" t="str">
        <f t="shared" ref="AU256:AV256" si="286">IF(AG256="","", SUBSTITUTE(", ""phoneNumber"": ""PN""","PN", AG256))</f>
        <v/>
      </c>
      <c r="AV256" s="139" t="str">
        <f t="shared" si="286"/>
        <v/>
      </c>
      <c r="AW256" s="155"/>
      <c r="AX256" s="191" t="str">
        <f t="shared" si="11"/>
        <v/>
      </c>
      <c r="AY256" s="155" t="str">
        <f t="shared" si="12"/>
        <v/>
      </c>
      <c r="AZ256" s="136" t="str">
        <f t="shared" si="13"/>
        <v/>
      </c>
      <c r="BA256" s="136" t="str">
        <f t="shared" si="14"/>
        <v/>
      </c>
      <c r="BB256" s="136"/>
      <c r="BC256" s="83" t="str">
        <f t="shared" si="16"/>
        <v/>
      </c>
      <c r="BD256" s="78"/>
      <c r="BE256" s="155" t="s">
        <v>253</v>
      </c>
      <c r="BF256" s="83" t="str">
        <f t="shared" si="47"/>
        <v/>
      </c>
      <c r="BG256" s="78"/>
      <c r="BH256" s="136"/>
      <c r="BL256" s="141"/>
      <c r="BN256" s="78"/>
      <c r="BO256" s="155"/>
      <c r="BP256" s="83"/>
    </row>
    <row r="257" spans="37:68" ht="13.2">
      <c r="AK257" s="135" t="str">
        <f t="shared" si="0"/>
        <v/>
      </c>
      <c r="AL257" s="44" t="str">
        <f t="shared" si="1"/>
        <v/>
      </c>
      <c r="AM257" s="78" t="str">
        <f t="shared" si="2"/>
        <v/>
      </c>
      <c r="AN257" s="44" t="str">
        <f t="shared" si="3"/>
        <v/>
      </c>
      <c r="AO257" s="44" t="str">
        <f t="shared" si="4"/>
        <v/>
      </c>
      <c r="AP257" s="78" t="str">
        <f t="shared" si="5"/>
        <v/>
      </c>
      <c r="AQ257" s="44" t="str">
        <f t="shared" si="6"/>
        <v/>
      </c>
      <c r="AR257" s="44" t="str">
        <f t="shared" si="7"/>
        <v/>
      </c>
      <c r="AS257" s="78" t="str">
        <f t="shared" si="8"/>
        <v/>
      </c>
      <c r="AT257" s="78" t="str">
        <f t="shared" si="9"/>
        <v/>
      </c>
      <c r="AU257" s="136" t="str">
        <f t="shared" ref="AU257:AV257" si="287">IF(AG257="","", SUBSTITUTE(", ""phoneNumber"": ""PN""","PN", AG257))</f>
        <v/>
      </c>
      <c r="AV257" s="139" t="str">
        <f t="shared" si="287"/>
        <v/>
      </c>
      <c r="AW257" s="155"/>
      <c r="AX257" s="191" t="str">
        <f t="shared" si="11"/>
        <v/>
      </c>
      <c r="AY257" s="155" t="str">
        <f t="shared" si="12"/>
        <v/>
      </c>
      <c r="AZ257" s="136" t="str">
        <f t="shared" si="13"/>
        <v/>
      </c>
      <c r="BA257" s="136" t="str">
        <f t="shared" si="14"/>
        <v/>
      </c>
      <c r="BB257" s="136"/>
      <c r="BC257" s="83" t="str">
        <f t="shared" si="16"/>
        <v/>
      </c>
      <c r="BD257" s="78"/>
      <c r="BE257" s="155" t="s">
        <v>253</v>
      </c>
      <c r="BF257" s="83" t="str">
        <f t="shared" si="47"/>
        <v/>
      </c>
      <c r="BG257" s="78"/>
      <c r="BH257" s="136"/>
      <c r="BL257" s="141"/>
      <c r="BN257" s="78"/>
      <c r="BO257" s="155"/>
      <c r="BP257" s="83"/>
    </row>
    <row r="258" spans="37:68" ht="13.2">
      <c r="AK258" s="135" t="str">
        <f t="shared" ref="AK258:AK275" si="288">IF(E258="","", SUBSTITUTE(SUBSTITUTE("""ENTITY"": ""VALUE""","ENTITY",F258),"VALUE",G258))</f>
        <v/>
      </c>
      <c r="AL258" s="44" t="str">
        <f t="shared" ref="AL258:AL275" si="289">IF(H258="","", SUBSTITUTE(SUBSTITUTE(", ""ENTITY"": ""VALUE""","ENTITY",I258),"VALUE",J258))</f>
        <v/>
      </c>
      <c r="AM258" s="78" t="str">
        <f t="shared" ref="AM258:AM275" si="290">IF(K258="","", SUBSTITUTE(SUBSTITUTE(", ""ENTITY"": ""VALUE""","ENTITY",L258),"VALUE",M258))</f>
        <v/>
      </c>
      <c r="AN258" s="44" t="str">
        <f t="shared" ref="AN258:AN275" si="291">IF(N258="","", SUBSTITUTE(SUBSTITUTE("""ENTITY"": ""VALUE""","ENTITY",O258),"VALUE",P258))</f>
        <v/>
      </c>
      <c r="AO258" s="44" t="str">
        <f t="shared" ref="AO258:AO275" si="292">IF(Q258="","", SUBSTITUTE(SUBSTITUTE(", ""ENTITY"": ""VALUE""","ENTITY",R258),"VALUE",S258))</f>
        <v/>
      </c>
      <c r="AP258" s="78" t="str">
        <f t="shared" ref="AP258:AP275" si="293">IF(T258="","", SUBSTITUTE(SUBSTITUTE(", ""ENTITY"": ""VALUE""","ENTITY",U258),"VALUE",V258))</f>
        <v/>
      </c>
      <c r="AQ258" s="44" t="str">
        <f t="shared" ref="AQ258:AQ275" si="294">IF(W258="","", SUBSTITUTE(SUBSTITUTE("""ENTITY"": ""VALUE""","ENTITY",X258),"VALUE",Y258))</f>
        <v/>
      </c>
      <c r="AR258" s="44" t="str">
        <f t="shared" ref="AR258:AR275" si="295">IF(Z258="","", SUBSTITUTE(SUBSTITUTE(", ""ENTITY"": ""VALUE""","ENTITY",AA258),"VALUE",AB258))</f>
        <v/>
      </c>
      <c r="AS258" s="78" t="str">
        <f t="shared" ref="AS258:AS275" si="296">IF(AC258="","", SUBSTITUTE(SUBSTITUTE(", ""ENTITY"": ""VALUE""","ENTITY",AD258),"VALUE",AE258))</f>
        <v/>
      </c>
      <c r="AT258" s="78" t="str">
        <f t="shared" ref="AT258:AT512" si="297">IF(AF258="","", SUBSTITUTE(", ""requestForMultiline"": CHECK","CHECK",AF258))</f>
        <v/>
      </c>
      <c r="AU258" s="136" t="str">
        <f t="shared" ref="AU258:AV258" si="298">IF(AG258="","", SUBSTITUTE(", ""phoneNumber"": ""PN""","PN", AG258))</f>
        <v/>
      </c>
      <c r="AV258" s="139" t="str">
        <f t="shared" si="298"/>
        <v/>
      </c>
      <c r="AW258" s="155"/>
      <c r="AX258" s="191" t="str">
        <f t="shared" ref="AX258:AX275" si="299">IF(AK258="","", CONCATENATE("{",AK258,AL258,AM258,"}"))</f>
        <v/>
      </c>
      <c r="AY258" s="155" t="str">
        <f t="shared" ref="AY258:AY275" si="300">IF(AN258="","", CONCATENATE(", {",AN258,AO258,AP258,"}"))</f>
        <v/>
      </c>
      <c r="AZ258" s="136" t="str">
        <f t="shared" ref="AZ258:AZ275" si="301">IF(AQ258="","", CONCATENATE(", {",AQ258,AR258,AS258,"}"))</f>
        <v/>
      </c>
      <c r="BA258" s="136" t="str">
        <f t="shared" ref="BA258:BA275" si="302">CONCATENATE(AT258,AU258)</f>
        <v/>
      </c>
      <c r="BB258" s="136"/>
      <c r="BC258" s="83" t="str">
        <f t="shared" ref="BC258:BC275" si="303">IF(LEN(AX258)+LEN(AY258)+LEN(AZ258)=0,"",CONCATENATE("{""keywords"": [",AX258,AY258,AZ258,"]",BA258,"}"))</f>
        <v/>
      </c>
      <c r="BD258" s="78"/>
      <c r="BE258" s="155" t="s">
        <v>253</v>
      </c>
      <c r="BF258" s="83" t="str">
        <f t="shared" si="47"/>
        <v/>
      </c>
      <c r="BG258" s="78"/>
      <c r="BH258" s="136"/>
      <c r="BL258" s="141"/>
      <c r="BN258" s="78"/>
      <c r="BO258" s="155"/>
      <c r="BP258" s="83"/>
    </row>
    <row r="259" spans="37:68" ht="13.2">
      <c r="AK259" s="135" t="str">
        <f t="shared" si="288"/>
        <v/>
      </c>
      <c r="AL259" s="44" t="str">
        <f t="shared" si="289"/>
        <v/>
      </c>
      <c r="AM259" s="78" t="str">
        <f t="shared" si="290"/>
        <v/>
      </c>
      <c r="AN259" s="44" t="str">
        <f t="shared" si="291"/>
        <v/>
      </c>
      <c r="AO259" s="44" t="str">
        <f t="shared" si="292"/>
        <v/>
      </c>
      <c r="AP259" s="78" t="str">
        <f t="shared" si="293"/>
        <v/>
      </c>
      <c r="AQ259" s="44" t="str">
        <f t="shared" si="294"/>
        <v/>
      </c>
      <c r="AR259" s="44" t="str">
        <f t="shared" si="295"/>
        <v/>
      </c>
      <c r="AS259" s="78" t="str">
        <f t="shared" si="296"/>
        <v/>
      </c>
      <c r="AT259" s="78" t="str">
        <f t="shared" si="297"/>
        <v/>
      </c>
      <c r="AU259" s="136" t="str">
        <f t="shared" ref="AU259:AV259" si="304">IF(AG259="","", SUBSTITUTE(", ""phoneNumber"": ""PN""","PN", AG259))</f>
        <v/>
      </c>
      <c r="AV259" s="139" t="str">
        <f t="shared" si="304"/>
        <v/>
      </c>
      <c r="AW259" s="155"/>
      <c r="AX259" s="191" t="str">
        <f t="shared" si="299"/>
        <v/>
      </c>
      <c r="AY259" s="155" t="str">
        <f t="shared" si="300"/>
        <v/>
      </c>
      <c r="AZ259" s="136" t="str">
        <f t="shared" si="301"/>
        <v/>
      </c>
      <c r="BA259" s="136" t="str">
        <f t="shared" si="302"/>
        <v/>
      </c>
      <c r="BB259" s="136"/>
      <c r="BC259" s="83" t="str">
        <f t="shared" si="303"/>
        <v/>
      </c>
      <c r="BD259" s="78"/>
      <c r="BE259" s="155" t="s">
        <v>253</v>
      </c>
      <c r="BF259" s="83" t="str">
        <f t="shared" si="47"/>
        <v/>
      </c>
      <c r="BG259" s="78"/>
      <c r="BH259" s="136"/>
      <c r="BL259" s="141"/>
      <c r="BN259" s="78"/>
      <c r="BO259" s="155"/>
      <c r="BP259" s="83"/>
    </row>
    <row r="260" spans="37:68" ht="13.2">
      <c r="AK260" s="135" t="str">
        <f t="shared" si="288"/>
        <v/>
      </c>
      <c r="AL260" s="44" t="str">
        <f t="shared" si="289"/>
        <v/>
      </c>
      <c r="AM260" s="78" t="str">
        <f t="shared" si="290"/>
        <v/>
      </c>
      <c r="AN260" s="44" t="str">
        <f t="shared" si="291"/>
        <v/>
      </c>
      <c r="AO260" s="44" t="str">
        <f t="shared" si="292"/>
        <v/>
      </c>
      <c r="AP260" s="78" t="str">
        <f t="shared" si="293"/>
        <v/>
      </c>
      <c r="AQ260" s="44" t="str">
        <f t="shared" si="294"/>
        <v/>
      </c>
      <c r="AR260" s="44" t="str">
        <f t="shared" si="295"/>
        <v/>
      </c>
      <c r="AS260" s="78" t="str">
        <f t="shared" si="296"/>
        <v/>
      </c>
      <c r="AT260" s="78" t="str">
        <f t="shared" si="297"/>
        <v/>
      </c>
      <c r="AU260" s="136" t="str">
        <f t="shared" ref="AU260:AV260" si="305">IF(AG260="","", SUBSTITUTE(", ""phoneNumber"": ""PN""","PN", AG260))</f>
        <v/>
      </c>
      <c r="AV260" s="139" t="str">
        <f t="shared" si="305"/>
        <v/>
      </c>
      <c r="AW260" s="155"/>
      <c r="AX260" s="191" t="str">
        <f t="shared" si="299"/>
        <v/>
      </c>
      <c r="AY260" s="155" t="str">
        <f t="shared" si="300"/>
        <v/>
      </c>
      <c r="AZ260" s="136" t="str">
        <f t="shared" si="301"/>
        <v/>
      </c>
      <c r="BA260" s="136" t="str">
        <f t="shared" si="302"/>
        <v/>
      </c>
      <c r="BB260" s="136"/>
      <c r="BC260" s="83" t="str">
        <f t="shared" si="303"/>
        <v/>
      </c>
      <c r="BD260" s="78"/>
      <c r="BE260" s="155" t="s">
        <v>253</v>
      </c>
      <c r="BF260" s="83" t="str">
        <f t="shared" si="47"/>
        <v/>
      </c>
      <c r="BG260" s="78"/>
      <c r="BH260" s="136"/>
      <c r="BL260" s="141"/>
      <c r="BN260" s="78"/>
      <c r="BO260" s="155"/>
      <c r="BP260" s="83"/>
    </row>
    <row r="261" spans="37:68" ht="13.2">
      <c r="AK261" s="135" t="str">
        <f t="shared" si="288"/>
        <v/>
      </c>
      <c r="AL261" s="44" t="str">
        <f t="shared" si="289"/>
        <v/>
      </c>
      <c r="AM261" s="78" t="str">
        <f t="shared" si="290"/>
        <v/>
      </c>
      <c r="AN261" s="44" t="str">
        <f t="shared" si="291"/>
        <v/>
      </c>
      <c r="AO261" s="44" t="str">
        <f t="shared" si="292"/>
        <v/>
      </c>
      <c r="AP261" s="78" t="str">
        <f t="shared" si="293"/>
        <v/>
      </c>
      <c r="AQ261" s="44" t="str">
        <f t="shared" si="294"/>
        <v/>
      </c>
      <c r="AR261" s="44" t="str">
        <f t="shared" si="295"/>
        <v/>
      </c>
      <c r="AS261" s="78" t="str">
        <f t="shared" si="296"/>
        <v/>
      </c>
      <c r="AT261" s="78" t="str">
        <f t="shared" si="297"/>
        <v/>
      </c>
      <c r="AU261" s="136" t="str">
        <f t="shared" ref="AU261:AV261" si="306">IF(AG261="","", SUBSTITUTE(", ""phoneNumber"": ""PN""","PN", AG261))</f>
        <v/>
      </c>
      <c r="AV261" s="139" t="str">
        <f t="shared" si="306"/>
        <v/>
      </c>
      <c r="AW261" s="155"/>
      <c r="AX261" s="191" t="str">
        <f t="shared" si="299"/>
        <v/>
      </c>
      <c r="AY261" s="155" t="str">
        <f t="shared" si="300"/>
        <v/>
      </c>
      <c r="AZ261" s="136" t="str">
        <f t="shared" si="301"/>
        <v/>
      </c>
      <c r="BA261" s="136" t="str">
        <f t="shared" si="302"/>
        <v/>
      </c>
      <c r="BB261" s="136"/>
      <c r="BC261" s="83" t="str">
        <f t="shared" si="303"/>
        <v/>
      </c>
      <c r="BD261" s="78"/>
      <c r="BE261" s="155" t="s">
        <v>253</v>
      </c>
      <c r="BF261" s="83" t="str">
        <f t="shared" si="47"/>
        <v/>
      </c>
      <c r="BG261" s="78"/>
      <c r="BH261" s="136"/>
      <c r="BL261" s="141"/>
      <c r="BN261" s="78"/>
      <c r="BO261" s="155"/>
      <c r="BP261" s="83"/>
    </row>
    <row r="262" spans="37:68" ht="13.2">
      <c r="AK262" s="135" t="str">
        <f t="shared" si="288"/>
        <v/>
      </c>
      <c r="AL262" s="44" t="str">
        <f t="shared" si="289"/>
        <v/>
      </c>
      <c r="AM262" s="78" t="str">
        <f t="shared" si="290"/>
        <v/>
      </c>
      <c r="AN262" s="44" t="str">
        <f t="shared" si="291"/>
        <v/>
      </c>
      <c r="AO262" s="44" t="str">
        <f t="shared" si="292"/>
        <v/>
      </c>
      <c r="AP262" s="78" t="str">
        <f t="shared" si="293"/>
        <v/>
      </c>
      <c r="AQ262" s="44" t="str">
        <f t="shared" si="294"/>
        <v/>
      </c>
      <c r="AR262" s="44" t="str">
        <f t="shared" si="295"/>
        <v/>
      </c>
      <c r="AS262" s="78" t="str">
        <f t="shared" si="296"/>
        <v/>
      </c>
      <c r="AT262" s="78" t="str">
        <f t="shared" si="297"/>
        <v/>
      </c>
      <c r="AU262" s="136" t="str">
        <f t="shared" ref="AU262:AV262" si="307">IF(AG262="","", SUBSTITUTE(", ""phoneNumber"": ""PN""","PN", AG262))</f>
        <v/>
      </c>
      <c r="AV262" s="139" t="str">
        <f t="shared" si="307"/>
        <v/>
      </c>
      <c r="AW262" s="155"/>
      <c r="AX262" s="191" t="str">
        <f t="shared" si="299"/>
        <v/>
      </c>
      <c r="AY262" s="155" t="str">
        <f t="shared" si="300"/>
        <v/>
      </c>
      <c r="AZ262" s="136" t="str">
        <f t="shared" si="301"/>
        <v/>
      </c>
      <c r="BA262" s="136" t="str">
        <f t="shared" si="302"/>
        <v/>
      </c>
      <c r="BB262" s="136"/>
      <c r="BC262" s="83" t="str">
        <f t="shared" si="303"/>
        <v/>
      </c>
      <c r="BD262" s="78"/>
      <c r="BE262" s="155" t="s">
        <v>253</v>
      </c>
      <c r="BF262" s="83" t="str">
        <f t="shared" si="47"/>
        <v/>
      </c>
      <c r="BG262" s="78"/>
      <c r="BH262" s="136"/>
      <c r="BL262" s="141"/>
      <c r="BN262" s="78"/>
      <c r="BO262" s="155"/>
      <c r="BP262" s="83"/>
    </row>
    <row r="263" spans="37:68" ht="13.2">
      <c r="AK263" s="135" t="str">
        <f t="shared" si="288"/>
        <v/>
      </c>
      <c r="AL263" s="44" t="str">
        <f t="shared" si="289"/>
        <v/>
      </c>
      <c r="AM263" s="78" t="str">
        <f t="shared" si="290"/>
        <v/>
      </c>
      <c r="AN263" s="44" t="str">
        <f t="shared" si="291"/>
        <v/>
      </c>
      <c r="AO263" s="44" t="str">
        <f t="shared" si="292"/>
        <v/>
      </c>
      <c r="AP263" s="78" t="str">
        <f t="shared" si="293"/>
        <v/>
      </c>
      <c r="AQ263" s="44" t="str">
        <f t="shared" si="294"/>
        <v/>
      </c>
      <c r="AR263" s="44" t="str">
        <f t="shared" si="295"/>
        <v/>
      </c>
      <c r="AS263" s="78" t="str">
        <f t="shared" si="296"/>
        <v/>
      </c>
      <c r="AT263" s="78" t="str">
        <f t="shared" si="297"/>
        <v/>
      </c>
      <c r="AU263" s="136" t="str">
        <f t="shared" ref="AU263:AV263" si="308">IF(AG263="","", SUBSTITUTE(", ""phoneNumber"": ""PN""","PN", AG263))</f>
        <v/>
      </c>
      <c r="AV263" s="139" t="str">
        <f t="shared" si="308"/>
        <v/>
      </c>
      <c r="AW263" s="155"/>
      <c r="AX263" s="191" t="str">
        <f t="shared" si="299"/>
        <v/>
      </c>
      <c r="AY263" s="155" t="str">
        <f t="shared" si="300"/>
        <v/>
      </c>
      <c r="AZ263" s="136" t="str">
        <f t="shared" si="301"/>
        <v/>
      </c>
      <c r="BA263" s="136" t="str">
        <f t="shared" si="302"/>
        <v/>
      </c>
      <c r="BB263" s="136"/>
      <c r="BC263" s="83" t="str">
        <f t="shared" si="303"/>
        <v/>
      </c>
      <c r="BD263" s="78"/>
      <c r="BE263" s="155" t="s">
        <v>253</v>
      </c>
      <c r="BF263" s="83" t="str">
        <f t="shared" si="47"/>
        <v/>
      </c>
      <c r="BG263" s="78"/>
      <c r="BH263" s="136"/>
      <c r="BL263" s="141"/>
      <c r="BN263" s="78"/>
      <c r="BO263" s="155"/>
      <c r="BP263" s="83"/>
    </row>
    <row r="264" spans="37:68" ht="13.2">
      <c r="AK264" s="135" t="str">
        <f t="shared" si="288"/>
        <v/>
      </c>
      <c r="AL264" s="44" t="str">
        <f t="shared" si="289"/>
        <v/>
      </c>
      <c r="AM264" s="78" t="str">
        <f t="shared" si="290"/>
        <v/>
      </c>
      <c r="AN264" s="44" t="str">
        <f t="shared" si="291"/>
        <v/>
      </c>
      <c r="AO264" s="44" t="str">
        <f t="shared" si="292"/>
        <v/>
      </c>
      <c r="AP264" s="78" t="str">
        <f t="shared" si="293"/>
        <v/>
      </c>
      <c r="AQ264" s="44" t="str">
        <f t="shared" si="294"/>
        <v/>
      </c>
      <c r="AR264" s="44" t="str">
        <f t="shared" si="295"/>
        <v/>
      </c>
      <c r="AS264" s="78" t="str">
        <f t="shared" si="296"/>
        <v/>
      </c>
      <c r="AT264" s="78" t="str">
        <f t="shared" si="297"/>
        <v/>
      </c>
      <c r="AU264" s="136" t="str">
        <f t="shared" ref="AU264:AV264" si="309">IF(AG264="","", SUBSTITUTE(", ""phoneNumber"": ""PN""","PN", AG264))</f>
        <v/>
      </c>
      <c r="AV264" s="139" t="str">
        <f t="shared" si="309"/>
        <v/>
      </c>
      <c r="AW264" s="155"/>
      <c r="AX264" s="191" t="str">
        <f t="shared" si="299"/>
        <v/>
      </c>
      <c r="AY264" s="155" t="str">
        <f t="shared" si="300"/>
        <v/>
      </c>
      <c r="AZ264" s="136" t="str">
        <f t="shared" si="301"/>
        <v/>
      </c>
      <c r="BA264" s="136" t="str">
        <f t="shared" si="302"/>
        <v/>
      </c>
      <c r="BB264" s="136"/>
      <c r="BC264" s="83" t="str">
        <f t="shared" si="303"/>
        <v/>
      </c>
      <c r="BD264" s="78"/>
      <c r="BE264" s="155" t="s">
        <v>253</v>
      </c>
      <c r="BF264" s="83" t="str">
        <f t="shared" si="47"/>
        <v/>
      </c>
      <c r="BG264" s="78"/>
      <c r="BH264" s="136"/>
      <c r="BL264" s="141"/>
      <c r="BN264" s="78"/>
      <c r="BO264" s="155"/>
      <c r="BP264" s="83"/>
    </row>
    <row r="265" spans="37:68" ht="13.2">
      <c r="AK265" s="135" t="str">
        <f t="shared" si="288"/>
        <v/>
      </c>
      <c r="AL265" s="44" t="str">
        <f t="shared" si="289"/>
        <v/>
      </c>
      <c r="AM265" s="78" t="str">
        <f t="shared" si="290"/>
        <v/>
      </c>
      <c r="AN265" s="44" t="str">
        <f t="shared" si="291"/>
        <v/>
      </c>
      <c r="AO265" s="44" t="str">
        <f t="shared" si="292"/>
        <v/>
      </c>
      <c r="AP265" s="78" t="str">
        <f t="shared" si="293"/>
        <v/>
      </c>
      <c r="AQ265" s="44" t="str">
        <f t="shared" si="294"/>
        <v/>
      </c>
      <c r="AR265" s="44" t="str">
        <f t="shared" si="295"/>
        <v/>
      </c>
      <c r="AS265" s="78" t="str">
        <f t="shared" si="296"/>
        <v/>
      </c>
      <c r="AT265" s="78" t="str">
        <f t="shared" si="297"/>
        <v/>
      </c>
      <c r="AU265" s="136" t="str">
        <f t="shared" ref="AU265:AV265" si="310">IF(AG265="","", SUBSTITUTE(", ""phoneNumber"": ""PN""","PN", AG265))</f>
        <v/>
      </c>
      <c r="AV265" s="139" t="str">
        <f t="shared" si="310"/>
        <v/>
      </c>
      <c r="AW265" s="155"/>
      <c r="AX265" s="191" t="str">
        <f t="shared" si="299"/>
        <v/>
      </c>
      <c r="AY265" s="155" t="str">
        <f t="shared" si="300"/>
        <v/>
      </c>
      <c r="AZ265" s="136" t="str">
        <f t="shared" si="301"/>
        <v/>
      </c>
      <c r="BA265" s="136" t="str">
        <f t="shared" si="302"/>
        <v/>
      </c>
      <c r="BB265" s="136"/>
      <c r="BC265" s="83" t="str">
        <f t="shared" si="303"/>
        <v/>
      </c>
      <c r="BD265" s="78"/>
      <c r="BE265" s="155" t="s">
        <v>253</v>
      </c>
      <c r="BF265" s="83" t="str">
        <f t="shared" si="47"/>
        <v/>
      </c>
      <c r="BG265" s="78"/>
      <c r="BH265" s="136"/>
      <c r="BL265" s="141"/>
      <c r="BN265" s="78"/>
      <c r="BO265" s="155"/>
      <c r="BP265" s="83"/>
    </row>
    <row r="266" spans="37:68" ht="13.2">
      <c r="AK266" s="135" t="str">
        <f t="shared" si="288"/>
        <v/>
      </c>
      <c r="AL266" s="44" t="str">
        <f t="shared" si="289"/>
        <v/>
      </c>
      <c r="AM266" s="78" t="str">
        <f t="shared" si="290"/>
        <v/>
      </c>
      <c r="AN266" s="44" t="str">
        <f t="shared" si="291"/>
        <v/>
      </c>
      <c r="AO266" s="44" t="str">
        <f t="shared" si="292"/>
        <v/>
      </c>
      <c r="AP266" s="78" t="str">
        <f t="shared" si="293"/>
        <v/>
      </c>
      <c r="AQ266" s="44" t="str">
        <f t="shared" si="294"/>
        <v/>
      </c>
      <c r="AR266" s="44" t="str">
        <f t="shared" si="295"/>
        <v/>
      </c>
      <c r="AS266" s="78" t="str">
        <f t="shared" si="296"/>
        <v/>
      </c>
      <c r="AT266" s="78" t="str">
        <f t="shared" si="297"/>
        <v/>
      </c>
      <c r="AU266" s="136" t="str">
        <f t="shared" ref="AU266:AV266" si="311">IF(AG266="","", SUBSTITUTE(", ""phoneNumber"": ""PN""","PN", AG266))</f>
        <v/>
      </c>
      <c r="AV266" s="139" t="str">
        <f t="shared" si="311"/>
        <v/>
      </c>
      <c r="AW266" s="155"/>
      <c r="AX266" s="191" t="str">
        <f t="shared" si="299"/>
        <v/>
      </c>
      <c r="AY266" s="155" t="str">
        <f t="shared" si="300"/>
        <v/>
      </c>
      <c r="AZ266" s="136" t="str">
        <f t="shared" si="301"/>
        <v/>
      </c>
      <c r="BA266" s="136" t="str">
        <f t="shared" si="302"/>
        <v/>
      </c>
      <c r="BB266" s="136"/>
      <c r="BC266" s="83" t="str">
        <f t="shared" si="303"/>
        <v/>
      </c>
      <c r="BD266" s="78"/>
      <c r="BE266" s="155" t="s">
        <v>253</v>
      </c>
      <c r="BF266" s="83" t="str">
        <f t="shared" si="47"/>
        <v/>
      </c>
      <c r="BG266" s="78"/>
      <c r="BH266" s="136"/>
      <c r="BL266" s="141"/>
      <c r="BN266" s="78"/>
      <c r="BO266" s="155"/>
      <c r="BP266" s="83"/>
    </row>
    <row r="267" spans="37:68" ht="13.2">
      <c r="AK267" s="135" t="str">
        <f t="shared" si="288"/>
        <v/>
      </c>
      <c r="AL267" s="44" t="str">
        <f t="shared" si="289"/>
        <v/>
      </c>
      <c r="AM267" s="78" t="str">
        <f t="shared" si="290"/>
        <v/>
      </c>
      <c r="AN267" s="44" t="str">
        <f t="shared" si="291"/>
        <v/>
      </c>
      <c r="AO267" s="44" t="str">
        <f t="shared" si="292"/>
        <v/>
      </c>
      <c r="AP267" s="78" t="str">
        <f t="shared" si="293"/>
        <v/>
      </c>
      <c r="AQ267" s="44" t="str">
        <f t="shared" si="294"/>
        <v/>
      </c>
      <c r="AR267" s="44" t="str">
        <f t="shared" si="295"/>
        <v/>
      </c>
      <c r="AS267" s="78" t="str">
        <f t="shared" si="296"/>
        <v/>
      </c>
      <c r="AT267" s="78" t="str">
        <f t="shared" si="297"/>
        <v/>
      </c>
      <c r="AU267" s="136" t="str">
        <f t="shared" ref="AU267:AV267" si="312">IF(AG267="","", SUBSTITUTE(", ""phoneNumber"": ""PN""","PN", AG267))</f>
        <v/>
      </c>
      <c r="AV267" s="139" t="str">
        <f t="shared" si="312"/>
        <v/>
      </c>
      <c r="AW267" s="155"/>
      <c r="AX267" s="191" t="str">
        <f t="shared" si="299"/>
        <v/>
      </c>
      <c r="AY267" s="155" t="str">
        <f t="shared" si="300"/>
        <v/>
      </c>
      <c r="AZ267" s="136" t="str">
        <f t="shared" si="301"/>
        <v/>
      </c>
      <c r="BA267" s="136" t="str">
        <f t="shared" si="302"/>
        <v/>
      </c>
      <c r="BB267" s="136"/>
      <c r="BC267" s="83" t="str">
        <f t="shared" si="303"/>
        <v/>
      </c>
      <c r="BD267" s="78"/>
      <c r="BE267" s="155" t="s">
        <v>253</v>
      </c>
      <c r="BF267" s="83" t="str">
        <f t="shared" si="47"/>
        <v/>
      </c>
      <c r="BG267" s="78"/>
      <c r="BH267" s="136"/>
      <c r="BL267" s="141"/>
      <c r="BN267" s="78"/>
      <c r="BO267" s="155"/>
      <c r="BP267" s="83"/>
    </row>
    <row r="268" spans="37:68" ht="13.2">
      <c r="AK268" s="135" t="str">
        <f t="shared" si="288"/>
        <v/>
      </c>
      <c r="AL268" s="44" t="str">
        <f t="shared" si="289"/>
        <v/>
      </c>
      <c r="AM268" s="78" t="str">
        <f t="shared" si="290"/>
        <v/>
      </c>
      <c r="AN268" s="44" t="str">
        <f t="shared" si="291"/>
        <v/>
      </c>
      <c r="AO268" s="44" t="str">
        <f t="shared" si="292"/>
        <v/>
      </c>
      <c r="AP268" s="78" t="str">
        <f t="shared" si="293"/>
        <v/>
      </c>
      <c r="AQ268" s="44" t="str">
        <f t="shared" si="294"/>
        <v/>
      </c>
      <c r="AR268" s="44" t="str">
        <f t="shared" si="295"/>
        <v/>
      </c>
      <c r="AS268" s="78" t="str">
        <f t="shared" si="296"/>
        <v/>
      </c>
      <c r="AT268" s="78" t="str">
        <f t="shared" si="297"/>
        <v/>
      </c>
      <c r="AU268" s="136" t="str">
        <f t="shared" ref="AU268:AV268" si="313">IF(AG268="","", SUBSTITUTE(", ""phoneNumber"": ""PN""","PN", AG268))</f>
        <v/>
      </c>
      <c r="AV268" s="139" t="str">
        <f t="shared" si="313"/>
        <v/>
      </c>
      <c r="AW268" s="155"/>
      <c r="AX268" s="191" t="str">
        <f t="shared" si="299"/>
        <v/>
      </c>
      <c r="AY268" s="155" t="str">
        <f t="shared" si="300"/>
        <v/>
      </c>
      <c r="AZ268" s="136" t="str">
        <f t="shared" si="301"/>
        <v/>
      </c>
      <c r="BA268" s="136" t="str">
        <f t="shared" si="302"/>
        <v/>
      </c>
      <c r="BB268" s="136"/>
      <c r="BC268" s="83" t="str">
        <f t="shared" si="303"/>
        <v/>
      </c>
      <c r="BD268" s="78"/>
      <c r="BE268" s="155" t="s">
        <v>253</v>
      </c>
      <c r="BF268" s="83" t="str">
        <f t="shared" si="47"/>
        <v/>
      </c>
      <c r="BG268" s="78"/>
      <c r="BH268" s="136"/>
      <c r="BL268" s="141"/>
      <c r="BN268" s="78"/>
      <c r="BO268" s="155"/>
      <c r="BP268" s="83"/>
    </row>
    <row r="269" spans="37:68" ht="13.2">
      <c r="AK269" s="135" t="str">
        <f t="shared" si="288"/>
        <v/>
      </c>
      <c r="AL269" s="44" t="str">
        <f t="shared" si="289"/>
        <v/>
      </c>
      <c r="AM269" s="78" t="str">
        <f t="shared" si="290"/>
        <v/>
      </c>
      <c r="AN269" s="44" t="str">
        <f t="shared" si="291"/>
        <v/>
      </c>
      <c r="AO269" s="44" t="str">
        <f t="shared" si="292"/>
        <v/>
      </c>
      <c r="AP269" s="78" t="str">
        <f t="shared" si="293"/>
        <v/>
      </c>
      <c r="AQ269" s="44" t="str">
        <f t="shared" si="294"/>
        <v/>
      </c>
      <c r="AR269" s="44" t="str">
        <f t="shared" si="295"/>
        <v/>
      </c>
      <c r="AS269" s="78" t="str">
        <f t="shared" si="296"/>
        <v/>
      </c>
      <c r="AT269" s="78" t="str">
        <f t="shared" si="297"/>
        <v/>
      </c>
      <c r="AU269" s="136" t="str">
        <f t="shared" ref="AU269:AV269" si="314">IF(AG269="","", SUBSTITUTE(", ""phoneNumber"": ""PN""","PN", AG269))</f>
        <v/>
      </c>
      <c r="AV269" s="139" t="str">
        <f t="shared" si="314"/>
        <v/>
      </c>
      <c r="AW269" s="155"/>
      <c r="AX269" s="191" t="str">
        <f t="shared" si="299"/>
        <v/>
      </c>
      <c r="AY269" s="155" t="str">
        <f t="shared" si="300"/>
        <v/>
      </c>
      <c r="AZ269" s="136" t="str">
        <f t="shared" si="301"/>
        <v/>
      </c>
      <c r="BA269" s="136" t="str">
        <f t="shared" si="302"/>
        <v/>
      </c>
      <c r="BB269" s="136"/>
      <c r="BC269" s="83" t="str">
        <f t="shared" si="303"/>
        <v/>
      </c>
      <c r="BD269" s="78"/>
      <c r="BE269" s="155" t="s">
        <v>253</v>
      </c>
      <c r="BF269" s="83" t="str">
        <f t="shared" si="47"/>
        <v/>
      </c>
      <c r="BG269" s="78"/>
      <c r="BH269" s="136"/>
      <c r="BL269" s="141"/>
      <c r="BN269" s="78"/>
      <c r="BO269" s="155"/>
      <c r="BP269" s="83"/>
    </row>
    <row r="270" spans="37:68" ht="13.2">
      <c r="AK270" s="135" t="str">
        <f t="shared" si="288"/>
        <v/>
      </c>
      <c r="AL270" s="44" t="str">
        <f t="shared" si="289"/>
        <v/>
      </c>
      <c r="AM270" s="78" t="str">
        <f t="shared" si="290"/>
        <v/>
      </c>
      <c r="AN270" s="44" t="str">
        <f t="shared" si="291"/>
        <v/>
      </c>
      <c r="AO270" s="44" t="str">
        <f t="shared" si="292"/>
        <v/>
      </c>
      <c r="AP270" s="78" t="str">
        <f t="shared" si="293"/>
        <v/>
      </c>
      <c r="AQ270" s="44" t="str">
        <f t="shared" si="294"/>
        <v/>
      </c>
      <c r="AR270" s="44" t="str">
        <f t="shared" si="295"/>
        <v/>
      </c>
      <c r="AS270" s="78" t="str">
        <f t="shared" si="296"/>
        <v/>
      </c>
      <c r="AT270" s="78" t="str">
        <f t="shared" si="297"/>
        <v/>
      </c>
      <c r="AU270" s="136" t="str">
        <f t="shared" ref="AU270:AV270" si="315">IF(AG270="","", SUBSTITUTE(", ""phoneNumber"": ""PN""","PN", AG270))</f>
        <v/>
      </c>
      <c r="AV270" s="139" t="str">
        <f t="shared" si="315"/>
        <v/>
      </c>
      <c r="AW270" s="155"/>
      <c r="AX270" s="191" t="str">
        <f t="shared" si="299"/>
        <v/>
      </c>
      <c r="AY270" s="155" t="str">
        <f t="shared" si="300"/>
        <v/>
      </c>
      <c r="AZ270" s="136" t="str">
        <f t="shared" si="301"/>
        <v/>
      </c>
      <c r="BA270" s="136" t="str">
        <f t="shared" si="302"/>
        <v/>
      </c>
      <c r="BB270" s="136"/>
      <c r="BC270" s="83" t="str">
        <f t="shared" si="303"/>
        <v/>
      </c>
      <c r="BD270" s="78"/>
      <c r="BE270" s="155" t="s">
        <v>253</v>
      </c>
      <c r="BF270" s="83" t="str">
        <f t="shared" si="47"/>
        <v/>
      </c>
      <c r="BG270" s="78"/>
      <c r="BH270" s="136"/>
      <c r="BL270" s="141"/>
      <c r="BN270" s="78"/>
      <c r="BO270" s="155"/>
      <c r="BP270" s="83"/>
    </row>
    <row r="271" spans="37:68" ht="13.2">
      <c r="AK271" s="135" t="str">
        <f t="shared" si="288"/>
        <v/>
      </c>
      <c r="AL271" s="44" t="str">
        <f t="shared" si="289"/>
        <v/>
      </c>
      <c r="AM271" s="78" t="str">
        <f t="shared" si="290"/>
        <v/>
      </c>
      <c r="AN271" s="44" t="str">
        <f t="shared" si="291"/>
        <v/>
      </c>
      <c r="AO271" s="44" t="str">
        <f t="shared" si="292"/>
        <v/>
      </c>
      <c r="AP271" s="78" t="str">
        <f t="shared" si="293"/>
        <v/>
      </c>
      <c r="AQ271" s="44" t="str">
        <f t="shared" si="294"/>
        <v/>
      </c>
      <c r="AR271" s="44" t="str">
        <f t="shared" si="295"/>
        <v/>
      </c>
      <c r="AS271" s="78" t="str">
        <f t="shared" si="296"/>
        <v/>
      </c>
      <c r="AT271" s="78" t="str">
        <f t="shared" si="297"/>
        <v/>
      </c>
      <c r="AU271" s="136" t="str">
        <f t="shared" ref="AU271:AV271" si="316">IF(AG271="","", SUBSTITUTE(", ""phoneNumber"": ""PN""","PN", AG271))</f>
        <v/>
      </c>
      <c r="AV271" s="139" t="str">
        <f t="shared" si="316"/>
        <v/>
      </c>
      <c r="AW271" s="155"/>
      <c r="AX271" s="191" t="str">
        <f t="shared" si="299"/>
        <v/>
      </c>
      <c r="AY271" s="155" t="str">
        <f t="shared" si="300"/>
        <v/>
      </c>
      <c r="AZ271" s="136" t="str">
        <f t="shared" si="301"/>
        <v/>
      </c>
      <c r="BA271" s="136" t="str">
        <f t="shared" si="302"/>
        <v/>
      </c>
      <c r="BB271" s="136"/>
      <c r="BC271" s="83" t="str">
        <f t="shared" si="303"/>
        <v/>
      </c>
      <c r="BD271" s="78"/>
      <c r="BE271" s="155" t="s">
        <v>253</v>
      </c>
      <c r="BF271" s="83" t="str">
        <f t="shared" si="47"/>
        <v/>
      </c>
      <c r="BG271" s="78"/>
      <c r="BH271" s="136"/>
      <c r="BL271" s="141"/>
      <c r="BN271" s="78"/>
      <c r="BO271" s="155"/>
      <c r="BP271" s="83"/>
    </row>
    <row r="272" spans="37:68" ht="13.2">
      <c r="AK272" s="135" t="str">
        <f t="shared" si="288"/>
        <v/>
      </c>
      <c r="AL272" s="44" t="str">
        <f t="shared" si="289"/>
        <v/>
      </c>
      <c r="AM272" s="78" t="str">
        <f t="shared" si="290"/>
        <v/>
      </c>
      <c r="AN272" s="44" t="str">
        <f t="shared" si="291"/>
        <v/>
      </c>
      <c r="AO272" s="44" t="str">
        <f t="shared" si="292"/>
        <v/>
      </c>
      <c r="AP272" s="78" t="str">
        <f t="shared" si="293"/>
        <v/>
      </c>
      <c r="AQ272" s="44" t="str">
        <f t="shared" si="294"/>
        <v/>
      </c>
      <c r="AR272" s="44" t="str">
        <f t="shared" si="295"/>
        <v/>
      </c>
      <c r="AS272" s="78" t="str">
        <f t="shared" si="296"/>
        <v/>
      </c>
      <c r="AT272" s="78" t="str">
        <f t="shared" si="297"/>
        <v/>
      </c>
      <c r="AU272" s="136" t="str">
        <f t="shared" ref="AU272:AV272" si="317">IF(AG272="","", SUBSTITUTE(", ""phoneNumber"": ""PN""","PN", AG272))</f>
        <v/>
      </c>
      <c r="AV272" s="139" t="str">
        <f t="shared" si="317"/>
        <v/>
      </c>
      <c r="AW272" s="155"/>
      <c r="AX272" s="191" t="str">
        <f t="shared" si="299"/>
        <v/>
      </c>
      <c r="AY272" s="155" t="str">
        <f t="shared" si="300"/>
        <v/>
      </c>
      <c r="AZ272" s="136" t="str">
        <f t="shared" si="301"/>
        <v/>
      </c>
      <c r="BA272" s="136" t="str">
        <f t="shared" si="302"/>
        <v/>
      </c>
      <c r="BB272" s="136"/>
      <c r="BC272" s="83" t="str">
        <f t="shared" si="303"/>
        <v/>
      </c>
      <c r="BD272" s="78"/>
      <c r="BE272" s="155" t="s">
        <v>253</v>
      </c>
      <c r="BF272" s="83" t="str">
        <f t="shared" si="47"/>
        <v/>
      </c>
      <c r="BG272" s="78"/>
      <c r="BH272" s="136"/>
      <c r="BL272" s="141"/>
      <c r="BN272" s="78"/>
      <c r="BO272" s="155"/>
      <c r="BP272" s="83"/>
    </row>
    <row r="273" spans="37:68" ht="13.2">
      <c r="AK273" s="135" t="str">
        <f t="shared" si="288"/>
        <v/>
      </c>
      <c r="AL273" s="44" t="str">
        <f t="shared" si="289"/>
        <v/>
      </c>
      <c r="AM273" s="78" t="str">
        <f t="shared" si="290"/>
        <v/>
      </c>
      <c r="AN273" s="44" t="str">
        <f t="shared" si="291"/>
        <v/>
      </c>
      <c r="AO273" s="44" t="str">
        <f t="shared" si="292"/>
        <v/>
      </c>
      <c r="AP273" s="78" t="str">
        <f t="shared" si="293"/>
        <v/>
      </c>
      <c r="AQ273" s="44" t="str">
        <f t="shared" si="294"/>
        <v/>
      </c>
      <c r="AR273" s="44" t="str">
        <f t="shared" si="295"/>
        <v/>
      </c>
      <c r="AS273" s="78" t="str">
        <f t="shared" si="296"/>
        <v/>
      </c>
      <c r="AT273" s="78" t="str">
        <f t="shared" si="297"/>
        <v/>
      </c>
      <c r="AU273" s="136" t="str">
        <f t="shared" ref="AU273:AV273" si="318">IF(AG273="","", SUBSTITUTE(", ""phoneNumber"": ""PN""","PN", AG273))</f>
        <v/>
      </c>
      <c r="AV273" s="139" t="str">
        <f t="shared" si="318"/>
        <v/>
      </c>
      <c r="AW273" s="155"/>
      <c r="AX273" s="191" t="str">
        <f t="shared" si="299"/>
        <v/>
      </c>
      <c r="AY273" s="155" t="str">
        <f t="shared" si="300"/>
        <v/>
      </c>
      <c r="AZ273" s="136" t="str">
        <f t="shared" si="301"/>
        <v/>
      </c>
      <c r="BA273" s="136" t="str">
        <f t="shared" si="302"/>
        <v/>
      </c>
      <c r="BB273" s="136"/>
      <c r="BC273" s="83" t="str">
        <f t="shared" si="303"/>
        <v/>
      </c>
      <c r="BD273" s="78"/>
      <c r="BE273" s="155" t="s">
        <v>253</v>
      </c>
      <c r="BF273" s="83" t="str">
        <f t="shared" si="47"/>
        <v/>
      </c>
      <c r="BG273" s="78"/>
      <c r="BH273" s="136"/>
      <c r="BL273" s="141"/>
      <c r="BN273" s="78"/>
      <c r="BO273" s="155"/>
      <c r="BP273" s="83"/>
    </row>
    <row r="274" spans="37:68" ht="13.2">
      <c r="AK274" s="135" t="str">
        <f t="shared" si="288"/>
        <v/>
      </c>
      <c r="AL274" s="44" t="str">
        <f t="shared" si="289"/>
        <v/>
      </c>
      <c r="AM274" s="78" t="str">
        <f t="shared" si="290"/>
        <v/>
      </c>
      <c r="AN274" s="44" t="str">
        <f t="shared" si="291"/>
        <v/>
      </c>
      <c r="AO274" s="44" t="str">
        <f t="shared" si="292"/>
        <v/>
      </c>
      <c r="AP274" s="78" t="str">
        <f t="shared" si="293"/>
        <v/>
      </c>
      <c r="AQ274" s="44" t="str">
        <f t="shared" si="294"/>
        <v/>
      </c>
      <c r="AR274" s="44" t="str">
        <f t="shared" si="295"/>
        <v/>
      </c>
      <c r="AS274" s="78" t="str">
        <f t="shared" si="296"/>
        <v/>
      </c>
      <c r="AT274" s="78" t="str">
        <f t="shared" si="297"/>
        <v/>
      </c>
      <c r="AU274" s="136" t="str">
        <f t="shared" ref="AU274:AV274" si="319">IF(AG274="","", SUBSTITUTE(", ""phoneNumber"": ""PN""","PN", AG274))</f>
        <v/>
      </c>
      <c r="AV274" s="139" t="str">
        <f t="shared" si="319"/>
        <v/>
      </c>
      <c r="AW274" s="155"/>
      <c r="AX274" s="191" t="str">
        <f t="shared" si="299"/>
        <v/>
      </c>
      <c r="AY274" s="155" t="str">
        <f t="shared" si="300"/>
        <v/>
      </c>
      <c r="AZ274" s="136" t="str">
        <f t="shared" si="301"/>
        <v/>
      </c>
      <c r="BA274" s="136" t="str">
        <f t="shared" si="302"/>
        <v/>
      </c>
      <c r="BB274" s="136"/>
      <c r="BC274" s="83" t="str">
        <f t="shared" si="303"/>
        <v/>
      </c>
      <c r="BD274" s="78"/>
      <c r="BE274" s="155" t="s">
        <v>253</v>
      </c>
      <c r="BF274" s="83" t="str">
        <f t="shared" si="47"/>
        <v/>
      </c>
      <c r="BG274" s="78"/>
      <c r="BH274" s="136"/>
      <c r="BL274" s="141"/>
      <c r="BN274" s="78"/>
      <c r="BO274" s="155"/>
      <c r="BP274" s="83"/>
    </row>
    <row r="275" spans="37:68" ht="13.2">
      <c r="AK275" s="135" t="str">
        <f t="shared" si="288"/>
        <v/>
      </c>
      <c r="AL275" s="44" t="str">
        <f t="shared" si="289"/>
        <v/>
      </c>
      <c r="AM275" s="78" t="str">
        <f t="shared" si="290"/>
        <v/>
      </c>
      <c r="AN275" s="44" t="str">
        <f t="shared" si="291"/>
        <v/>
      </c>
      <c r="AO275" s="44" t="str">
        <f t="shared" si="292"/>
        <v/>
      </c>
      <c r="AP275" s="78" t="str">
        <f t="shared" si="293"/>
        <v/>
      </c>
      <c r="AQ275" s="44" t="str">
        <f t="shared" si="294"/>
        <v/>
      </c>
      <c r="AR275" s="44" t="str">
        <f t="shared" si="295"/>
        <v/>
      </c>
      <c r="AS275" s="78" t="str">
        <f t="shared" si="296"/>
        <v/>
      </c>
      <c r="AT275" s="78" t="str">
        <f t="shared" si="297"/>
        <v/>
      </c>
      <c r="AU275" s="136" t="str">
        <f t="shared" ref="AU275:AV275" si="320">IF(AG275="","", SUBSTITUTE(", ""phoneNumber"": ""PN""","PN", AG275))</f>
        <v/>
      </c>
      <c r="AV275" s="139" t="str">
        <f t="shared" si="320"/>
        <v/>
      </c>
      <c r="AW275" s="155"/>
      <c r="AX275" s="191" t="str">
        <f t="shared" si="299"/>
        <v/>
      </c>
      <c r="AY275" s="155" t="str">
        <f t="shared" si="300"/>
        <v/>
      </c>
      <c r="AZ275" s="136" t="str">
        <f t="shared" si="301"/>
        <v/>
      </c>
      <c r="BA275" s="136" t="str">
        <f t="shared" si="302"/>
        <v/>
      </c>
      <c r="BB275" s="136"/>
      <c r="BC275" s="83" t="str">
        <f t="shared" si="303"/>
        <v/>
      </c>
      <c r="BD275" s="78"/>
      <c r="BE275" s="155" t="s">
        <v>253</v>
      </c>
      <c r="BF275" s="83" t="str">
        <f t="shared" si="47"/>
        <v/>
      </c>
      <c r="BG275" s="78"/>
      <c r="BH275" s="136"/>
      <c r="BL275" s="141"/>
      <c r="BN275" s="78"/>
      <c r="BO275" s="155"/>
      <c r="BP275" s="83"/>
    </row>
    <row r="276" spans="37:68" ht="13.2">
      <c r="AK276" s="135"/>
      <c r="AM276" s="78"/>
      <c r="AP276" s="78"/>
      <c r="AS276" s="78"/>
      <c r="AT276" s="78" t="str">
        <f t="shared" si="297"/>
        <v/>
      </c>
      <c r="AU276" s="136"/>
      <c r="AV276" s="136"/>
      <c r="AW276" s="155"/>
      <c r="AX276" s="191"/>
      <c r="AY276" s="155"/>
      <c r="AZ276" s="136"/>
      <c r="BA276" s="136"/>
      <c r="BB276" s="136"/>
      <c r="BC276" s="83"/>
      <c r="BD276" s="78"/>
      <c r="BE276" s="155" t="s">
        <v>253</v>
      </c>
      <c r="BF276" s="83"/>
      <c r="BG276" s="78"/>
      <c r="BH276" s="136"/>
      <c r="BL276" s="141"/>
      <c r="BN276" s="78"/>
      <c r="BO276" s="155"/>
      <c r="BP276" s="83"/>
    </row>
    <row r="277" spans="37:68" ht="13.2">
      <c r="AK277" s="135"/>
      <c r="AM277" s="78"/>
      <c r="AP277" s="78"/>
      <c r="AS277" s="78"/>
      <c r="AT277" s="78" t="str">
        <f t="shared" si="297"/>
        <v/>
      </c>
      <c r="AU277" s="136"/>
      <c r="AV277" s="136"/>
      <c r="AW277" s="155"/>
      <c r="AX277" s="191"/>
      <c r="AY277" s="155"/>
      <c r="AZ277" s="136"/>
      <c r="BA277" s="136"/>
      <c r="BB277" s="136"/>
      <c r="BC277" s="83"/>
      <c r="BD277" s="78"/>
      <c r="BE277" s="155" t="s">
        <v>253</v>
      </c>
      <c r="BF277" s="83"/>
      <c r="BG277" s="78"/>
      <c r="BH277" s="136"/>
      <c r="BL277" s="141"/>
      <c r="BN277" s="78"/>
      <c r="BO277" s="155"/>
      <c r="BP277" s="83"/>
    </row>
    <row r="278" spans="37:68" ht="13.2">
      <c r="AK278" s="135"/>
      <c r="AM278" s="78"/>
      <c r="AP278" s="78"/>
      <c r="AS278" s="78"/>
      <c r="AT278" s="78" t="str">
        <f t="shared" si="297"/>
        <v/>
      </c>
      <c r="AU278" s="136"/>
      <c r="AV278" s="136"/>
      <c r="AW278" s="155"/>
      <c r="AX278" s="191"/>
      <c r="AY278" s="155"/>
      <c r="AZ278" s="136"/>
      <c r="BA278" s="136"/>
      <c r="BB278" s="136"/>
      <c r="BC278" s="83"/>
      <c r="BD278" s="78"/>
      <c r="BE278" s="155" t="s">
        <v>253</v>
      </c>
      <c r="BF278" s="83"/>
      <c r="BG278" s="78"/>
      <c r="BH278" s="136"/>
      <c r="BL278" s="141"/>
      <c r="BN278" s="78"/>
      <c r="BO278" s="155"/>
      <c r="BP278" s="83"/>
    </row>
    <row r="279" spans="37:68" ht="13.2">
      <c r="AK279" s="135"/>
      <c r="AM279" s="78"/>
      <c r="AP279" s="78"/>
      <c r="AS279" s="78"/>
      <c r="AT279" s="78" t="str">
        <f t="shared" si="297"/>
        <v/>
      </c>
      <c r="AU279" s="136"/>
      <c r="AV279" s="136"/>
      <c r="AW279" s="155"/>
      <c r="AX279" s="191"/>
      <c r="AY279" s="155"/>
      <c r="AZ279" s="136"/>
      <c r="BA279" s="136"/>
      <c r="BB279" s="136"/>
      <c r="BC279" s="83"/>
      <c r="BD279" s="78"/>
      <c r="BE279" s="155" t="s">
        <v>253</v>
      </c>
      <c r="BF279" s="83"/>
      <c r="BG279" s="78"/>
      <c r="BH279" s="136"/>
      <c r="BL279" s="141"/>
      <c r="BN279" s="78"/>
      <c r="BO279" s="155"/>
      <c r="BP279" s="83"/>
    </row>
    <row r="280" spans="37:68" ht="13.2">
      <c r="AK280" s="135"/>
      <c r="AM280" s="78"/>
      <c r="AP280" s="78"/>
      <c r="AS280" s="78"/>
      <c r="AT280" s="78" t="str">
        <f t="shared" si="297"/>
        <v/>
      </c>
      <c r="AU280" s="136"/>
      <c r="AV280" s="136"/>
      <c r="AW280" s="155"/>
      <c r="AX280" s="191"/>
      <c r="AY280" s="155"/>
      <c r="AZ280" s="136"/>
      <c r="BA280" s="136"/>
      <c r="BB280" s="136"/>
      <c r="BC280" s="83"/>
      <c r="BD280" s="78"/>
      <c r="BE280" s="155" t="s">
        <v>253</v>
      </c>
      <c r="BF280" s="83"/>
      <c r="BG280" s="78"/>
      <c r="BH280" s="136"/>
      <c r="BL280" s="141"/>
      <c r="BN280" s="78"/>
      <c r="BO280" s="155"/>
      <c r="BP280" s="83"/>
    </row>
    <row r="281" spans="37:68" ht="13.2">
      <c r="AK281" s="135"/>
      <c r="AM281" s="78"/>
      <c r="AP281" s="78"/>
      <c r="AS281" s="78"/>
      <c r="AT281" s="78" t="str">
        <f t="shared" si="297"/>
        <v/>
      </c>
      <c r="AU281" s="136"/>
      <c r="AV281" s="136"/>
      <c r="AW281" s="155"/>
      <c r="AX281" s="191"/>
      <c r="AY281" s="155"/>
      <c r="AZ281" s="136"/>
      <c r="BA281" s="136"/>
      <c r="BB281" s="136"/>
      <c r="BC281" s="83"/>
      <c r="BD281" s="78"/>
      <c r="BE281" s="155" t="s">
        <v>253</v>
      </c>
      <c r="BF281" s="83"/>
      <c r="BG281" s="78"/>
      <c r="BH281" s="136"/>
      <c r="BL281" s="141"/>
      <c r="BN281" s="78"/>
      <c r="BO281" s="155"/>
      <c r="BP281" s="83"/>
    </row>
    <row r="282" spans="37:68" ht="13.2">
      <c r="AK282" s="135"/>
      <c r="AM282" s="78"/>
      <c r="AP282" s="78"/>
      <c r="AS282" s="78"/>
      <c r="AT282" s="78" t="str">
        <f t="shared" si="297"/>
        <v/>
      </c>
      <c r="AU282" s="136"/>
      <c r="AV282" s="136"/>
      <c r="AW282" s="155"/>
      <c r="AX282" s="191"/>
      <c r="AY282" s="155"/>
      <c r="AZ282" s="136"/>
      <c r="BA282" s="136"/>
      <c r="BB282" s="136"/>
      <c r="BC282" s="83"/>
      <c r="BD282" s="78"/>
      <c r="BE282" s="155" t="s">
        <v>253</v>
      </c>
      <c r="BF282" s="83"/>
      <c r="BG282" s="78"/>
      <c r="BH282" s="136"/>
      <c r="BL282" s="141"/>
      <c r="BN282" s="78"/>
      <c r="BO282" s="155"/>
      <c r="BP282" s="83"/>
    </row>
    <row r="283" spans="37:68" ht="13.2">
      <c r="AK283" s="135"/>
      <c r="AM283" s="78"/>
      <c r="AP283" s="78"/>
      <c r="AS283" s="78"/>
      <c r="AT283" s="78" t="str">
        <f t="shared" si="297"/>
        <v/>
      </c>
      <c r="AU283" s="136"/>
      <c r="AV283" s="136"/>
      <c r="AW283" s="155"/>
      <c r="AX283" s="191"/>
      <c r="AY283" s="155"/>
      <c r="AZ283" s="136"/>
      <c r="BA283" s="136"/>
      <c r="BB283" s="136"/>
      <c r="BC283" s="83"/>
      <c r="BD283" s="78"/>
      <c r="BE283" s="155" t="s">
        <v>253</v>
      </c>
      <c r="BF283" s="83"/>
      <c r="BG283" s="78"/>
      <c r="BH283" s="136"/>
      <c r="BL283" s="141"/>
      <c r="BN283" s="78"/>
      <c r="BO283" s="155"/>
      <c r="BP283" s="83"/>
    </row>
    <row r="284" spans="37:68" ht="13.2">
      <c r="AK284" s="135"/>
      <c r="AM284" s="78"/>
      <c r="AP284" s="78"/>
      <c r="AS284" s="78"/>
      <c r="AT284" s="78" t="str">
        <f t="shared" si="297"/>
        <v/>
      </c>
      <c r="AU284" s="136"/>
      <c r="AV284" s="136"/>
      <c r="AW284" s="155"/>
      <c r="AX284" s="191"/>
      <c r="AY284" s="155"/>
      <c r="AZ284" s="136"/>
      <c r="BA284" s="136"/>
      <c r="BB284" s="136"/>
      <c r="BC284" s="83"/>
      <c r="BD284" s="78"/>
      <c r="BE284" s="155" t="s">
        <v>253</v>
      </c>
      <c r="BF284" s="83"/>
      <c r="BG284" s="78"/>
      <c r="BH284" s="136"/>
      <c r="BL284" s="141"/>
      <c r="BN284" s="78"/>
      <c r="BO284" s="155"/>
      <c r="BP284" s="83"/>
    </row>
    <row r="285" spans="37:68" ht="13.2">
      <c r="AK285" s="135"/>
      <c r="AM285" s="78"/>
      <c r="AP285" s="78"/>
      <c r="AS285" s="78"/>
      <c r="AT285" s="78" t="str">
        <f t="shared" si="297"/>
        <v/>
      </c>
      <c r="AU285" s="136"/>
      <c r="AV285" s="136"/>
      <c r="AW285" s="155"/>
      <c r="AX285" s="191"/>
      <c r="AY285" s="155"/>
      <c r="AZ285" s="136"/>
      <c r="BA285" s="136"/>
      <c r="BB285" s="136"/>
      <c r="BC285" s="83"/>
      <c r="BD285" s="78"/>
      <c r="BE285" s="155" t="s">
        <v>253</v>
      </c>
      <c r="BF285" s="83"/>
      <c r="BG285" s="78"/>
      <c r="BH285" s="136"/>
      <c r="BL285" s="141"/>
      <c r="BN285" s="78"/>
      <c r="BO285" s="155"/>
      <c r="BP285" s="83"/>
    </row>
    <row r="286" spans="37:68" ht="13.2">
      <c r="AK286" s="135"/>
      <c r="AM286" s="78"/>
      <c r="AP286" s="78"/>
      <c r="AS286" s="78"/>
      <c r="AT286" s="78" t="str">
        <f t="shared" si="297"/>
        <v/>
      </c>
      <c r="AU286" s="136"/>
      <c r="AV286" s="136"/>
      <c r="AW286" s="155"/>
      <c r="AX286" s="191"/>
      <c r="AY286" s="155"/>
      <c r="AZ286" s="136"/>
      <c r="BA286" s="136"/>
      <c r="BB286" s="136"/>
      <c r="BC286" s="83"/>
      <c r="BD286" s="78"/>
      <c r="BE286" s="155" t="s">
        <v>253</v>
      </c>
      <c r="BF286" s="83"/>
      <c r="BG286" s="78"/>
      <c r="BH286" s="136"/>
      <c r="BL286" s="141"/>
      <c r="BN286" s="78"/>
      <c r="BO286" s="155"/>
      <c r="BP286" s="83"/>
    </row>
    <row r="287" spans="37:68" ht="13.2">
      <c r="AK287" s="135"/>
      <c r="AM287" s="78"/>
      <c r="AP287" s="78"/>
      <c r="AS287" s="78"/>
      <c r="AT287" s="78" t="str">
        <f t="shared" si="297"/>
        <v/>
      </c>
      <c r="AU287" s="136"/>
      <c r="AV287" s="136"/>
      <c r="AW287" s="155"/>
      <c r="AX287" s="191"/>
      <c r="AY287" s="155"/>
      <c r="AZ287" s="136"/>
      <c r="BA287" s="136"/>
      <c r="BB287" s="136"/>
      <c r="BC287" s="83"/>
      <c r="BD287" s="78"/>
      <c r="BE287" s="155" t="s">
        <v>253</v>
      </c>
      <c r="BF287" s="83"/>
      <c r="BG287" s="78"/>
      <c r="BH287" s="136"/>
      <c r="BL287" s="141"/>
      <c r="BN287" s="78"/>
      <c r="BO287" s="155"/>
      <c r="BP287" s="83"/>
    </row>
    <row r="288" spans="37:68" ht="13.2">
      <c r="AK288" s="135"/>
      <c r="AM288" s="78"/>
      <c r="AP288" s="78"/>
      <c r="AS288" s="78"/>
      <c r="AT288" s="78" t="str">
        <f t="shared" si="297"/>
        <v/>
      </c>
      <c r="AU288" s="136"/>
      <c r="AV288" s="136"/>
      <c r="AW288" s="155"/>
      <c r="AX288" s="191"/>
      <c r="AY288" s="155"/>
      <c r="AZ288" s="136"/>
      <c r="BA288" s="136"/>
      <c r="BB288" s="136"/>
      <c r="BC288" s="83"/>
      <c r="BD288" s="78"/>
      <c r="BE288" s="155" t="s">
        <v>253</v>
      </c>
      <c r="BF288" s="83"/>
      <c r="BG288" s="78"/>
      <c r="BH288" s="136"/>
      <c r="BL288" s="141"/>
      <c r="BN288" s="78"/>
      <c r="BO288" s="155"/>
      <c r="BP288" s="83"/>
    </row>
    <row r="289" spans="37:68" ht="13.2">
      <c r="AK289" s="135"/>
      <c r="AM289" s="78"/>
      <c r="AP289" s="78"/>
      <c r="AS289" s="78"/>
      <c r="AT289" s="78" t="str">
        <f t="shared" si="297"/>
        <v/>
      </c>
      <c r="AU289" s="136"/>
      <c r="AV289" s="136"/>
      <c r="AW289" s="155"/>
      <c r="AX289" s="191"/>
      <c r="AY289" s="155"/>
      <c r="AZ289" s="136"/>
      <c r="BA289" s="136"/>
      <c r="BB289" s="136"/>
      <c r="BC289" s="83"/>
      <c r="BD289" s="78"/>
      <c r="BE289" s="155" t="s">
        <v>253</v>
      </c>
      <c r="BF289" s="83"/>
      <c r="BG289" s="78"/>
      <c r="BH289" s="136"/>
      <c r="BL289" s="141"/>
      <c r="BN289" s="78"/>
      <c r="BO289" s="155"/>
      <c r="BP289" s="83"/>
    </row>
    <row r="290" spans="37:68" ht="13.2">
      <c r="AK290" s="135"/>
      <c r="AM290" s="78"/>
      <c r="AP290" s="78"/>
      <c r="AS290" s="78"/>
      <c r="AT290" s="78" t="str">
        <f t="shared" si="297"/>
        <v/>
      </c>
      <c r="AU290" s="136"/>
      <c r="AV290" s="136"/>
      <c r="AW290" s="155"/>
      <c r="AX290" s="191"/>
      <c r="AY290" s="155"/>
      <c r="AZ290" s="136"/>
      <c r="BA290" s="136"/>
      <c r="BB290" s="136"/>
      <c r="BC290" s="83"/>
      <c r="BD290" s="78"/>
      <c r="BE290" s="155" t="s">
        <v>253</v>
      </c>
      <c r="BF290" s="83"/>
      <c r="BG290" s="78"/>
      <c r="BH290" s="136"/>
      <c r="BL290" s="141"/>
      <c r="BN290" s="78"/>
      <c r="BO290" s="155"/>
      <c r="BP290" s="83"/>
    </row>
    <row r="291" spans="37:68" ht="13.2">
      <c r="AK291" s="135"/>
      <c r="AM291" s="78"/>
      <c r="AP291" s="78"/>
      <c r="AS291" s="78"/>
      <c r="AT291" s="78" t="str">
        <f t="shared" si="297"/>
        <v/>
      </c>
      <c r="AU291" s="136"/>
      <c r="AV291" s="136"/>
      <c r="AW291" s="155"/>
      <c r="AX291" s="191"/>
      <c r="AY291" s="155"/>
      <c r="AZ291" s="136"/>
      <c r="BA291" s="136"/>
      <c r="BB291" s="136"/>
      <c r="BC291" s="83"/>
      <c r="BD291" s="78"/>
      <c r="BE291" s="155" t="s">
        <v>253</v>
      </c>
      <c r="BF291" s="83"/>
      <c r="BG291" s="78"/>
      <c r="BH291" s="136"/>
      <c r="BL291" s="141"/>
      <c r="BN291" s="78"/>
      <c r="BO291" s="155"/>
      <c r="BP291" s="83"/>
    </row>
    <row r="292" spans="37:68" ht="13.2">
      <c r="AK292" s="135"/>
      <c r="AM292" s="78"/>
      <c r="AP292" s="78"/>
      <c r="AS292" s="78"/>
      <c r="AT292" s="78" t="str">
        <f t="shared" si="297"/>
        <v/>
      </c>
      <c r="AU292" s="136"/>
      <c r="AV292" s="136"/>
      <c r="AW292" s="155"/>
      <c r="AX292" s="191"/>
      <c r="AY292" s="155"/>
      <c r="AZ292" s="136"/>
      <c r="BA292" s="136"/>
      <c r="BB292" s="136"/>
      <c r="BC292" s="83"/>
      <c r="BD292" s="78"/>
      <c r="BE292" s="155" t="s">
        <v>253</v>
      </c>
      <c r="BF292" s="83"/>
      <c r="BG292" s="78"/>
      <c r="BH292" s="136"/>
      <c r="BL292" s="141"/>
      <c r="BN292" s="78"/>
      <c r="BO292" s="155"/>
      <c r="BP292" s="83"/>
    </row>
    <row r="293" spans="37:68" ht="13.2">
      <c r="AK293" s="135"/>
      <c r="AM293" s="78"/>
      <c r="AP293" s="78"/>
      <c r="AS293" s="78"/>
      <c r="AT293" s="78" t="str">
        <f t="shared" si="297"/>
        <v/>
      </c>
      <c r="AU293" s="136"/>
      <c r="AV293" s="136"/>
      <c r="AW293" s="155"/>
      <c r="AX293" s="191"/>
      <c r="AY293" s="155"/>
      <c r="AZ293" s="136"/>
      <c r="BA293" s="136"/>
      <c r="BB293" s="136"/>
      <c r="BC293" s="83"/>
      <c r="BD293" s="78"/>
      <c r="BE293" s="155" t="s">
        <v>253</v>
      </c>
      <c r="BF293" s="83"/>
      <c r="BG293" s="78"/>
      <c r="BH293" s="136"/>
      <c r="BL293" s="141"/>
      <c r="BN293" s="78"/>
      <c r="BO293" s="155"/>
      <c r="BP293" s="83"/>
    </row>
    <row r="294" spans="37:68" ht="13.2">
      <c r="AK294" s="135"/>
      <c r="AM294" s="78"/>
      <c r="AP294" s="78"/>
      <c r="AS294" s="78"/>
      <c r="AT294" s="78" t="str">
        <f t="shared" si="297"/>
        <v/>
      </c>
      <c r="AU294" s="136"/>
      <c r="AV294" s="136"/>
      <c r="AW294" s="155"/>
      <c r="AX294" s="191"/>
      <c r="AY294" s="155"/>
      <c r="AZ294" s="136"/>
      <c r="BA294" s="136"/>
      <c r="BB294" s="136"/>
      <c r="BC294" s="83"/>
      <c r="BD294" s="78"/>
      <c r="BE294" s="155" t="s">
        <v>253</v>
      </c>
      <c r="BF294" s="83"/>
      <c r="BG294" s="78"/>
      <c r="BH294" s="136"/>
      <c r="BL294" s="141"/>
      <c r="BN294" s="78"/>
      <c r="BO294" s="155"/>
      <c r="BP294" s="83"/>
    </row>
    <row r="295" spans="37:68" ht="13.2">
      <c r="AK295" s="135"/>
      <c r="AM295" s="78"/>
      <c r="AP295" s="78"/>
      <c r="AS295" s="78"/>
      <c r="AT295" s="78" t="str">
        <f t="shared" si="297"/>
        <v/>
      </c>
      <c r="AU295" s="136"/>
      <c r="AV295" s="136"/>
      <c r="AW295" s="155"/>
      <c r="AX295" s="191"/>
      <c r="AY295" s="155"/>
      <c r="AZ295" s="136"/>
      <c r="BA295" s="136"/>
      <c r="BB295" s="136"/>
      <c r="BC295" s="83"/>
      <c r="BD295" s="78"/>
      <c r="BE295" s="155" t="s">
        <v>253</v>
      </c>
      <c r="BF295" s="83"/>
      <c r="BG295" s="78"/>
      <c r="BH295" s="136"/>
      <c r="BL295" s="141"/>
      <c r="BN295" s="78"/>
      <c r="BO295" s="155"/>
      <c r="BP295" s="83"/>
    </row>
    <row r="296" spans="37:68" ht="13.2">
      <c r="AK296" s="135"/>
      <c r="AM296" s="78"/>
      <c r="AP296" s="78"/>
      <c r="AS296" s="78"/>
      <c r="AT296" s="78" t="str">
        <f t="shared" si="297"/>
        <v/>
      </c>
      <c r="AU296" s="136"/>
      <c r="AV296" s="136"/>
      <c r="AW296" s="155"/>
      <c r="AX296" s="191"/>
      <c r="AY296" s="155"/>
      <c r="AZ296" s="136"/>
      <c r="BA296" s="136"/>
      <c r="BB296" s="136"/>
      <c r="BC296" s="83"/>
      <c r="BD296" s="78"/>
      <c r="BE296" s="155" t="s">
        <v>253</v>
      </c>
      <c r="BF296" s="83"/>
      <c r="BG296" s="78"/>
      <c r="BH296" s="136"/>
      <c r="BL296" s="141"/>
      <c r="BN296" s="78"/>
      <c r="BO296" s="155"/>
      <c r="BP296" s="83"/>
    </row>
    <row r="297" spans="37:68" ht="13.2">
      <c r="AK297" s="135"/>
      <c r="AM297" s="78"/>
      <c r="AP297" s="78"/>
      <c r="AS297" s="78"/>
      <c r="AT297" s="78" t="str">
        <f t="shared" si="297"/>
        <v/>
      </c>
      <c r="AU297" s="136"/>
      <c r="AV297" s="136"/>
      <c r="AW297" s="155"/>
      <c r="AX297" s="191"/>
      <c r="AY297" s="155"/>
      <c r="AZ297" s="136"/>
      <c r="BA297" s="136"/>
      <c r="BB297" s="136"/>
      <c r="BC297" s="83"/>
      <c r="BD297" s="78"/>
      <c r="BE297" s="155" t="s">
        <v>253</v>
      </c>
      <c r="BF297" s="83"/>
      <c r="BG297" s="78"/>
      <c r="BH297" s="136"/>
      <c r="BL297" s="141"/>
      <c r="BN297" s="78"/>
      <c r="BO297" s="155"/>
      <c r="BP297" s="83"/>
    </row>
    <row r="298" spans="37:68" ht="13.2">
      <c r="AK298" s="135"/>
      <c r="AM298" s="78"/>
      <c r="AP298" s="78"/>
      <c r="AS298" s="78"/>
      <c r="AT298" s="78" t="str">
        <f t="shared" si="297"/>
        <v/>
      </c>
      <c r="AU298" s="136"/>
      <c r="AV298" s="136"/>
      <c r="AW298" s="155"/>
      <c r="AX298" s="191"/>
      <c r="AY298" s="155"/>
      <c r="AZ298" s="136"/>
      <c r="BA298" s="136"/>
      <c r="BB298" s="136"/>
      <c r="BC298" s="83"/>
      <c r="BD298" s="78"/>
      <c r="BE298" s="155" t="s">
        <v>253</v>
      </c>
      <c r="BF298" s="83"/>
      <c r="BG298" s="78"/>
      <c r="BH298" s="136"/>
      <c r="BL298" s="141"/>
      <c r="BN298" s="78"/>
      <c r="BO298" s="155"/>
      <c r="BP298" s="83"/>
    </row>
    <row r="299" spans="37:68" ht="13.2">
      <c r="AK299" s="135"/>
      <c r="AM299" s="78"/>
      <c r="AP299" s="78"/>
      <c r="AS299" s="78"/>
      <c r="AT299" s="78" t="str">
        <f t="shared" si="297"/>
        <v/>
      </c>
      <c r="AU299" s="136"/>
      <c r="AV299" s="136"/>
      <c r="AW299" s="155"/>
      <c r="AX299" s="191"/>
      <c r="AY299" s="155"/>
      <c r="AZ299" s="136"/>
      <c r="BA299" s="136"/>
      <c r="BB299" s="136"/>
      <c r="BC299" s="83"/>
      <c r="BD299" s="78"/>
      <c r="BE299" s="155" t="s">
        <v>253</v>
      </c>
      <c r="BF299" s="83"/>
      <c r="BG299" s="78"/>
      <c r="BH299" s="136"/>
      <c r="BL299" s="141"/>
      <c r="BN299" s="78"/>
      <c r="BO299" s="155"/>
      <c r="BP299" s="83"/>
    </row>
    <row r="300" spans="37:68" ht="13.2">
      <c r="AK300" s="135"/>
      <c r="AM300" s="78"/>
      <c r="AP300" s="78"/>
      <c r="AS300" s="78"/>
      <c r="AT300" s="78" t="str">
        <f t="shared" si="297"/>
        <v/>
      </c>
      <c r="AU300" s="136"/>
      <c r="AV300" s="136"/>
      <c r="AW300" s="155"/>
      <c r="AX300" s="191"/>
      <c r="AY300" s="155"/>
      <c r="AZ300" s="136"/>
      <c r="BA300" s="136"/>
      <c r="BB300" s="136"/>
      <c r="BC300" s="83"/>
      <c r="BD300" s="78"/>
      <c r="BE300" s="155" t="s">
        <v>253</v>
      </c>
      <c r="BF300" s="83"/>
      <c r="BG300" s="78"/>
      <c r="BH300" s="136"/>
      <c r="BL300" s="141"/>
      <c r="BN300" s="78"/>
      <c r="BO300" s="155"/>
      <c r="BP300" s="83"/>
    </row>
    <row r="301" spans="37:68" ht="13.2">
      <c r="AK301" s="135"/>
      <c r="AM301" s="78"/>
      <c r="AP301" s="78"/>
      <c r="AS301" s="78"/>
      <c r="AT301" s="78" t="str">
        <f t="shared" si="297"/>
        <v/>
      </c>
      <c r="AU301" s="136"/>
      <c r="AV301" s="136"/>
      <c r="AW301" s="155"/>
      <c r="AX301" s="191"/>
      <c r="AY301" s="155"/>
      <c r="AZ301" s="136"/>
      <c r="BA301" s="136"/>
      <c r="BB301" s="136"/>
      <c r="BC301" s="83"/>
      <c r="BD301" s="78"/>
      <c r="BE301" s="155" t="s">
        <v>253</v>
      </c>
      <c r="BF301" s="83"/>
      <c r="BG301" s="78"/>
      <c r="BH301" s="136"/>
      <c r="BL301" s="141"/>
      <c r="BN301" s="78"/>
      <c r="BO301" s="155"/>
      <c r="BP301" s="83"/>
    </row>
    <row r="302" spans="37:68" ht="13.2">
      <c r="AK302" s="135"/>
      <c r="AM302" s="78"/>
      <c r="AP302" s="78"/>
      <c r="AS302" s="78"/>
      <c r="AT302" s="78" t="str">
        <f t="shared" si="297"/>
        <v/>
      </c>
      <c r="AU302" s="136"/>
      <c r="AV302" s="136"/>
      <c r="AW302" s="155"/>
      <c r="AX302" s="191"/>
      <c r="AY302" s="155"/>
      <c r="AZ302" s="136"/>
      <c r="BA302" s="136"/>
      <c r="BB302" s="136"/>
      <c r="BC302" s="83"/>
      <c r="BD302" s="78"/>
      <c r="BE302" s="155" t="s">
        <v>253</v>
      </c>
      <c r="BF302" s="83"/>
      <c r="BG302" s="78"/>
      <c r="BH302" s="136"/>
      <c r="BL302" s="141"/>
      <c r="BN302" s="78"/>
      <c r="BO302" s="155"/>
      <c r="BP302" s="83"/>
    </row>
    <row r="303" spans="37:68" ht="13.2">
      <c r="AK303" s="135"/>
      <c r="AM303" s="78"/>
      <c r="AP303" s="78"/>
      <c r="AS303" s="78"/>
      <c r="AT303" s="78" t="str">
        <f t="shared" si="297"/>
        <v/>
      </c>
      <c r="AU303" s="136"/>
      <c r="AV303" s="136"/>
      <c r="AW303" s="155"/>
      <c r="AX303" s="191"/>
      <c r="AY303" s="155"/>
      <c r="AZ303" s="136"/>
      <c r="BA303" s="136"/>
      <c r="BB303" s="136"/>
      <c r="BC303" s="83"/>
      <c r="BD303" s="78"/>
      <c r="BE303" s="155" t="s">
        <v>253</v>
      </c>
      <c r="BF303" s="83"/>
      <c r="BG303" s="78"/>
      <c r="BH303" s="136"/>
      <c r="BL303" s="141"/>
      <c r="BN303" s="78"/>
      <c r="BO303" s="155"/>
      <c r="BP303" s="83"/>
    </row>
    <row r="304" spans="37:68" ht="13.2">
      <c r="AK304" s="135"/>
      <c r="AM304" s="78"/>
      <c r="AP304" s="78"/>
      <c r="AS304" s="78"/>
      <c r="AT304" s="78" t="str">
        <f t="shared" si="297"/>
        <v/>
      </c>
      <c r="AU304" s="136"/>
      <c r="AV304" s="136"/>
      <c r="AW304" s="155"/>
      <c r="AX304" s="191"/>
      <c r="AY304" s="155"/>
      <c r="AZ304" s="136"/>
      <c r="BA304" s="136"/>
      <c r="BB304" s="136"/>
      <c r="BC304" s="83"/>
      <c r="BD304" s="78"/>
      <c r="BE304" s="155" t="s">
        <v>253</v>
      </c>
      <c r="BF304" s="83"/>
      <c r="BG304" s="78"/>
      <c r="BH304" s="136"/>
      <c r="BL304" s="141"/>
      <c r="BN304" s="78"/>
      <c r="BO304" s="155"/>
      <c r="BP304" s="83"/>
    </row>
    <row r="305" spans="37:68" ht="13.2">
      <c r="AK305" s="135"/>
      <c r="AM305" s="78"/>
      <c r="AP305" s="78"/>
      <c r="AS305" s="78"/>
      <c r="AT305" s="78" t="str">
        <f t="shared" si="297"/>
        <v/>
      </c>
      <c r="AU305" s="136"/>
      <c r="AV305" s="136"/>
      <c r="AW305" s="155"/>
      <c r="AX305" s="191"/>
      <c r="AY305" s="155"/>
      <c r="AZ305" s="136"/>
      <c r="BA305" s="136"/>
      <c r="BB305" s="136"/>
      <c r="BC305" s="83"/>
      <c r="BD305" s="78"/>
      <c r="BE305" s="155" t="s">
        <v>253</v>
      </c>
      <c r="BF305" s="83"/>
      <c r="BG305" s="78"/>
      <c r="BH305" s="136"/>
      <c r="BL305" s="141"/>
      <c r="BN305" s="78"/>
      <c r="BO305" s="155"/>
      <c r="BP305" s="83"/>
    </row>
    <row r="306" spans="37:68" ht="13.2">
      <c r="AK306" s="135"/>
      <c r="AM306" s="78"/>
      <c r="AP306" s="78"/>
      <c r="AS306" s="78"/>
      <c r="AT306" s="78" t="str">
        <f t="shared" si="297"/>
        <v/>
      </c>
      <c r="AU306" s="136"/>
      <c r="AV306" s="136"/>
      <c r="AW306" s="155"/>
      <c r="AX306" s="191"/>
      <c r="AY306" s="155"/>
      <c r="AZ306" s="136"/>
      <c r="BA306" s="136"/>
      <c r="BB306" s="136"/>
      <c r="BC306" s="83"/>
      <c r="BD306" s="78"/>
      <c r="BE306" s="155" t="s">
        <v>253</v>
      </c>
      <c r="BF306" s="83"/>
      <c r="BG306" s="78"/>
      <c r="BH306" s="136"/>
      <c r="BL306" s="141"/>
      <c r="BN306" s="78"/>
      <c r="BO306" s="155"/>
      <c r="BP306" s="83"/>
    </row>
    <row r="307" spans="37:68" ht="13.2">
      <c r="AK307" s="135"/>
      <c r="AM307" s="78"/>
      <c r="AP307" s="78"/>
      <c r="AS307" s="78"/>
      <c r="AT307" s="78" t="str">
        <f t="shared" si="297"/>
        <v/>
      </c>
      <c r="AU307" s="136"/>
      <c r="AV307" s="136"/>
      <c r="AW307" s="155"/>
      <c r="AX307" s="191"/>
      <c r="AY307" s="155"/>
      <c r="AZ307" s="136"/>
      <c r="BA307" s="136"/>
      <c r="BB307" s="136"/>
      <c r="BC307" s="83"/>
      <c r="BD307" s="78"/>
      <c r="BE307" s="155" t="s">
        <v>253</v>
      </c>
      <c r="BF307" s="83"/>
      <c r="BG307" s="78"/>
      <c r="BH307" s="136"/>
      <c r="BL307" s="141"/>
      <c r="BN307" s="78"/>
      <c r="BO307" s="155"/>
      <c r="BP307" s="83"/>
    </row>
    <row r="308" spans="37:68" ht="13.2">
      <c r="AK308" s="135"/>
      <c r="AM308" s="78"/>
      <c r="AP308" s="78"/>
      <c r="AS308" s="78"/>
      <c r="AT308" s="78" t="str">
        <f t="shared" si="297"/>
        <v/>
      </c>
      <c r="AU308" s="136"/>
      <c r="AV308" s="136"/>
      <c r="AW308" s="155"/>
      <c r="AX308" s="191"/>
      <c r="AY308" s="155"/>
      <c r="AZ308" s="136"/>
      <c r="BA308" s="136"/>
      <c r="BB308" s="136"/>
      <c r="BC308" s="83"/>
      <c r="BD308" s="78"/>
      <c r="BE308" s="155" t="s">
        <v>253</v>
      </c>
      <c r="BF308" s="83"/>
      <c r="BG308" s="78"/>
      <c r="BH308" s="136"/>
      <c r="BL308" s="141"/>
      <c r="BN308" s="78"/>
      <c r="BO308" s="155"/>
      <c r="BP308" s="83"/>
    </row>
    <row r="309" spans="37:68" ht="13.2">
      <c r="AK309" s="135"/>
      <c r="AM309" s="78"/>
      <c r="AP309" s="78"/>
      <c r="AS309" s="78"/>
      <c r="AT309" s="78" t="str">
        <f t="shared" si="297"/>
        <v/>
      </c>
      <c r="AU309" s="136"/>
      <c r="AV309" s="136"/>
      <c r="AW309" s="155"/>
      <c r="AX309" s="191"/>
      <c r="AY309" s="155"/>
      <c r="AZ309" s="136"/>
      <c r="BA309" s="136"/>
      <c r="BB309" s="136"/>
      <c r="BC309" s="83"/>
      <c r="BD309" s="78"/>
      <c r="BE309" s="155" t="s">
        <v>253</v>
      </c>
      <c r="BF309" s="83"/>
      <c r="BG309" s="78"/>
      <c r="BH309" s="136"/>
      <c r="BL309" s="141"/>
      <c r="BN309" s="78"/>
      <c r="BO309" s="155"/>
      <c r="BP309" s="83"/>
    </row>
    <row r="310" spans="37:68" ht="13.2">
      <c r="AK310" s="135"/>
      <c r="AM310" s="78"/>
      <c r="AP310" s="78"/>
      <c r="AS310" s="78"/>
      <c r="AT310" s="78" t="str">
        <f t="shared" si="297"/>
        <v/>
      </c>
      <c r="AU310" s="136"/>
      <c r="AV310" s="136"/>
      <c r="AW310" s="155"/>
      <c r="AX310" s="191"/>
      <c r="AY310" s="155"/>
      <c r="AZ310" s="136"/>
      <c r="BA310" s="136"/>
      <c r="BB310" s="136"/>
      <c r="BC310" s="83"/>
      <c r="BD310" s="78"/>
      <c r="BE310" s="155" t="s">
        <v>253</v>
      </c>
      <c r="BF310" s="83"/>
      <c r="BG310" s="78"/>
      <c r="BH310" s="136"/>
      <c r="BL310" s="141"/>
      <c r="BN310" s="78"/>
      <c r="BO310" s="155"/>
      <c r="BP310" s="83"/>
    </row>
    <row r="311" spans="37:68" ht="13.2">
      <c r="AK311" s="135"/>
      <c r="AM311" s="78"/>
      <c r="AP311" s="78"/>
      <c r="AS311" s="78"/>
      <c r="AT311" s="78" t="str">
        <f t="shared" si="297"/>
        <v/>
      </c>
      <c r="AU311" s="136"/>
      <c r="AV311" s="136"/>
      <c r="AW311" s="155"/>
      <c r="AX311" s="191"/>
      <c r="AY311" s="155"/>
      <c r="AZ311" s="136"/>
      <c r="BA311" s="136"/>
      <c r="BB311" s="136"/>
      <c r="BC311" s="83"/>
      <c r="BD311" s="78"/>
      <c r="BE311" s="155" t="s">
        <v>253</v>
      </c>
      <c r="BF311" s="83"/>
      <c r="BG311" s="78"/>
      <c r="BH311" s="136"/>
      <c r="BL311" s="141"/>
      <c r="BN311" s="78"/>
      <c r="BO311" s="155"/>
      <c r="BP311" s="83"/>
    </row>
    <row r="312" spans="37:68" ht="13.2">
      <c r="AK312" s="135"/>
      <c r="AM312" s="78"/>
      <c r="AP312" s="78"/>
      <c r="AS312" s="78"/>
      <c r="AT312" s="78" t="str">
        <f t="shared" si="297"/>
        <v/>
      </c>
      <c r="AU312" s="136"/>
      <c r="AV312" s="136"/>
      <c r="AW312" s="155"/>
      <c r="AX312" s="191"/>
      <c r="AY312" s="155"/>
      <c r="AZ312" s="136"/>
      <c r="BA312" s="136"/>
      <c r="BB312" s="136"/>
      <c r="BC312" s="83"/>
      <c r="BD312" s="78"/>
      <c r="BE312" s="155" t="s">
        <v>253</v>
      </c>
      <c r="BF312" s="83"/>
      <c r="BG312" s="78"/>
      <c r="BH312" s="136"/>
      <c r="BL312" s="141"/>
      <c r="BN312" s="78"/>
      <c r="BO312" s="155"/>
      <c r="BP312" s="83"/>
    </row>
    <row r="313" spans="37:68" ht="13.2">
      <c r="AK313" s="135"/>
      <c r="AM313" s="78"/>
      <c r="AP313" s="78"/>
      <c r="AS313" s="78"/>
      <c r="AT313" s="78" t="str">
        <f t="shared" si="297"/>
        <v/>
      </c>
      <c r="AU313" s="136"/>
      <c r="AV313" s="136"/>
      <c r="AW313" s="155"/>
      <c r="AX313" s="191"/>
      <c r="AY313" s="155"/>
      <c r="AZ313" s="136"/>
      <c r="BA313" s="136"/>
      <c r="BB313" s="136"/>
      <c r="BC313" s="83"/>
      <c r="BD313" s="78"/>
      <c r="BE313" s="155" t="s">
        <v>253</v>
      </c>
      <c r="BF313" s="83"/>
      <c r="BG313" s="78"/>
      <c r="BH313" s="136"/>
      <c r="BL313" s="141"/>
      <c r="BN313" s="78"/>
      <c r="BO313" s="155"/>
      <c r="BP313" s="83"/>
    </row>
    <row r="314" spans="37:68" ht="13.2">
      <c r="AK314" s="135"/>
      <c r="AM314" s="78"/>
      <c r="AP314" s="78"/>
      <c r="AS314" s="78"/>
      <c r="AT314" s="78" t="str">
        <f t="shared" si="297"/>
        <v/>
      </c>
      <c r="AU314" s="136"/>
      <c r="AV314" s="136"/>
      <c r="AW314" s="155"/>
      <c r="AX314" s="191"/>
      <c r="AY314" s="155"/>
      <c r="AZ314" s="136"/>
      <c r="BA314" s="136"/>
      <c r="BB314" s="136"/>
      <c r="BC314" s="83"/>
      <c r="BD314" s="78"/>
      <c r="BE314" s="155" t="s">
        <v>253</v>
      </c>
      <c r="BF314" s="83"/>
      <c r="BG314" s="78"/>
      <c r="BH314" s="136"/>
      <c r="BL314" s="141"/>
      <c r="BN314" s="78"/>
      <c r="BO314" s="155"/>
      <c r="BP314" s="83"/>
    </row>
    <row r="315" spans="37:68" ht="13.2">
      <c r="AK315" s="135"/>
      <c r="AM315" s="78"/>
      <c r="AP315" s="78"/>
      <c r="AS315" s="78"/>
      <c r="AT315" s="78" t="str">
        <f t="shared" si="297"/>
        <v/>
      </c>
      <c r="AU315" s="136"/>
      <c r="AV315" s="136"/>
      <c r="AW315" s="155"/>
      <c r="AX315" s="191"/>
      <c r="AY315" s="155"/>
      <c r="AZ315" s="136"/>
      <c r="BA315" s="136"/>
      <c r="BB315" s="136"/>
      <c r="BC315" s="83"/>
      <c r="BD315" s="78"/>
      <c r="BE315" s="155" t="s">
        <v>253</v>
      </c>
      <c r="BF315" s="83"/>
      <c r="BG315" s="78"/>
      <c r="BH315" s="136"/>
      <c r="BL315" s="141"/>
      <c r="BN315" s="78"/>
      <c r="BO315" s="155"/>
      <c r="BP315" s="83"/>
    </row>
    <row r="316" spans="37:68" ht="13.2">
      <c r="AK316" s="135"/>
      <c r="AM316" s="78"/>
      <c r="AP316" s="78"/>
      <c r="AS316" s="78"/>
      <c r="AT316" s="78" t="str">
        <f t="shared" si="297"/>
        <v/>
      </c>
      <c r="AU316" s="136"/>
      <c r="AV316" s="136"/>
      <c r="AW316" s="155"/>
      <c r="AX316" s="191"/>
      <c r="AY316" s="155"/>
      <c r="AZ316" s="136"/>
      <c r="BA316" s="136"/>
      <c r="BB316" s="136"/>
      <c r="BC316" s="83"/>
      <c r="BD316" s="78"/>
      <c r="BE316" s="155" t="s">
        <v>253</v>
      </c>
      <c r="BF316" s="83"/>
      <c r="BG316" s="78"/>
      <c r="BH316" s="136"/>
      <c r="BL316" s="141"/>
      <c r="BN316" s="78"/>
      <c r="BO316" s="155"/>
      <c r="BP316" s="83"/>
    </row>
    <row r="317" spans="37:68" ht="13.2">
      <c r="AK317" s="135"/>
      <c r="AM317" s="78"/>
      <c r="AP317" s="78"/>
      <c r="AS317" s="78"/>
      <c r="AT317" s="78" t="str">
        <f t="shared" si="297"/>
        <v/>
      </c>
      <c r="AU317" s="136"/>
      <c r="AV317" s="136"/>
      <c r="AW317" s="155"/>
      <c r="AX317" s="191"/>
      <c r="AY317" s="155"/>
      <c r="AZ317" s="136"/>
      <c r="BA317" s="136"/>
      <c r="BB317" s="136"/>
      <c r="BC317" s="83"/>
      <c r="BD317" s="78"/>
      <c r="BE317" s="155" t="s">
        <v>253</v>
      </c>
      <c r="BF317" s="83"/>
      <c r="BG317" s="78"/>
      <c r="BH317" s="136"/>
      <c r="BL317" s="141"/>
      <c r="BN317" s="78"/>
      <c r="BO317" s="155"/>
      <c r="BP317" s="83"/>
    </row>
    <row r="318" spans="37:68" ht="13.2">
      <c r="AK318" s="135"/>
      <c r="AM318" s="78"/>
      <c r="AP318" s="78"/>
      <c r="AS318" s="78"/>
      <c r="AT318" s="78" t="str">
        <f t="shared" si="297"/>
        <v/>
      </c>
      <c r="AU318" s="136"/>
      <c r="AV318" s="136"/>
      <c r="AW318" s="155"/>
      <c r="AX318" s="191"/>
      <c r="AY318" s="155"/>
      <c r="AZ318" s="136"/>
      <c r="BA318" s="136"/>
      <c r="BB318" s="136"/>
      <c r="BC318" s="83"/>
      <c r="BD318" s="78"/>
      <c r="BE318" s="155" t="s">
        <v>253</v>
      </c>
      <c r="BF318" s="83"/>
      <c r="BG318" s="78"/>
      <c r="BH318" s="136"/>
      <c r="BL318" s="141"/>
      <c r="BN318" s="78"/>
      <c r="BO318" s="155"/>
      <c r="BP318" s="83"/>
    </row>
    <row r="319" spans="37:68" ht="13.2">
      <c r="AK319" s="135"/>
      <c r="AM319" s="78"/>
      <c r="AP319" s="78"/>
      <c r="AS319" s="78"/>
      <c r="AT319" s="78" t="str">
        <f t="shared" si="297"/>
        <v/>
      </c>
      <c r="AU319" s="136"/>
      <c r="AV319" s="136"/>
      <c r="AW319" s="155"/>
      <c r="AX319" s="191"/>
      <c r="AY319" s="155"/>
      <c r="AZ319" s="136"/>
      <c r="BA319" s="136"/>
      <c r="BB319" s="136"/>
      <c r="BC319" s="83"/>
      <c r="BD319" s="78"/>
      <c r="BE319" s="155" t="s">
        <v>253</v>
      </c>
      <c r="BF319" s="83"/>
      <c r="BG319" s="78"/>
      <c r="BH319" s="136"/>
      <c r="BL319" s="141"/>
      <c r="BN319" s="78"/>
      <c r="BO319" s="155"/>
      <c r="BP319" s="83"/>
    </row>
    <row r="320" spans="37:68" ht="13.2">
      <c r="AK320" s="135"/>
      <c r="AM320" s="78"/>
      <c r="AP320" s="78"/>
      <c r="AS320" s="78"/>
      <c r="AT320" s="78" t="str">
        <f t="shared" si="297"/>
        <v/>
      </c>
      <c r="AU320" s="136"/>
      <c r="AV320" s="136"/>
      <c r="AW320" s="155"/>
      <c r="AX320" s="191"/>
      <c r="AY320" s="155"/>
      <c r="AZ320" s="136"/>
      <c r="BA320" s="136"/>
      <c r="BB320" s="136"/>
      <c r="BC320" s="83"/>
      <c r="BD320" s="78"/>
      <c r="BE320" s="155" t="s">
        <v>253</v>
      </c>
      <c r="BF320" s="83"/>
      <c r="BG320" s="78"/>
      <c r="BH320" s="136"/>
      <c r="BL320" s="141"/>
      <c r="BN320" s="78"/>
      <c r="BO320" s="155"/>
      <c r="BP320" s="83"/>
    </row>
    <row r="321" spans="37:68" ht="13.2">
      <c r="AK321" s="135"/>
      <c r="AM321" s="78"/>
      <c r="AP321" s="78"/>
      <c r="AS321" s="78"/>
      <c r="AT321" s="78" t="str">
        <f t="shared" si="297"/>
        <v/>
      </c>
      <c r="AU321" s="136"/>
      <c r="AV321" s="136"/>
      <c r="AW321" s="155"/>
      <c r="AX321" s="191"/>
      <c r="AY321" s="155"/>
      <c r="AZ321" s="136"/>
      <c r="BA321" s="136"/>
      <c r="BB321" s="136"/>
      <c r="BC321" s="83"/>
      <c r="BD321" s="78"/>
      <c r="BE321" s="155" t="s">
        <v>253</v>
      </c>
      <c r="BF321" s="83"/>
      <c r="BG321" s="78"/>
      <c r="BH321" s="136"/>
      <c r="BL321" s="141"/>
      <c r="BN321" s="78"/>
      <c r="BO321" s="155"/>
      <c r="BP321" s="83"/>
    </row>
    <row r="322" spans="37:68" ht="13.2">
      <c r="AK322" s="135"/>
      <c r="AM322" s="78"/>
      <c r="AP322" s="78"/>
      <c r="AS322" s="78"/>
      <c r="AT322" s="78" t="str">
        <f t="shared" si="297"/>
        <v/>
      </c>
      <c r="AU322" s="136"/>
      <c r="AV322" s="136"/>
      <c r="AW322" s="155"/>
      <c r="AX322" s="191"/>
      <c r="AY322" s="155"/>
      <c r="AZ322" s="136"/>
      <c r="BA322" s="136"/>
      <c r="BB322" s="136"/>
      <c r="BC322" s="83"/>
      <c r="BD322" s="78"/>
      <c r="BE322" s="155" t="s">
        <v>253</v>
      </c>
      <c r="BF322" s="83"/>
      <c r="BG322" s="78"/>
      <c r="BH322" s="136"/>
      <c r="BL322" s="141"/>
      <c r="BN322" s="78"/>
      <c r="BO322" s="155"/>
      <c r="BP322" s="83"/>
    </row>
    <row r="323" spans="37:68" ht="13.2">
      <c r="AK323" s="135"/>
      <c r="AM323" s="78"/>
      <c r="AP323" s="78"/>
      <c r="AS323" s="78"/>
      <c r="AT323" s="78" t="str">
        <f t="shared" si="297"/>
        <v/>
      </c>
      <c r="AU323" s="136"/>
      <c r="AV323" s="136"/>
      <c r="AW323" s="155"/>
      <c r="AX323" s="191"/>
      <c r="AY323" s="155"/>
      <c r="AZ323" s="136"/>
      <c r="BA323" s="136"/>
      <c r="BB323" s="136"/>
      <c r="BC323" s="83"/>
      <c r="BD323" s="78"/>
      <c r="BE323" s="155" t="s">
        <v>253</v>
      </c>
      <c r="BF323" s="83"/>
      <c r="BG323" s="78"/>
      <c r="BH323" s="136"/>
      <c r="BL323" s="141"/>
      <c r="BN323" s="78"/>
      <c r="BO323" s="155"/>
      <c r="BP323" s="83"/>
    </row>
    <row r="324" spans="37:68" ht="13.2">
      <c r="AK324" s="135"/>
      <c r="AM324" s="78"/>
      <c r="AP324" s="78"/>
      <c r="AS324" s="78"/>
      <c r="AT324" s="78" t="str">
        <f t="shared" si="297"/>
        <v/>
      </c>
      <c r="AU324" s="136"/>
      <c r="AV324" s="136"/>
      <c r="AW324" s="155"/>
      <c r="AX324" s="191"/>
      <c r="AY324" s="155"/>
      <c r="AZ324" s="136"/>
      <c r="BA324" s="136"/>
      <c r="BB324" s="136"/>
      <c r="BC324" s="83"/>
      <c r="BD324" s="78"/>
      <c r="BE324" s="155" t="s">
        <v>253</v>
      </c>
      <c r="BF324" s="83"/>
      <c r="BG324" s="78"/>
      <c r="BH324" s="136"/>
      <c r="BL324" s="141"/>
      <c r="BN324" s="78"/>
      <c r="BO324" s="155"/>
      <c r="BP324" s="83"/>
    </row>
    <row r="325" spans="37:68" ht="13.2">
      <c r="AK325" s="135"/>
      <c r="AM325" s="78"/>
      <c r="AP325" s="78"/>
      <c r="AS325" s="78"/>
      <c r="AT325" s="78" t="str">
        <f t="shared" si="297"/>
        <v/>
      </c>
      <c r="AU325" s="136"/>
      <c r="AV325" s="136"/>
      <c r="AW325" s="155"/>
      <c r="AX325" s="191"/>
      <c r="AY325" s="155"/>
      <c r="AZ325" s="136"/>
      <c r="BA325" s="136"/>
      <c r="BB325" s="136"/>
      <c r="BC325" s="83"/>
      <c r="BD325" s="78"/>
      <c r="BE325" s="155" t="s">
        <v>253</v>
      </c>
      <c r="BF325" s="83"/>
      <c r="BG325" s="78"/>
      <c r="BH325" s="136"/>
      <c r="BL325" s="141"/>
      <c r="BN325" s="78"/>
      <c r="BO325" s="155"/>
      <c r="BP325" s="83"/>
    </row>
    <row r="326" spans="37:68" ht="13.2">
      <c r="AK326" s="135"/>
      <c r="AM326" s="78"/>
      <c r="AP326" s="78"/>
      <c r="AS326" s="78"/>
      <c r="AT326" s="78" t="str">
        <f t="shared" si="297"/>
        <v/>
      </c>
      <c r="AU326" s="136"/>
      <c r="AV326" s="136"/>
      <c r="AW326" s="155"/>
      <c r="AX326" s="191"/>
      <c r="AY326" s="155"/>
      <c r="AZ326" s="136"/>
      <c r="BA326" s="136"/>
      <c r="BB326" s="136"/>
      <c r="BC326" s="83"/>
      <c r="BD326" s="78"/>
      <c r="BE326" s="155" t="s">
        <v>253</v>
      </c>
      <c r="BF326" s="83"/>
      <c r="BG326" s="78"/>
      <c r="BH326" s="136"/>
      <c r="BL326" s="141"/>
      <c r="BN326" s="78"/>
      <c r="BO326" s="155"/>
      <c r="BP326" s="83"/>
    </row>
    <row r="327" spans="37:68" ht="13.2">
      <c r="AK327" s="135"/>
      <c r="AM327" s="78"/>
      <c r="AP327" s="78"/>
      <c r="AS327" s="78"/>
      <c r="AT327" s="78" t="str">
        <f t="shared" si="297"/>
        <v/>
      </c>
      <c r="AU327" s="136"/>
      <c r="AV327" s="136"/>
      <c r="AW327" s="155"/>
      <c r="AX327" s="191"/>
      <c r="AY327" s="155"/>
      <c r="AZ327" s="136"/>
      <c r="BA327" s="136"/>
      <c r="BB327" s="136"/>
      <c r="BC327" s="83"/>
      <c r="BD327" s="78"/>
      <c r="BE327" s="155" t="s">
        <v>253</v>
      </c>
      <c r="BF327" s="83"/>
      <c r="BG327" s="78"/>
      <c r="BH327" s="136"/>
      <c r="BL327" s="141"/>
      <c r="BN327" s="78"/>
      <c r="BO327" s="155"/>
      <c r="BP327" s="83"/>
    </row>
    <row r="328" spans="37:68" ht="13.2">
      <c r="AK328" s="135"/>
      <c r="AM328" s="78"/>
      <c r="AP328" s="78"/>
      <c r="AS328" s="78"/>
      <c r="AT328" s="78" t="str">
        <f t="shared" si="297"/>
        <v/>
      </c>
      <c r="AU328" s="136"/>
      <c r="AV328" s="136"/>
      <c r="AW328" s="155"/>
      <c r="AX328" s="191"/>
      <c r="AY328" s="155"/>
      <c r="AZ328" s="136"/>
      <c r="BA328" s="136"/>
      <c r="BB328" s="136"/>
      <c r="BC328" s="83"/>
      <c r="BD328" s="78"/>
      <c r="BE328" s="155" t="s">
        <v>253</v>
      </c>
      <c r="BF328" s="83"/>
      <c r="BG328" s="78"/>
      <c r="BH328" s="136"/>
      <c r="BL328" s="141"/>
      <c r="BN328" s="78"/>
      <c r="BO328" s="155"/>
      <c r="BP328" s="83"/>
    </row>
    <row r="329" spans="37:68" ht="13.2">
      <c r="AK329" s="135"/>
      <c r="AM329" s="78"/>
      <c r="AP329" s="78"/>
      <c r="AS329" s="78"/>
      <c r="AT329" s="78" t="str">
        <f t="shared" si="297"/>
        <v/>
      </c>
      <c r="AU329" s="136"/>
      <c r="AV329" s="136"/>
      <c r="AW329" s="155"/>
      <c r="AX329" s="191"/>
      <c r="AY329" s="155"/>
      <c r="AZ329" s="136"/>
      <c r="BA329" s="136"/>
      <c r="BB329" s="136"/>
      <c r="BC329" s="83"/>
      <c r="BD329" s="78"/>
      <c r="BE329" s="155" t="s">
        <v>253</v>
      </c>
      <c r="BF329" s="83"/>
      <c r="BG329" s="78"/>
      <c r="BH329" s="136"/>
      <c r="BL329" s="141"/>
      <c r="BN329" s="78"/>
      <c r="BO329" s="155"/>
      <c r="BP329" s="83"/>
    </row>
    <row r="330" spans="37:68" ht="13.2">
      <c r="AK330" s="135"/>
      <c r="AM330" s="78"/>
      <c r="AP330" s="78"/>
      <c r="AS330" s="78"/>
      <c r="AT330" s="78" t="str">
        <f t="shared" si="297"/>
        <v/>
      </c>
      <c r="AU330" s="136"/>
      <c r="AV330" s="136"/>
      <c r="AW330" s="155"/>
      <c r="AX330" s="191"/>
      <c r="AY330" s="155"/>
      <c r="AZ330" s="136"/>
      <c r="BA330" s="136"/>
      <c r="BB330" s="136"/>
      <c r="BC330" s="83"/>
      <c r="BD330" s="78"/>
      <c r="BE330" s="155" t="s">
        <v>253</v>
      </c>
      <c r="BF330" s="83"/>
      <c r="BG330" s="78"/>
      <c r="BH330" s="136"/>
      <c r="BL330" s="141"/>
      <c r="BN330" s="78"/>
      <c r="BO330" s="155"/>
      <c r="BP330" s="83"/>
    </row>
    <row r="331" spans="37:68" ht="13.2">
      <c r="AK331" s="135"/>
      <c r="AM331" s="78"/>
      <c r="AP331" s="78"/>
      <c r="AS331" s="78"/>
      <c r="AT331" s="78" t="str">
        <f t="shared" si="297"/>
        <v/>
      </c>
      <c r="AU331" s="136"/>
      <c r="AV331" s="136"/>
      <c r="AW331" s="155"/>
      <c r="AX331" s="191"/>
      <c r="AY331" s="155"/>
      <c r="AZ331" s="136"/>
      <c r="BA331" s="136"/>
      <c r="BB331" s="136"/>
      <c r="BC331" s="83"/>
      <c r="BD331" s="78"/>
      <c r="BE331" s="155" t="s">
        <v>253</v>
      </c>
      <c r="BF331" s="83"/>
      <c r="BG331" s="78"/>
      <c r="BH331" s="136"/>
      <c r="BL331" s="141"/>
      <c r="BN331" s="78"/>
      <c r="BO331" s="155"/>
      <c r="BP331" s="83"/>
    </row>
    <row r="332" spans="37:68" ht="13.2">
      <c r="AK332" s="135"/>
      <c r="AM332" s="78"/>
      <c r="AP332" s="78"/>
      <c r="AS332" s="78"/>
      <c r="AT332" s="78" t="str">
        <f t="shared" si="297"/>
        <v/>
      </c>
      <c r="AU332" s="136"/>
      <c r="AV332" s="136"/>
      <c r="AW332" s="155"/>
      <c r="AX332" s="191"/>
      <c r="AY332" s="155"/>
      <c r="AZ332" s="136"/>
      <c r="BA332" s="136"/>
      <c r="BB332" s="136"/>
      <c r="BC332" s="83"/>
      <c r="BD332" s="78"/>
      <c r="BE332" s="155" t="s">
        <v>253</v>
      </c>
      <c r="BF332" s="83"/>
      <c r="BG332" s="78"/>
      <c r="BH332" s="136"/>
      <c r="BL332" s="141"/>
      <c r="BN332" s="78"/>
      <c r="BO332" s="155"/>
      <c r="BP332" s="83"/>
    </row>
    <row r="333" spans="37:68" ht="13.2">
      <c r="AK333" s="135"/>
      <c r="AM333" s="78"/>
      <c r="AP333" s="78"/>
      <c r="AS333" s="78"/>
      <c r="AT333" s="78" t="str">
        <f t="shared" si="297"/>
        <v/>
      </c>
      <c r="AU333" s="136"/>
      <c r="AV333" s="136"/>
      <c r="AW333" s="155"/>
      <c r="AX333" s="191"/>
      <c r="AY333" s="155"/>
      <c r="AZ333" s="136"/>
      <c r="BA333" s="136"/>
      <c r="BB333" s="136"/>
      <c r="BC333" s="83"/>
      <c r="BD333" s="78"/>
      <c r="BE333" s="155" t="s">
        <v>253</v>
      </c>
      <c r="BF333" s="83"/>
      <c r="BG333" s="78"/>
      <c r="BH333" s="136"/>
      <c r="BL333" s="141"/>
      <c r="BN333" s="78"/>
      <c r="BO333" s="155"/>
      <c r="BP333" s="83"/>
    </row>
    <row r="334" spans="37:68" ht="13.2">
      <c r="AK334" s="135"/>
      <c r="AM334" s="78"/>
      <c r="AP334" s="78"/>
      <c r="AS334" s="78"/>
      <c r="AT334" s="78" t="str">
        <f t="shared" si="297"/>
        <v/>
      </c>
      <c r="AU334" s="136"/>
      <c r="AV334" s="136"/>
      <c r="AW334" s="155"/>
      <c r="AX334" s="191"/>
      <c r="AY334" s="155"/>
      <c r="AZ334" s="136"/>
      <c r="BA334" s="136"/>
      <c r="BB334" s="136"/>
      <c r="BC334" s="83"/>
      <c r="BD334" s="78"/>
      <c r="BE334" s="155" t="s">
        <v>253</v>
      </c>
      <c r="BF334" s="83"/>
      <c r="BG334" s="78"/>
      <c r="BH334" s="136"/>
      <c r="BL334" s="141"/>
      <c r="BN334" s="78"/>
      <c r="BO334" s="155"/>
      <c r="BP334" s="83"/>
    </row>
    <row r="335" spans="37:68" ht="13.2">
      <c r="AK335" s="135"/>
      <c r="AM335" s="78"/>
      <c r="AP335" s="78"/>
      <c r="AS335" s="78"/>
      <c r="AT335" s="78" t="str">
        <f t="shared" si="297"/>
        <v/>
      </c>
      <c r="AU335" s="136"/>
      <c r="AV335" s="136"/>
      <c r="AW335" s="155"/>
      <c r="AX335" s="191"/>
      <c r="AY335" s="155"/>
      <c r="AZ335" s="136"/>
      <c r="BA335" s="136"/>
      <c r="BB335" s="136"/>
      <c r="BC335" s="83"/>
      <c r="BD335" s="78"/>
      <c r="BE335" s="155" t="s">
        <v>253</v>
      </c>
      <c r="BF335" s="83"/>
      <c r="BG335" s="78"/>
      <c r="BH335" s="136"/>
      <c r="BL335" s="141"/>
      <c r="BN335" s="78"/>
      <c r="BO335" s="155"/>
      <c r="BP335" s="83"/>
    </row>
    <row r="336" spans="37:68" ht="13.2">
      <c r="AK336" s="135"/>
      <c r="AM336" s="78"/>
      <c r="AP336" s="78"/>
      <c r="AS336" s="78"/>
      <c r="AT336" s="78" t="str">
        <f t="shared" si="297"/>
        <v/>
      </c>
      <c r="AU336" s="136"/>
      <c r="AV336" s="136"/>
      <c r="AW336" s="155"/>
      <c r="AX336" s="191"/>
      <c r="AY336" s="155"/>
      <c r="AZ336" s="136"/>
      <c r="BA336" s="136"/>
      <c r="BB336" s="136"/>
      <c r="BC336" s="83"/>
      <c r="BD336" s="78"/>
      <c r="BE336" s="155" t="s">
        <v>253</v>
      </c>
      <c r="BF336" s="83"/>
      <c r="BG336" s="78"/>
      <c r="BH336" s="136"/>
      <c r="BL336" s="141"/>
      <c r="BN336" s="78"/>
      <c r="BO336" s="155"/>
      <c r="BP336" s="83"/>
    </row>
    <row r="337" spans="37:68" ht="13.2">
      <c r="AK337" s="135"/>
      <c r="AM337" s="78"/>
      <c r="AP337" s="78"/>
      <c r="AS337" s="78"/>
      <c r="AT337" s="78" t="str">
        <f t="shared" si="297"/>
        <v/>
      </c>
      <c r="AU337" s="136"/>
      <c r="AV337" s="136"/>
      <c r="AW337" s="155"/>
      <c r="AX337" s="191"/>
      <c r="AY337" s="155"/>
      <c r="AZ337" s="136"/>
      <c r="BA337" s="136"/>
      <c r="BB337" s="136"/>
      <c r="BC337" s="83"/>
      <c r="BD337" s="78"/>
      <c r="BE337" s="155" t="s">
        <v>253</v>
      </c>
      <c r="BF337" s="83"/>
      <c r="BG337" s="78"/>
      <c r="BH337" s="136"/>
      <c r="BL337" s="141"/>
      <c r="BN337" s="78"/>
      <c r="BO337" s="155"/>
      <c r="BP337" s="83"/>
    </row>
    <row r="338" spans="37:68" ht="13.2">
      <c r="AK338" s="135"/>
      <c r="AM338" s="78"/>
      <c r="AP338" s="78"/>
      <c r="AS338" s="78"/>
      <c r="AT338" s="78" t="str">
        <f t="shared" si="297"/>
        <v/>
      </c>
      <c r="AU338" s="136"/>
      <c r="AV338" s="136"/>
      <c r="AW338" s="155"/>
      <c r="AX338" s="191"/>
      <c r="AY338" s="155"/>
      <c r="AZ338" s="136"/>
      <c r="BA338" s="136"/>
      <c r="BB338" s="136"/>
      <c r="BC338" s="83"/>
      <c r="BD338" s="78"/>
      <c r="BE338" s="155" t="s">
        <v>253</v>
      </c>
      <c r="BF338" s="83"/>
      <c r="BG338" s="78"/>
      <c r="BH338" s="136"/>
      <c r="BL338" s="141"/>
      <c r="BN338" s="78"/>
      <c r="BO338" s="155"/>
      <c r="BP338" s="83"/>
    </row>
    <row r="339" spans="37:68" ht="13.2">
      <c r="AK339" s="135"/>
      <c r="AM339" s="78"/>
      <c r="AP339" s="78"/>
      <c r="AS339" s="78"/>
      <c r="AT339" s="78" t="str">
        <f t="shared" si="297"/>
        <v/>
      </c>
      <c r="AU339" s="136"/>
      <c r="AV339" s="136"/>
      <c r="AW339" s="155"/>
      <c r="AX339" s="191"/>
      <c r="AY339" s="155"/>
      <c r="AZ339" s="136"/>
      <c r="BA339" s="136"/>
      <c r="BB339" s="136"/>
      <c r="BC339" s="83"/>
      <c r="BD339" s="78"/>
      <c r="BE339" s="155" t="s">
        <v>253</v>
      </c>
      <c r="BF339" s="83"/>
      <c r="BG339" s="78"/>
      <c r="BH339" s="136"/>
      <c r="BL339" s="141"/>
      <c r="BN339" s="78"/>
      <c r="BO339" s="155"/>
      <c r="BP339" s="83"/>
    </row>
    <row r="340" spans="37:68" ht="13.2">
      <c r="AK340" s="135"/>
      <c r="AM340" s="78"/>
      <c r="AP340" s="78"/>
      <c r="AS340" s="78"/>
      <c r="AT340" s="78" t="str">
        <f t="shared" si="297"/>
        <v/>
      </c>
      <c r="AU340" s="136"/>
      <c r="AV340" s="136"/>
      <c r="AW340" s="155"/>
      <c r="AX340" s="191"/>
      <c r="AY340" s="155"/>
      <c r="AZ340" s="136"/>
      <c r="BA340" s="136"/>
      <c r="BB340" s="136"/>
      <c r="BC340" s="83"/>
      <c r="BD340" s="78"/>
      <c r="BE340" s="155" t="s">
        <v>253</v>
      </c>
      <c r="BF340" s="83"/>
      <c r="BG340" s="78"/>
      <c r="BH340" s="136"/>
      <c r="BL340" s="141"/>
      <c r="BN340" s="78"/>
      <c r="BO340" s="155"/>
      <c r="BP340" s="83"/>
    </row>
    <row r="341" spans="37:68" ht="13.2">
      <c r="AK341" s="135"/>
      <c r="AM341" s="78"/>
      <c r="AP341" s="78"/>
      <c r="AS341" s="78"/>
      <c r="AT341" s="78" t="str">
        <f t="shared" si="297"/>
        <v/>
      </c>
      <c r="AU341" s="136"/>
      <c r="AV341" s="136"/>
      <c r="AW341" s="155"/>
      <c r="AX341" s="191"/>
      <c r="AY341" s="155"/>
      <c r="AZ341" s="136"/>
      <c r="BA341" s="136"/>
      <c r="BB341" s="136"/>
      <c r="BC341" s="83"/>
      <c r="BD341" s="78"/>
      <c r="BE341" s="155" t="s">
        <v>253</v>
      </c>
      <c r="BF341" s="83"/>
      <c r="BG341" s="78"/>
      <c r="BH341" s="136"/>
      <c r="BL341" s="141"/>
      <c r="BN341" s="78"/>
      <c r="BO341" s="155"/>
      <c r="BP341" s="83"/>
    </row>
    <row r="342" spans="37:68" ht="13.2">
      <c r="AK342" s="135"/>
      <c r="AM342" s="78"/>
      <c r="AP342" s="78"/>
      <c r="AS342" s="78"/>
      <c r="AT342" s="78" t="str">
        <f t="shared" si="297"/>
        <v/>
      </c>
      <c r="AU342" s="136"/>
      <c r="AV342" s="136"/>
      <c r="AW342" s="155"/>
      <c r="AX342" s="191"/>
      <c r="AY342" s="155"/>
      <c r="AZ342" s="136"/>
      <c r="BA342" s="136"/>
      <c r="BB342" s="136"/>
      <c r="BC342" s="83"/>
      <c r="BD342" s="78"/>
      <c r="BE342" s="155" t="s">
        <v>253</v>
      </c>
      <c r="BF342" s="83"/>
      <c r="BG342" s="78"/>
      <c r="BH342" s="136"/>
      <c r="BL342" s="141"/>
      <c r="BN342" s="78"/>
      <c r="BO342" s="155"/>
      <c r="BP342" s="83"/>
    </row>
    <row r="343" spans="37:68" ht="13.2">
      <c r="AK343" s="135"/>
      <c r="AM343" s="78"/>
      <c r="AP343" s="78"/>
      <c r="AS343" s="78"/>
      <c r="AT343" s="78" t="str">
        <f t="shared" si="297"/>
        <v/>
      </c>
      <c r="AU343" s="136"/>
      <c r="AV343" s="136"/>
      <c r="AW343" s="155"/>
      <c r="AX343" s="191"/>
      <c r="AY343" s="155"/>
      <c r="AZ343" s="136"/>
      <c r="BA343" s="136"/>
      <c r="BB343" s="136"/>
      <c r="BC343" s="83"/>
      <c r="BD343" s="78"/>
      <c r="BE343" s="155" t="s">
        <v>253</v>
      </c>
      <c r="BF343" s="83"/>
      <c r="BG343" s="78"/>
      <c r="BH343" s="136"/>
      <c r="BL343" s="141"/>
      <c r="BN343" s="78"/>
      <c r="BO343" s="155"/>
      <c r="BP343" s="83"/>
    </row>
    <row r="344" spans="37:68" ht="13.2">
      <c r="AK344" s="135"/>
      <c r="AM344" s="78"/>
      <c r="AP344" s="78"/>
      <c r="AS344" s="78"/>
      <c r="AT344" s="78" t="str">
        <f t="shared" si="297"/>
        <v/>
      </c>
      <c r="AU344" s="136"/>
      <c r="AV344" s="136"/>
      <c r="AW344" s="155"/>
      <c r="AX344" s="191"/>
      <c r="AY344" s="155"/>
      <c r="AZ344" s="136"/>
      <c r="BA344" s="136"/>
      <c r="BB344" s="136"/>
      <c r="BC344" s="83"/>
      <c r="BD344" s="78"/>
      <c r="BE344" s="155" t="s">
        <v>253</v>
      </c>
      <c r="BF344" s="83"/>
      <c r="BG344" s="78"/>
      <c r="BH344" s="136"/>
      <c r="BL344" s="141"/>
      <c r="BN344" s="78"/>
      <c r="BO344" s="155"/>
      <c r="BP344" s="83"/>
    </row>
    <row r="345" spans="37:68" ht="13.2">
      <c r="AK345" s="135"/>
      <c r="AM345" s="78"/>
      <c r="AP345" s="78"/>
      <c r="AS345" s="78"/>
      <c r="AT345" s="78" t="str">
        <f t="shared" si="297"/>
        <v/>
      </c>
      <c r="AU345" s="136"/>
      <c r="AV345" s="136"/>
      <c r="AW345" s="155"/>
      <c r="AX345" s="191"/>
      <c r="AY345" s="155"/>
      <c r="AZ345" s="136"/>
      <c r="BA345" s="136"/>
      <c r="BB345" s="136"/>
      <c r="BC345" s="83"/>
      <c r="BD345" s="78"/>
      <c r="BE345" s="155" t="s">
        <v>253</v>
      </c>
      <c r="BF345" s="83"/>
      <c r="BG345" s="78"/>
      <c r="BH345" s="136"/>
      <c r="BL345" s="141"/>
      <c r="BN345" s="78"/>
      <c r="BO345" s="155"/>
      <c r="BP345" s="83"/>
    </row>
    <row r="346" spans="37:68" ht="13.2">
      <c r="AK346" s="135"/>
      <c r="AM346" s="78"/>
      <c r="AP346" s="78"/>
      <c r="AS346" s="78"/>
      <c r="AT346" s="78" t="str">
        <f t="shared" si="297"/>
        <v/>
      </c>
      <c r="AU346" s="136"/>
      <c r="AV346" s="136"/>
      <c r="AW346" s="155"/>
      <c r="AX346" s="191"/>
      <c r="AY346" s="155"/>
      <c r="AZ346" s="136"/>
      <c r="BA346" s="136"/>
      <c r="BB346" s="136"/>
      <c r="BC346" s="83"/>
      <c r="BD346" s="78"/>
      <c r="BE346" s="155" t="s">
        <v>253</v>
      </c>
      <c r="BF346" s="83"/>
      <c r="BG346" s="78"/>
      <c r="BH346" s="136"/>
      <c r="BL346" s="141"/>
      <c r="BN346" s="78"/>
      <c r="BO346" s="155"/>
      <c r="BP346" s="83"/>
    </row>
    <row r="347" spans="37:68" ht="13.2">
      <c r="AK347" s="135"/>
      <c r="AM347" s="78"/>
      <c r="AP347" s="78"/>
      <c r="AS347" s="78"/>
      <c r="AT347" s="78" t="str">
        <f t="shared" si="297"/>
        <v/>
      </c>
      <c r="AU347" s="136"/>
      <c r="AV347" s="136"/>
      <c r="AW347" s="155"/>
      <c r="AX347" s="191"/>
      <c r="AY347" s="155"/>
      <c r="AZ347" s="136"/>
      <c r="BA347" s="136"/>
      <c r="BB347" s="136"/>
      <c r="BC347" s="83"/>
      <c r="BD347" s="78"/>
      <c r="BE347" s="155" t="s">
        <v>253</v>
      </c>
      <c r="BF347" s="83"/>
      <c r="BG347" s="78"/>
      <c r="BH347" s="136"/>
      <c r="BL347" s="141"/>
      <c r="BN347" s="78"/>
      <c r="BO347" s="155"/>
      <c r="BP347" s="83"/>
    </row>
    <row r="348" spans="37:68" ht="13.2">
      <c r="AK348" s="135"/>
      <c r="AM348" s="78"/>
      <c r="AP348" s="78"/>
      <c r="AS348" s="78"/>
      <c r="AT348" s="78" t="str">
        <f t="shared" si="297"/>
        <v/>
      </c>
      <c r="AU348" s="136"/>
      <c r="AV348" s="136"/>
      <c r="AW348" s="155"/>
      <c r="AX348" s="191"/>
      <c r="AY348" s="155"/>
      <c r="AZ348" s="136"/>
      <c r="BA348" s="136"/>
      <c r="BB348" s="136"/>
      <c r="BC348" s="83"/>
      <c r="BD348" s="78"/>
      <c r="BE348" s="155" t="s">
        <v>253</v>
      </c>
      <c r="BF348" s="83"/>
      <c r="BG348" s="78"/>
      <c r="BH348" s="136"/>
      <c r="BL348" s="141"/>
      <c r="BN348" s="78"/>
      <c r="BO348" s="155"/>
      <c r="BP348" s="83"/>
    </row>
    <row r="349" spans="37:68" ht="13.2">
      <c r="AK349" s="135"/>
      <c r="AM349" s="78"/>
      <c r="AP349" s="78"/>
      <c r="AS349" s="78"/>
      <c r="AT349" s="78" t="str">
        <f t="shared" si="297"/>
        <v/>
      </c>
      <c r="AU349" s="136"/>
      <c r="AV349" s="136"/>
      <c r="AW349" s="155"/>
      <c r="AX349" s="191"/>
      <c r="AY349" s="155"/>
      <c r="AZ349" s="136"/>
      <c r="BA349" s="136"/>
      <c r="BB349" s="136"/>
      <c r="BC349" s="83"/>
      <c r="BD349" s="78"/>
      <c r="BE349" s="155" t="s">
        <v>253</v>
      </c>
      <c r="BF349" s="83"/>
      <c r="BG349" s="78"/>
      <c r="BH349" s="136"/>
      <c r="BL349" s="141"/>
      <c r="BN349" s="78"/>
      <c r="BO349" s="155"/>
      <c r="BP349" s="83"/>
    </row>
    <row r="350" spans="37:68" ht="13.2">
      <c r="AK350" s="135"/>
      <c r="AM350" s="78"/>
      <c r="AP350" s="78"/>
      <c r="AS350" s="78"/>
      <c r="AT350" s="78" t="str">
        <f t="shared" si="297"/>
        <v/>
      </c>
      <c r="AU350" s="136"/>
      <c r="AV350" s="136"/>
      <c r="AW350" s="155"/>
      <c r="AX350" s="191"/>
      <c r="AY350" s="155"/>
      <c r="AZ350" s="136"/>
      <c r="BA350" s="136"/>
      <c r="BB350" s="136"/>
      <c r="BC350" s="83"/>
      <c r="BD350" s="78"/>
      <c r="BE350" s="155" t="s">
        <v>253</v>
      </c>
      <c r="BF350" s="83"/>
      <c r="BG350" s="78"/>
      <c r="BH350" s="136"/>
      <c r="BL350" s="141"/>
      <c r="BN350" s="78"/>
      <c r="BO350" s="155"/>
      <c r="BP350" s="83"/>
    </row>
    <row r="351" spans="37:68" ht="13.2">
      <c r="AK351" s="135"/>
      <c r="AM351" s="78"/>
      <c r="AP351" s="78"/>
      <c r="AS351" s="78"/>
      <c r="AT351" s="78" t="str">
        <f t="shared" si="297"/>
        <v/>
      </c>
      <c r="AU351" s="136"/>
      <c r="AV351" s="136"/>
      <c r="AW351" s="155"/>
      <c r="AX351" s="191"/>
      <c r="AY351" s="155"/>
      <c r="AZ351" s="136"/>
      <c r="BA351" s="136"/>
      <c r="BB351" s="136"/>
      <c r="BC351" s="83"/>
      <c r="BD351" s="78"/>
      <c r="BE351" s="155" t="s">
        <v>253</v>
      </c>
      <c r="BF351" s="83"/>
      <c r="BG351" s="78"/>
      <c r="BH351" s="136"/>
      <c r="BL351" s="141"/>
      <c r="BN351" s="78"/>
      <c r="BO351" s="155"/>
      <c r="BP351" s="83"/>
    </row>
    <row r="352" spans="37:68" ht="13.2">
      <c r="AK352" s="135"/>
      <c r="AM352" s="78"/>
      <c r="AP352" s="78"/>
      <c r="AS352" s="78"/>
      <c r="AT352" s="78" t="str">
        <f t="shared" si="297"/>
        <v/>
      </c>
      <c r="AU352" s="136"/>
      <c r="AV352" s="136"/>
      <c r="AW352" s="155"/>
      <c r="AX352" s="191"/>
      <c r="AY352" s="155"/>
      <c r="AZ352" s="136"/>
      <c r="BA352" s="136"/>
      <c r="BB352" s="136"/>
      <c r="BC352" s="83"/>
      <c r="BD352" s="78"/>
      <c r="BE352" s="155" t="s">
        <v>253</v>
      </c>
      <c r="BF352" s="83"/>
      <c r="BG352" s="78"/>
      <c r="BH352" s="136"/>
      <c r="BL352" s="141"/>
      <c r="BN352" s="78"/>
      <c r="BO352" s="155"/>
      <c r="BP352" s="83"/>
    </row>
    <row r="353" spans="37:68" ht="13.2">
      <c r="AK353" s="135"/>
      <c r="AM353" s="78"/>
      <c r="AP353" s="78"/>
      <c r="AS353" s="78"/>
      <c r="AT353" s="78" t="str">
        <f t="shared" si="297"/>
        <v/>
      </c>
      <c r="AU353" s="136"/>
      <c r="AV353" s="136"/>
      <c r="AW353" s="155"/>
      <c r="AX353" s="191"/>
      <c r="AY353" s="155"/>
      <c r="AZ353" s="136"/>
      <c r="BA353" s="136"/>
      <c r="BB353" s="136"/>
      <c r="BC353" s="83"/>
      <c r="BD353" s="78"/>
      <c r="BE353" s="155" t="s">
        <v>253</v>
      </c>
      <c r="BF353" s="83"/>
      <c r="BG353" s="78"/>
      <c r="BH353" s="136"/>
      <c r="BL353" s="141"/>
      <c r="BN353" s="78"/>
      <c r="BO353" s="155"/>
      <c r="BP353" s="83"/>
    </row>
    <row r="354" spans="37:68" ht="13.2">
      <c r="AK354" s="135"/>
      <c r="AM354" s="78"/>
      <c r="AP354" s="78"/>
      <c r="AS354" s="78"/>
      <c r="AT354" s="78" t="str">
        <f t="shared" si="297"/>
        <v/>
      </c>
      <c r="AU354" s="136"/>
      <c r="AV354" s="136"/>
      <c r="AW354" s="155"/>
      <c r="AX354" s="191"/>
      <c r="AY354" s="155"/>
      <c r="AZ354" s="136"/>
      <c r="BA354" s="136"/>
      <c r="BB354" s="136"/>
      <c r="BC354" s="83"/>
      <c r="BD354" s="78"/>
      <c r="BE354" s="155" t="s">
        <v>253</v>
      </c>
      <c r="BF354" s="83"/>
      <c r="BG354" s="78"/>
      <c r="BH354" s="136"/>
      <c r="BL354" s="141"/>
      <c r="BN354" s="78"/>
      <c r="BO354" s="155"/>
      <c r="BP354" s="83"/>
    </row>
    <row r="355" spans="37:68" ht="13.2">
      <c r="AK355" s="135"/>
      <c r="AM355" s="78"/>
      <c r="AP355" s="78"/>
      <c r="AS355" s="78"/>
      <c r="AT355" s="78" t="str">
        <f t="shared" si="297"/>
        <v/>
      </c>
      <c r="AU355" s="136"/>
      <c r="AV355" s="136"/>
      <c r="AW355" s="155"/>
      <c r="AX355" s="191"/>
      <c r="AY355" s="155"/>
      <c r="AZ355" s="136"/>
      <c r="BA355" s="136"/>
      <c r="BB355" s="136"/>
      <c r="BC355" s="83"/>
      <c r="BD355" s="78"/>
      <c r="BE355" s="155" t="s">
        <v>253</v>
      </c>
      <c r="BF355" s="83"/>
      <c r="BG355" s="78"/>
      <c r="BH355" s="136"/>
      <c r="BL355" s="141"/>
      <c r="BN355" s="78"/>
      <c r="BO355" s="155"/>
      <c r="BP355" s="83"/>
    </row>
    <row r="356" spans="37:68" ht="13.2">
      <c r="AK356" s="135"/>
      <c r="AM356" s="78"/>
      <c r="AP356" s="78"/>
      <c r="AS356" s="78"/>
      <c r="AT356" s="78" t="str">
        <f t="shared" si="297"/>
        <v/>
      </c>
      <c r="AU356" s="136"/>
      <c r="AV356" s="136"/>
      <c r="AW356" s="155"/>
      <c r="AX356" s="191"/>
      <c r="AY356" s="155"/>
      <c r="AZ356" s="136"/>
      <c r="BA356" s="136"/>
      <c r="BB356" s="136"/>
      <c r="BC356" s="83"/>
      <c r="BD356" s="78"/>
      <c r="BE356" s="155" t="s">
        <v>253</v>
      </c>
      <c r="BF356" s="83"/>
      <c r="BG356" s="78"/>
      <c r="BH356" s="136"/>
      <c r="BL356" s="141"/>
      <c r="BN356" s="78"/>
      <c r="BO356" s="155"/>
      <c r="BP356" s="83"/>
    </row>
    <row r="357" spans="37:68" ht="13.2">
      <c r="AK357" s="135"/>
      <c r="AM357" s="78"/>
      <c r="AP357" s="78"/>
      <c r="AS357" s="78"/>
      <c r="AT357" s="78" t="str">
        <f t="shared" si="297"/>
        <v/>
      </c>
      <c r="AU357" s="136"/>
      <c r="AV357" s="136"/>
      <c r="AW357" s="155"/>
      <c r="AX357" s="191"/>
      <c r="AY357" s="155"/>
      <c r="AZ357" s="136"/>
      <c r="BA357" s="136"/>
      <c r="BB357" s="136"/>
      <c r="BC357" s="83"/>
      <c r="BD357" s="78"/>
      <c r="BE357" s="155" t="s">
        <v>253</v>
      </c>
      <c r="BF357" s="83"/>
      <c r="BG357" s="78"/>
      <c r="BH357" s="136"/>
      <c r="BL357" s="141"/>
      <c r="BN357" s="78"/>
      <c r="BO357" s="155"/>
      <c r="BP357" s="83"/>
    </row>
    <row r="358" spans="37:68" ht="13.2">
      <c r="AK358" s="135"/>
      <c r="AM358" s="78"/>
      <c r="AP358" s="78"/>
      <c r="AS358" s="78"/>
      <c r="AT358" s="78" t="str">
        <f t="shared" si="297"/>
        <v/>
      </c>
      <c r="AU358" s="136"/>
      <c r="AV358" s="136"/>
      <c r="AW358" s="155"/>
      <c r="AX358" s="191"/>
      <c r="AY358" s="155"/>
      <c r="AZ358" s="136"/>
      <c r="BA358" s="136"/>
      <c r="BB358" s="136"/>
      <c r="BC358" s="83"/>
      <c r="BD358" s="78"/>
      <c r="BE358" s="155" t="s">
        <v>253</v>
      </c>
      <c r="BF358" s="83"/>
      <c r="BG358" s="78"/>
      <c r="BH358" s="136"/>
      <c r="BL358" s="141"/>
      <c r="BN358" s="78"/>
      <c r="BO358" s="155"/>
      <c r="BP358" s="83"/>
    </row>
    <row r="359" spans="37:68" ht="13.2">
      <c r="AK359" s="135"/>
      <c r="AM359" s="78"/>
      <c r="AP359" s="78"/>
      <c r="AS359" s="78"/>
      <c r="AT359" s="78" t="str">
        <f t="shared" si="297"/>
        <v/>
      </c>
      <c r="AU359" s="136"/>
      <c r="AV359" s="136"/>
      <c r="AW359" s="155"/>
      <c r="AX359" s="191"/>
      <c r="AY359" s="155"/>
      <c r="AZ359" s="136"/>
      <c r="BA359" s="136"/>
      <c r="BB359" s="136"/>
      <c r="BC359" s="83"/>
      <c r="BD359" s="78"/>
      <c r="BE359" s="155" t="s">
        <v>253</v>
      </c>
      <c r="BF359" s="83"/>
      <c r="BG359" s="78"/>
      <c r="BH359" s="136"/>
      <c r="BL359" s="141"/>
      <c r="BN359" s="78"/>
      <c r="BO359" s="155"/>
      <c r="BP359" s="83"/>
    </row>
    <row r="360" spans="37:68" ht="13.2">
      <c r="AK360" s="135"/>
      <c r="AM360" s="78"/>
      <c r="AP360" s="78"/>
      <c r="AS360" s="78"/>
      <c r="AT360" s="78" t="str">
        <f t="shared" si="297"/>
        <v/>
      </c>
      <c r="AU360" s="136"/>
      <c r="AV360" s="136"/>
      <c r="AW360" s="155"/>
      <c r="AX360" s="191"/>
      <c r="AY360" s="155"/>
      <c r="AZ360" s="136"/>
      <c r="BA360" s="136"/>
      <c r="BB360" s="136"/>
      <c r="BC360" s="83"/>
      <c r="BD360" s="78"/>
      <c r="BE360" s="155" t="s">
        <v>253</v>
      </c>
      <c r="BF360" s="83"/>
      <c r="BG360" s="78"/>
      <c r="BH360" s="136"/>
      <c r="BL360" s="141"/>
      <c r="BN360" s="78"/>
      <c r="BO360" s="155"/>
      <c r="BP360" s="83"/>
    </row>
    <row r="361" spans="37:68" ht="13.2">
      <c r="AK361" s="135"/>
      <c r="AM361" s="78"/>
      <c r="AP361" s="78"/>
      <c r="AS361" s="78"/>
      <c r="AT361" s="78" t="str">
        <f t="shared" si="297"/>
        <v/>
      </c>
      <c r="AU361" s="136"/>
      <c r="AV361" s="136"/>
      <c r="AW361" s="155"/>
      <c r="AX361" s="191"/>
      <c r="AY361" s="155"/>
      <c r="AZ361" s="136"/>
      <c r="BA361" s="136"/>
      <c r="BB361" s="136"/>
      <c r="BC361" s="83"/>
      <c r="BD361" s="78"/>
      <c r="BE361" s="155" t="s">
        <v>253</v>
      </c>
      <c r="BF361" s="83"/>
      <c r="BG361" s="78"/>
      <c r="BH361" s="136"/>
      <c r="BL361" s="141"/>
      <c r="BN361" s="78"/>
      <c r="BO361" s="155"/>
      <c r="BP361" s="83"/>
    </row>
    <row r="362" spans="37:68" ht="13.2">
      <c r="AK362" s="135"/>
      <c r="AM362" s="78"/>
      <c r="AP362" s="78"/>
      <c r="AS362" s="78"/>
      <c r="AT362" s="78" t="str">
        <f t="shared" si="297"/>
        <v/>
      </c>
      <c r="AU362" s="136"/>
      <c r="AV362" s="136"/>
      <c r="AW362" s="155"/>
      <c r="AX362" s="191"/>
      <c r="AY362" s="155"/>
      <c r="AZ362" s="136"/>
      <c r="BA362" s="136"/>
      <c r="BB362" s="136"/>
      <c r="BC362" s="83"/>
      <c r="BD362" s="78"/>
      <c r="BE362" s="155" t="s">
        <v>253</v>
      </c>
      <c r="BF362" s="83"/>
      <c r="BG362" s="78"/>
      <c r="BH362" s="136"/>
      <c r="BL362" s="141"/>
      <c r="BN362" s="78"/>
      <c r="BO362" s="155"/>
      <c r="BP362" s="83"/>
    </row>
    <row r="363" spans="37:68" ht="13.2">
      <c r="AK363" s="135"/>
      <c r="AM363" s="78"/>
      <c r="AP363" s="78"/>
      <c r="AS363" s="78"/>
      <c r="AT363" s="78" t="str">
        <f t="shared" si="297"/>
        <v/>
      </c>
      <c r="AU363" s="136"/>
      <c r="AV363" s="136"/>
      <c r="AW363" s="155"/>
      <c r="AX363" s="191"/>
      <c r="AY363" s="155"/>
      <c r="AZ363" s="136"/>
      <c r="BA363" s="136"/>
      <c r="BB363" s="136"/>
      <c r="BC363" s="83"/>
      <c r="BD363" s="78"/>
      <c r="BE363" s="155" t="s">
        <v>253</v>
      </c>
      <c r="BF363" s="83"/>
      <c r="BG363" s="78"/>
      <c r="BH363" s="136"/>
      <c r="BL363" s="141"/>
      <c r="BN363" s="78"/>
      <c r="BO363" s="155"/>
      <c r="BP363" s="83"/>
    </row>
    <row r="364" spans="37:68" ht="13.2">
      <c r="AK364" s="135"/>
      <c r="AM364" s="78"/>
      <c r="AP364" s="78"/>
      <c r="AS364" s="78"/>
      <c r="AT364" s="78" t="str">
        <f t="shared" si="297"/>
        <v/>
      </c>
      <c r="AU364" s="136"/>
      <c r="AV364" s="136"/>
      <c r="AW364" s="155"/>
      <c r="AX364" s="191"/>
      <c r="AY364" s="155"/>
      <c r="AZ364" s="136"/>
      <c r="BA364" s="136"/>
      <c r="BB364" s="136"/>
      <c r="BC364" s="83"/>
      <c r="BD364" s="78"/>
      <c r="BE364" s="155" t="s">
        <v>253</v>
      </c>
      <c r="BF364" s="83"/>
      <c r="BG364" s="78"/>
      <c r="BH364" s="136"/>
      <c r="BL364" s="141"/>
      <c r="BN364" s="78"/>
      <c r="BO364" s="155"/>
      <c r="BP364" s="83"/>
    </row>
    <row r="365" spans="37:68" ht="13.2">
      <c r="AK365" s="135"/>
      <c r="AM365" s="78"/>
      <c r="AP365" s="78"/>
      <c r="AS365" s="78"/>
      <c r="AT365" s="78" t="str">
        <f t="shared" si="297"/>
        <v/>
      </c>
      <c r="AU365" s="136"/>
      <c r="AV365" s="136"/>
      <c r="AW365" s="155"/>
      <c r="AX365" s="191"/>
      <c r="AY365" s="155"/>
      <c r="AZ365" s="136"/>
      <c r="BA365" s="136"/>
      <c r="BB365" s="136"/>
      <c r="BC365" s="83"/>
      <c r="BD365" s="78"/>
      <c r="BE365" s="155" t="s">
        <v>253</v>
      </c>
      <c r="BF365" s="83"/>
      <c r="BG365" s="78"/>
      <c r="BH365" s="136"/>
      <c r="BL365" s="141"/>
      <c r="BN365" s="78"/>
      <c r="BO365" s="155"/>
      <c r="BP365" s="83"/>
    </row>
    <row r="366" spans="37:68" ht="13.2">
      <c r="AK366" s="135"/>
      <c r="AM366" s="78"/>
      <c r="AP366" s="78"/>
      <c r="AS366" s="78"/>
      <c r="AT366" s="78" t="str">
        <f t="shared" si="297"/>
        <v/>
      </c>
      <c r="AU366" s="136"/>
      <c r="AV366" s="136"/>
      <c r="AW366" s="155"/>
      <c r="AX366" s="191"/>
      <c r="AY366" s="155"/>
      <c r="AZ366" s="136"/>
      <c r="BA366" s="136"/>
      <c r="BB366" s="136"/>
      <c r="BC366" s="83"/>
      <c r="BD366" s="78"/>
      <c r="BE366" s="155" t="s">
        <v>253</v>
      </c>
      <c r="BF366" s="83"/>
      <c r="BG366" s="78"/>
      <c r="BH366" s="136"/>
      <c r="BL366" s="141"/>
      <c r="BN366" s="78"/>
      <c r="BO366" s="155"/>
      <c r="BP366" s="83"/>
    </row>
    <row r="367" spans="37:68" ht="13.2">
      <c r="AK367" s="135"/>
      <c r="AM367" s="78"/>
      <c r="AP367" s="78"/>
      <c r="AS367" s="78"/>
      <c r="AT367" s="78" t="str">
        <f t="shared" si="297"/>
        <v/>
      </c>
      <c r="AU367" s="136"/>
      <c r="AV367" s="136"/>
      <c r="AW367" s="155"/>
      <c r="AX367" s="191"/>
      <c r="AY367" s="155"/>
      <c r="AZ367" s="136"/>
      <c r="BA367" s="136"/>
      <c r="BB367" s="136"/>
      <c r="BC367" s="83"/>
      <c r="BD367" s="78"/>
      <c r="BE367" s="155" t="s">
        <v>253</v>
      </c>
      <c r="BF367" s="83"/>
      <c r="BG367" s="78"/>
      <c r="BH367" s="136"/>
      <c r="BL367" s="141"/>
      <c r="BN367" s="78"/>
      <c r="BO367" s="155"/>
      <c r="BP367" s="83"/>
    </row>
    <row r="368" spans="37:68" ht="13.2">
      <c r="AK368" s="135"/>
      <c r="AM368" s="78"/>
      <c r="AP368" s="78"/>
      <c r="AS368" s="78"/>
      <c r="AT368" s="78" t="str">
        <f t="shared" si="297"/>
        <v/>
      </c>
      <c r="AU368" s="136"/>
      <c r="AV368" s="136"/>
      <c r="AW368" s="155"/>
      <c r="AX368" s="191"/>
      <c r="AY368" s="155"/>
      <c r="AZ368" s="136"/>
      <c r="BA368" s="136"/>
      <c r="BB368" s="136"/>
      <c r="BC368" s="83"/>
      <c r="BD368" s="78"/>
      <c r="BE368" s="155" t="s">
        <v>253</v>
      </c>
      <c r="BF368" s="83"/>
      <c r="BG368" s="78"/>
      <c r="BH368" s="136"/>
      <c r="BL368" s="141"/>
      <c r="BN368" s="78"/>
      <c r="BO368" s="155"/>
      <c r="BP368" s="83"/>
    </row>
    <row r="369" spans="37:68" ht="13.2">
      <c r="AK369" s="135"/>
      <c r="AM369" s="78"/>
      <c r="AP369" s="78"/>
      <c r="AS369" s="78"/>
      <c r="AT369" s="78" t="str">
        <f t="shared" si="297"/>
        <v/>
      </c>
      <c r="AU369" s="136"/>
      <c r="AV369" s="136"/>
      <c r="AW369" s="155"/>
      <c r="AX369" s="191"/>
      <c r="AY369" s="155"/>
      <c r="AZ369" s="136"/>
      <c r="BA369" s="136"/>
      <c r="BB369" s="136"/>
      <c r="BC369" s="83"/>
      <c r="BD369" s="78"/>
      <c r="BE369" s="155" t="s">
        <v>253</v>
      </c>
      <c r="BF369" s="83"/>
      <c r="BG369" s="78"/>
      <c r="BH369" s="136"/>
      <c r="BL369" s="141"/>
      <c r="BN369" s="78"/>
      <c r="BO369" s="155"/>
      <c r="BP369" s="83"/>
    </row>
    <row r="370" spans="37:68" ht="13.2">
      <c r="AK370" s="135"/>
      <c r="AM370" s="78"/>
      <c r="AP370" s="78"/>
      <c r="AS370" s="78"/>
      <c r="AT370" s="78" t="str">
        <f t="shared" si="297"/>
        <v/>
      </c>
      <c r="AU370" s="136"/>
      <c r="AV370" s="136"/>
      <c r="AW370" s="155"/>
      <c r="AX370" s="191"/>
      <c r="AY370" s="155"/>
      <c r="AZ370" s="136"/>
      <c r="BA370" s="136"/>
      <c r="BB370" s="136"/>
      <c r="BC370" s="83"/>
      <c r="BD370" s="78"/>
      <c r="BE370" s="155" t="s">
        <v>253</v>
      </c>
      <c r="BF370" s="83"/>
      <c r="BG370" s="78"/>
      <c r="BH370" s="136"/>
      <c r="BL370" s="141"/>
      <c r="BN370" s="78"/>
      <c r="BO370" s="155"/>
      <c r="BP370" s="83"/>
    </row>
    <row r="371" spans="37:68" ht="13.2">
      <c r="AK371" s="135"/>
      <c r="AM371" s="78"/>
      <c r="AP371" s="78"/>
      <c r="AS371" s="78"/>
      <c r="AT371" s="78" t="str">
        <f t="shared" si="297"/>
        <v/>
      </c>
      <c r="AU371" s="136"/>
      <c r="AV371" s="136"/>
      <c r="AW371" s="155"/>
      <c r="AX371" s="191"/>
      <c r="AY371" s="155"/>
      <c r="AZ371" s="136"/>
      <c r="BA371" s="136"/>
      <c r="BB371" s="136"/>
      <c r="BC371" s="83"/>
      <c r="BD371" s="78"/>
      <c r="BE371" s="155" t="s">
        <v>253</v>
      </c>
      <c r="BF371" s="83"/>
      <c r="BG371" s="78"/>
      <c r="BH371" s="136"/>
      <c r="BL371" s="141"/>
      <c r="BN371" s="78"/>
      <c r="BO371" s="155"/>
      <c r="BP371" s="83"/>
    </row>
    <row r="372" spans="37:68" ht="13.2">
      <c r="AK372" s="135"/>
      <c r="AM372" s="78"/>
      <c r="AP372" s="78"/>
      <c r="AS372" s="78"/>
      <c r="AT372" s="78" t="str">
        <f t="shared" si="297"/>
        <v/>
      </c>
      <c r="AU372" s="136"/>
      <c r="AV372" s="136"/>
      <c r="AW372" s="155"/>
      <c r="AX372" s="191"/>
      <c r="AY372" s="155"/>
      <c r="AZ372" s="136"/>
      <c r="BA372" s="136"/>
      <c r="BB372" s="136"/>
      <c r="BC372" s="83"/>
      <c r="BD372" s="78"/>
      <c r="BE372" s="155" t="s">
        <v>253</v>
      </c>
      <c r="BF372" s="83"/>
      <c r="BG372" s="78"/>
      <c r="BH372" s="136"/>
      <c r="BL372" s="141"/>
      <c r="BN372" s="78"/>
      <c r="BO372" s="155"/>
      <c r="BP372" s="83"/>
    </row>
    <row r="373" spans="37:68" ht="13.2">
      <c r="AK373" s="135"/>
      <c r="AM373" s="78"/>
      <c r="AP373" s="78"/>
      <c r="AS373" s="78"/>
      <c r="AT373" s="78" t="str">
        <f t="shared" si="297"/>
        <v/>
      </c>
      <c r="AU373" s="136"/>
      <c r="AV373" s="136"/>
      <c r="AW373" s="155"/>
      <c r="AX373" s="191"/>
      <c r="AY373" s="155"/>
      <c r="AZ373" s="136"/>
      <c r="BA373" s="136"/>
      <c r="BB373" s="136"/>
      <c r="BC373" s="83"/>
      <c r="BD373" s="78"/>
      <c r="BE373" s="155" t="s">
        <v>253</v>
      </c>
      <c r="BF373" s="83"/>
      <c r="BG373" s="78"/>
      <c r="BH373" s="136"/>
      <c r="BL373" s="141"/>
      <c r="BN373" s="78"/>
      <c r="BO373" s="155"/>
      <c r="BP373" s="83"/>
    </row>
    <row r="374" spans="37:68" ht="13.2">
      <c r="AK374" s="135"/>
      <c r="AM374" s="78"/>
      <c r="AP374" s="78"/>
      <c r="AS374" s="78"/>
      <c r="AT374" s="78" t="str">
        <f t="shared" si="297"/>
        <v/>
      </c>
      <c r="AU374" s="136"/>
      <c r="AV374" s="136"/>
      <c r="AW374" s="155"/>
      <c r="AX374" s="191"/>
      <c r="AY374" s="155"/>
      <c r="AZ374" s="136"/>
      <c r="BA374" s="136"/>
      <c r="BB374" s="136"/>
      <c r="BC374" s="83"/>
      <c r="BD374" s="78"/>
      <c r="BE374" s="155" t="s">
        <v>253</v>
      </c>
      <c r="BF374" s="83"/>
      <c r="BG374" s="78"/>
      <c r="BH374" s="136"/>
      <c r="BL374" s="141"/>
      <c r="BN374" s="78"/>
      <c r="BO374" s="155"/>
      <c r="BP374" s="83"/>
    </row>
    <row r="375" spans="37:68" ht="13.2">
      <c r="AK375" s="135"/>
      <c r="AM375" s="78"/>
      <c r="AP375" s="78"/>
      <c r="AS375" s="78"/>
      <c r="AT375" s="78" t="str">
        <f t="shared" si="297"/>
        <v/>
      </c>
      <c r="AU375" s="136"/>
      <c r="AV375" s="136"/>
      <c r="AW375" s="155"/>
      <c r="AX375" s="191"/>
      <c r="AY375" s="155"/>
      <c r="AZ375" s="136"/>
      <c r="BA375" s="136"/>
      <c r="BB375" s="136"/>
      <c r="BC375" s="83"/>
      <c r="BD375" s="78"/>
      <c r="BE375" s="155" t="s">
        <v>253</v>
      </c>
      <c r="BF375" s="83"/>
      <c r="BG375" s="78"/>
      <c r="BH375" s="136"/>
      <c r="BL375" s="141"/>
      <c r="BN375" s="78"/>
      <c r="BO375" s="155"/>
      <c r="BP375" s="83"/>
    </row>
    <row r="376" spans="37:68" ht="13.2">
      <c r="AK376" s="135"/>
      <c r="AM376" s="78"/>
      <c r="AP376" s="78"/>
      <c r="AS376" s="78"/>
      <c r="AT376" s="78" t="str">
        <f t="shared" si="297"/>
        <v/>
      </c>
      <c r="AU376" s="136"/>
      <c r="AV376" s="136"/>
      <c r="AW376" s="155"/>
      <c r="AX376" s="191"/>
      <c r="AY376" s="155"/>
      <c r="AZ376" s="136"/>
      <c r="BA376" s="136"/>
      <c r="BB376" s="136"/>
      <c r="BC376" s="83"/>
      <c r="BD376" s="78"/>
      <c r="BE376" s="155" t="s">
        <v>253</v>
      </c>
      <c r="BF376" s="83"/>
      <c r="BG376" s="78"/>
      <c r="BH376" s="136"/>
      <c r="BL376" s="141"/>
      <c r="BN376" s="78"/>
      <c r="BO376" s="155"/>
      <c r="BP376" s="83"/>
    </row>
    <row r="377" spans="37:68" ht="13.2">
      <c r="AK377" s="135"/>
      <c r="AM377" s="78"/>
      <c r="AP377" s="78"/>
      <c r="AS377" s="78"/>
      <c r="AT377" s="78" t="str">
        <f t="shared" si="297"/>
        <v/>
      </c>
      <c r="AU377" s="136"/>
      <c r="AV377" s="136"/>
      <c r="AW377" s="155"/>
      <c r="AX377" s="191"/>
      <c r="AY377" s="155"/>
      <c r="AZ377" s="136"/>
      <c r="BA377" s="136"/>
      <c r="BB377" s="136"/>
      <c r="BC377" s="83"/>
      <c r="BD377" s="78"/>
      <c r="BE377" s="155" t="s">
        <v>253</v>
      </c>
      <c r="BF377" s="83"/>
      <c r="BG377" s="78"/>
      <c r="BH377" s="136"/>
      <c r="BL377" s="141"/>
      <c r="BN377" s="78"/>
      <c r="BO377" s="155"/>
      <c r="BP377" s="83"/>
    </row>
    <row r="378" spans="37:68" ht="13.2">
      <c r="AK378" s="135"/>
      <c r="AM378" s="78"/>
      <c r="AP378" s="78"/>
      <c r="AS378" s="78"/>
      <c r="AT378" s="78" t="str">
        <f t="shared" si="297"/>
        <v/>
      </c>
      <c r="AU378" s="136"/>
      <c r="AV378" s="136"/>
      <c r="AW378" s="155"/>
      <c r="AX378" s="191"/>
      <c r="AY378" s="155"/>
      <c r="AZ378" s="136"/>
      <c r="BA378" s="136"/>
      <c r="BB378" s="136"/>
      <c r="BC378" s="83"/>
      <c r="BD378" s="78"/>
      <c r="BE378" s="155" t="s">
        <v>253</v>
      </c>
      <c r="BF378" s="83"/>
      <c r="BG378" s="78"/>
      <c r="BH378" s="136"/>
      <c r="BL378" s="141"/>
      <c r="BN378" s="78"/>
      <c r="BO378" s="155"/>
      <c r="BP378" s="83"/>
    </row>
    <row r="379" spans="37:68" ht="13.2">
      <c r="AK379" s="135"/>
      <c r="AM379" s="78"/>
      <c r="AP379" s="78"/>
      <c r="AS379" s="78"/>
      <c r="AT379" s="78" t="str">
        <f t="shared" si="297"/>
        <v/>
      </c>
      <c r="AU379" s="136"/>
      <c r="AV379" s="136"/>
      <c r="AW379" s="155"/>
      <c r="AX379" s="191"/>
      <c r="AY379" s="155"/>
      <c r="AZ379" s="136"/>
      <c r="BA379" s="136"/>
      <c r="BB379" s="136"/>
      <c r="BC379" s="83"/>
      <c r="BD379" s="78"/>
      <c r="BE379" s="155" t="s">
        <v>253</v>
      </c>
      <c r="BF379" s="83"/>
      <c r="BG379" s="78"/>
      <c r="BH379" s="136"/>
      <c r="BL379" s="141"/>
      <c r="BN379" s="78"/>
      <c r="BO379" s="155"/>
      <c r="BP379" s="83"/>
    </row>
    <row r="380" spans="37:68" ht="13.2">
      <c r="AK380" s="135"/>
      <c r="AM380" s="78"/>
      <c r="AP380" s="78"/>
      <c r="AS380" s="78"/>
      <c r="AT380" s="78" t="str">
        <f t="shared" si="297"/>
        <v/>
      </c>
      <c r="AU380" s="136"/>
      <c r="AV380" s="136"/>
      <c r="AW380" s="155"/>
      <c r="AX380" s="191"/>
      <c r="AY380" s="155"/>
      <c r="AZ380" s="136"/>
      <c r="BA380" s="136"/>
      <c r="BB380" s="136"/>
      <c r="BC380" s="83"/>
      <c r="BD380" s="78"/>
      <c r="BE380" s="155" t="s">
        <v>253</v>
      </c>
      <c r="BF380" s="83"/>
      <c r="BG380" s="78"/>
      <c r="BH380" s="136"/>
      <c r="BL380" s="141"/>
      <c r="BN380" s="78"/>
      <c r="BO380" s="155"/>
      <c r="BP380" s="83"/>
    </row>
    <row r="381" spans="37:68" ht="13.2">
      <c r="AK381" s="135"/>
      <c r="AM381" s="78"/>
      <c r="AP381" s="78"/>
      <c r="AS381" s="78"/>
      <c r="AT381" s="78" t="str">
        <f t="shared" si="297"/>
        <v/>
      </c>
      <c r="AU381" s="136"/>
      <c r="AV381" s="136"/>
      <c r="AW381" s="155"/>
      <c r="AX381" s="191"/>
      <c r="AY381" s="155"/>
      <c r="AZ381" s="136"/>
      <c r="BA381" s="136"/>
      <c r="BB381" s="136"/>
      <c r="BC381" s="83"/>
      <c r="BD381" s="78"/>
      <c r="BE381" s="155" t="s">
        <v>253</v>
      </c>
      <c r="BF381" s="83"/>
      <c r="BG381" s="78"/>
      <c r="BH381" s="136"/>
      <c r="BL381" s="141"/>
      <c r="BN381" s="78"/>
      <c r="BO381" s="155"/>
      <c r="BP381" s="83"/>
    </row>
    <row r="382" spans="37:68" ht="13.2">
      <c r="AK382" s="135"/>
      <c r="AM382" s="78"/>
      <c r="AP382" s="78"/>
      <c r="AS382" s="78"/>
      <c r="AT382" s="78" t="str">
        <f t="shared" si="297"/>
        <v/>
      </c>
      <c r="AU382" s="136"/>
      <c r="AV382" s="136"/>
      <c r="AW382" s="155"/>
      <c r="AX382" s="191"/>
      <c r="AY382" s="155"/>
      <c r="AZ382" s="136"/>
      <c r="BA382" s="136"/>
      <c r="BB382" s="136"/>
      <c r="BC382" s="83"/>
      <c r="BD382" s="78"/>
      <c r="BE382" s="155" t="s">
        <v>253</v>
      </c>
      <c r="BF382" s="83"/>
      <c r="BG382" s="78"/>
      <c r="BH382" s="136"/>
      <c r="BL382" s="141"/>
      <c r="BN382" s="78"/>
      <c r="BO382" s="155"/>
      <c r="BP382" s="83"/>
    </row>
    <row r="383" spans="37:68" ht="13.2">
      <c r="AK383" s="135"/>
      <c r="AM383" s="78"/>
      <c r="AP383" s="78"/>
      <c r="AS383" s="78"/>
      <c r="AT383" s="78" t="str">
        <f t="shared" si="297"/>
        <v/>
      </c>
      <c r="AU383" s="136"/>
      <c r="AV383" s="136"/>
      <c r="AW383" s="155"/>
      <c r="AX383" s="191"/>
      <c r="AY383" s="155"/>
      <c r="AZ383" s="136"/>
      <c r="BA383" s="136"/>
      <c r="BB383" s="136"/>
      <c r="BC383" s="83"/>
      <c r="BD383" s="78"/>
      <c r="BE383" s="155" t="s">
        <v>253</v>
      </c>
      <c r="BF383" s="83"/>
      <c r="BG383" s="78"/>
      <c r="BH383" s="136"/>
      <c r="BL383" s="141"/>
      <c r="BN383" s="78"/>
      <c r="BO383" s="155"/>
      <c r="BP383" s="83"/>
    </row>
    <row r="384" spans="37:68" ht="13.2">
      <c r="AK384" s="135"/>
      <c r="AM384" s="78"/>
      <c r="AP384" s="78"/>
      <c r="AS384" s="78"/>
      <c r="AT384" s="78" t="str">
        <f t="shared" si="297"/>
        <v/>
      </c>
      <c r="AU384" s="136"/>
      <c r="AV384" s="136"/>
      <c r="AW384" s="155"/>
      <c r="AX384" s="191"/>
      <c r="AY384" s="155"/>
      <c r="AZ384" s="136"/>
      <c r="BA384" s="136"/>
      <c r="BB384" s="136"/>
      <c r="BC384" s="83"/>
      <c r="BD384" s="78"/>
      <c r="BE384" s="155" t="s">
        <v>253</v>
      </c>
      <c r="BF384" s="83"/>
      <c r="BG384" s="78"/>
      <c r="BH384" s="136"/>
      <c r="BL384" s="141"/>
      <c r="BN384" s="78"/>
      <c r="BO384" s="155"/>
      <c r="BP384" s="83"/>
    </row>
    <row r="385" spans="37:68" ht="13.2">
      <c r="AK385" s="135"/>
      <c r="AM385" s="78"/>
      <c r="AP385" s="78"/>
      <c r="AS385" s="78"/>
      <c r="AT385" s="78" t="str">
        <f t="shared" si="297"/>
        <v/>
      </c>
      <c r="AU385" s="136"/>
      <c r="AV385" s="136"/>
      <c r="AW385" s="155"/>
      <c r="AX385" s="191"/>
      <c r="AY385" s="155"/>
      <c r="AZ385" s="136"/>
      <c r="BA385" s="136"/>
      <c r="BB385" s="136"/>
      <c r="BC385" s="83"/>
      <c r="BD385" s="78"/>
      <c r="BE385" s="155" t="s">
        <v>253</v>
      </c>
      <c r="BF385" s="83"/>
      <c r="BG385" s="78"/>
      <c r="BH385" s="136"/>
      <c r="BL385" s="141"/>
      <c r="BN385" s="78"/>
      <c r="BO385" s="155"/>
      <c r="BP385" s="83"/>
    </row>
    <row r="386" spans="37:68" ht="13.2">
      <c r="AK386" s="135"/>
      <c r="AM386" s="78"/>
      <c r="AP386" s="78"/>
      <c r="AS386" s="78"/>
      <c r="AT386" s="78" t="str">
        <f t="shared" si="297"/>
        <v/>
      </c>
      <c r="AU386" s="136"/>
      <c r="AV386" s="136"/>
      <c r="AW386" s="155"/>
      <c r="AX386" s="191"/>
      <c r="AY386" s="155"/>
      <c r="AZ386" s="136"/>
      <c r="BA386" s="136"/>
      <c r="BB386" s="136"/>
      <c r="BC386" s="83"/>
      <c r="BD386" s="78"/>
      <c r="BE386" s="155" t="s">
        <v>253</v>
      </c>
      <c r="BF386" s="83"/>
      <c r="BG386" s="78"/>
      <c r="BH386" s="136"/>
      <c r="BL386" s="141"/>
      <c r="BN386" s="78"/>
      <c r="BO386" s="155"/>
      <c r="BP386" s="83"/>
    </row>
    <row r="387" spans="37:68" ht="13.2">
      <c r="AK387" s="135"/>
      <c r="AM387" s="78"/>
      <c r="AP387" s="78"/>
      <c r="AS387" s="78"/>
      <c r="AT387" s="78" t="str">
        <f t="shared" si="297"/>
        <v/>
      </c>
      <c r="AU387" s="136"/>
      <c r="AV387" s="136"/>
      <c r="AW387" s="155"/>
      <c r="AX387" s="191"/>
      <c r="AY387" s="155"/>
      <c r="AZ387" s="136"/>
      <c r="BA387" s="136"/>
      <c r="BB387" s="136"/>
      <c r="BC387" s="83"/>
      <c r="BD387" s="78"/>
      <c r="BE387" s="155" t="s">
        <v>253</v>
      </c>
      <c r="BF387" s="83"/>
      <c r="BG387" s="78"/>
      <c r="BH387" s="136"/>
      <c r="BL387" s="141"/>
      <c r="BN387" s="78"/>
      <c r="BO387" s="155"/>
      <c r="BP387" s="83"/>
    </row>
    <row r="388" spans="37:68" ht="13.2">
      <c r="AK388" s="135"/>
      <c r="AM388" s="78"/>
      <c r="AP388" s="78"/>
      <c r="AS388" s="78"/>
      <c r="AT388" s="78" t="str">
        <f t="shared" si="297"/>
        <v/>
      </c>
      <c r="AU388" s="136"/>
      <c r="AV388" s="136"/>
      <c r="AW388" s="155"/>
      <c r="AX388" s="191"/>
      <c r="AY388" s="155"/>
      <c r="AZ388" s="136"/>
      <c r="BA388" s="136"/>
      <c r="BB388" s="136"/>
      <c r="BC388" s="83"/>
      <c r="BD388" s="78"/>
      <c r="BE388" s="155" t="s">
        <v>253</v>
      </c>
      <c r="BF388" s="83"/>
      <c r="BG388" s="78"/>
      <c r="BH388" s="136"/>
      <c r="BL388" s="141"/>
      <c r="BN388" s="78"/>
      <c r="BO388" s="155"/>
      <c r="BP388" s="83"/>
    </row>
    <row r="389" spans="37:68" ht="13.2">
      <c r="AK389" s="135"/>
      <c r="AM389" s="78"/>
      <c r="AP389" s="78"/>
      <c r="AS389" s="78"/>
      <c r="AT389" s="78" t="str">
        <f t="shared" si="297"/>
        <v/>
      </c>
      <c r="AU389" s="136"/>
      <c r="AV389" s="136"/>
      <c r="AW389" s="155"/>
      <c r="AX389" s="191"/>
      <c r="AY389" s="155"/>
      <c r="AZ389" s="136"/>
      <c r="BA389" s="136"/>
      <c r="BB389" s="136"/>
      <c r="BC389" s="83"/>
      <c r="BD389" s="78"/>
      <c r="BE389" s="155" t="s">
        <v>253</v>
      </c>
      <c r="BF389" s="83"/>
      <c r="BG389" s="78"/>
      <c r="BH389" s="136"/>
      <c r="BL389" s="141"/>
      <c r="BN389" s="78"/>
      <c r="BO389" s="155"/>
      <c r="BP389" s="83"/>
    </row>
    <row r="390" spans="37:68" ht="13.2">
      <c r="AK390" s="135"/>
      <c r="AM390" s="78"/>
      <c r="AP390" s="78"/>
      <c r="AS390" s="78"/>
      <c r="AT390" s="78" t="str">
        <f t="shared" si="297"/>
        <v/>
      </c>
      <c r="AU390" s="136"/>
      <c r="AV390" s="136"/>
      <c r="AW390" s="155"/>
      <c r="AX390" s="191"/>
      <c r="AY390" s="155"/>
      <c r="AZ390" s="136"/>
      <c r="BA390" s="136"/>
      <c r="BB390" s="136"/>
      <c r="BC390" s="83"/>
      <c r="BD390" s="78"/>
      <c r="BE390" s="155" t="s">
        <v>253</v>
      </c>
      <c r="BF390" s="83"/>
      <c r="BG390" s="78"/>
      <c r="BH390" s="136"/>
      <c r="BL390" s="141"/>
      <c r="BN390" s="78"/>
      <c r="BO390" s="155"/>
      <c r="BP390" s="83"/>
    </row>
    <row r="391" spans="37:68" ht="13.2">
      <c r="AK391" s="135"/>
      <c r="AM391" s="78"/>
      <c r="AP391" s="78"/>
      <c r="AS391" s="78"/>
      <c r="AT391" s="78" t="str">
        <f t="shared" si="297"/>
        <v/>
      </c>
      <c r="AU391" s="136"/>
      <c r="AV391" s="136"/>
      <c r="AW391" s="155"/>
      <c r="AX391" s="191"/>
      <c r="AY391" s="155"/>
      <c r="AZ391" s="136"/>
      <c r="BA391" s="136"/>
      <c r="BB391" s="136"/>
      <c r="BC391" s="83"/>
      <c r="BD391" s="78"/>
      <c r="BE391" s="155" t="s">
        <v>253</v>
      </c>
      <c r="BF391" s="83"/>
      <c r="BG391" s="78"/>
      <c r="BH391" s="136"/>
      <c r="BL391" s="141"/>
      <c r="BN391" s="78"/>
      <c r="BO391" s="155"/>
      <c r="BP391" s="83"/>
    </row>
    <row r="392" spans="37:68" ht="13.2">
      <c r="AK392" s="135"/>
      <c r="AM392" s="78"/>
      <c r="AP392" s="78"/>
      <c r="AS392" s="78"/>
      <c r="AT392" s="78" t="str">
        <f t="shared" si="297"/>
        <v/>
      </c>
      <c r="AU392" s="136"/>
      <c r="AV392" s="136"/>
      <c r="AW392" s="155"/>
      <c r="AX392" s="191"/>
      <c r="AY392" s="155"/>
      <c r="AZ392" s="136"/>
      <c r="BA392" s="136"/>
      <c r="BB392" s="136"/>
      <c r="BC392" s="83"/>
      <c r="BD392" s="78"/>
      <c r="BE392" s="155" t="s">
        <v>253</v>
      </c>
      <c r="BF392" s="83"/>
      <c r="BG392" s="78"/>
      <c r="BH392" s="136"/>
      <c r="BL392" s="141"/>
      <c r="BN392" s="78"/>
      <c r="BO392" s="155"/>
      <c r="BP392" s="83"/>
    </row>
    <row r="393" spans="37:68" ht="13.2">
      <c r="AK393" s="135"/>
      <c r="AM393" s="78"/>
      <c r="AP393" s="78"/>
      <c r="AS393" s="78"/>
      <c r="AT393" s="78" t="str">
        <f t="shared" si="297"/>
        <v/>
      </c>
      <c r="AU393" s="136"/>
      <c r="AV393" s="136"/>
      <c r="AW393" s="155"/>
      <c r="AX393" s="191"/>
      <c r="AY393" s="155"/>
      <c r="AZ393" s="136"/>
      <c r="BA393" s="136"/>
      <c r="BB393" s="136"/>
      <c r="BC393" s="83"/>
      <c r="BD393" s="78"/>
      <c r="BE393" s="155" t="s">
        <v>253</v>
      </c>
      <c r="BF393" s="83"/>
      <c r="BG393" s="78"/>
      <c r="BH393" s="136"/>
      <c r="BL393" s="141"/>
      <c r="BN393" s="78"/>
      <c r="BO393" s="155"/>
      <c r="BP393" s="83"/>
    </row>
    <row r="394" spans="37:68" ht="13.2">
      <c r="AK394" s="135"/>
      <c r="AM394" s="78"/>
      <c r="AP394" s="78"/>
      <c r="AS394" s="78"/>
      <c r="AT394" s="78" t="str">
        <f t="shared" si="297"/>
        <v/>
      </c>
      <c r="AU394" s="136"/>
      <c r="AV394" s="136"/>
      <c r="AW394" s="155"/>
      <c r="AX394" s="191"/>
      <c r="AY394" s="155"/>
      <c r="AZ394" s="136"/>
      <c r="BA394" s="136"/>
      <c r="BB394" s="136"/>
      <c r="BC394" s="83"/>
      <c r="BD394" s="78"/>
      <c r="BE394" s="155" t="s">
        <v>253</v>
      </c>
      <c r="BF394" s="83"/>
      <c r="BG394" s="78"/>
      <c r="BH394" s="136"/>
      <c r="BL394" s="141"/>
      <c r="BN394" s="78"/>
      <c r="BO394" s="155"/>
      <c r="BP394" s="83"/>
    </row>
    <row r="395" spans="37:68" ht="13.2">
      <c r="AK395" s="135"/>
      <c r="AM395" s="78"/>
      <c r="AP395" s="78"/>
      <c r="AS395" s="78"/>
      <c r="AT395" s="78" t="str">
        <f t="shared" si="297"/>
        <v/>
      </c>
      <c r="AU395" s="136"/>
      <c r="AV395" s="136"/>
      <c r="AW395" s="155"/>
      <c r="AX395" s="191"/>
      <c r="AY395" s="155"/>
      <c r="AZ395" s="136"/>
      <c r="BA395" s="136"/>
      <c r="BB395" s="136"/>
      <c r="BC395" s="83"/>
      <c r="BD395" s="78"/>
      <c r="BE395" s="155" t="s">
        <v>253</v>
      </c>
      <c r="BF395" s="83"/>
      <c r="BG395" s="78"/>
      <c r="BH395" s="136"/>
      <c r="BL395" s="141"/>
      <c r="BN395" s="78"/>
      <c r="BO395" s="155"/>
      <c r="BP395" s="83"/>
    </row>
    <row r="396" spans="37:68" ht="13.2">
      <c r="AK396" s="135"/>
      <c r="AM396" s="78"/>
      <c r="AP396" s="78"/>
      <c r="AS396" s="78"/>
      <c r="AT396" s="78" t="str">
        <f t="shared" si="297"/>
        <v/>
      </c>
      <c r="AU396" s="136"/>
      <c r="AV396" s="136"/>
      <c r="AW396" s="155"/>
      <c r="AX396" s="191"/>
      <c r="AY396" s="155"/>
      <c r="AZ396" s="136"/>
      <c r="BA396" s="136"/>
      <c r="BB396" s="136"/>
      <c r="BC396" s="83"/>
      <c r="BD396" s="78"/>
      <c r="BE396" s="155" t="s">
        <v>253</v>
      </c>
      <c r="BF396" s="83"/>
      <c r="BG396" s="78"/>
      <c r="BH396" s="136"/>
      <c r="BL396" s="141"/>
      <c r="BN396" s="78"/>
      <c r="BO396" s="155"/>
      <c r="BP396" s="83"/>
    </row>
    <row r="397" spans="37:68" ht="13.2">
      <c r="AK397" s="135"/>
      <c r="AM397" s="78"/>
      <c r="AP397" s="78"/>
      <c r="AS397" s="78"/>
      <c r="AT397" s="78" t="str">
        <f t="shared" si="297"/>
        <v/>
      </c>
      <c r="AU397" s="136"/>
      <c r="AV397" s="136"/>
      <c r="AW397" s="155"/>
      <c r="AX397" s="191"/>
      <c r="AY397" s="155"/>
      <c r="AZ397" s="136"/>
      <c r="BA397" s="136"/>
      <c r="BB397" s="136"/>
      <c r="BC397" s="83"/>
      <c r="BD397" s="78"/>
      <c r="BE397" s="155" t="s">
        <v>253</v>
      </c>
      <c r="BF397" s="83"/>
      <c r="BG397" s="78"/>
      <c r="BH397" s="136"/>
      <c r="BL397" s="141"/>
      <c r="BN397" s="78"/>
      <c r="BO397" s="155"/>
      <c r="BP397" s="83"/>
    </row>
    <row r="398" spans="37:68" ht="13.2">
      <c r="AK398" s="135"/>
      <c r="AM398" s="78"/>
      <c r="AP398" s="78"/>
      <c r="AS398" s="78"/>
      <c r="AT398" s="78" t="str">
        <f t="shared" si="297"/>
        <v/>
      </c>
      <c r="AU398" s="136"/>
      <c r="AV398" s="136"/>
      <c r="AW398" s="155"/>
      <c r="AX398" s="191"/>
      <c r="AY398" s="155"/>
      <c r="AZ398" s="136"/>
      <c r="BA398" s="136"/>
      <c r="BB398" s="136"/>
      <c r="BC398" s="83"/>
      <c r="BD398" s="78"/>
      <c r="BE398" s="155" t="s">
        <v>253</v>
      </c>
      <c r="BF398" s="83"/>
      <c r="BG398" s="78"/>
      <c r="BH398" s="136"/>
      <c r="BL398" s="141"/>
      <c r="BN398" s="78"/>
      <c r="BO398" s="155"/>
      <c r="BP398" s="83"/>
    </row>
    <row r="399" spans="37:68" ht="13.2">
      <c r="AK399" s="135"/>
      <c r="AM399" s="78"/>
      <c r="AP399" s="78"/>
      <c r="AS399" s="78"/>
      <c r="AT399" s="78" t="str">
        <f t="shared" si="297"/>
        <v/>
      </c>
      <c r="AU399" s="136"/>
      <c r="AV399" s="136"/>
      <c r="AW399" s="155"/>
      <c r="AX399" s="191"/>
      <c r="AY399" s="155"/>
      <c r="AZ399" s="136"/>
      <c r="BA399" s="136"/>
      <c r="BB399" s="136"/>
      <c r="BC399" s="83"/>
      <c r="BD399" s="78"/>
      <c r="BE399" s="155" t="s">
        <v>253</v>
      </c>
      <c r="BF399" s="83"/>
      <c r="BG399" s="78"/>
      <c r="BH399" s="136"/>
      <c r="BL399" s="141"/>
      <c r="BN399" s="78"/>
      <c r="BO399" s="155"/>
      <c r="BP399" s="83"/>
    </row>
    <row r="400" spans="37:68" ht="13.2">
      <c r="AK400" s="135"/>
      <c r="AM400" s="78"/>
      <c r="AP400" s="78"/>
      <c r="AS400" s="78"/>
      <c r="AT400" s="78" t="str">
        <f t="shared" si="297"/>
        <v/>
      </c>
      <c r="AU400" s="136"/>
      <c r="AV400" s="136"/>
      <c r="AW400" s="155"/>
      <c r="AX400" s="191"/>
      <c r="AY400" s="155"/>
      <c r="AZ400" s="136"/>
      <c r="BA400" s="136"/>
      <c r="BB400" s="136"/>
      <c r="BC400" s="83"/>
      <c r="BD400" s="78"/>
      <c r="BE400" s="155" t="s">
        <v>253</v>
      </c>
      <c r="BF400" s="83"/>
      <c r="BG400" s="78"/>
      <c r="BH400" s="136"/>
      <c r="BL400" s="141"/>
      <c r="BN400" s="78"/>
      <c r="BO400" s="155"/>
      <c r="BP400" s="83"/>
    </row>
    <row r="401" spans="37:68" ht="13.2">
      <c r="AK401" s="135"/>
      <c r="AM401" s="78"/>
      <c r="AP401" s="78"/>
      <c r="AS401" s="78"/>
      <c r="AT401" s="78" t="str">
        <f t="shared" si="297"/>
        <v/>
      </c>
      <c r="AU401" s="136"/>
      <c r="AV401" s="136"/>
      <c r="AW401" s="155"/>
      <c r="AX401" s="191"/>
      <c r="AY401" s="155"/>
      <c r="AZ401" s="136"/>
      <c r="BA401" s="136"/>
      <c r="BB401" s="136"/>
      <c r="BC401" s="83"/>
      <c r="BD401" s="78"/>
      <c r="BE401" s="155" t="s">
        <v>253</v>
      </c>
      <c r="BF401" s="83"/>
      <c r="BG401" s="78"/>
      <c r="BH401" s="136"/>
      <c r="BL401" s="141"/>
      <c r="BN401" s="78"/>
      <c r="BO401" s="155"/>
      <c r="BP401" s="83"/>
    </row>
    <row r="402" spans="37:68" ht="13.2">
      <c r="AK402" s="135"/>
      <c r="AM402" s="78"/>
      <c r="AP402" s="78"/>
      <c r="AS402" s="78"/>
      <c r="AT402" s="78" t="str">
        <f t="shared" si="297"/>
        <v/>
      </c>
      <c r="AU402" s="136"/>
      <c r="AV402" s="136"/>
      <c r="AW402" s="155"/>
      <c r="AX402" s="191"/>
      <c r="AY402" s="155"/>
      <c r="AZ402" s="136"/>
      <c r="BA402" s="136"/>
      <c r="BB402" s="136"/>
      <c r="BC402" s="83"/>
      <c r="BD402" s="78"/>
      <c r="BE402" s="155" t="s">
        <v>253</v>
      </c>
      <c r="BF402" s="83"/>
      <c r="BG402" s="78"/>
      <c r="BH402" s="136"/>
      <c r="BL402" s="141"/>
      <c r="BN402" s="78"/>
      <c r="BO402" s="155"/>
      <c r="BP402" s="83"/>
    </row>
    <row r="403" spans="37:68" ht="13.2">
      <c r="AK403" s="135"/>
      <c r="AM403" s="78"/>
      <c r="AP403" s="78"/>
      <c r="AS403" s="78"/>
      <c r="AT403" s="78" t="str">
        <f t="shared" si="297"/>
        <v/>
      </c>
      <c r="AU403" s="136"/>
      <c r="AV403" s="136"/>
      <c r="AW403" s="155"/>
      <c r="AX403" s="191"/>
      <c r="AY403" s="155"/>
      <c r="AZ403" s="136"/>
      <c r="BA403" s="136"/>
      <c r="BB403" s="136"/>
      <c r="BC403" s="83"/>
      <c r="BD403" s="78"/>
      <c r="BE403" s="155" t="s">
        <v>253</v>
      </c>
      <c r="BF403" s="83"/>
      <c r="BG403" s="78"/>
      <c r="BH403" s="136"/>
      <c r="BL403" s="141"/>
      <c r="BN403" s="78"/>
      <c r="BO403" s="155"/>
      <c r="BP403" s="83"/>
    </row>
    <row r="404" spans="37:68" ht="13.2">
      <c r="AK404" s="135"/>
      <c r="AM404" s="78"/>
      <c r="AP404" s="78"/>
      <c r="AS404" s="78"/>
      <c r="AT404" s="78" t="str">
        <f t="shared" si="297"/>
        <v/>
      </c>
      <c r="AU404" s="136"/>
      <c r="AV404" s="136"/>
      <c r="AW404" s="155"/>
      <c r="AX404" s="191"/>
      <c r="AY404" s="155"/>
      <c r="AZ404" s="136"/>
      <c r="BA404" s="136"/>
      <c r="BB404" s="136"/>
      <c r="BC404" s="83"/>
      <c r="BD404" s="78"/>
      <c r="BE404" s="155" t="s">
        <v>253</v>
      </c>
      <c r="BF404" s="83"/>
      <c r="BG404" s="78"/>
      <c r="BH404" s="136"/>
      <c r="BL404" s="141"/>
      <c r="BN404" s="78"/>
      <c r="BO404" s="155"/>
      <c r="BP404" s="83"/>
    </row>
    <row r="405" spans="37:68" ht="13.2">
      <c r="AK405" s="135"/>
      <c r="AM405" s="78"/>
      <c r="AP405" s="78"/>
      <c r="AS405" s="78"/>
      <c r="AT405" s="78" t="str">
        <f t="shared" si="297"/>
        <v/>
      </c>
      <c r="AU405" s="136"/>
      <c r="AV405" s="136"/>
      <c r="AW405" s="155"/>
      <c r="AX405" s="191"/>
      <c r="AY405" s="155"/>
      <c r="AZ405" s="136"/>
      <c r="BA405" s="136"/>
      <c r="BB405" s="136"/>
      <c r="BC405" s="83"/>
      <c r="BD405" s="78"/>
      <c r="BE405" s="155" t="s">
        <v>253</v>
      </c>
      <c r="BF405" s="83"/>
      <c r="BG405" s="78"/>
      <c r="BH405" s="136"/>
      <c r="BL405" s="141"/>
      <c r="BN405" s="78"/>
      <c r="BO405" s="155"/>
      <c r="BP405" s="83"/>
    </row>
    <row r="406" spans="37:68" ht="13.2">
      <c r="AK406" s="135"/>
      <c r="AM406" s="78"/>
      <c r="AP406" s="78"/>
      <c r="AS406" s="78"/>
      <c r="AT406" s="78" t="str">
        <f t="shared" si="297"/>
        <v/>
      </c>
      <c r="AU406" s="136"/>
      <c r="AV406" s="136"/>
      <c r="AW406" s="155"/>
      <c r="AX406" s="191"/>
      <c r="AY406" s="155"/>
      <c r="AZ406" s="136"/>
      <c r="BA406" s="136"/>
      <c r="BB406" s="136"/>
      <c r="BC406" s="83"/>
      <c r="BD406" s="78"/>
      <c r="BE406" s="155" t="s">
        <v>253</v>
      </c>
      <c r="BF406" s="83"/>
      <c r="BG406" s="78"/>
      <c r="BH406" s="136"/>
      <c r="BL406" s="141"/>
      <c r="BN406" s="78"/>
      <c r="BO406" s="155"/>
      <c r="BP406" s="83"/>
    </row>
    <row r="407" spans="37:68" ht="13.2">
      <c r="AK407" s="135"/>
      <c r="AM407" s="78"/>
      <c r="AP407" s="78"/>
      <c r="AS407" s="78"/>
      <c r="AT407" s="78" t="str">
        <f t="shared" si="297"/>
        <v/>
      </c>
      <c r="AU407" s="136"/>
      <c r="AV407" s="136"/>
      <c r="AW407" s="155"/>
      <c r="AX407" s="191"/>
      <c r="AY407" s="155"/>
      <c r="AZ407" s="136"/>
      <c r="BA407" s="136"/>
      <c r="BB407" s="136"/>
      <c r="BC407" s="83"/>
      <c r="BD407" s="78"/>
      <c r="BE407" s="155" t="s">
        <v>253</v>
      </c>
      <c r="BF407" s="83"/>
      <c r="BG407" s="78"/>
      <c r="BH407" s="136"/>
      <c r="BL407" s="141"/>
      <c r="BN407" s="78"/>
      <c r="BO407" s="155"/>
      <c r="BP407" s="83"/>
    </row>
    <row r="408" spans="37:68" ht="13.2">
      <c r="AK408" s="135"/>
      <c r="AM408" s="78"/>
      <c r="AP408" s="78"/>
      <c r="AS408" s="78"/>
      <c r="AT408" s="78" t="str">
        <f t="shared" si="297"/>
        <v/>
      </c>
      <c r="AU408" s="136"/>
      <c r="AV408" s="136"/>
      <c r="AW408" s="155"/>
      <c r="AX408" s="191"/>
      <c r="AY408" s="155"/>
      <c r="AZ408" s="136"/>
      <c r="BA408" s="136"/>
      <c r="BB408" s="136"/>
      <c r="BC408" s="83"/>
      <c r="BD408" s="78"/>
      <c r="BE408" s="155" t="s">
        <v>253</v>
      </c>
      <c r="BF408" s="83"/>
      <c r="BG408" s="78"/>
      <c r="BH408" s="136"/>
      <c r="BL408" s="141"/>
      <c r="BN408" s="78"/>
      <c r="BO408" s="155"/>
      <c r="BP408" s="83"/>
    </row>
    <row r="409" spans="37:68" ht="13.2">
      <c r="AK409" s="135"/>
      <c r="AM409" s="78"/>
      <c r="AP409" s="78"/>
      <c r="AS409" s="78"/>
      <c r="AT409" s="78" t="str">
        <f t="shared" si="297"/>
        <v/>
      </c>
      <c r="AU409" s="136"/>
      <c r="AV409" s="136"/>
      <c r="AW409" s="155"/>
      <c r="AX409" s="191"/>
      <c r="AY409" s="155"/>
      <c r="AZ409" s="136"/>
      <c r="BA409" s="136"/>
      <c r="BB409" s="136"/>
      <c r="BC409" s="83"/>
      <c r="BD409" s="78"/>
      <c r="BE409" s="155" t="s">
        <v>253</v>
      </c>
      <c r="BF409" s="83"/>
      <c r="BG409" s="78"/>
      <c r="BH409" s="136"/>
      <c r="BL409" s="141"/>
      <c r="BN409" s="78"/>
      <c r="BO409" s="155"/>
      <c r="BP409" s="83"/>
    </row>
    <row r="410" spans="37:68" ht="13.2">
      <c r="AK410" s="135"/>
      <c r="AM410" s="78"/>
      <c r="AP410" s="78"/>
      <c r="AS410" s="78"/>
      <c r="AT410" s="78" t="str">
        <f t="shared" si="297"/>
        <v/>
      </c>
      <c r="AU410" s="136"/>
      <c r="AV410" s="136"/>
      <c r="AW410" s="155"/>
      <c r="AX410" s="191"/>
      <c r="AY410" s="155"/>
      <c r="AZ410" s="136"/>
      <c r="BA410" s="136"/>
      <c r="BB410" s="136"/>
      <c r="BC410" s="83"/>
      <c r="BD410" s="78"/>
      <c r="BE410" s="155" t="s">
        <v>253</v>
      </c>
      <c r="BF410" s="83"/>
      <c r="BG410" s="78"/>
      <c r="BH410" s="136"/>
      <c r="BL410" s="141"/>
      <c r="BN410" s="78"/>
      <c r="BO410" s="155"/>
      <c r="BP410" s="83"/>
    </row>
    <row r="411" spans="37:68" ht="13.2">
      <c r="AK411" s="135"/>
      <c r="AM411" s="78"/>
      <c r="AP411" s="78"/>
      <c r="AS411" s="78"/>
      <c r="AT411" s="78" t="str">
        <f t="shared" si="297"/>
        <v/>
      </c>
      <c r="AU411" s="136"/>
      <c r="AV411" s="136"/>
      <c r="AW411" s="155"/>
      <c r="AX411" s="191"/>
      <c r="AY411" s="155"/>
      <c r="AZ411" s="136"/>
      <c r="BA411" s="136"/>
      <c r="BB411" s="136"/>
      <c r="BC411" s="83"/>
      <c r="BD411" s="78"/>
      <c r="BE411" s="155" t="s">
        <v>253</v>
      </c>
      <c r="BF411" s="83"/>
      <c r="BG411" s="78"/>
      <c r="BH411" s="136"/>
      <c r="BL411" s="141"/>
      <c r="BN411" s="78"/>
      <c r="BO411" s="155"/>
      <c r="BP411" s="83"/>
    </row>
    <row r="412" spans="37:68" ht="13.2">
      <c r="AK412" s="135"/>
      <c r="AM412" s="78"/>
      <c r="AP412" s="78"/>
      <c r="AS412" s="78"/>
      <c r="AT412" s="78" t="str">
        <f t="shared" si="297"/>
        <v/>
      </c>
      <c r="AU412" s="136"/>
      <c r="AV412" s="136"/>
      <c r="AW412" s="155"/>
      <c r="AX412" s="191"/>
      <c r="AY412" s="155"/>
      <c r="AZ412" s="136"/>
      <c r="BA412" s="136"/>
      <c r="BB412" s="136"/>
      <c r="BC412" s="83"/>
      <c r="BD412" s="78"/>
      <c r="BE412" s="155" t="s">
        <v>253</v>
      </c>
      <c r="BF412" s="83"/>
      <c r="BG412" s="78"/>
      <c r="BH412" s="136"/>
      <c r="BL412" s="141"/>
      <c r="BN412" s="78"/>
      <c r="BO412" s="155"/>
      <c r="BP412" s="83"/>
    </row>
    <row r="413" spans="37:68" ht="13.2">
      <c r="AK413" s="135"/>
      <c r="AM413" s="78"/>
      <c r="AP413" s="78"/>
      <c r="AS413" s="78"/>
      <c r="AT413" s="78" t="str">
        <f t="shared" si="297"/>
        <v/>
      </c>
      <c r="AU413" s="136"/>
      <c r="AV413" s="136"/>
      <c r="AW413" s="155"/>
      <c r="AX413" s="191"/>
      <c r="AY413" s="155"/>
      <c r="AZ413" s="136"/>
      <c r="BA413" s="136"/>
      <c r="BB413" s="136"/>
      <c r="BC413" s="83"/>
      <c r="BD413" s="78"/>
      <c r="BE413" s="155" t="s">
        <v>253</v>
      </c>
      <c r="BF413" s="83"/>
      <c r="BG413" s="78"/>
      <c r="BH413" s="136"/>
      <c r="BL413" s="141"/>
      <c r="BN413" s="78"/>
      <c r="BO413" s="155"/>
      <c r="BP413" s="83"/>
    </row>
    <row r="414" spans="37:68" ht="13.2">
      <c r="AK414" s="135"/>
      <c r="AM414" s="78"/>
      <c r="AP414" s="78"/>
      <c r="AS414" s="78"/>
      <c r="AT414" s="78" t="str">
        <f t="shared" si="297"/>
        <v/>
      </c>
      <c r="AU414" s="136"/>
      <c r="AV414" s="136"/>
      <c r="AW414" s="155"/>
      <c r="AX414" s="191"/>
      <c r="AY414" s="155"/>
      <c r="AZ414" s="136"/>
      <c r="BA414" s="136"/>
      <c r="BB414" s="136"/>
      <c r="BC414" s="83"/>
      <c r="BD414" s="78"/>
      <c r="BE414" s="155" t="s">
        <v>253</v>
      </c>
      <c r="BF414" s="83"/>
      <c r="BG414" s="78"/>
      <c r="BH414" s="136"/>
      <c r="BL414" s="141"/>
      <c r="BN414" s="78"/>
      <c r="BO414" s="155"/>
      <c r="BP414" s="83"/>
    </row>
    <row r="415" spans="37:68" ht="13.2">
      <c r="AK415" s="135"/>
      <c r="AM415" s="78"/>
      <c r="AP415" s="78"/>
      <c r="AS415" s="78"/>
      <c r="AT415" s="78" t="str">
        <f t="shared" si="297"/>
        <v/>
      </c>
      <c r="AU415" s="136"/>
      <c r="AV415" s="136"/>
      <c r="AW415" s="155"/>
      <c r="AX415" s="191"/>
      <c r="AY415" s="155"/>
      <c r="AZ415" s="136"/>
      <c r="BA415" s="136"/>
      <c r="BB415" s="136"/>
      <c r="BC415" s="83"/>
      <c r="BD415" s="78"/>
      <c r="BE415" s="155" t="s">
        <v>253</v>
      </c>
      <c r="BF415" s="83"/>
      <c r="BG415" s="78"/>
      <c r="BH415" s="136"/>
      <c r="BL415" s="141"/>
      <c r="BN415" s="78"/>
      <c r="BO415" s="155"/>
      <c r="BP415" s="83"/>
    </row>
    <row r="416" spans="37:68" ht="13.2">
      <c r="AK416" s="135"/>
      <c r="AM416" s="78"/>
      <c r="AP416" s="78"/>
      <c r="AS416" s="78"/>
      <c r="AT416" s="78" t="str">
        <f t="shared" si="297"/>
        <v/>
      </c>
      <c r="AU416" s="136"/>
      <c r="AV416" s="136"/>
      <c r="AW416" s="155"/>
      <c r="AX416" s="191"/>
      <c r="AY416" s="155"/>
      <c r="AZ416" s="136"/>
      <c r="BA416" s="136"/>
      <c r="BB416" s="136"/>
      <c r="BC416" s="83"/>
      <c r="BD416" s="78"/>
      <c r="BE416" s="155" t="s">
        <v>253</v>
      </c>
      <c r="BF416" s="83"/>
      <c r="BG416" s="78"/>
      <c r="BH416" s="136"/>
      <c r="BL416" s="141"/>
      <c r="BN416" s="78"/>
      <c r="BO416" s="155"/>
      <c r="BP416" s="83"/>
    </row>
    <row r="417" spans="37:68" ht="13.2">
      <c r="AK417" s="135"/>
      <c r="AM417" s="78"/>
      <c r="AP417" s="78"/>
      <c r="AS417" s="78"/>
      <c r="AT417" s="78" t="str">
        <f t="shared" si="297"/>
        <v/>
      </c>
      <c r="AU417" s="136"/>
      <c r="AV417" s="136"/>
      <c r="AW417" s="155"/>
      <c r="AX417" s="191"/>
      <c r="AY417" s="155"/>
      <c r="AZ417" s="136"/>
      <c r="BA417" s="136"/>
      <c r="BB417" s="136"/>
      <c r="BC417" s="83"/>
      <c r="BD417" s="78"/>
      <c r="BE417" s="155" t="s">
        <v>253</v>
      </c>
      <c r="BF417" s="83"/>
      <c r="BG417" s="78"/>
      <c r="BH417" s="136"/>
      <c r="BL417" s="141"/>
      <c r="BN417" s="78"/>
      <c r="BO417" s="155"/>
      <c r="BP417" s="83"/>
    </row>
    <row r="418" spans="37:68" ht="13.2">
      <c r="AK418" s="135"/>
      <c r="AM418" s="78"/>
      <c r="AP418" s="78"/>
      <c r="AS418" s="78"/>
      <c r="AT418" s="78" t="str">
        <f t="shared" si="297"/>
        <v/>
      </c>
      <c r="AU418" s="136"/>
      <c r="AV418" s="136"/>
      <c r="AW418" s="155"/>
      <c r="AX418" s="191"/>
      <c r="AY418" s="155"/>
      <c r="AZ418" s="136"/>
      <c r="BA418" s="136"/>
      <c r="BB418" s="136"/>
      <c r="BC418" s="83"/>
      <c r="BD418" s="78"/>
      <c r="BE418" s="155" t="s">
        <v>253</v>
      </c>
      <c r="BF418" s="83"/>
      <c r="BG418" s="78"/>
      <c r="BH418" s="136"/>
      <c r="BL418" s="141"/>
      <c r="BN418" s="78"/>
      <c r="BO418" s="155"/>
      <c r="BP418" s="83"/>
    </row>
    <row r="419" spans="37:68" ht="13.2">
      <c r="AK419" s="135"/>
      <c r="AM419" s="78"/>
      <c r="AP419" s="78"/>
      <c r="AS419" s="78"/>
      <c r="AT419" s="78" t="str">
        <f t="shared" si="297"/>
        <v/>
      </c>
      <c r="AU419" s="136"/>
      <c r="AV419" s="136"/>
      <c r="AW419" s="155"/>
      <c r="AX419" s="191"/>
      <c r="AY419" s="155"/>
      <c r="AZ419" s="136"/>
      <c r="BA419" s="136"/>
      <c r="BB419" s="136"/>
      <c r="BC419" s="83"/>
      <c r="BD419" s="78"/>
      <c r="BE419" s="155" t="s">
        <v>253</v>
      </c>
      <c r="BF419" s="83"/>
      <c r="BG419" s="78"/>
      <c r="BH419" s="136"/>
      <c r="BL419" s="141"/>
      <c r="BN419" s="78"/>
      <c r="BO419" s="155"/>
      <c r="BP419" s="83"/>
    </row>
    <row r="420" spans="37:68" ht="13.2">
      <c r="AK420" s="135"/>
      <c r="AM420" s="78"/>
      <c r="AP420" s="78"/>
      <c r="AS420" s="78"/>
      <c r="AT420" s="78" t="str">
        <f t="shared" si="297"/>
        <v/>
      </c>
      <c r="AU420" s="136"/>
      <c r="AV420" s="136"/>
      <c r="AW420" s="155"/>
      <c r="AX420" s="191"/>
      <c r="AY420" s="155"/>
      <c r="AZ420" s="136"/>
      <c r="BA420" s="136"/>
      <c r="BB420" s="136"/>
      <c r="BC420" s="83"/>
      <c r="BD420" s="78"/>
      <c r="BE420" s="155" t="s">
        <v>253</v>
      </c>
      <c r="BF420" s="83"/>
      <c r="BG420" s="78"/>
      <c r="BH420" s="136"/>
      <c r="BL420" s="141"/>
      <c r="BN420" s="78"/>
      <c r="BO420" s="155"/>
      <c r="BP420" s="83"/>
    </row>
    <row r="421" spans="37:68" ht="13.2">
      <c r="AK421" s="135"/>
      <c r="AM421" s="78"/>
      <c r="AP421" s="78"/>
      <c r="AS421" s="78"/>
      <c r="AT421" s="78" t="str">
        <f t="shared" si="297"/>
        <v/>
      </c>
      <c r="AU421" s="136"/>
      <c r="AV421" s="136"/>
      <c r="AW421" s="155"/>
      <c r="AX421" s="191"/>
      <c r="AY421" s="155"/>
      <c r="AZ421" s="136"/>
      <c r="BA421" s="136"/>
      <c r="BB421" s="136"/>
      <c r="BC421" s="83"/>
      <c r="BD421" s="78"/>
      <c r="BE421" s="155" t="s">
        <v>253</v>
      </c>
      <c r="BF421" s="83"/>
      <c r="BG421" s="78"/>
      <c r="BH421" s="136"/>
      <c r="BL421" s="141"/>
      <c r="BN421" s="78"/>
      <c r="BO421" s="155"/>
      <c r="BP421" s="83"/>
    </row>
    <row r="422" spans="37:68" ht="13.2">
      <c r="AK422" s="135"/>
      <c r="AM422" s="78"/>
      <c r="AP422" s="78"/>
      <c r="AS422" s="78"/>
      <c r="AT422" s="78" t="str">
        <f t="shared" si="297"/>
        <v/>
      </c>
      <c r="AU422" s="136"/>
      <c r="AV422" s="136"/>
      <c r="AW422" s="155"/>
      <c r="AX422" s="191"/>
      <c r="AY422" s="155"/>
      <c r="AZ422" s="136"/>
      <c r="BA422" s="136"/>
      <c r="BB422" s="136"/>
      <c r="BC422" s="83"/>
      <c r="BD422" s="78"/>
      <c r="BE422" s="155" t="s">
        <v>253</v>
      </c>
      <c r="BF422" s="83"/>
      <c r="BG422" s="78"/>
      <c r="BH422" s="136"/>
      <c r="BL422" s="141"/>
      <c r="BN422" s="78"/>
      <c r="BO422" s="155"/>
      <c r="BP422" s="83"/>
    </row>
    <row r="423" spans="37:68" ht="13.2">
      <c r="AK423" s="135"/>
      <c r="AM423" s="78"/>
      <c r="AP423" s="78"/>
      <c r="AS423" s="78"/>
      <c r="AT423" s="78" t="str">
        <f t="shared" si="297"/>
        <v/>
      </c>
      <c r="AU423" s="136"/>
      <c r="AV423" s="136"/>
      <c r="AW423" s="155"/>
      <c r="AX423" s="191"/>
      <c r="AY423" s="155"/>
      <c r="AZ423" s="136"/>
      <c r="BA423" s="136"/>
      <c r="BB423" s="136"/>
      <c r="BC423" s="83"/>
      <c r="BD423" s="78"/>
      <c r="BE423" s="155" t="s">
        <v>253</v>
      </c>
      <c r="BF423" s="83"/>
      <c r="BG423" s="78"/>
      <c r="BH423" s="136"/>
      <c r="BL423" s="141"/>
      <c r="BN423" s="78"/>
      <c r="BO423" s="155"/>
      <c r="BP423" s="83"/>
    </row>
    <row r="424" spans="37:68" ht="13.2">
      <c r="AK424" s="135"/>
      <c r="AM424" s="78"/>
      <c r="AP424" s="78"/>
      <c r="AS424" s="78"/>
      <c r="AT424" s="78" t="str">
        <f t="shared" si="297"/>
        <v/>
      </c>
      <c r="AU424" s="136"/>
      <c r="AV424" s="136"/>
      <c r="AW424" s="155"/>
      <c r="AX424" s="191"/>
      <c r="AY424" s="155"/>
      <c r="AZ424" s="136"/>
      <c r="BA424" s="136"/>
      <c r="BB424" s="136"/>
      <c r="BC424" s="83"/>
      <c r="BD424" s="78"/>
      <c r="BE424" s="155" t="s">
        <v>253</v>
      </c>
      <c r="BF424" s="83"/>
      <c r="BG424" s="78"/>
      <c r="BH424" s="136"/>
      <c r="BL424" s="141"/>
      <c r="BN424" s="78"/>
      <c r="BO424" s="155"/>
      <c r="BP424" s="83"/>
    </row>
    <row r="425" spans="37:68" ht="13.2">
      <c r="AK425" s="135"/>
      <c r="AM425" s="78"/>
      <c r="AP425" s="78"/>
      <c r="AS425" s="78"/>
      <c r="AT425" s="78" t="str">
        <f t="shared" si="297"/>
        <v/>
      </c>
      <c r="AU425" s="136"/>
      <c r="AV425" s="136"/>
      <c r="AW425" s="155"/>
      <c r="AX425" s="191"/>
      <c r="AY425" s="155"/>
      <c r="AZ425" s="136"/>
      <c r="BA425" s="136"/>
      <c r="BB425" s="136"/>
      <c r="BC425" s="83"/>
      <c r="BD425" s="78"/>
      <c r="BE425" s="155" t="s">
        <v>253</v>
      </c>
      <c r="BF425" s="83"/>
      <c r="BG425" s="78"/>
      <c r="BH425" s="136"/>
      <c r="BL425" s="141"/>
      <c r="BN425" s="78"/>
      <c r="BO425" s="155"/>
      <c r="BP425" s="83"/>
    </row>
    <row r="426" spans="37:68" ht="13.2">
      <c r="AK426" s="135"/>
      <c r="AM426" s="78"/>
      <c r="AP426" s="78"/>
      <c r="AS426" s="78"/>
      <c r="AT426" s="78" t="str">
        <f t="shared" si="297"/>
        <v/>
      </c>
      <c r="AU426" s="136"/>
      <c r="AV426" s="136"/>
      <c r="AW426" s="155"/>
      <c r="AX426" s="191"/>
      <c r="AY426" s="155"/>
      <c r="AZ426" s="136"/>
      <c r="BA426" s="136"/>
      <c r="BB426" s="136"/>
      <c r="BC426" s="83"/>
      <c r="BD426" s="78"/>
      <c r="BE426" s="155" t="s">
        <v>253</v>
      </c>
      <c r="BF426" s="83"/>
      <c r="BG426" s="78"/>
      <c r="BH426" s="136"/>
      <c r="BL426" s="141"/>
      <c r="BN426" s="78"/>
      <c r="BO426" s="155"/>
      <c r="BP426" s="83"/>
    </row>
    <row r="427" spans="37:68" ht="13.2">
      <c r="AK427" s="135"/>
      <c r="AM427" s="78"/>
      <c r="AP427" s="78"/>
      <c r="AS427" s="78"/>
      <c r="AT427" s="78" t="str">
        <f t="shared" si="297"/>
        <v/>
      </c>
      <c r="AU427" s="136"/>
      <c r="AV427" s="136"/>
      <c r="AW427" s="155"/>
      <c r="AX427" s="191"/>
      <c r="AY427" s="155"/>
      <c r="AZ427" s="136"/>
      <c r="BA427" s="136"/>
      <c r="BB427" s="136"/>
      <c r="BC427" s="83"/>
      <c r="BD427" s="78"/>
      <c r="BE427" s="155" t="s">
        <v>253</v>
      </c>
      <c r="BF427" s="83"/>
      <c r="BG427" s="78"/>
      <c r="BH427" s="136"/>
      <c r="BL427" s="141"/>
      <c r="BN427" s="78"/>
      <c r="BO427" s="155"/>
      <c r="BP427" s="83"/>
    </row>
    <row r="428" spans="37:68" ht="13.2">
      <c r="AK428" s="135"/>
      <c r="AM428" s="78"/>
      <c r="AP428" s="78"/>
      <c r="AS428" s="78"/>
      <c r="AT428" s="78" t="str">
        <f t="shared" si="297"/>
        <v/>
      </c>
      <c r="AU428" s="136"/>
      <c r="AV428" s="136"/>
      <c r="AW428" s="155"/>
      <c r="AX428" s="191"/>
      <c r="AY428" s="155"/>
      <c r="AZ428" s="136"/>
      <c r="BA428" s="136"/>
      <c r="BB428" s="136"/>
      <c r="BC428" s="83"/>
      <c r="BD428" s="78"/>
      <c r="BE428" s="155" t="s">
        <v>253</v>
      </c>
      <c r="BF428" s="83"/>
      <c r="BG428" s="78"/>
      <c r="BH428" s="136"/>
      <c r="BL428" s="141"/>
      <c r="BN428" s="78"/>
      <c r="BO428" s="155"/>
      <c r="BP428" s="83"/>
    </row>
    <row r="429" spans="37:68" ht="13.2">
      <c r="AK429" s="135"/>
      <c r="AM429" s="78"/>
      <c r="AP429" s="78"/>
      <c r="AS429" s="78"/>
      <c r="AT429" s="78" t="str">
        <f t="shared" si="297"/>
        <v/>
      </c>
      <c r="AU429" s="136"/>
      <c r="AV429" s="136"/>
      <c r="AW429" s="155"/>
      <c r="AX429" s="191"/>
      <c r="AY429" s="155"/>
      <c r="AZ429" s="136"/>
      <c r="BA429" s="136"/>
      <c r="BB429" s="136"/>
      <c r="BC429" s="83"/>
      <c r="BD429" s="78"/>
      <c r="BE429" s="155" t="s">
        <v>253</v>
      </c>
      <c r="BF429" s="83"/>
      <c r="BG429" s="78"/>
      <c r="BH429" s="136"/>
      <c r="BL429" s="141"/>
      <c r="BN429" s="78"/>
      <c r="BO429" s="155"/>
      <c r="BP429" s="83"/>
    </row>
    <row r="430" spans="37:68" ht="13.2">
      <c r="AK430" s="135"/>
      <c r="AM430" s="78"/>
      <c r="AP430" s="78"/>
      <c r="AS430" s="78"/>
      <c r="AT430" s="78" t="str">
        <f t="shared" si="297"/>
        <v/>
      </c>
      <c r="AU430" s="136"/>
      <c r="AV430" s="136"/>
      <c r="AW430" s="155"/>
      <c r="AX430" s="191"/>
      <c r="AY430" s="155"/>
      <c r="AZ430" s="136"/>
      <c r="BA430" s="136"/>
      <c r="BB430" s="136"/>
      <c r="BC430" s="83"/>
      <c r="BD430" s="78"/>
      <c r="BE430" s="155" t="s">
        <v>253</v>
      </c>
      <c r="BF430" s="83"/>
      <c r="BG430" s="78"/>
      <c r="BH430" s="136"/>
      <c r="BL430" s="141"/>
      <c r="BN430" s="78"/>
      <c r="BO430" s="155"/>
      <c r="BP430" s="83"/>
    </row>
    <row r="431" spans="37:68" ht="13.2">
      <c r="AK431" s="135"/>
      <c r="AM431" s="78"/>
      <c r="AP431" s="78"/>
      <c r="AS431" s="78"/>
      <c r="AT431" s="78" t="str">
        <f t="shared" si="297"/>
        <v/>
      </c>
      <c r="AU431" s="136"/>
      <c r="AV431" s="136"/>
      <c r="AW431" s="155"/>
      <c r="AX431" s="191"/>
      <c r="AY431" s="155"/>
      <c r="AZ431" s="136"/>
      <c r="BA431" s="136"/>
      <c r="BB431" s="136"/>
      <c r="BC431" s="83"/>
      <c r="BD431" s="78"/>
      <c r="BE431" s="155" t="s">
        <v>253</v>
      </c>
      <c r="BF431" s="83"/>
      <c r="BG431" s="78"/>
      <c r="BH431" s="136"/>
      <c r="BL431" s="141"/>
      <c r="BN431" s="78"/>
      <c r="BO431" s="155"/>
      <c r="BP431" s="83"/>
    </row>
    <row r="432" spans="37:68" ht="13.2">
      <c r="AK432" s="135"/>
      <c r="AM432" s="78"/>
      <c r="AP432" s="78"/>
      <c r="AS432" s="78"/>
      <c r="AT432" s="78" t="str">
        <f t="shared" si="297"/>
        <v/>
      </c>
      <c r="AU432" s="136"/>
      <c r="AV432" s="136"/>
      <c r="AW432" s="155"/>
      <c r="AX432" s="191"/>
      <c r="AY432" s="155"/>
      <c r="AZ432" s="136"/>
      <c r="BA432" s="136"/>
      <c r="BB432" s="136"/>
      <c r="BC432" s="83"/>
      <c r="BD432" s="78"/>
      <c r="BE432" s="155" t="s">
        <v>253</v>
      </c>
      <c r="BF432" s="83"/>
      <c r="BG432" s="78"/>
      <c r="BH432" s="136"/>
      <c r="BL432" s="141"/>
      <c r="BN432" s="78"/>
      <c r="BO432" s="155"/>
      <c r="BP432" s="83"/>
    </row>
    <row r="433" spans="37:68" ht="13.2">
      <c r="AK433" s="135"/>
      <c r="AM433" s="78"/>
      <c r="AP433" s="78"/>
      <c r="AS433" s="78"/>
      <c r="AT433" s="78" t="str">
        <f t="shared" si="297"/>
        <v/>
      </c>
      <c r="AU433" s="136"/>
      <c r="AV433" s="136"/>
      <c r="AW433" s="155"/>
      <c r="AX433" s="191"/>
      <c r="AY433" s="155"/>
      <c r="AZ433" s="136"/>
      <c r="BA433" s="136"/>
      <c r="BB433" s="136"/>
      <c r="BC433" s="83"/>
      <c r="BD433" s="78"/>
      <c r="BE433" s="155" t="s">
        <v>253</v>
      </c>
      <c r="BF433" s="83"/>
      <c r="BG433" s="78"/>
      <c r="BH433" s="136"/>
      <c r="BL433" s="141"/>
      <c r="BN433" s="78"/>
      <c r="BO433" s="155"/>
      <c r="BP433" s="83"/>
    </row>
    <row r="434" spans="37:68" ht="13.2">
      <c r="AK434" s="135"/>
      <c r="AM434" s="78"/>
      <c r="AP434" s="78"/>
      <c r="AS434" s="78"/>
      <c r="AT434" s="78" t="str">
        <f t="shared" si="297"/>
        <v/>
      </c>
      <c r="AU434" s="136"/>
      <c r="AV434" s="136"/>
      <c r="AW434" s="155"/>
      <c r="AX434" s="191"/>
      <c r="AY434" s="155"/>
      <c r="AZ434" s="136"/>
      <c r="BA434" s="136"/>
      <c r="BB434" s="136"/>
      <c r="BC434" s="83"/>
      <c r="BD434" s="78"/>
      <c r="BE434" s="155" t="s">
        <v>253</v>
      </c>
      <c r="BF434" s="83"/>
      <c r="BG434" s="78"/>
      <c r="BH434" s="136"/>
      <c r="BL434" s="141"/>
      <c r="BN434" s="78"/>
      <c r="BO434" s="155"/>
      <c r="BP434" s="83"/>
    </row>
    <row r="435" spans="37:68" ht="13.2">
      <c r="AK435" s="135"/>
      <c r="AM435" s="78"/>
      <c r="AP435" s="78"/>
      <c r="AS435" s="78"/>
      <c r="AT435" s="78" t="str">
        <f t="shared" si="297"/>
        <v/>
      </c>
      <c r="AU435" s="136"/>
      <c r="AV435" s="136"/>
      <c r="AW435" s="155"/>
      <c r="AX435" s="191"/>
      <c r="AY435" s="155"/>
      <c r="AZ435" s="136"/>
      <c r="BA435" s="136"/>
      <c r="BB435" s="136"/>
      <c r="BC435" s="83"/>
      <c r="BD435" s="78"/>
      <c r="BE435" s="155" t="s">
        <v>253</v>
      </c>
      <c r="BF435" s="83"/>
      <c r="BG435" s="78"/>
      <c r="BH435" s="136"/>
      <c r="BL435" s="141"/>
      <c r="BN435" s="78"/>
      <c r="BO435" s="155"/>
      <c r="BP435" s="83"/>
    </row>
    <row r="436" spans="37:68" ht="13.2">
      <c r="AK436" s="135"/>
      <c r="AM436" s="78"/>
      <c r="AP436" s="78"/>
      <c r="AS436" s="78"/>
      <c r="AT436" s="78" t="str">
        <f t="shared" si="297"/>
        <v/>
      </c>
      <c r="AU436" s="136"/>
      <c r="AV436" s="136"/>
      <c r="AW436" s="155"/>
      <c r="AX436" s="191"/>
      <c r="AY436" s="155"/>
      <c r="AZ436" s="136"/>
      <c r="BA436" s="136"/>
      <c r="BB436" s="136"/>
      <c r="BC436" s="83"/>
      <c r="BD436" s="78"/>
      <c r="BE436" s="155" t="s">
        <v>253</v>
      </c>
      <c r="BF436" s="83"/>
      <c r="BG436" s="78"/>
      <c r="BH436" s="136"/>
      <c r="BL436" s="141"/>
      <c r="BN436" s="78"/>
      <c r="BO436" s="155"/>
      <c r="BP436" s="83"/>
    </row>
    <row r="437" spans="37:68" ht="13.2">
      <c r="AK437" s="135"/>
      <c r="AM437" s="78"/>
      <c r="AP437" s="78"/>
      <c r="AS437" s="78"/>
      <c r="AT437" s="78" t="str">
        <f t="shared" si="297"/>
        <v/>
      </c>
      <c r="AU437" s="136"/>
      <c r="AV437" s="136"/>
      <c r="AW437" s="155"/>
      <c r="AX437" s="191"/>
      <c r="AY437" s="155"/>
      <c r="AZ437" s="136"/>
      <c r="BA437" s="136"/>
      <c r="BB437" s="136"/>
      <c r="BC437" s="83"/>
      <c r="BD437" s="78"/>
      <c r="BE437" s="155" t="s">
        <v>253</v>
      </c>
      <c r="BF437" s="83"/>
      <c r="BG437" s="78"/>
      <c r="BH437" s="136"/>
      <c r="BL437" s="141"/>
      <c r="BN437" s="78"/>
      <c r="BO437" s="155"/>
      <c r="BP437" s="83"/>
    </row>
    <row r="438" spans="37:68" ht="13.2">
      <c r="AK438" s="135"/>
      <c r="AM438" s="78"/>
      <c r="AP438" s="78"/>
      <c r="AS438" s="78"/>
      <c r="AT438" s="78" t="str">
        <f t="shared" si="297"/>
        <v/>
      </c>
      <c r="AU438" s="136"/>
      <c r="AV438" s="136"/>
      <c r="AW438" s="155"/>
      <c r="AX438" s="191"/>
      <c r="AY438" s="155"/>
      <c r="AZ438" s="136"/>
      <c r="BA438" s="136"/>
      <c r="BB438" s="136"/>
      <c r="BC438" s="83"/>
      <c r="BD438" s="78"/>
      <c r="BE438" s="155" t="s">
        <v>253</v>
      </c>
      <c r="BF438" s="83"/>
      <c r="BG438" s="78"/>
      <c r="BH438" s="136"/>
      <c r="BL438" s="141"/>
      <c r="BN438" s="78"/>
      <c r="BO438" s="155"/>
      <c r="BP438" s="83"/>
    </row>
    <row r="439" spans="37:68" ht="13.2">
      <c r="AK439" s="135"/>
      <c r="AM439" s="78"/>
      <c r="AP439" s="78"/>
      <c r="AS439" s="78"/>
      <c r="AT439" s="78" t="str">
        <f t="shared" si="297"/>
        <v/>
      </c>
      <c r="AU439" s="136"/>
      <c r="AV439" s="136"/>
      <c r="AW439" s="155"/>
      <c r="AX439" s="191"/>
      <c r="AY439" s="155"/>
      <c r="AZ439" s="136"/>
      <c r="BA439" s="136"/>
      <c r="BB439" s="136"/>
      <c r="BC439" s="83"/>
      <c r="BD439" s="78"/>
      <c r="BE439" s="155" t="s">
        <v>253</v>
      </c>
      <c r="BF439" s="83"/>
      <c r="BG439" s="78"/>
      <c r="BH439" s="136"/>
      <c r="BL439" s="141"/>
      <c r="BN439" s="78"/>
      <c r="BO439" s="155"/>
      <c r="BP439" s="83"/>
    </row>
    <row r="440" spans="37:68" ht="13.2">
      <c r="AK440" s="135"/>
      <c r="AM440" s="78"/>
      <c r="AP440" s="78"/>
      <c r="AS440" s="78"/>
      <c r="AT440" s="78" t="str">
        <f t="shared" si="297"/>
        <v/>
      </c>
      <c r="AU440" s="136"/>
      <c r="AV440" s="136"/>
      <c r="AW440" s="155"/>
      <c r="AX440" s="191"/>
      <c r="AY440" s="155"/>
      <c r="AZ440" s="136"/>
      <c r="BA440" s="136"/>
      <c r="BB440" s="136"/>
      <c r="BC440" s="83"/>
      <c r="BD440" s="78"/>
      <c r="BE440" s="155" t="s">
        <v>253</v>
      </c>
      <c r="BF440" s="83"/>
      <c r="BG440" s="78"/>
      <c r="BH440" s="136"/>
      <c r="BL440" s="141"/>
      <c r="BN440" s="78"/>
      <c r="BO440" s="155"/>
      <c r="BP440" s="83"/>
    </row>
    <row r="441" spans="37:68" ht="13.2">
      <c r="AK441" s="135"/>
      <c r="AM441" s="78"/>
      <c r="AP441" s="78"/>
      <c r="AS441" s="78"/>
      <c r="AT441" s="78" t="str">
        <f t="shared" si="297"/>
        <v/>
      </c>
      <c r="AU441" s="136"/>
      <c r="AV441" s="136"/>
      <c r="AW441" s="155"/>
      <c r="AX441" s="191"/>
      <c r="AY441" s="155"/>
      <c r="AZ441" s="136"/>
      <c r="BA441" s="136"/>
      <c r="BB441" s="136"/>
      <c r="BC441" s="83"/>
      <c r="BD441" s="78"/>
      <c r="BE441" s="155" t="s">
        <v>253</v>
      </c>
      <c r="BF441" s="83"/>
      <c r="BG441" s="78"/>
      <c r="BH441" s="136"/>
      <c r="BL441" s="141"/>
      <c r="BN441" s="78"/>
      <c r="BO441" s="155"/>
      <c r="BP441" s="83"/>
    </row>
    <row r="442" spans="37:68" ht="13.2">
      <c r="AK442" s="135"/>
      <c r="AM442" s="78"/>
      <c r="AP442" s="78"/>
      <c r="AS442" s="78"/>
      <c r="AT442" s="78" t="str">
        <f t="shared" si="297"/>
        <v/>
      </c>
      <c r="AU442" s="136"/>
      <c r="AV442" s="136"/>
      <c r="AW442" s="155"/>
      <c r="AX442" s="191"/>
      <c r="AY442" s="155"/>
      <c r="AZ442" s="136"/>
      <c r="BA442" s="136"/>
      <c r="BB442" s="136"/>
      <c r="BC442" s="83"/>
      <c r="BD442" s="78"/>
      <c r="BE442" s="155" t="s">
        <v>253</v>
      </c>
      <c r="BF442" s="83"/>
      <c r="BG442" s="78"/>
      <c r="BH442" s="136"/>
      <c r="BL442" s="141"/>
      <c r="BN442" s="78"/>
      <c r="BO442" s="155"/>
      <c r="BP442" s="83"/>
    </row>
    <row r="443" spans="37:68" ht="13.2">
      <c r="AK443" s="135"/>
      <c r="AM443" s="78"/>
      <c r="AP443" s="78"/>
      <c r="AS443" s="78"/>
      <c r="AT443" s="78" t="str">
        <f t="shared" si="297"/>
        <v/>
      </c>
      <c r="AU443" s="136"/>
      <c r="AV443" s="136"/>
      <c r="AW443" s="155"/>
      <c r="AX443" s="191"/>
      <c r="AY443" s="155"/>
      <c r="AZ443" s="136"/>
      <c r="BA443" s="136"/>
      <c r="BB443" s="136"/>
      <c r="BC443" s="83"/>
      <c r="BD443" s="78"/>
      <c r="BE443" s="155" t="s">
        <v>253</v>
      </c>
      <c r="BF443" s="83"/>
      <c r="BG443" s="78"/>
      <c r="BH443" s="136"/>
      <c r="BL443" s="141"/>
      <c r="BN443" s="78"/>
      <c r="BO443" s="155"/>
      <c r="BP443" s="83"/>
    </row>
    <row r="444" spans="37:68" ht="13.2">
      <c r="AK444" s="135"/>
      <c r="AM444" s="78"/>
      <c r="AP444" s="78"/>
      <c r="AS444" s="78"/>
      <c r="AT444" s="78" t="str">
        <f t="shared" si="297"/>
        <v/>
      </c>
      <c r="AU444" s="136"/>
      <c r="AV444" s="136"/>
      <c r="AW444" s="155"/>
      <c r="AX444" s="191"/>
      <c r="AY444" s="155"/>
      <c r="AZ444" s="136"/>
      <c r="BA444" s="136"/>
      <c r="BB444" s="136"/>
      <c r="BC444" s="83"/>
      <c r="BD444" s="78"/>
      <c r="BE444" s="155" t="s">
        <v>253</v>
      </c>
      <c r="BF444" s="83"/>
      <c r="BG444" s="78"/>
      <c r="BH444" s="136"/>
      <c r="BL444" s="141"/>
      <c r="BN444" s="78"/>
      <c r="BO444" s="155"/>
      <c r="BP444" s="83"/>
    </row>
    <row r="445" spans="37:68" ht="13.2">
      <c r="AK445" s="135"/>
      <c r="AM445" s="78"/>
      <c r="AP445" s="78"/>
      <c r="AS445" s="78"/>
      <c r="AT445" s="78" t="str">
        <f t="shared" si="297"/>
        <v/>
      </c>
      <c r="AU445" s="136"/>
      <c r="AV445" s="136"/>
      <c r="AW445" s="155"/>
      <c r="AX445" s="191"/>
      <c r="AY445" s="155"/>
      <c r="AZ445" s="136"/>
      <c r="BA445" s="136"/>
      <c r="BB445" s="136"/>
      <c r="BC445" s="83"/>
      <c r="BD445" s="78"/>
      <c r="BE445" s="155" t="s">
        <v>253</v>
      </c>
      <c r="BF445" s="83"/>
      <c r="BG445" s="78"/>
      <c r="BH445" s="136"/>
      <c r="BL445" s="141"/>
      <c r="BN445" s="78"/>
      <c r="BO445" s="155"/>
      <c r="BP445" s="83"/>
    </row>
    <row r="446" spans="37:68" ht="13.2">
      <c r="AK446" s="135"/>
      <c r="AM446" s="78"/>
      <c r="AP446" s="78"/>
      <c r="AS446" s="78"/>
      <c r="AT446" s="78" t="str">
        <f t="shared" si="297"/>
        <v/>
      </c>
      <c r="AU446" s="136"/>
      <c r="AV446" s="136"/>
      <c r="AW446" s="155"/>
      <c r="AX446" s="191"/>
      <c r="AY446" s="155"/>
      <c r="AZ446" s="136"/>
      <c r="BA446" s="136"/>
      <c r="BB446" s="136"/>
      <c r="BC446" s="83"/>
      <c r="BD446" s="78"/>
      <c r="BE446" s="155" t="s">
        <v>253</v>
      </c>
      <c r="BF446" s="83"/>
      <c r="BG446" s="78"/>
      <c r="BH446" s="136"/>
      <c r="BL446" s="141"/>
      <c r="BN446" s="78"/>
      <c r="BO446" s="155"/>
      <c r="BP446" s="83"/>
    </row>
    <row r="447" spans="37:68" ht="13.2">
      <c r="AK447" s="135"/>
      <c r="AM447" s="78"/>
      <c r="AP447" s="78"/>
      <c r="AS447" s="78"/>
      <c r="AT447" s="78" t="str">
        <f t="shared" si="297"/>
        <v/>
      </c>
      <c r="AU447" s="136"/>
      <c r="AV447" s="136"/>
      <c r="AW447" s="155"/>
      <c r="AX447" s="191"/>
      <c r="AY447" s="155"/>
      <c r="AZ447" s="136"/>
      <c r="BA447" s="136"/>
      <c r="BB447" s="136"/>
      <c r="BC447" s="83"/>
      <c r="BD447" s="78"/>
      <c r="BE447" s="155" t="s">
        <v>253</v>
      </c>
      <c r="BF447" s="83"/>
      <c r="BG447" s="78"/>
      <c r="BH447" s="136"/>
      <c r="BL447" s="141"/>
      <c r="BN447" s="78"/>
      <c r="BO447" s="155"/>
      <c r="BP447" s="83"/>
    </row>
    <row r="448" spans="37:68" ht="13.2">
      <c r="AK448" s="135"/>
      <c r="AM448" s="78"/>
      <c r="AP448" s="78"/>
      <c r="AS448" s="78"/>
      <c r="AT448" s="78" t="str">
        <f t="shared" si="297"/>
        <v/>
      </c>
      <c r="AU448" s="136"/>
      <c r="AV448" s="136"/>
      <c r="AW448" s="155"/>
      <c r="AX448" s="191"/>
      <c r="AY448" s="155"/>
      <c r="AZ448" s="136"/>
      <c r="BA448" s="136"/>
      <c r="BB448" s="136"/>
      <c r="BC448" s="83"/>
      <c r="BD448" s="78"/>
      <c r="BE448" s="155" t="s">
        <v>253</v>
      </c>
      <c r="BF448" s="83"/>
      <c r="BG448" s="78"/>
      <c r="BH448" s="136"/>
      <c r="BL448" s="141"/>
      <c r="BN448" s="78"/>
      <c r="BO448" s="155"/>
      <c r="BP448" s="83"/>
    </row>
    <row r="449" spans="37:68" ht="13.2">
      <c r="AK449" s="135"/>
      <c r="AM449" s="78"/>
      <c r="AP449" s="78"/>
      <c r="AS449" s="78"/>
      <c r="AT449" s="78" t="str">
        <f t="shared" si="297"/>
        <v/>
      </c>
      <c r="AU449" s="136"/>
      <c r="AV449" s="136"/>
      <c r="AW449" s="155"/>
      <c r="AX449" s="191"/>
      <c r="AY449" s="155"/>
      <c r="AZ449" s="136"/>
      <c r="BA449" s="136"/>
      <c r="BB449" s="136"/>
      <c r="BC449" s="83"/>
      <c r="BD449" s="78"/>
      <c r="BE449" s="155" t="s">
        <v>253</v>
      </c>
      <c r="BF449" s="83"/>
      <c r="BG449" s="78"/>
      <c r="BH449" s="136"/>
      <c r="BL449" s="141"/>
      <c r="BN449" s="78"/>
      <c r="BO449" s="155"/>
      <c r="BP449" s="83"/>
    </row>
    <row r="450" spans="37:68" ht="13.2">
      <c r="AK450" s="135"/>
      <c r="AM450" s="78"/>
      <c r="AP450" s="78"/>
      <c r="AS450" s="78"/>
      <c r="AT450" s="78" t="str">
        <f t="shared" si="297"/>
        <v/>
      </c>
      <c r="AU450" s="136"/>
      <c r="AV450" s="136"/>
      <c r="AW450" s="155"/>
      <c r="AX450" s="191"/>
      <c r="AY450" s="155"/>
      <c r="AZ450" s="136"/>
      <c r="BA450" s="136"/>
      <c r="BB450" s="136"/>
      <c r="BC450" s="83"/>
      <c r="BD450" s="78"/>
      <c r="BE450" s="155" t="s">
        <v>253</v>
      </c>
      <c r="BF450" s="83"/>
      <c r="BG450" s="78"/>
      <c r="BH450" s="136"/>
      <c r="BL450" s="141"/>
      <c r="BN450" s="78"/>
      <c r="BO450" s="155"/>
      <c r="BP450" s="83"/>
    </row>
    <row r="451" spans="37:68" ht="13.2">
      <c r="AK451" s="135"/>
      <c r="AM451" s="78"/>
      <c r="AP451" s="78"/>
      <c r="AS451" s="78"/>
      <c r="AT451" s="78" t="str">
        <f t="shared" si="297"/>
        <v/>
      </c>
      <c r="AU451" s="136"/>
      <c r="AV451" s="136"/>
      <c r="AW451" s="155"/>
      <c r="AX451" s="191"/>
      <c r="AY451" s="155"/>
      <c r="AZ451" s="136"/>
      <c r="BA451" s="136"/>
      <c r="BB451" s="136"/>
      <c r="BC451" s="83"/>
      <c r="BD451" s="78"/>
      <c r="BE451" s="155" t="s">
        <v>253</v>
      </c>
      <c r="BF451" s="83"/>
      <c r="BG451" s="78"/>
      <c r="BH451" s="136"/>
      <c r="BL451" s="141"/>
      <c r="BN451" s="78"/>
      <c r="BO451" s="155"/>
      <c r="BP451" s="83"/>
    </row>
    <row r="452" spans="37:68" ht="13.2">
      <c r="AK452" s="135"/>
      <c r="AM452" s="78"/>
      <c r="AP452" s="78"/>
      <c r="AS452" s="78"/>
      <c r="AT452" s="78" t="str">
        <f t="shared" si="297"/>
        <v/>
      </c>
      <c r="AU452" s="136"/>
      <c r="AV452" s="136"/>
      <c r="AW452" s="155"/>
      <c r="AX452" s="191"/>
      <c r="AY452" s="155"/>
      <c r="AZ452" s="136"/>
      <c r="BA452" s="136"/>
      <c r="BB452" s="136"/>
      <c r="BC452" s="83"/>
      <c r="BD452" s="78"/>
      <c r="BE452" s="155" t="s">
        <v>253</v>
      </c>
      <c r="BF452" s="83"/>
      <c r="BG452" s="78"/>
      <c r="BH452" s="136"/>
      <c r="BL452" s="141"/>
      <c r="BN452" s="78"/>
      <c r="BO452" s="155"/>
      <c r="BP452" s="83"/>
    </row>
    <row r="453" spans="37:68" ht="13.2">
      <c r="AK453" s="135"/>
      <c r="AM453" s="78"/>
      <c r="AP453" s="78"/>
      <c r="AS453" s="78"/>
      <c r="AT453" s="78" t="str">
        <f t="shared" si="297"/>
        <v/>
      </c>
      <c r="AU453" s="136"/>
      <c r="AV453" s="136"/>
      <c r="AW453" s="155"/>
      <c r="AX453" s="191"/>
      <c r="AY453" s="155"/>
      <c r="AZ453" s="136"/>
      <c r="BA453" s="136"/>
      <c r="BB453" s="136"/>
      <c r="BC453" s="83"/>
      <c r="BD453" s="78"/>
      <c r="BE453" s="155" t="s">
        <v>253</v>
      </c>
      <c r="BF453" s="83"/>
      <c r="BG453" s="78"/>
      <c r="BH453" s="136"/>
      <c r="BL453" s="141"/>
      <c r="BN453" s="78"/>
      <c r="BO453" s="155"/>
      <c r="BP453" s="83"/>
    </row>
    <row r="454" spans="37:68" ht="13.2">
      <c r="AK454" s="135"/>
      <c r="AM454" s="78"/>
      <c r="AP454" s="78"/>
      <c r="AS454" s="78"/>
      <c r="AT454" s="78" t="str">
        <f t="shared" si="297"/>
        <v/>
      </c>
      <c r="AU454" s="136"/>
      <c r="AV454" s="136"/>
      <c r="AW454" s="155"/>
      <c r="AX454" s="191"/>
      <c r="AY454" s="155"/>
      <c r="AZ454" s="136"/>
      <c r="BA454" s="136"/>
      <c r="BB454" s="136"/>
      <c r="BC454" s="83"/>
      <c r="BD454" s="78"/>
      <c r="BE454" s="155" t="s">
        <v>253</v>
      </c>
      <c r="BF454" s="83"/>
      <c r="BG454" s="78"/>
      <c r="BH454" s="136"/>
      <c r="BL454" s="141"/>
      <c r="BN454" s="78"/>
      <c r="BO454" s="155"/>
      <c r="BP454" s="83"/>
    </row>
    <row r="455" spans="37:68" ht="13.2">
      <c r="AK455" s="135"/>
      <c r="AM455" s="78"/>
      <c r="AP455" s="78"/>
      <c r="AS455" s="78"/>
      <c r="AT455" s="78" t="str">
        <f t="shared" si="297"/>
        <v/>
      </c>
      <c r="AU455" s="136"/>
      <c r="AV455" s="136"/>
      <c r="AW455" s="155"/>
      <c r="AX455" s="191"/>
      <c r="AY455" s="155"/>
      <c r="AZ455" s="136"/>
      <c r="BA455" s="136"/>
      <c r="BB455" s="136"/>
      <c r="BC455" s="83"/>
      <c r="BD455" s="78"/>
      <c r="BE455" s="155" t="s">
        <v>253</v>
      </c>
      <c r="BF455" s="83"/>
      <c r="BG455" s="78"/>
      <c r="BH455" s="136"/>
      <c r="BL455" s="141"/>
      <c r="BN455" s="78"/>
      <c r="BO455" s="155"/>
      <c r="BP455" s="83"/>
    </row>
    <row r="456" spans="37:68" ht="13.2">
      <c r="AK456" s="135"/>
      <c r="AM456" s="78"/>
      <c r="AP456" s="78"/>
      <c r="AS456" s="78"/>
      <c r="AT456" s="78" t="str">
        <f t="shared" si="297"/>
        <v/>
      </c>
      <c r="AU456" s="136"/>
      <c r="AV456" s="136"/>
      <c r="AW456" s="155"/>
      <c r="AX456" s="191"/>
      <c r="AY456" s="155"/>
      <c r="AZ456" s="136"/>
      <c r="BA456" s="136"/>
      <c r="BB456" s="136"/>
      <c r="BC456" s="83"/>
      <c r="BD456" s="78"/>
      <c r="BE456" s="155" t="s">
        <v>253</v>
      </c>
      <c r="BF456" s="83"/>
      <c r="BG456" s="78"/>
      <c r="BH456" s="136"/>
      <c r="BL456" s="141"/>
      <c r="BN456" s="78"/>
      <c r="BO456" s="155"/>
      <c r="BP456" s="83"/>
    </row>
    <row r="457" spans="37:68" ht="13.2">
      <c r="AK457" s="135"/>
      <c r="AM457" s="78"/>
      <c r="AP457" s="78"/>
      <c r="AS457" s="78"/>
      <c r="AT457" s="78" t="str">
        <f t="shared" si="297"/>
        <v/>
      </c>
      <c r="AU457" s="136"/>
      <c r="AV457" s="136"/>
      <c r="AW457" s="155"/>
      <c r="AX457" s="191"/>
      <c r="AY457" s="155"/>
      <c r="AZ457" s="136"/>
      <c r="BA457" s="136"/>
      <c r="BB457" s="136"/>
      <c r="BC457" s="83"/>
      <c r="BD457" s="78"/>
      <c r="BE457" s="155" t="s">
        <v>253</v>
      </c>
      <c r="BF457" s="83"/>
      <c r="BG457" s="78"/>
      <c r="BH457" s="136"/>
      <c r="BL457" s="141"/>
      <c r="BN457" s="78"/>
      <c r="BO457" s="155"/>
      <c r="BP457" s="83"/>
    </row>
    <row r="458" spans="37:68" ht="13.2">
      <c r="AK458" s="135"/>
      <c r="AM458" s="78"/>
      <c r="AP458" s="78"/>
      <c r="AS458" s="78"/>
      <c r="AT458" s="78" t="str">
        <f t="shared" si="297"/>
        <v/>
      </c>
      <c r="AU458" s="136"/>
      <c r="AV458" s="136"/>
      <c r="AW458" s="155"/>
      <c r="AX458" s="191"/>
      <c r="AY458" s="155"/>
      <c r="AZ458" s="136"/>
      <c r="BA458" s="136"/>
      <c r="BB458" s="136"/>
      <c r="BC458" s="83"/>
      <c r="BD458" s="78"/>
      <c r="BE458" s="155" t="s">
        <v>253</v>
      </c>
      <c r="BF458" s="83"/>
      <c r="BG458" s="78"/>
      <c r="BH458" s="136"/>
      <c r="BL458" s="141"/>
      <c r="BN458" s="78"/>
      <c r="BO458" s="155"/>
      <c r="BP458" s="83"/>
    </row>
    <row r="459" spans="37:68" ht="13.2">
      <c r="AK459" s="135"/>
      <c r="AM459" s="78"/>
      <c r="AP459" s="78"/>
      <c r="AS459" s="78"/>
      <c r="AT459" s="78" t="str">
        <f t="shared" si="297"/>
        <v/>
      </c>
      <c r="AU459" s="136"/>
      <c r="AV459" s="136"/>
      <c r="AW459" s="155"/>
      <c r="AX459" s="191"/>
      <c r="AY459" s="155"/>
      <c r="AZ459" s="136"/>
      <c r="BA459" s="136"/>
      <c r="BB459" s="136"/>
      <c r="BC459" s="83"/>
      <c r="BD459" s="78"/>
      <c r="BE459" s="155" t="s">
        <v>253</v>
      </c>
      <c r="BF459" s="83"/>
      <c r="BG459" s="78"/>
      <c r="BH459" s="136"/>
      <c r="BL459" s="141"/>
      <c r="BN459" s="78"/>
      <c r="BO459" s="155"/>
      <c r="BP459" s="83"/>
    </row>
    <row r="460" spans="37:68" ht="13.2">
      <c r="AK460" s="135"/>
      <c r="AM460" s="78"/>
      <c r="AP460" s="78"/>
      <c r="AS460" s="78"/>
      <c r="AT460" s="78" t="str">
        <f t="shared" si="297"/>
        <v/>
      </c>
      <c r="AU460" s="136"/>
      <c r="AV460" s="136"/>
      <c r="AW460" s="155"/>
      <c r="AX460" s="191"/>
      <c r="AY460" s="155"/>
      <c r="AZ460" s="136"/>
      <c r="BA460" s="136"/>
      <c r="BB460" s="136"/>
      <c r="BC460" s="83"/>
      <c r="BD460" s="78"/>
      <c r="BE460" s="155" t="s">
        <v>253</v>
      </c>
      <c r="BF460" s="83"/>
      <c r="BG460" s="78"/>
      <c r="BH460" s="136"/>
      <c r="BL460" s="141"/>
      <c r="BN460" s="78"/>
      <c r="BO460" s="155"/>
      <c r="BP460" s="83"/>
    </row>
    <row r="461" spans="37:68" ht="13.2">
      <c r="AK461" s="135"/>
      <c r="AM461" s="78"/>
      <c r="AP461" s="78"/>
      <c r="AS461" s="78"/>
      <c r="AT461" s="78" t="str">
        <f t="shared" si="297"/>
        <v/>
      </c>
      <c r="AU461" s="136"/>
      <c r="AV461" s="136"/>
      <c r="AW461" s="155"/>
      <c r="AX461" s="191"/>
      <c r="AY461" s="155"/>
      <c r="AZ461" s="136"/>
      <c r="BA461" s="136"/>
      <c r="BB461" s="136"/>
      <c r="BC461" s="83"/>
      <c r="BD461" s="78"/>
      <c r="BE461" s="155" t="s">
        <v>253</v>
      </c>
      <c r="BF461" s="83"/>
      <c r="BG461" s="78"/>
      <c r="BH461" s="136"/>
      <c r="BL461" s="141"/>
      <c r="BN461" s="78"/>
      <c r="BO461" s="155"/>
      <c r="BP461" s="83"/>
    </row>
    <row r="462" spans="37:68" ht="13.2">
      <c r="AK462" s="135"/>
      <c r="AM462" s="78"/>
      <c r="AP462" s="78"/>
      <c r="AS462" s="78"/>
      <c r="AT462" s="78" t="str">
        <f t="shared" si="297"/>
        <v/>
      </c>
      <c r="AU462" s="136"/>
      <c r="AV462" s="136"/>
      <c r="AW462" s="155"/>
      <c r="AX462" s="191"/>
      <c r="AY462" s="155"/>
      <c r="AZ462" s="136"/>
      <c r="BA462" s="136"/>
      <c r="BB462" s="136"/>
      <c r="BC462" s="83"/>
      <c r="BD462" s="78"/>
      <c r="BE462" s="155" t="s">
        <v>253</v>
      </c>
      <c r="BF462" s="83"/>
      <c r="BG462" s="78"/>
      <c r="BH462" s="136"/>
      <c r="BL462" s="141"/>
      <c r="BN462" s="78"/>
      <c r="BO462" s="155"/>
      <c r="BP462" s="83"/>
    </row>
    <row r="463" spans="37:68" ht="13.2">
      <c r="AK463" s="135"/>
      <c r="AM463" s="78"/>
      <c r="AP463" s="78"/>
      <c r="AS463" s="78"/>
      <c r="AT463" s="78" t="str">
        <f t="shared" si="297"/>
        <v/>
      </c>
      <c r="AU463" s="136"/>
      <c r="AV463" s="136"/>
      <c r="AW463" s="155"/>
      <c r="AX463" s="191"/>
      <c r="AY463" s="155"/>
      <c r="AZ463" s="136"/>
      <c r="BA463" s="136"/>
      <c r="BB463" s="136"/>
      <c r="BC463" s="83"/>
      <c r="BD463" s="78"/>
      <c r="BE463" s="155" t="s">
        <v>253</v>
      </c>
      <c r="BF463" s="83"/>
      <c r="BG463" s="78"/>
      <c r="BH463" s="136"/>
      <c r="BL463" s="141"/>
      <c r="BN463" s="78"/>
      <c r="BO463" s="155"/>
      <c r="BP463" s="83"/>
    </row>
    <row r="464" spans="37:68" ht="13.2">
      <c r="AK464" s="135"/>
      <c r="AM464" s="78"/>
      <c r="AP464" s="78"/>
      <c r="AS464" s="78"/>
      <c r="AT464" s="78" t="str">
        <f t="shared" si="297"/>
        <v/>
      </c>
      <c r="AU464" s="136"/>
      <c r="AV464" s="136"/>
      <c r="AW464" s="155"/>
      <c r="AX464" s="191"/>
      <c r="AY464" s="155"/>
      <c r="AZ464" s="136"/>
      <c r="BA464" s="136"/>
      <c r="BB464" s="136"/>
      <c r="BC464" s="83"/>
      <c r="BD464" s="78"/>
      <c r="BE464" s="155" t="s">
        <v>253</v>
      </c>
      <c r="BF464" s="83"/>
      <c r="BG464" s="78"/>
      <c r="BH464" s="136"/>
      <c r="BL464" s="141"/>
      <c r="BN464" s="78"/>
      <c r="BO464" s="155"/>
      <c r="BP464" s="83"/>
    </row>
    <row r="465" spans="37:68" ht="13.2">
      <c r="AK465" s="135"/>
      <c r="AM465" s="78"/>
      <c r="AP465" s="78"/>
      <c r="AS465" s="78"/>
      <c r="AT465" s="78" t="str">
        <f t="shared" si="297"/>
        <v/>
      </c>
      <c r="AU465" s="136"/>
      <c r="AV465" s="136"/>
      <c r="AW465" s="155"/>
      <c r="AX465" s="191"/>
      <c r="AY465" s="155"/>
      <c r="AZ465" s="136"/>
      <c r="BA465" s="136"/>
      <c r="BB465" s="136"/>
      <c r="BC465" s="83"/>
      <c r="BD465" s="78"/>
      <c r="BE465" s="155" t="s">
        <v>253</v>
      </c>
      <c r="BF465" s="83"/>
      <c r="BG465" s="78"/>
      <c r="BH465" s="136"/>
      <c r="BL465" s="141"/>
      <c r="BN465" s="78"/>
      <c r="BO465" s="155"/>
      <c r="BP465" s="83"/>
    </row>
    <row r="466" spans="37:68" ht="13.2">
      <c r="AK466" s="135"/>
      <c r="AM466" s="78"/>
      <c r="AP466" s="78"/>
      <c r="AS466" s="78"/>
      <c r="AT466" s="78" t="str">
        <f t="shared" si="297"/>
        <v/>
      </c>
      <c r="AU466" s="136"/>
      <c r="AV466" s="136"/>
      <c r="AW466" s="155"/>
      <c r="AX466" s="191"/>
      <c r="AY466" s="155"/>
      <c r="AZ466" s="136"/>
      <c r="BA466" s="136"/>
      <c r="BB466" s="136"/>
      <c r="BC466" s="83"/>
      <c r="BD466" s="78"/>
      <c r="BE466" s="155" t="s">
        <v>253</v>
      </c>
      <c r="BF466" s="83"/>
      <c r="BG466" s="78"/>
      <c r="BH466" s="136"/>
      <c r="BL466" s="141"/>
      <c r="BN466" s="78"/>
      <c r="BO466" s="155"/>
      <c r="BP466" s="83"/>
    </row>
    <row r="467" spans="37:68" ht="13.2">
      <c r="AK467" s="135"/>
      <c r="AM467" s="78"/>
      <c r="AP467" s="78"/>
      <c r="AS467" s="78"/>
      <c r="AT467" s="78" t="str">
        <f t="shared" si="297"/>
        <v/>
      </c>
      <c r="AU467" s="136"/>
      <c r="AV467" s="136"/>
      <c r="AW467" s="155"/>
      <c r="AX467" s="191"/>
      <c r="AY467" s="155"/>
      <c r="AZ467" s="136"/>
      <c r="BA467" s="136"/>
      <c r="BB467" s="136"/>
      <c r="BC467" s="83"/>
      <c r="BD467" s="78"/>
      <c r="BE467" s="155" t="s">
        <v>253</v>
      </c>
      <c r="BF467" s="83"/>
      <c r="BG467" s="78"/>
      <c r="BH467" s="136"/>
      <c r="BL467" s="141"/>
      <c r="BN467" s="78"/>
      <c r="BO467" s="155"/>
      <c r="BP467" s="83"/>
    </row>
    <row r="468" spans="37:68" ht="13.2">
      <c r="AK468" s="135"/>
      <c r="AM468" s="78"/>
      <c r="AP468" s="78"/>
      <c r="AS468" s="78"/>
      <c r="AT468" s="78" t="str">
        <f t="shared" si="297"/>
        <v/>
      </c>
      <c r="AU468" s="136"/>
      <c r="AV468" s="136"/>
      <c r="AW468" s="155"/>
      <c r="AX468" s="191"/>
      <c r="AY468" s="155"/>
      <c r="AZ468" s="136"/>
      <c r="BA468" s="136"/>
      <c r="BB468" s="136"/>
      <c r="BC468" s="83"/>
      <c r="BD468" s="78"/>
      <c r="BE468" s="155" t="s">
        <v>253</v>
      </c>
      <c r="BF468" s="83"/>
      <c r="BG468" s="78"/>
      <c r="BH468" s="136"/>
      <c r="BL468" s="141"/>
      <c r="BN468" s="78"/>
      <c r="BO468" s="155"/>
      <c r="BP468" s="83"/>
    </row>
    <row r="469" spans="37:68" ht="13.2">
      <c r="AK469" s="135"/>
      <c r="AM469" s="78"/>
      <c r="AP469" s="78"/>
      <c r="AS469" s="78"/>
      <c r="AT469" s="78" t="str">
        <f t="shared" si="297"/>
        <v/>
      </c>
      <c r="AU469" s="136"/>
      <c r="AV469" s="136"/>
      <c r="AW469" s="155"/>
      <c r="AX469" s="191"/>
      <c r="AY469" s="155"/>
      <c r="AZ469" s="136"/>
      <c r="BA469" s="136"/>
      <c r="BB469" s="136"/>
      <c r="BC469" s="83"/>
      <c r="BD469" s="78"/>
      <c r="BE469" s="155" t="s">
        <v>253</v>
      </c>
      <c r="BF469" s="83"/>
      <c r="BG469" s="78"/>
      <c r="BH469" s="136"/>
      <c r="BL469" s="141"/>
      <c r="BN469" s="78"/>
      <c r="BO469" s="155"/>
      <c r="BP469" s="83"/>
    </row>
    <row r="470" spans="37:68" ht="13.2">
      <c r="AK470" s="135"/>
      <c r="AM470" s="78"/>
      <c r="AP470" s="78"/>
      <c r="AS470" s="78"/>
      <c r="AT470" s="78" t="str">
        <f t="shared" si="297"/>
        <v/>
      </c>
      <c r="AU470" s="136"/>
      <c r="AV470" s="136"/>
      <c r="AW470" s="155"/>
      <c r="AX470" s="191"/>
      <c r="AY470" s="155"/>
      <c r="AZ470" s="136"/>
      <c r="BA470" s="136"/>
      <c r="BB470" s="136"/>
      <c r="BC470" s="83"/>
      <c r="BD470" s="78"/>
      <c r="BE470" s="155" t="s">
        <v>253</v>
      </c>
      <c r="BF470" s="83"/>
      <c r="BG470" s="78"/>
      <c r="BH470" s="136"/>
      <c r="BL470" s="141"/>
      <c r="BN470" s="78"/>
      <c r="BO470" s="155"/>
      <c r="BP470" s="83"/>
    </row>
    <row r="471" spans="37:68" ht="13.2">
      <c r="AK471" s="135"/>
      <c r="AM471" s="78"/>
      <c r="AP471" s="78"/>
      <c r="AS471" s="78"/>
      <c r="AT471" s="78" t="str">
        <f t="shared" si="297"/>
        <v/>
      </c>
      <c r="AU471" s="136"/>
      <c r="AV471" s="136"/>
      <c r="AW471" s="155"/>
      <c r="AX471" s="191"/>
      <c r="AY471" s="155"/>
      <c r="AZ471" s="136"/>
      <c r="BA471" s="136"/>
      <c r="BB471" s="136"/>
      <c r="BC471" s="83"/>
      <c r="BD471" s="78"/>
      <c r="BE471" s="155" t="s">
        <v>253</v>
      </c>
      <c r="BF471" s="83"/>
      <c r="BG471" s="78"/>
      <c r="BH471" s="136"/>
      <c r="BL471" s="141"/>
      <c r="BN471" s="78"/>
      <c r="BO471" s="155"/>
      <c r="BP471" s="83"/>
    </row>
    <row r="472" spans="37:68" ht="13.2">
      <c r="AK472" s="135"/>
      <c r="AM472" s="78"/>
      <c r="AP472" s="78"/>
      <c r="AS472" s="78"/>
      <c r="AT472" s="78" t="str">
        <f t="shared" si="297"/>
        <v/>
      </c>
      <c r="AU472" s="136"/>
      <c r="AV472" s="136"/>
      <c r="AW472" s="155"/>
      <c r="AX472" s="191"/>
      <c r="AY472" s="155"/>
      <c r="AZ472" s="136"/>
      <c r="BA472" s="136"/>
      <c r="BB472" s="136"/>
      <c r="BC472" s="83"/>
      <c r="BD472" s="78"/>
      <c r="BE472" s="155" t="s">
        <v>253</v>
      </c>
      <c r="BF472" s="83"/>
      <c r="BG472" s="78"/>
      <c r="BH472" s="136"/>
      <c r="BL472" s="141"/>
      <c r="BN472" s="78"/>
      <c r="BO472" s="155"/>
      <c r="BP472" s="83"/>
    </row>
    <row r="473" spans="37:68" ht="13.2">
      <c r="AK473" s="135"/>
      <c r="AM473" s="78"/>
      <c r="AP473" s="78"/>
      <c r="AS473" s="78"/>
      <c r="AT473" s="78" t="str">
        <f t="shared" si="297"/>
        <v/>
      </c>
      <c r="AU473" s="136"/>
      <c r="AV473" s="136"/>
      <c r="AW473" s="155"/>
      <c r="AX473" s="191"/>
      <c r="AY473" s="155"/>
      <c r="AZ473" s="136"/>
      <c r="BA473" s="136"/>
      <c r="BB473" s="136"/>
      <c r="BC473" s="83"/>
      <c r="BD473" s="78"/>
      <c r="BE473" s="155" t="s">
        <v>253</v>
      </c>
      <c r="BF473" s="83"/>
      <c r="BG473" s="78"/>
      <c r="BH473" s="136"/>
      <c r="BL473" s="141"/>
      <c r="BN473" s="78"/>
      <c r="BO473" s="155"/>
      <c r="BP473" s="83"/>
    </row>
    <row r="474" spans="37:68" ht="13.2">
      <c r="AK474" s="135"/>
      <c r="AM474" s="78"/>
      <c r="AP474" s="78"/>
      <c r="AS474" s="78"/>
      <c r="AT474" s="78" t="str">
        <f t="shared" si="297"/>
        <v/>
      </c>
      <c r="AU474" s="136"/>
      <c r="AV474" s="136"/>
      <c r="AW474" s="155"/>
      <c r="AX474" s="191"/>
      <c r="AY474" s="155"/>
      <c r="AZ474" s="136"/>
      <c r="BA474" s="136"/>
      <c r="BB474" s="136"/>
      <c r="BC474" s="83"/>
      <c r="BD474" s="78"/>
      <c r="BE474" s="155" t="s">
        <v>253</v>
      </c>
      <c r="BF474" s="83"/>
      <c r="BG474" s="78"/>
      <c r="BH474" s="136"/>
      <c r="BL474" s="141"/>
      <c r="BN474" s="78"/>
      <c r="BO474" s="155"/>
      <c r="BP474" s="83"/>
    </row>
    <row r="475" spans="37:68" ht="13.2">
      <c r="AK475" s="135"/>
      <c r="AM475" s="78"/>
      <c r="AP475" s="78"/>
      <c r="AS475" s="78"/>
      <c r="AT475" s="78" t="str">
        <f t="shared" si="297"/>
        <v/>
      </c>
      <c r="AU475" s="136"/>
      <c r="AV475" s="136"/>
      <c r="AW475" s="155"/>
      <c r="AX475" s="191"/>
      <c r="AY475" s="155"/>
      <c r="AZ475" s="136"/>
      <c r="BA475" s="136"/>
      <c r="BB475" s="136"/>
      <c r="BC475" s="83"/>
      <c r="BD475" s="78"/>
      <c r="BE475" s="155" t="s">
        <v>253</v>
      </c>
      <c r="BF475" s="83"/>
      <c r="BG475" s="78"/>
      <c r="BH475" s="136"/>
      <c r="BL475" s="141"/>
      <c r="BN475" s="78"/>
      <c r="BO475" s="155"/>
      <c r="BP475" s="83"/>
    </row>
    <row r="476" spans="37:68" ht="13.2">
      <c r="AK476" s="135"/>
      <c r="AM476" s="78"/>
      <c r="AP476" s="78"/>
      <c r="AS476" s="78"/>
      <c r="AT476" s="78" t="str">
        <f t="shared" si="297"/>
        <v/>
      </c>
      <c r="AU476" s="136"/>
      <c r="AV476" s="136"/>
      <c r="AW476" s="155"/>
      <c r="AX476" s="191"/>
      <c r="AY476" s="155"/>
      <c r="AZ476" s="136"/>
      <c r="BA476" s="136"/>
      <c r="BB476" s="136"/>
      <c r="BC476" s="83"/>
      <c r="BD476" s="78"/>
      <c r="BE476" s="155" t="s">
        <v>253</v>
      </c>
      <c r="BF476" s="83"/>
      <c r="BG476" s="78"/>
      <c r="BH476" s="136"/>
      <c r="BL476" s="141"/>
      <c r="BN476" s="78"/>
      <c r="BO476" s="155"/>
      <c r="BP476" s="83"/>
    </row>
    <row r="477" spans="37:68" ht="13.2">
      <c r="AK477" s="135"/>
      <c r="AM477" s="78"/>
      <c r="AP477" s="78"/>
      <c r="AS477" s="78"/>
      <c r="AT477" s="78" t="str">
        <f t="shared" si="297"/>
        <v/>
      </c>
      <c r="AU477" s="136"/>
      <c r="AV477" s="136"/>
      <c r="AW477" s="155"/>
      <c r="AX477" s="191"/>
      <c r="AY477" s="155"/>
      <c r="AZ477" s="136"/>
      <c r="BA477" s="136"/>
      <c r="BB477" s="136"/>
      <c r="BC477" s="83"/>
      <c r="BD477" s="78"/>
      <c r="BE477" s="155" t="s">
        <v>253</v>
      </c>
      <c r="BF477" s="83"/>
      <c r="BG477" s="78"/>
      <c r="BH477" s="136"/>
      <c r="BL477" s="141"/>
      <c r="BN477" s="78"/>
      <c r="BO477" s="155"/>
      <c r="BP477" s="83"/>
    </row>
    <row r="478" spans="37:68" ht="13.2">
      <c r="AK478" s="135"/>
      <c r="AM478" s="78"/>
      <c r="AP478" s="78"/>
      <c r="AS478" s="78"/>
      <c r="AT478" s="78" t="str">
        <f t="shared" si="297"/>
        <v/>
      </c>
      <c r="AU478" s="136"/>
      <c r="AV478" s="136"/>
      <c r="AW478" s="155"/>
      <c r="AX478" s="191"/>
      <c r="AY478" s="155"/>
      <c r="AZ478" s="136"/>
      <c r="BA478" s="136"/>
      <c r="BB478" s="136"/>
      <c r="BC478" s="83"/>
      <c r="BD478" s="78"/>
      <c r="BE478" s="155" t="s">
        <v>253</v>
      </c>
      <c r="BF478" s="83"/>
      <c r="BG478" s="78"/>
      <c r="BH478" s="136"/>
      <c r="BL478" s="141"/>
      <c r="BN478" s="78"/>
      <c r="BO478" s="155"/>
      <c r="BP478" s="83"/>
    </row>
    <row r="479" spans="37:68" ht="13.2">
      <c r="AK479" s="135"/>
      <c r="AM479" s="78"/>
      <c r="AP479" s="78"/>
      <c r="AS479" s="78"/>
      <c r="AT479" s="78" t="str">
        <f t="shared" si="297"/>
        <v/>
      </c>
      <c r="AU479" s="136"/>
      <c r="AV479" s="136"/>
      <c r="AW479" s="155"/>
      <c r="AX479" s="191"/>
      <c r="AY479" s="155"/>
      <c r="AZ479" s="136"/>
      <c r="BA479" s="136"/>
      <c r="BB479" s="136"/>
      <c r="BC479" s="83"/>
      <c r="BD479" s="78"/>
      <c r="BE479" s="155" t="s">
        <v>253</v>
      </c>
      <c r="BF479" s="83"/>
      <c r="BG479" s="78"/>
      <c r="BH479" s="136"/>
      <c r="BL479" s="141"/>
      <c r="BN479" s="78"/>
      <c r="BO479" s="155"/>
      <c r="BP479" s="83"/>
    </row>
    <row r="480" spans="37:68" ht="13.2">
      <c r="AK480" s="135"/>
      <c r="AM480" s="78"/>
      <c r="AP480" s="78"/>
      <c r="AS480" s="78"/>
      <c r="AT480" s="78" t="str">
        <f t="shared" si="297"/>
        <v/>
      </c>
      <c r="AU480" s="136"/>
      <c r="AV480" s="136"/>
      <c r="AW480" s="155"/>
      <c r="AX480" s="191"/>
      <c r="AY480" s="155"/>
      <c r="AZ480" s="136"/>
      <c r="BA480" s="136"/>
      <c r="BB480" s="136"/>
      <c r="BC480" s="83"/>
      <c r="BD480" s="78"/>
      <c r="BE480" s="155" t="s">
        <v>253</v>
      </c>
      <c r="BF480" s="83"/>
      <c r="BG480" s="78"/>
      <c r="BH480" s="136"/>
      <c r="BL480" s="141"/>
      <c r="BN480" s="78"/>
      <c r="BO480" s="155"/>
      <c r="BP480" s="83"/>
    </row>
    <row r="481" spans="37:68" ht="13.2">
      <c r="AK481" s="135"/>
      <c r="AM481" s="78"/>
      <c r="AP481" s="78"/>
      <c r="AS481" s="78"/>
      <c r="AT481" s="78" t="str">
        <f t="shared" si="297"/>
        <v/>
      </c>
      <c r="AU481" s="136"/>
      <c r="AV481" s="136"/>
      <c r="AW481" s="155"/>
      <c r="AX481" s="191"/>
      <c r="AY481" s="155"/>
      <c r="AZ481" s="136"/>
      <c r="BA481" s="136"/>
      <c r="BB481" s="136"/>
      <c r="BC481" s="83"/>
      <c r="BD481" s="78"/>
      <c r="BE481" s="155" t="s">
        <v>253</v>
      </c>
      <c r="BF481" s="83"/>
      <c r="BG481" s="78"/>
      <c r="BH481" s="136"/>
      <c r="BL481" s="141"/>
      <c r="BN481" s="78"/>
      <c r="BO481" s="155"/>
      <c r="BP481" s="83"/>
    </row>
    <row r="482" spans="37:68" ht="13.2">
      <c r="AK482" s="135"/>
      <c r="AM482" s="78"/>
      <c r="AP482" s="78"/>
      <c r="AS482" s="78"/>
      <c r="AT482" s="78" t="str">
        <f t="shared" si="297"/>
        <v/>
      </c>
      <c r="AU482" s="136"/>
      <c r="AV482" s="136"/>
      <c r="AW482" s="155"/>
      <c r="AX482" s="191"/>
      <c r="AY482" s="155"/>
      <c r="AZ482" s="136"/>
      <c r="BA482" s="136"/>
      <c r="BB482" s="136"/>
      <c r="BC482" s="83"/>
      <c r="BD482" s="78"/>
      <c r="BE482" s="155" t="s">
        <v>253</v>
      </c>
      <c r="BF482" s="83"/>
      <c r="BG482" s="78"/>
      <c r="BH482" s="136"/>
      <c r="BL482" s="141"/>
      <c r="BN482" s="78"/>
      <c r="BO482" s="155"/>
      <c r="BP482" s="83"/>
    </row>
    <row r="483" spans="37:68" ht="13.2">
      <c r="AK483" s="135"/>
      <c r="AM483" s="78"/>
      <c r="AP483" s="78"/>
      <c r="AS483" s="78"/>
      <c r="AT483" s="78" t="str">
        <f t="shared" si="297"/>
        <v/>
      </c>
      <c r="AU483" s="136"/>
      <c r="AV483" s="136"/>
      <c r="AW483" s="155"/>
      <c r="AX483" s="191"/>
      <c r="AY483" s="155"/>
      <c r="AZ483" s="136"/>
      <c r="BA483" s="136"/>
      <c r="BB483" s="136"/>
      <c r="BC483" s="83"/>
      <c r="BD483" s="78"/>
      <c r="BE483" s="155" t="s">
        <v>253</v>
      </c>
      <c r="BF483" s="83"/>
      <c r="BG483" s="78"/>
      <c r="BH483" s="136"/>
      <c r="BL483" s="141"/>
      <c r="BN483" s="78"/>
      <c r="BO483" s="155"/>
      <c r="BP483" s="83"/>
    </row>
    <row r="484" spans="37:68" ht="13.2">
      <c r="AK484" s="135"/>
      <c r="AM484" s="78"/>
      <c r="AP484" s="78"/>
      <c r="AS484" s="78"/>
      <c r="AT484" s="78" t="str">
        <f t="shared" si="297"/>
        <v/>
      </c>
      <c r="AU484" s="136"/>
      <c r="AV484" s="136"/>
      <c r="AW484" s="155"/>
      <c r="AX484" s="191"/>
      <c r="AY484" s="155"/>
      <c r="AZ484" s="136"/>
      <c r="BA484" s="136"/>
      <c r="BB484" s="136"/>
      <c r="BC484" s="83"/>
      <c r="BD484" s="78"/>
      <c r="BE484" s="155" t="s">
        <v>253</v>
      </c>
      <c r="BF484" s="83"/>
      <c r="BG484" s="78"/>
      <c r="BH484" s="136"/>
      <c r="BL484" s="141"/>
      <c r="BN484" s="78"/>
      <c r="BO484" s="155"/>
      <c r="BP484" s="83"/>
    </row>
    <row r="485" spans="37:68" ht="13.2">
      <c r="AK485" s="135"/>
      <c r="AM485" s="78"/>
      <c r="AP485" s="78"/>
      <c r="AS485" s="78"/>
      <c r="AT485" s="78" t="str">
        <f t="shared" si="297"/>
        <v/>
      </c>
      <c r="AU485" s="136"/>
      <c r="AV485" s="136"/>
      <c r="AW485" s="155"/>
      <c r="AX485" s="191"/>
      <c r="AY485" s="155"/>
      <c r="AZ485" s="136"/>
      <c r="BA485" s="136"/>
      <c r="BB485" s="136"/>
      <c r="BC485" s="83"/>
      <c r="BD485" s="78"/>
      <c r="BE485" s="155" t="s">
        <v>253</v>
      </c>
      <c r="BF485" s="83"/>
      <c r="BG485" s="78"/>
      <c r="BH485" s="136"/>
      <c r="BL485" s="141"/>
      <c r="BN485" s="78"/>
      <c r="BO485" s="155"/>
      <c r="BP485" s="83"/>
    </row>
    <row r="486" spans="37:68" ht="13.2">
      <c r="AK486" s="135"/>
      <c r="AM486" s="78"/>
      <c r="AP486" s="78"/>
      <c r="AS486" s="78"/>
      <c r="AT486" s="78" t="str">
        <f t="shared" si="297"/>
        <v/>
      </c>
      <c r="AU486" s="136"/>
      <c r="AV486" s="136"/>
      <c r="AW486" s="155"/>
      <c r="AX486" s="191"/>
      <c r="AY486" s="155"/>
      <c r="AZ486" s="136"/>
      <c r="BA486" s="136"/>
      <c r="BB486" s="136"/>
      <c r="BC486" s="83"/>
      <c r="BD486" s="78"/>
      <c r="BE486" s="155" t="s">
        <v>253</v>
      </c>
      <c r="BF486" s="83"/>
      <c r="BG486" s="78"/>
      <c r="BH486" s="136"/>
      <c r="BL486" s="141"/>
      <c r="BN486" s="78"/>
      <c r="BO486" s="155"/>
      <c r="BP486" s="83"/>
    </row>
    <row r="487" spans="37:68" ht="13.2">
      <c r="AK487" s="135"/>
      <c r="AM487" s="78"/>
      <c r="AP487" s="78"/>
      <c r="AS487" s="78"/>
      <c r="AT487" s="78" t="str">
        <f t="shared" si="297"/>
        <v/>
      </c>
      <c r="AU487" s="136"/>
      <c r="AV487" s="136"/>
      <c r="AW487" s="155"/>
      <c r="AX487" s="191"/>
      <c r="AY487" s="155"/>
      <c r="AZ487" s="136"/>
      <c r="BA487" s="136"/>
      <c r="BB487" s="136"/>
      <c r="BC487" s="83"/>
      <c r="BD487" s="78"/>
      <c r="BE487" s="155" t="s">
        <v>253</v>
      </c>
      <c r="BF487" s="83"/>
      <c r="BG487" s="78"/>
      <c r="BH487" s="136"/>
      <c r="BL487" s="141"/>
      <c r="BN487" s="78"/>
      <c r="BO487" s="155"/>
      <c r="BP487" s="83"/>
    </row>
    <row r="488" spans="37:68" ht="13.2">
      <c r="AK488" s="135"/>
      <c r="AM488" s="78"/>
      <c r="AP488" s="78"/>
      <c r="AS488" s="78"/>
      <c r="AT488" s="78" t="str">
        <f t="shared" si="297"/>
        <v/>
      </c>
      <c r="AU488" s="136"/>
      <c r="AV488" s="136"/>
      <c r="AW488" s="155"/>
      <c r="AX488" s="191"/>
      <c r="AY488" s="155"/>
      <c r="AZ488" s="136"/>
      <c r="BA488" s="136"/>
      <c r="BB488" s="136"/>
      <c r="BC488" s="83"/>
      <c r="BD488" s="78"/>
      <c r="BE488" s="155" t="s">
        <v>253</v>
      </c>
      <c r="BF488" s="83"/>
      <c r="BG488" s="78"/>
      <c r="BH488" s="136"/>
      <c r="BL488" s="141"/>
      <c r="BN488" s="78"/>
      <c r="BO488" s="155"/>
      <c r="BP488" s="83"/>
    </row>
    <row r="489" spans="37:68" ht="13.2">
      <c r="AK489" s="135"/>
      <c r="AM489" s="78"/>
      <c r="AP489" s="78"/>
      <c r="AS489" s="78"/>
      <c r="AT489" s="78" t="str">
        <f t="shared" si="297"/>
        <v/>
      </c>
      <c r="AU489" s="136"/>
      <c r="AV489" s="136"/>
      <c r="AW489" s="155"/>
      <c r="AX489" s="191"/>
      <c r="AY489" s="155"/>
      <c r="AZ489" s="136"/>
      <c r="BA489" s="136"/>
      <c r="BB489" s="136"/>
      <c r="BC489" s="83"/>
      <c r="BD489" s="78"/>
      <c r="BE489" s="155" t="s">
        <v>253</v>
      </c>
      <c r="BF489" s="83"/>
      <c r="BG489" s="78"/>
      <c r="BH489" s="136"/>
      <c r="BL489" s="141"/>
      <c r="BN489" s="78"/>
      <c r="BO489" s="155"/>
      <c r="BP489" s="83"/>
    </row>
    <row r="490" spans="37:68" ht="13.2">
      <c r="AK490" s="135"/>
      <c r="AM490" s="78"/>
      <c r="AP490" s="78"/>
      <c r="AS490" s="78"/>
      <c r="AT490" s="78" t="str">
        <f t="shared" si="297"/>
        <v/>
      </c>
      <c r="AU490" s="136"/>
      <c r="AV490" s="136"/>
      <c r="AW490" s="155"/>
      <c r="AX490" s="191"/>
      <c r="AY490" s="155"/>
      <c r="AZ490" s="136"/>
      <c r="BA490" s="136"/>
      <c r="BB490" s="136"/>
      <c r="BC490" s="83"/>
      <c r="BD490" s="78"/>
      <c r="BE490" s="155" t="s">
        <v>253</v>
      </c>
      <c r="BF490" s="83"/>
      <c r="BG490" s="78"/>
      <c r="BH490" s="136"/>
      <c r="BL490" s="141"/>
      <c r="BN490" s="78"/>
      <c r="BO490" s="155"/>
      <c r="BP490" s="83"/>
    </row>
    <row r="491" spans="37:68" ht="13.2">
      <c r="AK491" s="135"/>
      <c r="AM491" s="78"/>
      <c r="AP491" s="78"/>
      <c r="AS491" s="78"/>
      <c r="AT491" s="78" t="str">
        <f t="shared" si="297"/>
        <v/>
      </c>
      <c r="AU491" s="136"/>
      <c r="AV491" s="136"/>
      <c r="AW491" s="155"/>
      <c r="AX491" s="191"/>
      <c r="AY491" s="155"/>
      <c r="AZ491" s="136"/>
      <c r="BA491" s="136"/>
      <c r="BB491" s="136"/>
      <c r="BC491" s="83"/>
      <c r="BD491" s="78"/>
      <c r="BE491" s="155" t="s">
        <v>253</v>
      </c>
      <c r="BF491" s="83"/>
      <c r="BG491" s="78"/>
      <c r="BH491" s="136"/>
      <c r="BL491" s="141"/>
      <c r="BN491" s="78"/>
      <c r="BO491" s="155"/>
      <c r="BP491" s="83"/>
    </row>
    <row r="492" spans="37:68" ht="13.2">
      <c r="AK492" s="135"/>
      <c r="AM492" s="78"/>
      <c r="AP492" s="78"/>
      <c r="AS492" s="78"/>
      <c r="AT492" s="78" t="str">
        <f t="shared" si="297"/>
        <v/>
      </c>
      <c r="AU492" s="136"/>
      <c r="AV492" s="136"/>
      <c r="AW492" s="155"/>
      <c r="AX492" s="191"/>
      <c r="AY492" s="155"/>
      <c r="AZ492" s="136"/>
      <c r="BA492" s="136"/>
      <c r="BB492" s="136"/>
      <c r="BC492" s="83"/>
      <c r="BD492" s="78"/>
      <c r="BE492" s="155" t="s">
        <v>253</v>
      </c>
      <c r="BF492" s="83"/>
      <c r="BG492" s="78"/>
      <c r="BH492" s="136"/>
      <c r="BL492" s="141"/>
      <c r="BN492" s="78"/>
      <c r="BO492" s="155"/>
      <c r="BP492" s="83"/>
    </row>
    <row r="493" spans="37:68" ht="13.2">
      <c r="AK493" s="135"/>
      <c r="AM493" s="78"/>
      <c r="AP493" s="78"/>
      <c r="AS493" s="78"/>
      <c r="AT493" s="78" t="str">
        <f t="shared" si="297"/>
        <v/>
      </c>
      <c r="AU493" s="136"/>
      <c r="AV493" s="136"/>
      <c r="AW493" s="155"/>
      <c r="AX493" s="191"/>
      <c r="AY493" s="155"/>
      <c r="AZ493" s="136"/>
      <c r="BA493" s="136"/>
      <c r="BB493" s="136"/>
      <c r="BC493" s="83"/>
      <c r="BD493" s="78"/>
      <c r="BE493" s="155" t="s">
        <v>253</v>
      </c>
      <c r="BF493" s="83"/>
      <c r="BG493" s="78"/>
      <c r="BH493" s="136"/>
      <c r="BL493" s="141"/>
      <c r="BN493" s="78"/>
      <c r="BO493" s="155"/>
      <c r="BP493" s="83"/>
    </row>
    <row r="494" spans="37:68" ht="13.2">
      <c r="AK494" s="135"/>
      <c r="AM494" s="78"/>
      <c r="AP494" s="78"/>
      <c r="AS494" s="78"/>
      <c r="AT494" s="78" t="str">
        <f t="shared" si="297"/>
        <v/>
      </c>
      <c r="AU494" s="136"/>
      <c r="AV494" s="136"/>
      <c r="AW494" s="155"/>
      <c r="AX494" s="191"/>
      <c r="AY494" s="155"/>
      <c r="AZ494" s="136"/>
      <c r="BA494" s="136"/>
      <c r="BB494" s="136"/>
      <c r="BC494" s="83"/>
      <c r="BD494" s="78"/>
      <c r="BE494" s="155" t="s">
        <v>253</v>
      </c>
      <c r="BF494" s="83"/>
      <c r="BG494" s="78"/>
      <c r="BH494" s="136"/>
      <c r="BL494" s="141"/>
      <c r="BN494" s="78"/>
      <c r="BO494" s="155"/>
      <c r="BP494" s="83"/>
    </row>
    <row r="495" spans="37:68" ht="13.2">
      <c r="AK495" s="135"/>
      <c r="AM495" s="78"/>
      <c r="AP495" s="78"/>
      <c r="AS495" s="78"/>
      <c r="AT495" s="78" t="str">
        <f t="shared" si="297"/>
        <v/>
      </c>
      <c r="AU495" s="136"/>
      <c r="AV495" s="136"/>
      <c r="AW495" s="155"/>
      <c r="AX495" s="191"/>
      <c r="AY495" s="155"/>
      <c r="AZ495" s="136"/>
      <c r="BA495" s="136"/>
      <c r="BB495" s="136"/>
      <c r="BC495" s="83"/>
      <c r="BD495" s="78"/>
      <c r="BE495" s="155" t="s">
        <v>253</v>
      </c>
      <c r="BF495" s="83"/>
      <c r="BG495" s="78"/>
      <c r="BH495" s="136"/>
      <c r="BL495" s="141"/>
      <c r="BN495" s="78"/>
      <c r="BO495" s="155"/>
      <c r="BP495" s="83"/>
    </row>
    <row r="496" spans="37:68" ht="13.2">
      <c r="AK496" s="135"/>
      <c r="AM496" s="78"/>
      <c r="AP496" s="78"/>
      <c r="AS496" s="78"/>
      <c r="AT496" s="78" t="str">
        <f t="shared" si="297"/>
        <v/>
      </c>
      <c r="AU496" s="136"/>
      <c r="AV496" s="136"/>
      <c r="AW496" s="155"/>
      <c r="AX496" s="191"/>
      <c r="AY496" s="155"/>
      <c r="AZ496" s="136"/>
      <c r="BA496" s="136"/>
      <c r="BB496" s="136"/>
      <c r="BC496" s="83"/>
      <c r="BD496" s="78"/>
      <c r="BE496" s="155" t="s">
        <v>253</v>
      </c>
      <c r="BF496" s="83"/>
      <c r="BG496" s="78"/>
      <c r="BH496" s="136"/>
      <c r="BL496" s="141"/>
      <c r="BN496" s="78"/>
      <c r="BO496" s="155"/>
      <c r="BP496" s="83"/>
    </row>
    <row r="497" spans="37:68" ht="13.2">
      <c r="AK497" s="135"/>
      <c r="AM497" s="78"/>
      <c r="AP497" s="78"/>
      <c r="AS497" s="78"/>
      <c r="AT497" s="78" t="str">
        <f t="shared" si="297"/>
        <v/>
      </c>
      <c r="AU497" s="136"/>
      <c r="AV497" s="136"/>
      <c r="AW497" s="155"/>
      <c r="AX497" s="191"/>
      <c r="AY497" s="155"/>
      <c r="AZ497" s="136"/>
      <c r="BA497" s="136"/>
      <c r="BB497" s="136"/>
      <c r="BC497" s="83"/>
      <c r="BD497" s="78"/>
      <c r="BE497" s="155" t="s">
        <v>253</v>
      </c>
      <c r="BF497" s="83"/>
      <c r="BG497" s="78"/>
      <c r="BH497" s="136"/>
      <c r="BL497" s="141"/>
      <c r="BN497" s="78"/>
      <c r="BO497" s="155"/>
      <c r="BP497" s="83"/>
    </row>
    <row r="498" spans="37:68" ht="13.2">
      <c r="AK498" s="135"/>
      <c r="AM498" s="78"/>
      <c r="AP498" s="78"/>
      <c r="AS498" s="78"/>
      <c r="AT498" s="78" t="str">
        <f t="shared" si="297"/>
        <v/>
      </c>
      <c r="AU498" s="136"/>
      <c r="AV498" s="136"/>
      <c r="AW498" s="155"/>
      <c r="AX498" s="191"/>
      <c r="AY498" s="155"/>
      <c r="AZ498" s="136"/>
      <c r="BA498" s="136"/>
      <c r="BB498" s="136"/>
      <c r="BC498" s="83"/>
      <c r="BD498" s="78"/>
      <c r="BE498" s="155" t="s">
        <v>253</v>
      </c>
      <c r="BF498" s="83"/>
      <c r="BG498" s="78"/>
      <c r="BH498" s="136"/>
      <c r="BL498" s="141"/>
      <c r="BN498" s="78"/>
      <c r="BO498" s="155"/>
      <c r="BP498" s="83"/>
    </row>
    <row r="499" spans="37:68" ht="13.2">
      <c r="AK499" s="135"/>
      <c r="AM499" s="78"/>
      <c r="AP499" s="78"/>
      <c r="AS499" s="78"/>
      <c r="AT499" s="78" t="str">
        <f t="shared" si="297"/>
        <v/>
      </c>
      <c r="AU499" s="136"/>
      <c r="AV499" s="136"/>
      <c r="AW499" s="155"/>
      <c r="AX499" s="191"/>
      <c r="AY499" s="155"/>
      <c r="AZ499" s="136"/>
      <c r="BA499" s="136"/>
      <c r="BB499" s="136"/>
      <c r="BC499" s="83"/>
      <c r="BD499" s="78"/>
      <c r="BE499" s="155" t="s">
        <v>253</v>
      </c>
      <c r="BF499" s="83"/>
      <c r="BG499" s="78"/>
      <c r="BH499" s="136"/>
      <c r="BL499" s="141"/>
      <c r="BN499" s="78"/>
      <c r="BO499" s="155"/>
      <c r="BP499" s="83"/>
    </row>
    <row r="500" spans="37:68" ht="13.2">
      <c r="AK500" s="135"/>
      <c r="AM500" s="78"/>
      <c r="AP500" s="78"/>
      <c r="AS500" s="78"/>
      <c r="AT500" s="78" t="str">
        <f t="shared" si="297"/>
        <v/>
      </c>
      <c r="AU500" s="136"/>
      <c r="AV500" s="136"/>
      <c r="AW500" s="155"/>
      <c r="AX500" s="191"/>
      <c r="AY500" s="155"/>
      <c r="AZ500" s="136"/>
      <c r="BA500" s="136"/>
      <c r="BB500" s="136"/>
      <c r="BC500" s="83"/>
      <c r="BD500" s="78"/>
      <c r="BE500" s="155" t="s">
        <v>253</v>
      </c>
      <c r="BF500" s="83"/>
      <c r="BG500" s="78"/>
      <c r="BH500" s="136"/>
      <c r="BL500" s="141"/>
      <c r="BN500" s="78"/>
      <c r="BO500" s="155"/>
      <c r="BP500" s="83"/>
    </row>
    <row r="501" spans="37:68" ht="13.2">
      <c r="AK501" s="135"/>
      <c r="AM501" s="78"/>
      <c r="AP501" s="78"/>
      <c r="AS501" s="78"/>
      <c r="AT501" s="78" t="str">
        <f t="shared" si="297"/>
        <v/>
      </c>
      <c r="AU501" s="136"/>
      <c r="AV501" s="136"/>
      <c r="AW501" s="155"/>
      <c r="AX501" s="191"/>
      <c r="AY501" s="155"/>
      <c r="AZ501" s="136"/>
      <c r="BA501" s="136"/>
      <c r="BB501" s="136"/>
      <c r="BC501" s="83"/>
      <c r="BD501" s="78"/>
      <c r="BE501" s="155" t="s">
        <v>253</v>
      </c>
      <c r="BF501" s="83"/>
      <c r="BG501" s="78"/>
      <c r="BH501" s="136"/>
      <c r="BL501" s="141"/>
      <c r="BN501" s="78"/>
      <c r="BO501" s="155"/>
      <c r="BP501" s="83"/>
    </row>
    <row r="502" spans="37:68" ht="13.2">
      <c r="AK502" s="135"/>
      <c r="AM502" s="78"/>
      <c r="AP502" s="78"/>
      <c r="AS502" s="78"/>
      <c r="AT502" s="78" t="str">
        <f t="shared" si="297"/>
        <v/>
      </c>
      <c r="AU502" s="136"/>
      <c r="AV502" s="136"/>
      <c r="AW502" s="155"/>
      <c r="AX502" s="191"/>
      <c r="AY502" s="155"/>
      <c r="AZ502" s="136"/>
      <c r="BA502" s="136"/>
      <c r="BB502" s="136"/>
      <c r="BC502" s="83"/>
      <c r="BD502" s="78"/>
      <c r="BE502" s="155" t="s">
        <v>253</v>
      </c>
      <c r="BF502" s="83"/>
      <c r="BG502" s="78"/>
      <c r="BH502" s="136"/>
      <c r="BL502" s="141"/>
      <c r="BN502" s="78"/>
      <c r="BO502" s="155"/>
      <c r="BP502" s="83"/>
    </row>
    <row r="503" spans="37:68" ht="13.2">
      <c r="AK503" s="135"/>
      <c r="AM503" s="78"/>
      <c r="AP503" s="78"/>
      <c r="AS503" s="78"/>
      <c r="AT503" s="78" t="str">
        <f t="shared" si="297"/>
        <v/>
      </c>
      <c r="AU503" s="136"/>
      <c r="AV503" s="136"/>
      <c r="AW503" s="155"/>
      <c r="AX503" s="191"/>
      <c r="AY503" s="155"/>
      <c r="AZ503" s="136"/>
      <c r="BA503" s="136"/>
      <c r="BB503" s="136"/>
      <c r="BC503" s="83"/>
      <c r="BD503" s="78"/>
      <c r="BE503" s="155" t="s">
        <v>253</v>
      </c>
      <c r="BF503" s="83"/>
      <c r="BG503" s="78"/>
      <c r="BH503" s="136"/>
      <c r="BL503" s="141"/>
      <c r="BN503" s="78"/>
      <c r="BO503" s="155"/>
      <c r="BP503" s="83"/>
    </row>
    <row r="504" spans="37:68" ht="13.2">
      <c r="AK504" s="135"/>
      <c r="AM504" s="78"/>
      <c r="AP504" s="78"/>
      <c r="AS504" s="78"/>
      <c r="AT504" s="78" t="str">
        <f t="shared" si="297"/>
        <v/>
      </c>
      <c r="AU504" s="136"/>
      <c r="AV504" s="136"/>
      <c r="AW504" s="155"/>
      <c r="AX504" s="191"/>
      <c r="AY504" s="155"/>
      <c r="AZ504" s="136"/>
      <c r="BA504" s="136"/>
      <c r="BB504" s="136"/>
      <c r="BC504" s="83"/>
      <c r="BD504" s="78"/>
      <c r="BE504" s="155" t="s">
        <v>253</v>
      </c>
      <c r="BF504" s="83"/>
      <c r="BG504" s="78"/>
      <c r="BH504" s="136"/>
      <c r="BL504" s="141"/>
      <c r="BN504" s="78"/>
      <c r="BO504" s="155"/>
      <c r="BP504" s="83"/>
    </row>
    <row r="505" spans="37:68" ht="13.2">
      <c r="AK505" s="135"/>
      <c r="AM505" s="78"/>
      <c r="AP505" s="78"/>
      <c r="AS505" s="78"/>
      <c r="AT505" s="78" t="str">
        <f t="shared" si="297"/>
        <v/>
      </c>
      <c r="AU505" s="136"/>
      <c r="AV505" s="136"/>
      <c r="AW505" s="155"/>
      <c r="AX505" s="191"/>
      <c r="AY505" s="155"/>
      <c r="AZ505" s="136"/>
      <c r="BA505" s="136"/>
      <c r="BB505" s="136"/>
      <c r="BC505" s="83"/>
      <c r="BD505" s="78"/>
      <c r="BE505" s="155" t="s">
        <v>253</v>
      </c>
      <c r="BF505" s="83"/>
      <c r="BG505" s="78"/>
      <c r="BH505" s="136"/>
      <c r="BL505" s="141"/>
      <c r="BN505" s="78"/>
      <c r="BO505" s="155"/>
      <c r="BP505" s="83"/>
    </row>
    <row r="506" spans="37:68" ht="13.2">
      <c r="AK506" s="135"/>
      <c r="AM506" s="78"/>
      <c r="AP506" s="78"/>
      <c r="AS506" s="78"/>
      <c r="AT506" s="78" t="str">
        <f t="shared" si="297"/>
        <v/>
      </c>
      <c r="AU506" s="136"/>
      <c r="AV506" s="136"/>
      <c r="AW506" s="155"/>
      <c r="AX506" s="191"/>
      <c r="AY506" s="155"/>
      <c r="AZ506" s="136"/>
      <c r="BA506" s="136"/>
      <c r="BB506" s="136"/>
      <c r="BC506" s="83"/>
      <c r="BD506" s="78"/>
      <c r="BE506" s="155" t="s">
        <v>253</v>
      </c>
      <c r="BF506" s="83"/>
      <c r="BG506" s="78"/>
      <c r="BH506" s="136"/>
      <c r="BL506" s="141"/>
      <c r="BN506" s="78"/>
      <c r="BO506" s="155"/>
      <c r="BP506" s="83"/>
    </row>
    <row r="507" spans="37:68" ht="13.2">
      <c r="AK507" s="135"/>
      <c r="AM507" s="78"/>
      <c r="AP507" s="78"/>
      <c r="AS507" s="78"/>
      <c r="AT507" s="78" t="str">
        <f t="shared" si="297"/>
        <v/>
      </c>
      <c r="AU507" s="136"/>
      <c r="AV507" s="136"/>
      <c r="AW507" s="155"/>
      <c r="AX507" s="191"/>
      <c r="AY507" s="155"/>
      <c r="AZ507" s="136"/>
      <c r="BA507" s="136"/>
      <c r="BB507" s="136"/>
      <c r="BC507" s="83"/>
      <c r="BD507" s="78"/>
      <c r="BE507" s="155" t="s">
        <v>253</v>
      </c>
      <c r="BF507" s="83"/>
      <c r="BG507" s="78"/>
      <c r="BH507" s="136"/>
      <c r="BL507" s="141"/>
      <c r="BN507" s="78"/>
      <c r="BO507" s="155"/>
      <c r="BP507" s="83"/>
    </row>
    <row r="508" spans="37:68" ht="13.2">
      <c r="AK508" s="135"/>
      <c r="AM508" s="78"/>
      <c r="AP508" s="78"/>
      <c r="AS508" s="78"/>
      <c r="AT508" s="78" t="str">
        <f t="shared" si="297"/>
        <v/>
      </c>
      <c r="AU508" s="136"/>
      <c r="AV508" s="136"/>
      <c r="AW508" s="155"/>
      <c r="AX508" s="191"/>
      <c r="AY508" s="155"/>
      <c r="AZ508" s="136"/>
      <c r="BA508" s="136"/>
      <c r="BB508" s="136"/>
      <c r="BC508" s="83"/>
      <c r="BD508" s="78"/>
      <c r="BE508" s="155" t="s">
        <v>253</v>
      </c>
      <c r="BF508" s="83"/>
      <c r="BG508" s="78"/>
      <c r="BH508" s="136"/>
      <c r="BL508" s="141"/>
      <c r="BN508" s="78"/>
      <c r="BO508" s="155"/>
      <c r="BP508" s="83"/>
    </row>
    <row r="509" spans="37:68" ht="13.2">
      <c r="AK509" s="135"/>
      <c r="AM509" s="78"/>
      <c r="AP509" s="78"/>
      <c r="AS509" s="78"/>
      <c r="AT509" s="78" t="str">
        <f t="shared" si="297"/>
        <v/>
      </c>
      <c r="AU509" s="136"/>
      <c r="AV509" s="136"/>
      <c r="AW509" s="155"/>
      <c r="AX509" s="191"/>
      <c r="AY509" s="155"/>
      <c r="AZ509" s="136"/>
      <c r="BA509" s="136"/>
      <c r="BB509" s="136"/>
      <c r="BC509" s="83"/>
      <c r="BD509" s="78"/>
      <c r="BE509" s="155" t="s">
        <v>253</v>
      </c>
      <c r="BF509" s="83"/>
      <c r="BG509" s="78"/>
      <c r="BH509" s="136"/>
      <c r="BL509" s="141"/>
      <c r="BN509" s="78"/>
      <c r="BO509" s="155"/>
      <c r="BP509" s="83"/>
    </row>
    <row r="510" spans="37:68" ht="13.2">
      <c r="AK510" s="135"/>
      <c r="AM510" s="78"/>
      <c r="AP510" s="78"/>
      <c r="AS510" s="78"/>
      <c r="AT510" s="78" t="str">
        <f t="shared" si="297"/>
        <v/>
      </c>
      <c r="AU510" s="136"/>
      <c r="AV510" s="136"/>
      <c r="AW510" s="155"/>
      <c r="AX510" s="191"/>
      <c r="AY510" s="155"/>
      <c r="AZ510" s="136"/>
      <c r="BA510" s="136"/>
      <c r="BB510" s="136"/>
      <c r="BC510" s="83"/>
      <c r="BD510" s="78"/>
      <c r="BE510" s="155" t="s">
        <v>253</v>
      </c>
      <c r="BF510" s="83"/>
      <c r="BG510" s="78"/>
      <c r="BH510" s="136"/>
      <c r="BL510" s="141"/>
      <c r="BN510" s="78"/>
      <c r="BO510" s="155"/>
      <c r="BP510" s="83"/>
    </row>
    <row r="511" spans="37:68" ht="13.2">
      <c r="AK511" s="135"/>
      <c r="AM511" s="78"/>
      <c r="AP511" s="78"/>
      <c r="AS511" s="78"/>
      <c r="AT511" s="78" t="str">
        <f t="shared" si="297"/>
        <v/>
      </c>
      <c r="AU511" s="136"/>
      <c r="AV511" s="136"/>
      <c r="AW511" s="155"/>
      <c r="AX511" s="191"/>
      <c r="AY511" s="155"/>
      <c r="AZ511" s="136"/>
      <c r="BA511" s="136"/>
      <c r="BB511" s="136"/>
      <c r="BC511" s="83"/>
      <c r="BD511" s="78"/>
      <c r="BE511" s="155" t="s">
        <v>253</v>
      </c>
      <c r="BF511" s="83"/>
      <c r="BG511" s="78"/>
      <c r="BH511" s="136"/>
      <c r="BL511" s="141"/>
      <c r="BN511" s="78"/>
      <c r="BO511" s="155"/>
      <c r="BP511" s="83"/>
    </row>
    <row r="512" spans="37:68" ht="13.2">
      <c r="AK512" s="135"/>
      <c r="AM512" s="78"/>
      <c r="AP512" s="78"/>
      <c r="AS512" s="78"/>
      <c r="AT512" s="78" t="str">
        <f t="shared" si="297"/>
        <v/>
      </c>
      <c r="AU512" s="136"/>
      <c r="AV512" s="136"/>
      <c r="AW512" s="155"/>
      <c r="AX512" s="191"/>
      <c r="AY512" s="155"/>
      <c r="AZ512" s="136"/>
      <c r="BA512" s="136"/>
      <c r="BB512" s="136"/>
      <c r="BC512" s="83"/>
      <c r="BD512" s="78"/>
      <c r="BE512" s="155" t="s">
        <v>253</v>
      </c>
      <c r="BF512" s="83"/>
      <c r="BG512" s="78"/>
      <c r="BH512" s="136"/>
      <c r="BL512" s="141"/>
      <c r="BN512" s="78"/>
      <c r="BO512" s="155"/>
      <c r="BP512" s="83"/>
    </row>
    <row r="513" spans="37:68" ht="13.2">
      <c r="AK513" s="135"/>
      <c r="AM513" s="78"/>
      <c r="AP513" s="78"/>
      <c r="AS513" s="78"/>
      <c r="AT513" s="78" t="str">
        <f t="shared" ref="AT513:AT767" si="321">IF(AF513="","", SUBSTITUTE(", ""requestForMultiline"": CHECK","CHECK",AF513))</f>
        <v/>
      </c>
      <c r="AU513" s="136"/>
      <c r="AV513" s="136"/>
      <c r="AW513" s="155"/>
      <c r="AX513" s="191"/>
      <c r="AY513" s="155"/>
      <c r="AZ513" s="136"/>
      <c r="BA513" s="136"/>
      <c r="BB513" s="136"/>
      <c r="BC513" s="83"/>
      <c r="BD513" s="78"/>
      <c r="BE513" s="155" t="s">
        <v>253</v>
      </c>
      <c r="BF513" s="83"/>
      <c r="BG513" s="78"/>
      <c r="BH513" s="136"/>
      <c r="BL513" s="141"/>
      <c r="BN513" s="78"/>
      <c r="BO513" s="155"/>
      <c r="BP513" s="83"/>
    </row>
    <row r="514" spans="37:68" ht="13.2">
      <c r="AK514" s="135"/>
      <c r="AM514" s="78"/>
      <c r="AP514" s="78"/>
      <c r="AS514" s="78"/>
      <c r="AT514" s="78" t="str">
        <f t="shared" si="321"/>
        <v/>
      </c>
      <c r="AU514" s="136"/>
      <c r="AV514" s="136"/>
      <c r="AW514" s="155"/>
      <c r="AX514" s="191"/>
      <c r="AY514" s="155"/>
      <c r="AZ514" s="136"/>
      <c r="BA514" s="136"/>
      <c r="BB514" s="136"/>
      <c r="BC514" s="83"/>
      <c r="BD514" s="78"/>
      <c r="BE514" s="155" t="s">
        <v>253</v>
      </c>
      <c r="BF514" s="83"/>
      <c r="BG514" s="78"/>
      <c r="BH514" s="136"/>
      <c r="BL514" s="141"/>
      <c r="BN514" s="78"/>
      <c r="BO514" s="155"/>
      <c r="BP514" s="83"/>
    </row>
    <row r="515" spans="37:68" ht="13.2">
      <c r="AK515" s="135"/>
      <c r="AM515" s="78"/>
      <c r="AP515" s="78"/>
      <c r="AS515" s="78"/>
      <c r="AT515" s="78" t="str">
        <f t="shared" si="321"/>
        <v/>
      </c>
      <c r="AU515" s="136"/>
      <c r="AV515" s="136"/>
      <c r="AW515" s="155"/>
      <c r="AX515" s="191"/>
      <c r="AY515" s="155"/>
      <c r="AZ515" s="136"/>
      <c r="BA515" s="136"/>
      <c r="BB515" s="136"/>
      <c r="BC515" s="83"/>
      <c r="BD515" s="78"/>
      <c r="BE515" s="155" t="s">
        <v>253</v>
      </c>
      <c r="BF515" s="83"/>
      <c r="BG515" s="78"/>
      <c r="BH515" s="136"/>
      <c r="BL515" s="141"/>
      <c r="BN515" s="78"/>
      <c r="BO515" s="155"/>
      <c r="BP515" s="83"/>
    </row>
    <row r="516" spans="37:68" ht="13.2">
      <c r="AK516" s="135"/>
      <c r="AM516" s="78"/>
      <c r="AP516" s="78"/>
      <c r="AS516" s="78"/>
      <c r="AT516" s="78" t="str">
        <f t="shared" si="321"/>
        <v/>
      </c>
      <c r="AU516" s="136"/>
      <c r="AV516" s="136"/>
      <c r="AW516" s="155"/>
      <c r="AX516" s="191"/>
      <c r="AY516" s="155"/>
      <c r="AZ516" s="136"/>
      <c r="BA516" s="136"/>
      <c r="BB516" s="136"/>
      <c r="BC516" s="83"/>
      <c r="BD516" s="78"/>
      <c r="BE516" s="155" t="s">
        <v>253</v>
      </c>
      <c r="BF516" s="83"/>
      <c r="BG516" s="78"/>
      <c r="BH516" s="136"/>
      <c r="BL516" s="141"/>
      <c r="BN516" s="78"/>
      <c r="BO516" s="155"/>
      <c r="BP516" s="83"/>
    </row>
    <row r="517" spans="37:68" ht="13.2">
      <c r="AK517" s="135"/>
      <c r="AM517" s="78"/>
      <c r="AP517" s="78"/>
      <c r="AS517" s="78"/>
      <c r="AT517" s="78" t="str">
        <f t="shared" si="321"/>
        <v/>
      </c>
      <c r="AU517" s="136"/>
      <c r="AV517" s="136"/>
      <c r="AW517" s="155"/>
      <c r="AX517" s="191"/>
      <c r="AY517" s="155"/>
      <c r="AZ517" s="136"/>
      <c r="BA517" s="136"/>
      <c r="BB517" s="136"/>
      <c r="BC517" s="83"/>
      <c r="BD517" s="78"/>
      <c r="BE517" s="155" t="s">
        <v>253</v>
      </c>
      <c r="BF517" s="83"/>
      <c r="BG517" s="78"/>
      <c r="BH517" s="136"/>
      <c r="BL517" s="141"/>
      <c r="BN517" s="78"/>
      <c r="BO517" s="155"/>
      <c r="BP517" s="83"/>
    </row>
    <row r="518" spans="37:68" ht="13.2">
      <c r="AK518" s="135"/>
      <c r="AM518" s="78"/>
      <c r="AP518" s="78"/>
      <c r="AS518" s="78"/>
      <c r="AT518" s="78" t="str">
        <f t="shared" si="321"/>
        <v/>
      </c>
      <c r="AU518" s="136"/>
      <c r="AV518" s="136"/>
      <c r="AW518" s="155"/>
      <c r="AX518" s="191"/>
      <c r="AY518" s="155"/>
      <c r="AZ518" s="136"/>
      <c r="BA518" s="136"/>
      <c r="BB518" s="136"/>
      <c r="BC518" s="83"/>
      <c r="BD518" s="78"/>
      <c r="BE518" s="155" t="s">
        <v>253</v>
      </c>
      <c r="BF518" s="83"/>
      <c r="BG518" s="78"/>
      <c r="BH518" s="136"/>
      <c r="BL518" s="141"/>
      <c r="BN518" s="78"/>
      <c r="BO518" s="155"/>
      <c r="BP518" s="83"/>
    </row>
    <row r="519" spans="37:68" ht="13.2">
      <c r="AK519" s="135"/>
      <c r="AM519" s="78"/>
      <c r="AP519" s="78"/>
      <c r="AS519" s="78"/>
      <c r="AT519" s="78" t="str">
        <f t="shared" si="321"/>
        <v/>
      </c>
      <c r="AU519" s="136"/>
      <c r="AV519" s="136"/>
      <c r="AW519" s="155"/>
      <c r="AX519" s="191"/>
      <c r="AY519" s="155"/>
      <c r="AZ519" s="136"/>
      <c r="BA519" s="136"/>
      <c r="BB519" s="136"/>
      <c r="BC519" s="83"/>
      <c r="BD519" s="78"/>
      <c r="BE519" s="155" t="s">
        <v>253</v>
      </c>
      <c r="BF519" s="83"/>
      <c r="BG519" s="78"/>
      <c r="BH519" s="136"/>
      <c r="BL519" s="141"/>
      <c r="BN519" s="78"/>
      <c r="BO519" s="155"/>
      <c r="BP519" s="83"/>
    </row>
    <row r="520" spans="37:68" ht="13.2">
      <c r="AK520" s="135"/>
      <c r="AM520" s="78"/>
      <c r="AP520" s="78"/>
      <c r="AS520" s="78"/>
      <c r="AT520" s="78" t="str">
        <f t="shared" si="321"/>
        <v/>
      </c>
      <c r="AU520" s="136"/>
      <c r="AV520" s="136"/>
      <c r="AW520" s="155"/>
      <c r="AX520" s="191"/>
      <c r="AY520" s="155"/>
      <c r="AZ520" s="136"/>
      <c r="BA520" s="136"/>
      <c r="BB520" s="136"/>
      <c r="BC520" s="83"/>
      <c r="BD520" s="78"/>
      <c r="BE520" s="155" t="s">
        <v>253</v>
      </c>
      <c r="BF520" s="83"/>
      <c r="BG520" s="78"/>
      <c r="BH520" s="136"/>
      <c r="BL520" s="141"/>
      <c r="BN520" s="78"/>
      <c r="BO520" s="155"/>
      <c r="BP520" s="83"/>
    </row>
    <row r="521" spans="37:68" ht="13.2">
      <c r="AK521" s="135"/>
      <c r="AM521" s="78"/>
      <c r="AP521" s="78"/>
      <c r="AS521" s="78"/>
      <c r="AT521" s="78" t="str">
        <f t="shared" si="321"/>
        <v/>
      </c>
      <c r="AU521" s="136"/>
      <c r="AV521" s="136"/>
      <c r="AW521" s="155"/>
      <c r="AX521" s="191"/>
      <c r="AY521" s="155"/>
      <c r="AZ521" s="136"/>
      <c r="BA521" s="136"/>
      <c r="BB521" s="136"/>
      <c r="BC521" s="83"/>
      <c r="BD521" s="78"/>
      <c r="BE521" s="155" t="s">
        <v>253</v>
      </c>
      <c r="BF521" s="83"/>
      <c r="BG521" s="78"/>
      <c r="BH521" s="136"/>
      <c r="BL521" s="141"/>
      <c r="BN521" s="78"/>
      <c r="BO521" s="155"/>
      <c r="BP521" s="83"/>
    </row>
    <row r="522" spans="37:68" ht="13.2">
      <c r="AK522" s="135"/>
      <c r="AM522" s="78"/>
      <c r="AP522" s="78"/>
      <c r="AS522" s="78"/>
      <c r="AT522" s="78" t="str">
        <f t="shared" si="321"/>
        <v/>
      </c>
      <c r="AU522" s="136"/>
      <c r="AV522" s="136"/>
      <c r="AW522" s="155"/>
      <c r="AX522" s="191"/>
      <c r="AY522" s="155"/>
      <c r="AZ522" s="136"/>
      <c r="BA522" s="136"/>
      <c r="BB522" s="136"/>
      <c r="BC522" s="83"/>
      <c r="BD522" s="78"/>
      <c r="BE522" s="155" t="s">
        <v>253</v>
      </c>
      <c r="BF522" s="83"/>
      <c r="BG522" s="78"/>
      <c r="BH522" s="136"/>
      <c r="BL522" s="141"/>
      <c r="BN522" s="78"/>
      <c r="BO522" s="155"/>
      <c r="BP522" s="83"/>
    </row>
    <row r="523" spans="37:68" ht="13.2">
      <c r="AK523" s="135"/>
      <c r="AM523" s="78"/>
      <c r="AP523" s="78"/>
      <c r="AS523" s="78"/>
      <c r="AT523" s="78" t="str">
        <f t="shared" si="321"/>
        <v/>
      </c>
      <c r="AU523" s="136"/>
      <c r="AV523" s="136"/>
      <c r="AW523" s="155"/>
      <c r="AX523" s="191"/>
      <c r="AY523" s="155"/>
      <c r="AZ523" s="136"/>
      <c r="BA523" s="136"/>
      <c r="BB523" s="136"/>
      <c r="BC523" s="83"/>
      <c r="BD523" s="78"/>
      <c r="BE523" s="155" t="s">
        <v>253</v>
      </c>
      <c r="BF523" s="83"/>
      <c r="BG523" s="78"/>
      <c r="BH523" s="136"/>
      <c r="BL523" s="141"/>
      <c r="BN523" s="78"/>
      <c r="BO523" s="155"/>
      <c r="BP523" s="83"/>
    </row>
    <row r="524" spans="37:68" ht="13.2">
      <c r="AK524" s="135"/>
      <c r="AM524" s="78"/>
      <c r="AP524" s="78"/>
      <c r="AS524" s="78"/>
      <c r="AT524" s="78" t="str">
        <f t="shared" si="321"/>
        <v/>
      </c>
      <c r="AU524" s="136"/>
      <c r="AV524" s="136"/>
      <c r="AW524" s="155"/>
      <c r="AX524" s="191"/>
      <c r="AY524" s="155"/>
      <c r="AZ524" s="136"/>
      <c r="BA524" s="136"/>
      <c r="BB524" s="136"/>
      <c r="BC524" s="83"/>
      <c r="BD524" s="78"/>
      <c r="BE524" s="155" t="s">
        <v>253</v>
      </c>
      <c r="BF524" s="83"/>
      <c r="BG524" s="78"/>
      <c r="BH524" s="136"/>
      <c r="BL524" s="141"/>
      <c r="BN524" s="78"/>
      <c r="BO524" s="155"/>
      <c r="BP524" s="83"/>
    </row>
    <row r="525" spans="37:68" ht="13.2">
      <c r="AK525" s="135"/>
      <c r="AM525" s="78"/>
      <c r="AP525" s="78"/>
      <c r="AS525" s="78"/>
      <c r="AT525" s="78" t="str">
        <f t="shared" si="321"/>
        <v/>
      </c>
      <c r="AU525" s="136"/>
      <c r="AV525" s="136"/>
      <c r="AW525" s="155"/>
      <c r="AX525" s="191"/>
      <c r="AY525" s="155"/>
      <c r="AZ525" s="136"/>
      <c r="BA525" s="136"/>
      <c r="BB525" s="136"/>
      <c r="BC525" s="83"/>
      <c r="BD525" s="78"/>
      <c r="BE525" s="155" t="s">
        <v>253</v>
      </c>
      <c r="BF525" s="83"/>
      <c r="BG525" s="78"/>
      <c r="BH525" s="136"/>
      <c r="BL525" s="141"/>
      <c r="BN525" s="78"/>
      <c r="BO525" s="155"/>
      <c r="BP525" s="83"/>
    </row>
    <row r="526" spans="37:68" ht="13.2">
      <c r="AK526" s="135"/>
      <c r="AM526" s="78"/>
      <c r="AP526" s="78"/>
      <c r="AS526" s="78"/>
      <c r="AT526" s="78" t="str">
        <f t="shared" si="321"/>
        <v/>
      </c>
      <c r="AU526" s="136"/>
      <c r="AV526" s="136"/>
      <c r="AW526" s="155"/>
      <c r="AX526" s="191"/>
      <c r="AY526" s="155"/>
      <c r="AZ526" s="136"/>
      <c r="BA526" s="136"/>
      <c r="BB526" s="136"/>
      <c r="BC526" s="83"/>
      <c r="BD526" s="78"/>
      <c r="BE526" s="155" t="s">
        <v>253</v>
      </c>
      <c r="BF526" s="83"/>
      <c r="BG526" s="78"/>
      <c r="BH526" s="136"/>
      <c r="BL526" s="141"/>
      <c r="BN526" s="78"/>
      <c r="BO526" s="155"/>
      <c r="BP526" s="83"/>
    </row>
    <row r="527" spans="37:68" ht="13.2">
      <c r="AK527" s="135"/>
      <c r="AM527" s="78"/>
      <c r="AP527" s="78"/>
      <c r="AS527" s="78"/>
      <c r="AT527" s="78" t="str">
        <f t="shared" si="321"/>
        <v/>
      </c>
      <c r="AU527" s="136"/>
      <c r="AV527" s="136"/>
      <c r="AW527" s="155"/>
      <c r="AX527" s="191"/>
      <c r="AY527" s="155"/>
      <c r="AZ527" s="136"/>
      <c r="BA527" s="136"/>
      <c r="BB527" s="136"/>
      <c r="BC527" s="83"/>
      <c r="BD527" s="78"/>
      <c r="BE527" s="155" t="s">
        <v>253</v>
      </c>
      <c r="BF527" s="83"/>
      <c r="BG527" s="78"/>
      <c r="BH527" s="136"/>
      <c r="BL527" s="141"/>
      <c r="BN527" s="78"/>
      <c r="BO527" s="155"/>
      <c r="BP527" s="83"/>
    </row>
    <row r="528" spans="37:68" ht="13.2">
      <c r="AK528" s="135"/>
      <c r="AM528" s="78"/>
      <c r="AP528" s="78"/>
      <c r="AS528" s="78"/>
      <c r="AT528" s="78" t="str">
        <f t="shared" si="321"/>
        <v/>
      </c>
      <c r="AU528" s="136"/>
      <c r="AV528" s="136"/>
      <c r="AW528" s="155"/>
      <c r="AX528" s="191"/>
      <c r="AY528" s="155"/>
      <c r="AZ528" s="136"/>
      <c r="BA528" s="136"/>
      <c r="BB528" s="136"/>
      <c r="BC528" s="83"/>
      <c r="BD528" s="78"/>
      <c r="BE528" s="155" t="s">
        <v>253</v>
      </c>
      <c r="BF528" s="83"/>
      <c r="BG528" s="78"/>
      <c r="BH528" s="136"/>
      <c r="BL528" s="141"/>
      <c r="BN528" s="78"/>
      <c r="BO528" s="155"/>
      <c r="BP528" s="83"/>
    </row>
    <row r="529" spans="37:68" ht="13.2">
      <c r="AK529" s="135"/>
      <c r="AM529" s="78"/>
      <c r="AP529" s="78"/>
      <c r="AS529" s="78"/>
      <c r="AT529" s="78" t="str">
        <f t="shared" si="321"/>
        <v/>
      </c>
      <c r="AU529" s="136"/>
      <c r="AV529" s="136"/>
      <c r="AW529" s="155"/>
      <c r="AX529" s="191"/>
      <c r="AY529" s="155"/>
      <c r="AZ529" s="136"/>
      <c r="BA529" s="136"/>
      <c r="BB529" s="136"/>
      <c r="BC529" s="83"/>
      <c r="BD529" s="78"/>
      <c r="BE529" s="155" t="s">
        <v>253</v>
      </c>
      <c r="BF529" s="83"/>
      <c r="BG529" s="78"/>
      <c r="BH529" s="136"/>
      <c r="BL529" s="141"/>
      <c r="BN529" s="78"/>
      <c r="BO529" s="155"/>
      <c r="BP529" s="83"/>
    </row>
    <row r="530" spans="37:68" ht="13.2">
      <c r="AK530" s="135"/>
      <c r="AM530" s="78"/>
      <c r="AP530" s="78"/>
      <c r="AS530" s="78"/>
      <c r="AT530" s="78" t="str">
        <f t="shared" si="321"/>
        <v/>
      </c>
      <c r="AU530" s="136"/>
      <c r="AV530" s="136"/>
      <c r="AW530" s="155"/>
      <c r="AX530" s="191"/>
      <c r="AY530" s="155"/>
      <c r="AZ530" s="136"/>
      <c r="BA530" s="136"/>
      <c r="BB530" s="136"/>
      <c r="BC530" s="83"/>
      <c r="BD530" s="78"/>
      <c r="BE530" s="155" t="s">
        <v>253</v>
      </c>
      <c r="BF530" s="83"/>
      <c r="BG530" s="78"/>
      <c r="BH530" s="136"/>
      <c r="BL530" s="141"/>
      <c r="BN530" s="78"/>
      <c r="BO530" s="155"/>
      <c r="BP530" s="83"/>
    </row>
    <row r="531" spans="37:68" ht="13.2">
      <c r="AK531" s="135"/>
      <c r="AM531" s="78"/>
      <c r="AP531" s="78"/>
      <c r="AS531" s="78"/>
      <c r="AT531" s="78" t="str">
        <f t="shared" si="321"/>
        <v/>
      </c>
      <c r="AU531" s="136"/>
      <c r="AV531" s="136"/>
      <c r="AW531" s="155"/>
      <c r="AX531" s="191"/>
      <c r="AY531" s="155"/>
      <c r="AZ531" s="136"/>
      <c r="BA531" s="136"/>
      <c r="BB531" s="136"/>
      <c r="BC531" s="83"/>
      <c r="BD531" s="78"/>
      <c r="BE531" s="155" t="s">
        <v>253</v>
      </c>
      <c r="BF531" s="83"/>
      <c r="BG531" s="78"/>
      <c r="BH531" s="136"/>
      <c r="BL531" s="141"/>
      <c r="BN531" s="78"/>
      <c r="BO531" s="155"/>
      <c r="BP531" s="83"/>
    </row>
    <row r="532" spans="37:68" ht="13.2">
      <c r="AK532" s="135"/>
      <c r="AM532" s="78"/>
      <c r="AP532" s="78"/>
      <c r="AS532" s="78"/>
      <c r="AT532" s="78" t="str">
        <f t="shared" si="321"/>
        <v/>
      </c>
      <c r="AU532" s="136"/>
      <c r="AV532" s="136"/>
      <c r="AW532" s="155"/>
      <c r="AX532" s="191"/>
      <c r="AY532" s="155"/>
      <c r="AZ532" s="136"/>
      <c r="BA532" s="136"/>
      <c r="BB532" s="136"/>
      <c r="BC532" s="83"/>
      <c r="BD532" s="78"/>
      <c r="BE532" s="155" t="s">
        <v>253</v>
      </c>
      <c r="BF532" s="83"/>
      <c r="BG532" s="78"/>
      <c r="BH532" s="136"/>
      <c r="BL532" s="141"/>
      <c r="BN532" s="78"/>
      <c r="BO532" s="155"/>
      <c r="BP532" s="83"/>
    </row>
    <row r="533" spans="37:68" ht="13.2">
      <c r="AK533" s="135"/>
      <c r="AM533" s="78"/>
      <c r="AP533" s="78"/>
      <c r="AS533" s="78"/>
      <c r="AT533" s="78" t="str">
        <f t="shared" si="321"/>
        <v/>
      </c>
      <c r="AU533" s="136"/>
      <c r="AV533" s="136"/>
      <c r="AW533" s="155"/>
      <c r="AX533" s="191"/>
      <c r="AY533" s="155"/>
      <c r="AZ533" s="136"/>
      <c r="BA533" s="136"/>
      <c r="BB533" s="136"/>
      <c r="BC533" s="83"/>
      <c r="BD533" s="78"/>
      <c r="BE533" s="155" t="s">
        <v>253</v>
      </c>
      <c r="BF533" s="83"/>
      <c r="BG533" s="78"/>
      <c r="BH533" s="136"/>
      <c r="BL533" s="141"/>
      <c r="BN533" s="78"/>
      <c r="BO533" s="155"/>
      <c r="BP533" s="83"/>
    </row>
    <row r="534" spans="37:68" ht="13.2">
      <c r="AK534" s="135"/>
      <c r="AM534" s="78"/>
      <c r="AP534" s="78"/>
      <c r="AS534" s="78"/>
      <c r="AT534" s="78" t="str">
        <f t="shared" si="321"/>
        <v/>
      </c>
      <c r="AU534" s="136"/>
      <c r="AV534" s="136"/>
      <c r="AW534" s="155"/>
      <c r="AX534" s="191"/>
      <c r="AY534" s="155"/>
      <c r="AZ534" s="136"/>
      <c r="BA534" s="136"/>
      <c r="BB534" s="136"/>
      <c r="BC534" s="83"/>
      <c r="BD534" s="78"/>
      <c r="BE534" s="155" t="s">
        <v>253</v>
      </c>
      <c r="BF534" s="83"/>
      <c r="BG534" s="78"/>
      <c r="BH534" s="136"/>
      <c r="BL534" s="141"/>
      <c r="BN534" s="78"/>
      <c r="BO534" s="155"/>
      <c r="BP534" s="83"/>
    </row>
    <row r="535" spans="37:68" ht="13.2">
      <c r="AK535" s="135"/>
      <c r="AM535" s="78"/>
      <c r="AP535" s="78"/>
      <c r="AS535" s="78"/>
      <c r="AT535" s="78" t="str">
        <f t="shared" si="321"/>
        <v/>
      </c>
      <c r="AU535" s="136"/>
      <c r="AV535" s="136"/>
      <c r="AW535" s="155"/>
      <c r="AX535" s="191"/>
      <c r="AY535" s="155"/>
      <c r="AZ535" s="136"/>
      <c r="BA535" s="136"/>
      <c r="BB535" s="136"/>
      <c r="BC535" s="83"/>
      <c r="BD535" s="78"/>
      <c r="BE535" s="155" t="s">
        <v>253</v>
      </c>
      <c r="BF535" s="83"/>
      <c r="BG535" s="78"/>
      <c r="BH535" s="136"/>
      <c r="BL535" s="141"/>
      <c r="BN535" s="78"/>
      <c r="BO535" s="155"/>
      <c r="BP535" s="83"/>
    </row>
    <row r="536" spans="37:68" ht="13.2">
      <c r="AK536" s="135"/>
      <c r="AM536" s="78"/>
      <c r="AP536" s="78"/>
      <c r="AS536" s="78"/>
      <c r="AT536" s="78" t="str">
        <f t="shared" si="321"/>
        <v/>
      </c>
      <c r="AU536" s="136"/>
      <c r="AV536" s="136"/>
      <c r="AW536" s="155"/>
      <c r="AX536" s="191"/>
      <c r="AY536" s="155"/>
      <c r="AZ536" s="136"/>
      <c r="BA536" s="136"/>
      <c r="BB536" s="136"/>
      <c r="BC536" s="83"/>
      <c r="BD536" s="78"/>
      <c r="BE536" s="155" t="s">
        <v>253</v>
      </c>
      <c r="BF536" s="83"/>
      <c r="BG536" s="78"/>
      <c r="BH536" s="136"/>
      <c r="BL536" s="141"/>
      <c r="BN536" s="78"/>
      <c r="BO536" s="155"/>
      <c r="BP536" s="83"/>
    </row>
    <row r="537" spans="37:68" ht="13.2">
      <c r="AK537" s="135"/>
      <c r="AM537" s="78"/>
      <c r="AP537" s="78"/>
      <c r="AS537" s="78"/>
      <c r="AT537" s="78" t="str">
        <f t="shared" si="321"/>
        <v/>
      </c>
      <c r="AU537" s="136"/>
      <c r="AV537" s="136"/>
      <c r="AW537" s="155"/>
      <c r="AX537" s="191"/>
      <c r="AY537" s="155"/>
      <c r="AZ537" s="136"/>
      <c r="BA537" s="136"/>
      <c r="BB537" s="136"/>
      <c r="BC537" s="83"/>
      <c r="BD537" s="78"/>
      <c r="BE537" s="155" t="s">
        <v>253</v>
      </c>
      <c r="BF537" s="83"/>
      <c r="BG537" s="78"/>
      <c r="BH537" s="136"/>
      <c r="BL537" s="141"/>
      <c r="BN537" s="78"/>
      <c r="BO537" s="155"/>
      <c r="BP537" s="83"/>
    </row>
    <row r="538" spans="37:68" ht="13.2">
      <c r="AK538" s="135"/>
      <c r="AM538" s="78"/>
      <c r="AP538" s="78"/>
      <c r="AS538" s="78"/>
      <c r="AT538" s="78" t="str">
        <f t="shared" si="321"/>
        <v/>
      </c>
      <c r="AU538" s="136"/>
      <c r="AV538" s="136"/>
      <c r="AW538" s="155"/>
      <c r="AX538" s="191"/>
      <c r="AY538" s="155"/>
      <c r="AZ538" s="136"/>
      <c r="BA538" s="136"/>
      <c r="BB538" s="136"/>
      <c r="BC538" s="83"/>
      <c r="BD538" s="78"/>
      <c r="BE538" s="155" t="s">
        <v>253</v>
      </c>
      <c r="BF538" s="83"/>
      <c r="BG538" s="78"/>
      <c r="BH538" s="136"/>
      <c r="BL538" s="141"/>
      <c r="BN538" s="78"/>
      <c r="BO538" s="155"/>
      <c r="BP538" s="83"/>
    </row>
    <row r="539" spans="37:68" ht="13.2">
      <c r="AK539" s="135"/>
      <c r="AM539" s="78"/>
      <c r="AP539" s="78"/>
      <c r="AS539" s="78"/>
      <c r="AT539" s="78" t="str">
        <f t="shared" si="321"/>
        <v/>
      </c>
      <c r="AU539" s="136"/>
      <c r="AV539" s="136"/>
      <c r="AW539" s="155"/>
      <c r="AX539" s="191"/>
      <c r="AY539" s="155"/>
      <c r="AZ539" s="136"/>
      <c r="BA539" s="136"/>
      <c r="BB539" s="136"/>
      <c r="BC539" s="83"/>
      <c r="BD539" s="78"/>
      <c r="BE539" s="155" t="s">
        <v>253</v>
      </c>
      <c r="BF539" s="83"/>
      <c r="BG539" s="78"/>
      <c r="BH539" s="136"/>
      <c r="BL539" s="141"/>
      <c r="BN539" s="78"/>
      <c r="BO539" s="155"/>
      <c r="BP539" s="83"/>
    </row>
    <row r="540" spans="37:68" ht="13.2">
      <c r="AK540" s="135"/>
      <c r="AM540" s="78"/>
      <c r="AP540" s="78"/>
      <c r="AS540" s="78"/>
      <c r="AT540" s="78" t="str">
        <f t="shared" si="321"/>
        <v/>
      </c>
      <c r="AU540" s="136"/>
      <c r="AV540" s="136"/>
      <c r="AW540" s="155"/>
      <c r="AX540" s="191"/>
      <c r="AY540" s="155"/>
      <c r="AZ540" s="136"/>
      <c r="BA540" s="136"/>
      <c r="BB540" s="136"/>
      <c r="BC540" s="83"/>
      <c r="BD540" s="78"/>
      <c r="BE540" s="155" t="s">
        <v>253</v>
      </c>
      <c r="BF540" s="83"/>
      <c r="BG540" s="78"/>
      <c r="BH540" s="136"/>
      <c r="BL540" s="141"/>
      <c r="BN540" s="78"/>
      <c r="BO540" s="155"/>
      <c r="BP540" s="83"/>
    </row>
    <row r="541" spans="37:68" ht="13.2">
      <c r="AK541" s="135"/>
      <c r="AM541" s="78"/>
      <c r="AP541" s="78"/>
      <c r="AS541" s="78"/>
      <c r="AT541" s="78" t="str">
        <f t="shared" si="321"/>
        <v/>
      </c>
      <c r="AU541" s="136"/>
      <c r="AV541" s="136"/>
      <c r="AW541" s="155"/>
      <c r="AX541" s="191"/>
      <c r="AY541" s="155"/>
      <c r="AZ541" s="136"/>
      <c r="BA541" s="136"/>
      <c r="BB541" s="136"/>
      <c r="BC541" s="83"/>
      <c r="BD541" s="78"/>
      <c r="BE541" s="155" t="s">
        <v>253</v>
      </c>
      <c r="BF541" s="83"/>
      <c r="BG541" s="78"/>
      <c r="BH541" s="136"/>
      <c r="BL541" s="141"/>
      <c r="BN541" s="78"/>
      <c r="BO541" s="155"/>
      <c r="BP541" s="83"/>
    </row>
    <row r="542" spans="37:68" ht="13.2">
      <c r="AK542" s="135"/>
      <c r="AM542" s="78"/>
      <c r="AP542" s="78"/>
      <c r="AS542" s="78"/>
      <c r="AT542" s="78" t="str">
        <f t="shared" si="321"/>
        <v/>
      </c>
      <c r="AU542" s="136"/>
      <c r="AV542" s="136"/>
      <c r="AW542" s="155"/>
      <c r="AX542" s="191"/>
      <c r="AY542" s="155"/>
      <c r="AZ542" s="136"/>
      <c r="BA542" s="136"/>
      <c r="BB542" s="136"/>
      <c r="BC542" s="83"/>
      <c r="BD542" s="78"/>
      <c r="BE542" s="155" t="s">
        <v>253</v>
      </c>
      <c r="BF542" s="83"/>
      <c r="BG542" s="78"/>
      <c r="BH542" s="136"/>
      <c r="BL542" s="141"/>
      <c r="BN542" s="78"/>
      <c r="BO542" s="155"/>
      <c r="BP542" s="83"/>
    </row>
    <row r="543" spans="37:68" ht="13.2">
      <c r="AK543" s="135"/>
      <c r="AM543" s="78"/>
      <c r="AP543" s="78"/>
      <c r="AS543" s="78"/>
      <c r="AT543" s="78" t="str">
        <f t="shared" si="321"/>
        <v/>
      </c>
      <c r="AU543" s="136"/>
      <c r="AV543" s="136"/>
      <c r="AW543" s="155"/>
      <c r="AX543" s="191"/>
      <c r="AY543" s="155"/>
      <c r="AZ543" s="136"/>
      <c r="BA543" s="136"/>
      <c r="BB543" s="136"/>
      <c r="BC543" s="83"/>
      <c r="BD543" s="78"/>
      <c r="BE543" s="155" t="s">
        <v>253</v>
      </c>
      <c r="BF543" s="83"/>
      <c r="BG543" s="78"/>
      <c r="BH543" s="136"/>
      <c r="BL543" s="141"/>
      <c r="BN543" s="78"/>
      <c r="BO543" s="155"/>
      <c r="BP543" s="83"/>
    </row>
    <row r="544" spans="37:68" ht="13.2">
      <c r="AK544" s="135"/>
      <c r="AM544" s="78"/>
      <c r="AP544" s="78"/>
      <c r="AS544" s="78"/>
      <c r="AT544" s="78" t="str">
        <f t="shared" si="321"/>
        <v/>
      </c>
      <c r="AU544" s="136"/>
      <c r="AV544" s="136"/>
      <c r="AW544" s="155"/>
      <c r="AX544" s="191"/>
      <c r="AY544" s="155"/>
      <c r="AZ544" s="136"/>
      <c r="BA544" s="136"/>
      <c r="BB544" s="136"/>
      <c r="BC544" s="83"/>
      <c r="BD544" s="78"/>
      <c r="BE544" s="155" t="s">
        <v>253</v>
      </c>
      <c r="BF544" s="83"/>
      <c r="BG544" s="78"/>
      <c r="BH544" s="136"/>
      <c r="BL544" s="141"/>
      <c r="BN544" s="78"/>
      <c r="BO544" s="155"/>
      <c r="BP544" s="83"/>
    </row>
    <row r="545" spans="37:68" ht="13.2">
      <c r="AK545" s="135"/>
      <c r="AM545" s="78"/>
      <c r="AP545" s="78"/>
      <c r="AS545" s="78"/>
      <c r="AT545" s="78" t="str">
        <f t="shared" si="321"/>
        <v/>
      </c>
      <c r="AU545" s="136"/>
      <c r="AV545" s="136"/>
      <c r="AW545" s="155"/>
      <c r="AX545" s="191"/>
      <c r="AY545" s="155"/>
      <c r="AZ545" s="136"/>
      <c r="BA545" s="136"/>
      <c r="BB545" s="136"/>
      <c r="BC545" s="83"/>
      <c r="BD545" s="78"/>
      <c r="BE545" s="155" t="s">
        <v>253</v>
      </c>
      <c r="BF545" s="83"/>
      <c r="BG545" s="78"/>
      <c r="BH545" s="136"/>
      <c r="BL545" s="141"/>
      <c r="BN545" s="78"/>
      <c r="BO545" s="155"/>
      <c r="BP545" s="83"/>
    </row>
    <row r="546" spans="37:68" ht="13.2">
      <c r="AK546" s="135"/>
      <c r="AM546" s="78"/>
      <c r="AP546" s="78"/>
      <c r="AS546" s="78"/>
      <c r="AT546" s="78" t="str">
        <f t="shared" si="321"/>
        <v/>
      </c>
      <c r="AU546" s="136"/>
      <c r="AV546" s="136"/>
      <c r="AW546" s="155"/>
      <c r="AX546" s="191"/>
      <c r="AY546" s="155"/>
      <c r="AZ546" s="136"/>
      <c r="BA546" s="136"/>
      <c r="BB546" s="136"/>
      <c r="BC546" s="83"/>
      <c r="BD546" s="78"/>
      <c r="BE546" s="155" t="s">
        <v>253</v>
      </c>
      <c r="BF546" s="83"/>
      <c r="BG546" s="78"/>
      <c r="BH546" s="136"/>
      <c r="BL546" s="141"/>
      <c r="BN546" s="78"/>
      <c r="BO546" s="155"/>
      <c r="BP546" s="83"/>
    </row>
    <row r="547" spans="37:68" ht="13.2">
      <c r="AK547" s="135"/>
      <c r="AM547" s="78"/>
      <c r="AP547" s="78"/>
      <c r="AS547" s="78"/>
      <c r="AT547" s="78" t="str">
        <f t="shared" si="321"/>
        <v/>
      </c>
      <c r="AU547" s="136"/>
      <c r="AV547" s="136"/>
      <c r="AW547" s="155"/>
      <c r="AX547" s="191"/>
      <c r="AY547" s="155"/>
      <c r="AZ547" s="136"/>
      <c r="BA547" s="136"/>
      <c r="BB547" s="136"/>
      <c r="BC547" s="83"/>
      <c r="BD547" s="78"/>
      <c r="BE547" s="155" t="s">
        <v>253</v>
      </c>
      <c r="BF547" s="83"/>
      <c r="BG547" s="78"/>
      <c r="BH547" s="136"/>
      <c r="BL547" s="141"/>
      <c r="BN547" s="78"/>
      <c r="BO547" s="155"/>
      <c r="BP547" s="83"/>
    </row>
    <row r="548" spans="37:68" ht="13.2">
      <c r="AK548" s="135"/>
      <c r="AM548" s="78"/>
      <c r="AP548" s="78"/>
      <c r="AS548" s="78"/>
      <c r="AT548" s="78" t="str">
        <f t="shared" si="321"/>
        <v/>
      </c>
      <c r="AU548" s="136"/>
      <c r="AV548" s="136"/>
      <c r="AW548" s="155"/>
      <c r="AX548" s="191"/>
      <c r="AY548" s="155"/>
      <c r="AZ548" s="136"/>
      <c r="BA548" s="136"/>
      <c r="BB548" s="136"/>
      <c r="BC548" s="83"/>
      <c r="BD548" s="78"/>
      <c r="BE548" s="155" t="s">
        <v>253</v>
      </c>
      <c r="BF548" s="83"/>
      <c r="BG548" s="78"/>
      <c r="BH548" s="136"/>
      <c r="BL548" s="141"/>
      <c r="BN548" s="78"/>
      <c r="BO548" s="155"/>
      <c r="BP548" s="83"/>
    </row>
    <row r="549" spans="37:68" ht="13.2">
      <c r="AK549" s="135"/>
      <c r="AM549" s="78"/>
      <c r="AP549" s="78"/>
      <c r="AS549" s="78"/>
      <c r="AT549" s="78" t="str">
        <f t="shared" si="321"/>
        <v/>
      </c>
      <c r="AU549" s="136"/>
      <c r="AV549" s="136"/>
      <c r="AW549" s="155"/>
      <c r="AX549" s="191"/>
      <c r="AY549" s="155"/>
      <c r="AZ549" s="136"/>
      <c r="BA549" s="136"/>
      <c r="BB549" s="136"/>
      <c r="BC549" s="83"/>
      <c r="BD549" s="78"/>
      <c r="BE549" s="155" t="s">
        <v>253</v>
      </c>
      <c r="BF549" s="83"/>
      <c r="BG549" s="78"/>
      <c r="BH549" s="136"/>
      <c r="BL549" s="141"/>
      <c r="BN549" s="78"/>
      <c r="BO549" s="155"/>
      <c r="BP549" s="83"/>
    </row>
    <row r="550" spans="37:68" ht="13.2">
      <c r="AK550" s="135"/>
      <c r="AM550" s="78"/>
      <c r="AP550" s="78"/>
      <c r="AS550" s="78"/>
      <c r="AT550" s="78" t="str">
        <f t="shared" si="321"/>
        <v/>
      </c>
      <c r="AU550" s="136"/>
      <c r="AV550" s="136"/>
      <c r="AW550" s="155"/>
      <c r="AX550" s="191"/>
      <c r="AY550" s="155"/>
      <c r="AZ550" s="136"/>
      <c r="BA550" s="136"/>
      <c r="BB550" s="136"/>
      <c r="BC550" s="83"/>
      <c r="BD550" s="78"/>
      <c r="BE550" s="155" t="s">
        <v>253</v>
      </c>
      <c r="BF550" s="83"/>
      <c r="BG550" s="78"/>
      <c r="BH550" s="136"/>
      <c r="BL550" s="141"/>
      <c r="BN550" s="78"/>
      <c r="BO550" s="155"/>
      <c r="BP550" s="83"/>
    </row>
    <row r="551" spans="37:68" ht="13.2">
      <c r="AK551" s="135"/>
      <c r="AM551" s="78"/>
      <c r="AP551" s="78"/>
      <c r="AS551" s="78"/>
      <c r="AT551" s="78" t="str">
        <f t="shared" si="321"/>
        <v/>
      </c>
      <c r="AU551" s="136"/>
      <c r="AV551" s="136"/>
      <c r="AW551" s="155"/>
      <c r="AX551" s="191"/>
      <c r="AY551" s="155"/>
      <c r="AZ551" s="136"/>
      <c r="BA551" s="136"/>
      <c r="BB551" s="136"/>
      <c r="BC551" s="83"/>
      <c r="BD551" s="78"/>
      <c r="BE551" s="155" t="s">
        <v>253</v>
      </c>
      <c r="BF551" s="83"/>
      <c r="BG551" s="78"/>
      <c r="BH551" s="136"/>
      <c r="BL551" s="141"/>
      <c r="BN551" s="78"/>
      <c r="BO551" s="155"/>
      <c r="BP551" s="83"/>
    </row>
    <row r="552" spans="37:68" ht="13.2">
      <c r="AK552" s="135"/>
      <c r="AM552" s="78"/>
      <c r="AP552" s="78"/>
      <c r="AS552" s="78"/>
      <c r="AT552" s="78" t="str">
        <f t="shared" si="321"/>
        <v/>
      </c>
      <c r="AU552" s="136"/>
      <c r="AV552" s="136"/>
      <c r="AW552" s="155"/>
      <c r="AX552" s="191"/>
      <c r="AY552" s="155"/>
      <c r="AZ552" s="136"/>
      <c r="BA552" s="136"/>
      <c r="BB552" s="136"/>
      <c r="BC552" s="83"/>
      <c r="BD552" s="78"/>
      <c r="BE552" s="155" t="s">
        <v>253</v>
      </c>
      <c r="BF552" s="83"/>
      <c r="BG552" s="78"/>
      <c r="BH552" s="136"/>
      <c r="BL552" s="141"/>
      <c r="BN552" s="78"/>
      <c r="BO552" s="155"/>
      <c r="BP552" s="83"/>
    </row>
    <row r="553" spans="37:68" ht="13.2">
      <c r="AK553" s="135"/>
      <c r="AM553" s="78"/>
      <c r="AP553" s="78"/>
      <c r="AS553" s="78"/>
      <c r="AT553" s="78" t="str">
        <f t="shared" si="321"/>
        <v/>
      </c>
      <c r="AU553" s="136"/>
      <c r="AV553" s="136"/>
      <c r="AW553" s="155"/>
      <c r="AX553" s="191"/>
      <c r="AY553" s="155"/>
      <c r="AZ553" s="136"/>
      <c r="BA553" s="136"/>
      <c r="BB553" s="136"/>
      <c r="BC553" s="83"/>
      <c r="BD553" s="78"/>
      <c r="BE553" s="155" t="s">
        <v>253</v>
      </c>
      <c r="BF553" s="83"/>
      <c r="BG553" s="78"/>
      <c r="BH553" s="136"/>
      <c r="BL553" s="141"/>
      <c r="BN553" s="78"/>
      <c r="BO553" s="155"/>
      <c r="BP553" s="83"/>
    </row>
    <row r="554" spans="37:68" ht="13.2">
      <c r="AK554" s="135"/>
      <c r="AM554" s="78"/>
      <c r="AP554" s="78"/>
      <c r="AS554" s="78"/>
      <c r="AT554" s="78" t="str">
        <f t="shared" si="321"/>
        <v/>
      </c>
      <c r="AU554" s="136"/>
      <c r="AV554" s="136"/>
      <c r="AW554" s="155"/>
      <c r="AX554" s="191"/>
      <c r="AY554" s="155"/>
      <c r="AZ554" s="136"/>
      <c r="BA554" s="136"/>
      <c r="BB554" s="136"/>
      <c r="BC554" s="83"/>
      <c r="BD554" s="78"/>
      <c r="BE554" s="155" t="s">
        <v>253</v>
      </c>
      <c r="BF554" s="83"/>
      <c r="BG554" s="78"/>
      <c r="BH554" s="136"/>
      <c r="BL554" s="141"/>
      <c r="BN554" s="78"/>
      <c r="BO554" s="155"/>
      <c r="BP554" s="83"/>
    </row>
    <row r="555" spans="37:68" ht="13.2">
      <c r="AK555" s="135"/>
      <c r="AM555" s="78"/>
      <c r="AP555" s="78"/>
      <c r="AS555" s="78"/>
      <c r="AT555" s="78" t="str">
        <f t="shared" si="321"/>
        <v/>
      </c>
      <c r="AU555" s="136"/>
      <c r="AV555" s="136"/>
      <c r="AW555" s="155"/>
      <c r="AX555" s="191"/>
      <c r="AY555" s="155"/>
      <c r="AZ555" s="136"/>
      <c r="BA555" s="136"/>
      <c r="BB555" s="136"/>
      <c r="BC555" s="83"/>
      <c r="BD555" s="78"/>
      <c r="BE555" s="155" t="s">
        <v>253</v>
      </c>
      <c r="BF555" s="83"/>
      <c r="BG555" s="78"/>
      <c r="BH555" s="136"/>
      <c r="BL555" s="141"/>
      <c r="BN555" s="78"/>
      <c r="BO555" s="155"/>
      <c r="BP555" s="83"/>
    </row>
    <row r="556" spans="37:68" ht="13.2">
      <c r="AK556" s="135"/>
      <c r="AM556" s="78"/>
      <c r="AP556" s="78"/>
      <c r="AS556" s="78"/>
      <c r="AT556" s="78" t="str">
        <f t="shared" si="321"/>
        <v/>
      </c>
      <c r="AU556" s="136"/>
      <c r="AV556" s="136"/>
      <c r="AW556" s="155"/>
      <c r="AX556" s="191"/>
      <c r="AY556" s="155"/>
      <c r="AZ556" s="136"/>
      <c r="BA556" s="136"/>
      <c r="BB556" s="136"/>
      <c r="BC556" s="83"/>
      <c r="BD556" s="78"/>
      <c r="BE556" s="155" t="s">
        <v>253</v>
      </c>
      <c r="BF556" s="83"/>
      <c r="BG556" s="78"/>
      <c r="BH556" s="136"/>
      <c r="BL556" s="141"/>
      <c r="BN556" s="78"/>
      <c r="BO556" s="155"/>
      <c r="BP556" s="83"/>
    </row>
    <row r="557" spans="37:68" ht="13.2">
      <c r="AK557" s="135"/>
      <c r="AM557" s="78"/>
      <c r="AP557" s="78"/>
      <c r="AS557" s="78"/>
      <c r="AT557" s="78" t="str">
        <f t="shared" si="321"/>
        <v/>
      </c>
      <c r="AU557" s="136"/>
      <c r="AV557" s="136"/>
      <c r="AW557" s="155"/>
      <c r="AX557" s="191"/>
      <c r="AY557" s="155"/>
      <c r="AZ557" s="136"/>
      <c r="BA557" s="136"/>
      <c r="BB557" s="136"/>
      <c r="BC557" s="83"/>
      <c r="BD557" s="78"/>
      <c r="BE557" s="155" t="s">
        <v>253</v>
      </c>
      <c r="BF557" s="83"/>
      <c r="BG557" s="78"/>
      <c r="BH557" s="136"/>
      <c r="BL557" s="141"/>
      <c r="BN557" s="78"/>
      <c r="BO557" s="155"/>
      <c r="BP557" s="83"/>
    </row>
    <row r="558" spans="37:68" ht="13.2">
      <c r="AK558" s="135"/>
      <c r="AM558" s="78"/>
      <c r="AP558" s="78"/>
      <c r="AS558" s="78"/>
      <c r="AT558" s="78" t="str">
        <f t="shared" si="321"/>
        <v/>
      </c>
      <c r="AU558" s="136"/>
      <c r="AV558" s="136"/>
      <c r="AW558" s="155"/>
      <c r="AX558" s="191"/>
      <c r="AY558" s="155"/>
      <c r="AZ558" s="136"/>
      <c r="BA558" s="136"/>
      <c r="BB558" s="136"/>
      <c r="BC558" s="83"/>
      <c r="BD558" s="78"/>
      <c r="BE558" s="155" t="s">
        <v>253</v>
      </c>
      <c r="BF558" s="83"/>
      <c r="BG558" s="78"/>
      <c r="BH558" s="136"/>
      <c r="BL558" s="141"/>
      <c r="BN558" s="78"/>
      <c r="BO558" s="155"/>
      <c r="BP558" s="83"/>
    </row>
    <row r="559" spans="37:68" ht="13.2">
      <c r="AK559" s="135"/>
      <c r="AM559" s="78"/>
      <c r="AP559" s="78"/>
      <c r="AS559" s="78"/>
      <c r="AT559" s="78" t="str">
        <f t="shared" si="321"/>
        <v/>
      </c>
      <c r="AU559" s="136"/>
      <c r="AV559" s="136"/>
      <c r="AW559" s="155"/>
      <c r="AX559" s="191"/>
      <c r="AY559" s="155"/>
      <c r="AZ559" s="136"/>
      <c r="BA559" s="136"/>
      <c r="BB559" s="136"/>
      <c r="BC559" s="83"/>
      <c r="BD559" s="78"/>
      <c r="BE559" s="155" t="s">
        <v>253</v>
      </c>
      <c r="BF559" s="83"/>
      <c r="BG559" s="78"/>
      <c r="BH559" s="136"/>
      <c r="BL559" s="141"/>
      <c r="BN559" s="78"/>
      <c r="BO559" s="155"/>
      <c r="BP559" s="83"/>
    </row>
    <row r="560" spans="37:68" ht="13.2">
      <c r="AK560" s="135"/>
      <c r="AM560" s="78"/>
      <c r="AP560" s="78"/>
      <c r="AS560" s="78"/>
      <c r="AT560" s="78" t="str">
        <f t="shared" si="321"/>
        <v/>
      </c>
      <c r="AU560" s="136"/>
      <c r="AV560" s="136"/>
      <c r="AW560" s="155"/>
      <c r="AX560" s="191"/>
      <c r="AY560" s="155"/>
      <c r="AZ560" s="136"/>
      <c r="BA560" s="136"/>
      <c r="BB560" s="136"/>
      <c r="BC560" s="83"/>
      <c r="BD560" s="78"/>
      <c r="BE560" s="155" t="s">
        <v>253</v>
      </c>
      <c r="BF560" s="83"/>
      <c r="BG560" s="78"/>
      <c r="BH560" s="136"/>
      <c r="BL560" s="141"/>
      <c r="BN560" s="78"/>
      <c r="BO560" s="155"/>
      <c r="BP560" s="83"/>
    </row>
    <row r="561" spans="37:68" ht="13.2">
      <c r="AK561" s="135"/>
      <c r="AM561" s="78"/>
      <c r="AP561" s="78"/>
      <c r="AS561" s="78"/>
      <c r="AT561" s="78" t="str">
        <f t="shared" si="321"/>
        <v/>
      </c>
      <c r="AU561" s="136"/>
      <c r="AV561" s="136"/>
      <c r="AW561" s="155"/>
      <c r="AX561" s="191"/>
      <c r="AY561" s="155"/>
      <c r="AZ561" s="136"/>
      <c r="BA561" s="136"/>
      <c r="BB561" s="136"/>
      <c r="BC561" s="83"/>
      <c r="BD561" s="78"/>
      <c r="BE561" s="155" t="s">
        <v>253</v>
      </c>
      <c r="BF561" s="83"/>
      <c r="BG561" s="78"/>
      <c r="BH561" s="136"/>
      <c r="BL561" s="141"/>
      <c r="BN561" s="78"/>
      <c r="BO561" s="155"/>
      <c r="BP561" s="83"/>
    </row>
    <row r="562" spans="37:68" ht="13.2">
      <c r="AK562" s="135"/>
      <c r="AM562" s="78"/>
      <c r="AP562" s="78"/>
      <c r="AS562" s="78"/>
      <c r="AT562" s="78" t="str">
        <f t="shared" si="321"/>
        <v/>
      </c>
      <c r="AU562" s="136"/>
      <c r="AV562" s="136"/>
      <c r="AW562" s="155"/>
      <c r="AX562" s="191"/>
      <c r="AY562" s="155"/>
      <c r="AZ562" s="136"/>
      <c r="BA562" s="136"/>
      <c r="BB562" s="136"/>
      <c r="BC562" s="83"/>
      <c r="BD562" s="78"/>
      <c r="BE562" s="155" t="s">
        <v>253</v>
      </c>
      <c r="BF562" s="83"/>
      <c r="BG562" s="78"/>
      <c r="BH562" s="136"/>
      <c r="BL562" s="141"/>
      <c r="BN562" s="78"/>
      <c r="BO562" s="155"/>
      <c r="BP562" s="83"/>
    </row>
    <row r="563" spans="37:68" ht="13.2">
      <c r="AK563" s="135"/>
      <c r="AM563" s="78"/>
      <c r="AP563" s="78"/>
      <c r="AS563" s="78"/>
      <c r="AT563" s="78" t="str">
        <f t="shared" si="321"/>
        <v/>
      </c>
      <c r="AU563" s="136"/>
      <c r="AV563" s="136"/>
      <c r="AW563" s="155"/>
      <c r="AX563" s="191"/>
      <c r="AY563" s="155"/>
      <c r="AZ563" s="136"/>
      <c r="BA563" s="136"/>
      <c r="BB563" s="136"/>
      <c r="BC563" s="83"/>
      <c r="BD563" s="78"/>
      <c r="BE563" s="155" t="s">
        <v>253</v>
      </c>
      <c r="BF563" s="83"/>
      <c r="BG563" s="78"/>
      <c r="BH563" s="136"/>
      <c r="BL563" s="141"/>
      <c r="BN563" s="78"/>
      <c r="BO563" s="155"/>
      <c r="BP563" s="83"/>
    </row>
    <row r="564" spans="37:68" ht="13.2">
      <c r="AK564" s="135"/>
      <c r="AM564" s="78"/>
      <c r="AP564" s="78"/>
      <c r="AS564" s="78"/>
      <c r="AT564" s="78" t="str">
        <f t="shared" si="321"/>
        <v/>
      </c>
      <c r="AU564" s="136"/>
      <c r="AV564" s="136"/>
      <c r="AW564" s="155"/>
      <c r="AX564" s="191"/>
      <c r="AY564" s="155"/>
      <c r="AZ564" s="136"/>
      <c r="BA564" s="136"/>
      <c r="BB564" s="136"/>
      <c r="BC564" s="83"/>
      <c r="BD564" s="78"/>
      <c r="BE564" s="155" t="s">
        <v>253</v>
      </c>
      <c r="BF564" s="83"/>
      <c r="BG564" s="78"/>
      <c r="BH564" s="136"/>
      <c r="BL564" s="141"/>
      <c r="BN564" s="78"/>
      <c r="BO564" s="155"/>
      <c r="BP564" s="83"/>
    </row>
    <row r="565" spans="37:68" ht="13.2">
      <c r="AK565" s="135"/>
      <c r="AM565" s="78"/>
      <c r="AP565" s="78"/>
      <c r="AS565" s="78"/>
      <c r="AT565" s="78" t="str">
        <f t="shared" si="321"/>
        <v/>
      </c>
      <c r="AU565" s="136"/>
      <c r="AV565" s="136"/>
      <c r="AW565" s="155"/>
      <c r="AX565" s="191"/>
      <c r="AY565" s="155"/>
      <c r="AZ565" s="136"/>
      <c r="BA565" s="136"/>
      <c r="BB565" s="136"/>
      <c r="BC565" s="83"/>
      <c r="BD565" s="78"/>
      <c r="BE565" s="155" t="s">
        <v>253</v>
      </c>
      <c r="BF565" s="83"/>
      <c r="BG565" s="78"/>
      <c r="BH565" s="136"/>
      <c r="BL565" s="141"/>
      <c r="BN565" s="78"/>
      <c r="BO565" s="155"/>
      <c r="BP565" s="83"/>
    </row>
    <row r="566" spans="37:68" ht="13.2">
      <c r="AK566" s="135"/>
      <c r="AM566" s="78"/>
      <c r="AP566" s="78"/>
      <c r="AS566" s="78"/>
      <c r="AT566" s="78" t="str">
        <f t="shared" si="321"/>
        <v/>
      </c>
      <c r="AU566" s="136"/>
      <c r="AV566" s="136"/>
      <c r="AW566" s="155"/>
      <c r="AX566" s="191"/>
      <c r="AY566" s="155"/>
      <c r="AZ566" s="136"/>
      <c r="BA566" s="136"/>
      <c r="BB566" s="136"/>
      <c r="BC566" s="83"/>
      <c r="BD566" s="78"/>
      <c r="BE566" s="155" t="s">
        <v>253</v>
      </c>
      <c r="BF566" s="83"/>
      <c r="BG566" s="78"/>
      <c r="BH566" s="136"/>
      <c r="BL566" s="141"/>
      <c r="BN566" s="78"/>
      <c r="BO566" s="155"/>
      <c r="BP566" s="83"/>
    </row>
    <row r="567" spans="37:68" ht="13.2">
      <c r="AK567" s="135"/>
      <c r="AM567" s="78"/>
      <c r="AP567" s="78"/>
      <c r="AS567" s="78"/>
      <c r="AT567" s="78" t="str">
        <f t="shared" si="321"/>
        <v/>
      </c>
      <c r="AU567" s="136"/>
      <c r="AV567" s="136"/>
      <c r="AW567" s="155"/>
      <c r="AX567" s="191"/>
      <c r="AY567" s="155"/>
      <c r="AZ567" s="136"/>
      <c r="BA567" s="136"/>
      <c r="BB567" s="136"/>
      <c r="BC567" s="83"/>
      <c r="BD567" s="78"/>
      <c r="BE567" s="155" t="s">
        <v>253</v>
      </c>
      <c r="BF567" s="83"/>
      <c r="BG567" s="78"/>
      <c r="BH567" s="136"/>
      <c r="BL567" s="141"/>
      <c r="BN567" s="78"/>
      <c r="BO567" s="155"/>
      <c r="BP567" s="83"/>
    </row>
    <row r="568" spans="37:68" ht="13.2">
      <c r="AK568" s="135"/>
      <c r="AM568" s="78"/>
      <c r="AP568" s="78"/>
      <c r="AS568" s="78"/>
      <c r="AT568" s="78" t="str">
        <f t="shared" si="321"/>
        <v/>
      </c>
      <c r="AU568" s="136"/>
      <c r="AV568" s="136"/>
      <c r="AW568" s="155"/>
      <c r="AX568" s="191"/>
      <c r="AY568" s="155"/>
      <c r="AZ568" s="136"/>
      <c r="BA568" s="136"/>
      <c r="BB568" s="136"/>
      <c r="BC568" s="83"/>
      <c r="BD568" s="78"/>
      <c r="BE568" s="155" t="s">
        <v>253</v>
      </c>
      <c r="BF568" s="83"/>
      <c r="BG568" s="78"/>
      <c r="BH568" s="136"/>
      <c r="BL568" s="141"/>
      <c r="BN568" s="78"/>
      <c r="BO568" s="155"/>
      <c r="BP568" s="83"/>
    </row>
    <row r="569" spans="37:68" ht="13.2">
      <c r="AK569" s="135"/>
      <c r="AM569" s="78"/>
      <c r="AP569" s="78"/>
      <c r="AS569" s="78"/>
      <c r="AT569" s="78" t="str">
        <f t="shared" si="321"/>
        <v/>
      </c>
      <c r="AU569" s="136"/>
      <c r="AV569" s="136"/>
      <c r="AW569" s="155"/>
      <c r="AX569" s="191"/>
      <c r="AY569" s="155"/>
      <c r="AZ569" s="136"/>
      <c r="BA569" s="136"/>
      <c r="BB569" s="136"/>
      <c r="BC569" s="83"/>
      <c r="BD569" s="78"/>
      <c r="BE569" s="155" t="s">
        <v>253</v>
      </c>
      <c r="BF569" s="83"/>
      <c r="BG569" s="78"/>
      <c r="BH569" s="136"/>
      <c r="BL569" s="141"/>
      <c r="BN569" s="78"/>
      <c r="BO569" s="155"/>
      <c r="BP569" s="83"/>
    </row>
    <row r="570" spans="37:68" ht="13.2">
      <c r="AK570" s="135"/>
      <c r="AM570" s="78"/>
      <c r="AP570" s="78"/>
      <c r="AS570" s="78"/>
      <c r="AT570" s="78" t="str">
        <f t="shared" si="321"/>
        <v/>
      </c>
      <c r="AU570" s="136"/>
      <c r="AV570" s="136"/>
      <c r="AW570" s="155"/>
      <c r="AX570" s="191"/>
      <c r="AY570" s="155"/>
      <c r="AZ570" s="136"/>
      <c r="BA570" s="136"/>
      <c r="BB570" s="136"/>
      <c r="BC570" s="83"/>
      <c r="BD570" s="78"/>
      <c r="BE570" s="155" t="s">
        <v>253</v>
      </c>
      <c r="BF570" s="83"/>
      <c r="BG570" s="78"/>
      <c r="BH570" s="136"/>
      <c r="BL570" s="141"/>
      <c r="BN570" s="78"/>
      <c r="BO570" s="155"/>
      <c r="BP570" s="83"/>
    </row>
    <row r="571" spans="37:68" ht="13.2">
      <c r="AK571" s="135"/>
      <c r="AM571" s="78"/>
      <c r="AP571" s="78"/>
      <c r="AS571" s="78"/>
      <c r="AT571" s="78" t="str">
        <f t="shared" si="321"/>
        <v/>
      </c>
      <c r="AU571" s="136"/>
      <c r="AV571" s="136"/>
      <c r="AW571" s="155"/>
      <c r="AX571" s="191"/>
      <c r="AY571" s="155"/>
      <c r="AZ571" s="136"/>
      <c r="BA571" s="136"/>
      <c r="BB571" s="136"/>
      <c r="BC571" s="83"/>
      <c r="BD571" s="78"/>
      <c r="BE571" s="155" t="s">
        <v>253</v>
      </c>
      <c r="BF571" s="83"/>
      <c r="BG571" s="78"/>
      <c r="BH571" s="136"/>
      <c r="BL571" s="141"/>
      <c r="BN571" s="78"/>
      <c r="BO571" s="155"/>
      <c r="BP571" s="83"/>
    </row>
    <row r="572" spans="37:68" ht="13.2">
      <c r="AK572" s="135"/>
      <c r="AM572" s="78"/>
      <c r="AP572" s="78"/>
      <c r="AS572" s="78"/>
      <c r="AT572" s="78" t="str">
        <f t="shared" si="321"/>
        <v/>
      </c>
      <c r="AU572" s="136"/>
      <c r="AV572" s="136"/>
      <c r="AW572" s="155"/>
      <c r="AX572" s="191"/>
      <c r="AY572" s="155"/>
      <c r="AZ572" s="136"/>
      <c r="BA572" s="136"/>
      <c r="BB572" s="136"/>
      <c r="BC572" s="83"/>
      <c r="BD572" s="78"/>
      <c r="BE572" s="155" t="s">
        <v>253</v>
      </c>
      <c r="BF572" s="83"/>
      <c r="BG572" s="78"/>
      <c r="BH572" s="136"/>
      <c r="BL572" s="141"/>
      <c r="BN572" s="78"/>
      <c r="BO572" s="155"/>
      <c r="BP572" s="83"/>
    </row>
    <row r="573" spans="37:68" ht="13.2">
      <c r="AK573" s="135"/>
      <c r="AM573" s="78"/>
      <c r="AP573" s="78"/>
      <c r="AS573" s="78"/>
      <c r="AT573" s="78" t="str">
        <f t="shared" si="321"/>
        <v/>
      </c>
      <c r="AU573" s="136"/>
      <c r="AV573" s="136"/>
      <c r="AW573" s="155"/>
      <c r="AX573" s="191"/>
      <c r="AY573" s="155"/>
      <c r="AZ573" s="136"/>
      <c r="BA573" s="136"/>
      <c r="BB573" s="136"/>
      <c r="BC573" s="83"/>
      <c r="BD573" s="78"/>
      <c r="BE573" s="155" t="s">
        <v>253</v>
      </c>
      <c r="BF573" s="83"/>
      <c r="BG573" s="78"/>
      <c r="BH573" s="136"/>
      <c r="BL573" s="141"/>
      <c r="BN573" s="78"/>
      <c r="BO573" s="155"/>
      <c r="BP573" s="83"/>
    </row>
    <row r="574" spans="37:68" ht="13.2">
      <c r="AK574" s="135"/>
      <c r="AM574" s="78"/>
      <c r="AP574" s="78"/>
      <c r="AS574" s="78"/>
      <c r="AT574" s="78" t="str">
        <f t="shared" si="321"/>
        <v/>
      </c>
      <c r="AU574" s="136"/>
      <c r="AV574" s="136"/>
      <c r="AW574" s="155"/>
      <c r="AX574" s="191"/>
      <c r="AY574" s="155"/>
      <c r="AZ574" s="136"/>
      <c r="BA574" s="136"/>
      <c r="BB574" s="136"/>
      <c r="BC574" s="83"/>
      <c r="BD574" s="78"/>
      <c r="BE574" s="155" t="s">
        <v>253</v>
      </c>
      <c r="BF574" s="83"/>
      <c r="BG574" s="78"/>
      <c r="BH574" s="136"/>
      <c r="BL574" s="141"/>
      <c r="BN574" s="78"/>
      <c r="BO574" s="155"/>
      <c r="BP574" s="83"/>
    </row>
    <row r="575" spans="37:68" ht="13.2">
      <c r="AK575" s="135"/>
      <c r="AM575" s="78"/>
      <c r="AP575" s="78"/>
      <c r="AS575" s="78"/>
      <c r="AT575" s="78" t="str">
        <f t="shared" si="321"/>
        <v/>
      </c>
      <c r="AU575" s="136"/>
      <c r="AV575" s="136"/>
      <c r="AW575" s="155"/>
      <c r="AX575" s="191"/>
      <c r="AY575" s="155"/>
      <c r="AZ575" s="136"/>
      <c r="BA575" s="136"/>
      <c r="BB575" s="136"/>
      <c r="BC575" s="83"/>
      <c r="BD575" s="78"/>
      <c r="BE575" s="155" t="s">
        <v>253</v>
      </c>
      <c r="BF575" s="83"/>
      <c r="BG575" s="78"/>
      <c r="BH575" s="136"/>
      <c r="BL575" s="141"/>
      <c r="BN575" s="78"/>
      <c r="BO575" s="155"/>
      <c r="BP575" s="83"/>
    </row>
    <row r="576" spans="37:68" ht="13.2">
      <c r="AK576" s="135"/>
      <c r="AM576" s="78"/>
      <c r="AP576" s="78"/>
      <c r="AS576" s="78"/>
      <c r="AT576" s="78" t="str">
        <f t="shared" si="321"/>
        <v/>
      </c>
      <c r="AU576" s="136"/>
      <c r="AV576" s="136"/>
      <c r="AW576" s="155"/>
      <c r="AX576" s="191"/>
      <c r="AY576" s="155"/>
      <c r="AZ576" s="136"/>
      <c r="BA576" s="136"/>
      <c r="BB576" s="136"/>
      <c r="BC576" s="83"/>
      <c r="BD576" s="78"/>
      <c r="BE576" s="155" t="s">
        <v>253</v>
      </c>
      <c r="BF576" s="83"/>
      <c r="BG576" s="78"/>
      <c r="BH576" s="136"/>
      <c r="BL576" s="141"/>
      <c r="BN576" s="78"/>
      <c r="BO576" s="155"/>
      <c r="BP576" s="83"/>
    </row>
    <row r="577" spans="37:68" ht="13.2">
      <c r="AK577" s="135"/>
      <c r="AM577" s="78"/>
      <c r="AP577" s="78"/>
      <c r="AS577" s="78"/>
      <c r="AT577" s="78" t="str">
        <f t="shared" si="321"/>
        <v/>
      </c>
      <c r="AU577" s="136"/>
      <c r="AV577" s="136"/>
      <c r="AW577" s="155"/>
      <c r="AX577" s="191"/>
      <c r="AY577" s="155"/>
      <c r="AZ577" s="136"/>
      <c r="BA577" s="136"/>
      <c r="BB577" s="136"/>
      <c r="BC577" s="83"/>
      <c r="BD577" s="78"/>
      <c r="BE577" s="155" t="s">
        <v>253</v>
      </c>
      <c r="BF577" s="83"/>
      <c r="BG577" s="78"/>
      <c r="BH577" s="136"/>
      <c r="BL577" s="141"/>
      <c r="BN577" s="78"/>
      <c r="BO577" s="155"/>
      <c r="BP577" s="83"/>
    </row>
    <row r="578" spans="37:68" ht="13.2">
      <c r="AK578" s="135"/>
      <c r="AM578" s="78"/>
      <c r="AP578" s="78"/>
      <c r="AS578" s="78"/>
      <c r="AT578" s="78" t="str">
        <f t="shared" si="321"/>
        <v/>
      </c>
      <c r="AU578" s="136"/>
      <c r="AV578" s="136"/>
      <c r="AW578" s="155"/>
      <c r="AX578" s="191"/>
      <c r="AY578" s="155"/>
      <c r="AZ578" s="136"/>
      <c r="BA578" s="136"/>
      <c r="BB578" s="136"/>
      <c r="BC578" s="83"/>
      <c r="BD578" s="78"/>
      <c r="BE578" s="155" t="s">
        <v>253</v>
      </c>
      <c r="BF578" s="83"/>
      <c r="BG578" s="78"/>
      <c r="BH578" s="136"/>
      <c r="BL578" s="141"/>
      <c r="BN578" s="78"/>
      <c r="BO578" s="155"/>
      <c r="BP578" s="83"/>
    </row>
    <row r="579" spans="37:68" ht="13.2">
      <c r="AK579" s="135"/>
      <c r="AM579" s="78"/>
      <c r="AP579" s="78"/>
      <c r="AS579" s="78"/>
      <c r="AT579" s="78" t="str">
        <f t="shared" si="321"/>
        <v/>
      </c>
      <c r="AU579" s="136"/>
      <c r="AV579" s="136"/>
      <c r="AW579" s="155"/>
      <c r="AX579" s="191"/>
      <c r="AY579" s="155"/>
      <c r="AZ579" s="136"/>
      <c r="BA579" s="136"/>
      <c r="BB579" s="136"/>
      <c r="BC579" s="83"/>
      <c r="BD579" s="78"/>
      <c r="BE579" s="155" t="s">
        <v>253</v>
      </c>
      <c r="BF579" s="83"/>
      <c r="BG579" s="78"/>
      <c r="BH579" s="136"/>
      <c r="BL579" s="141"/>
      <c r="BN579" s="78"/>
      <c r="BO579" s="155"/>
      <c r="BP579" s="83"/>
    </row>
    <row r="580" spans="37:68" ht="13.2">
      <c r="AK580" s="135"/>
      <c r="AM580" s="78"/>
      <c r="AP580" s="78"/>
      <c r="AS580" s="78"/>
      <c r="AT580" s="78" t="str">
        <f t="shared" si="321"/>
        <v/>
      </c>
      <c r="AU580" s="136"/>
      <c r="AV580" s="136"/>
      <c r="AW580" s="155"/>
      <c r="AX580" s="191"/>
      <c r="AY580" s="155"/>
      <c r="AZ580" s="136"/>
      <c r="BA580" s="136"/>
      <c r="BB580" s="136"/>
      <c r="BC580" s="83"/>
      <c r="BD580" s="78"/>
      <c r="BE580" s="155" t="s">
        <v>253</v>
      </c>
      <c r="BF580" s="83"/>
      <c r="BG580" s="78"/>
      <c r="BH580" s="136"/>
      <c r="BL580" s="141"/>
      <c r="BN580" s="78"/>
      <c r="BO580" s="155"/>
      <c r="BP580" s="83"/>
    </row>
    <row r="581" spans="37:68" ht="13.2">
      <c r="AK581" s="135"/>
      <c r="AM581" s="78"/>
      <c r="AP581" s="78"/>
      <c r="AS581" s="78"/>
      <c r="AT581" s="78" t="str">
        <f t="shared" si="321"/>
        <v/>
      </c>
      <c r="AU581" s="136"/>
      <c r="AV581" s="136"/>
      <c r="AW581" s="155"/>
      <c r="AX581" s="191"/>
      <c r="AY581" s="155"/>
      <c r="AZ581" s="136"/>
      <c r="BA581" s="136"/>
      <c r="BB581" s="136"/>
      <c r="BC581" s="83"/>
      <c r="BD581" s="78"/>
      <c r="BE581" s="155" t="s">
        <v>253</v>
      </c>
      <c r="BF581" s="83"/>
      <c r="BG581" s="78"/>
      <c r="BH581" s="136"/>
      <c r="BL581" s="141"/>
      <c r="BN581" s="78"/>
      <c r="BO581" s="155"/>
      <c r="BP581" s="83"/>
    </row>
    <row r="582" spans="37:68" ht="13.2">
      <c r="AK582" s="135"/>
      <c r="AM582" s="78"/>
      <c r="AP582" s="78"/>
      <c r="AS582" s="78"/>
      <c r="AT582" s="78" t="str">
        <f t="shared" si="321"/>
        <v/>
      </c>
      <c r="AU582" s="136"/>
      <c r="AV582" s="136"/>
      <c r="AW582" s="155"/>
      <c r="AX582" s="191"/>
      <c r="AY582" s="155"/>
      <c r="AZ582" s="136"/>
      <c r="BA582" s="136"/>
      <c r="BB582" s="136"/>
      <c r="BC582" s="83"/>
      <c r="BD582" s="78"/>
      <c r="BE582" s="155" t="s">
        <v>253</v>
      </c>
      <c r="BF582" s="83"/>
      <c r="BG582" s="78"/>
      <c r="BH582" s="136"/>
      <c r="BL582" s="141"/>
      <c r="BN582" s="78"/>
      <c r="BO582" s="155"/>
      <c r="BP582" s="83"/>
    </row>
    <row r="583" spans="37:68" ht="13.2">
      <c r="AK583" s="135"/>
      <c r="AM583" s="78"/>
      <c r="AP583" s="78"/>
      <c r="AS583" s="78"/>
      <c r="AT583" s="78" t="str">
        <f t="shared" si="321"/>
        <v/>
      </c>
      <c r="AU583" s="136"/>
      <c r="AV583" s="136"/>
      <c r="AW583" s="155"/>
      <c r="AX583" s="191"/>
      <c r="AY583" s="155"/>
      <c r="AZ583" s="136"/>
      <c r="BA583" s="136"/>
      <c r="BB583" s="136"/>
      <c r="BC583" s="83"/>
      <c r="BD583" s="78"/>
      <c r="BE583" s="155" t="s">
        <v>253</v>
      </c>
      <c r="BF583" s="83"/>
      <c r="BG583" s="78"/>
      <c r="BH583" s="136"/>
      <c r="BL583" s="141"/>
      <c r="BN583" s="78"/>
      <c r="BO583" s="155"/>
      <c r="BP583" s="83"/>
    </row>
    <row r="584" spans="37:68" ht="13.2">
      <c r="AK584" s="135"/>
      <c r="AM584" s="78"/>
      <c r="AP584" s="78"/>
      <c r="AS584" s="78"/>
      <c r="AT584" s="78" t="str">
        <f t="shared" si="321"/>
        <v/>
      </c>
      <c r="AU584" s="136"/>
      <c r="AV584" s="136"/>
      <c r="AW584" s="155"/>
      <c r="AX584" s="191"/>
      <c r="AY584" s="155"/>
      <c r="AZ584" s="136"/>
      <c r="BA584" s="136"/>
      <c r="BB584" s="136"/>
      <c r="BC584" s="83"/>
      <c r="BD584" s="78"/>
      <c r="BE584" s="155" t="s">
        <v>253</v>
      </c>
      <c r="BF584" s="83"/>
      <c r="BG584" s="78"/>
      <c r="BH584" s="136"/>
      <c r="BL584" s="141"/>
      <c r="BN584" s="78"/>
      <c r="BO584" s="155"/>
      <c r="BP584" s="83"/>
    </row>
    <row r="585" spans="37:68" ht="13.2">
      <c r="AK585" s="135"/>
      <c r="AM585" s="78"/>
      <c r="AP585" s="78"/>
      <c r="AS585" s="78"/>
      <c r="AT585" s="78" t="str">
        <f t="shared" si="321"/>
        <v/>
      </c>
      <c r="AU585" s="136"/>
      <c r="AV585" s="136"/>
      <c r="AW585" s="155"/>
      <c r="AX585" s="191"/>
      <c r="AY585" s="155"/>
      <c r="AZ585" s="136"/>
      <c r="BA585" s="136"/>
      <c r="BB585" s="136"/>
      <c r="BC585" s="83"/>
      <c r="BD585" s="78"/>
      <c r="BE585" s="155" t="s">
        <v>253</v>
      </c>
      <c r="BF585" s="83"/>
      <c r="BG585" s="78"/>
      <c r="BH585" s="136"/>
      <c r="BL585" s="141"/>
      <c r="BN585" s="78"/>
      <c r="BO585" s="155"/>
      <c r="BP585" s="83"/>
    </row>
    <row r="586" spans="37:68" ht="13.2">
      <c r="AK586" s="135"/>
      <c r="AM586" s="78"/>
      <c r="AP586" s="78"/>
      <c r="AS586" s="78"/>
      <c r="AT586" s="78" t="str">
        <f t="shared" si="321"/>
        <v/>
      </c>
      <c r="AU586" s="136"/>
      <c r="AV586" s="136"/>
      <c r="AW586" s="155"/>
      <c r="AX586" s="191"/>
      <c r="AY586" s="155"/>
      <c r="AZ586" s="136"/>
      <c r="BA586" s="136"/>
      <c r="BB586" s="136"/>
      <c r="BC586" s="83"/>
      <c r="BD586" s="78"/>
      <c r="BE586" s="155" t="s">
        <v>253</v>
      </c>
      <c r="BF586" s="83"/>
      <c r="BG586" s="78"/>
      <c r="BH586" s="136"/>
      <c r="BL586" s="141"/>
      <c r="BN586" s="78"/>
      <c r="BO586" s="155"/>
      <c r="BP586" s="83"/>
    </row>
    <row r="587" spans="37:68" ht="13.2">
      <c r="AK587" s="135"/>
      <c r="AM587" s="78"/>
      <c r="AP587" s="78"/>
      <c r="AS587" s="78"/>
      <c r="AT587" s="78" t="str">
        <f t="shared" si="321"/>
        <v/>
      </c>
      <c r="AU587" s="136"/>
      <c r="AV587" s="136"/>
      <c r="AW587" s="155"/>
      <c r="AX587" s="191"/>
      <c r="AY587" s="155"/>
      <c r="AZ587" s="136"/>
      <c r="BA587" s="136"/>
      <c r="BB587" s="136"/>
      <c r="BC587" s="83"/>
      <c r="BD587" s="78"/>
      <c r="BE587" s="155" t="s">
        <v>253</v>
      </c>
      <c r="BF587" s="83"/>
      <c r="BG587" s="78"/>
      <c r="BH587" s="136"/>
      <c r="BL587" s="141"/>
      <c r="BN587" s="78"/>
      <c r="BO587" s="155"/>
      <c r="BP587" s="83"/>
    </row>
    <row r="588" spans="37:68" ht="13.2">
      <c r="AK588" s="135"/>
      <c r="AM588" s="78"/>
      <c r="AP588" s="78"/>
      <c r="AS588" s="78"/>
      <c r="AT588" s="78" t="str">
        <f t="shared" si="321"/>
        <v/>
      </c>
      <c r="AU588" s="136"/>
      <c r="AV588" s="136"/>
      <c r="AW588" s="155"/>
      <c r="AX588" s="191"/>
      <c r="AY588" s="155"/>
      <c r="AZ588" s="136"/>
      <c r="BA588" s="136"/>
      <c r="BB588" s="136"/>
      <c r="BC588" s="83"/>
      <c r="BD588" s="78"/>
      <c r="BE588" s="155" t="s">
        <v>253</v>
      </c>
      <c r="BF588" s="83"/>
      <c r="BG588" s="78"/>
      <c r="BH588" s="136"/>
      <c r="BL588" s="141"/>
      <c r="BN588" s="78"/>
      <c r="BO588" s="155"/>
      <c r="BP588" s="83"/>
    </row>
    <row r="589" spans="37:68" ht="13.2">
      <c r="AK589" s="135"/>
      <c r="AM589" s="78"/>
      <c r="AP589" s="78"/>
      <c r="AS589" s="78"/>
      <c r="AT589" s="78" t="str">
        <f t="shared" si="321"/>
        <v/>
      </c>
      <c r="AU589" s="136"/>
      <c r="AV589" s="136"/>
      <c r="AW589" s="155"/>
      <c r="AX589" s="191"/>
      <c r="AY589" s="155"/>
      <c r="AZ589" s="136"/>
      <c r="BA589" s="136"/>
      <c r="BB589" s="136"/>
      <c r="BC589" s="83"/>
      <c r="BD589" s="78"/>
      <c r="BE589" s="155" t="s">
        <v>253</v>
      </c>
      <c r="BF589" s="83"/>
      <c r="BG589" s="78"/>
      <c r="BH589" s="136"/>
      <c r="BL589" s="141"/>
      <c r="BN589" s="78"/>
      <c r="BO589" s="155"/>
      <c r="BP589" s="83"/>
    </row>
    <row r="590" spans="37:68" ht="13.2">
      <c r="AK590" s="135"/>
      <c r="AM590" s="78"/>
      <c r="AP590" s="78"/>
      <c r="AS590" s="78"/>
      <c r="AT590" s="78" t="str">
        <f t="shared" si="321"/>
        <v/>
      </c>
      <c r="AU590" s="136"/>
      <c r="AV590" s="136"/>
      <c r="AW590" s="155"/>
      <c r="AX590" s="191"/>
      <c r="AY590" s="155"/>
      <c r="AZ590" s="136"/>
      <c r="BA590" s="136"/>
      <c r="BB590" s="136"/>
      <c r="BC590" s="83"/>
      <c r="BD590" s="78"/>
      <c r="BE590" s="155" t="s">
        <v>253</v>
      </c>
      <c r="BF590" s="83"/>
      <c r="BG590" s="78"/>
      <c r="BH590" s="136"/>
      <c r="BL590" s="141"/>
      <c r="BN590" s="78"/>
      <c r="BO590" s="155"/>
      <c r="BP590" s="83"/>
    </row>
    <row r="591" spans="37:68" ht="13.2">
      <c r="AK591" s="135"/>
      <c r="AM591" s="78"/>
      <c r="AP591" s="78"/>
      <c r="AS591" s="78"/>
      <c r="AT591" s="78" t="str">
        <f t="shared" si="321"/>
        <v/>
      </c>
      <c r="AU591" s="136"/>
      <c r="AV591" s="136"/>
      <c r="AW591" s="155"/>
      <c r="AX591" s="191"/>
      <c r="AY591" s="155"/>
      <c r="AZ591" s="136"/>
      <c r="BA591" s="136"/>
      <c r="BB591" s="136"/>
      <c r="BC591" s="83"/>
      <c r="BD591" s="78"/>
      <c r="BE591" s="155" t="s">
        <v>253</v>
      </c>
      <c r="BF591" s="83"/>
      <c r="BG591" s="78"/>
      <c r="BH591" s="136"/>
      <c r="BL591" s="141"/>
      <c r="BN591" s="78"/>
      <c r="BO591" s="155"/>
      <c r="BP591" s="83"/>
    </row>
    <row r="592" spans="37:68" ht="13.2">
      <c r="AK592" s="135"/>
      <c r="AM592" s="78"/>
      <c r="AP592" s="78"/>
      <c r="AS592" s="78"/>
      <c r="AT592" s="78" t="str">
        <f t="shared" si="321"/>
        <v/>
      </c>
      <c r="AU592" s="136"/>
      <c r="AV592" s="136"/>
      <c r="AW592" s="155"/>
      <c r="AX592" s="191"/>
      <c r="AY592" s="155"/>
      <c r="AZ592" s="136"/>
      <c r="BA592" s="136"/>
      <c r="BB592" s="136"/>
      <c r="BC592" s="83"/>
      <c r="BD592" s="78"/>
      <c r="BE592" s="155" t="s">
        <v>253</v>
      </c>
      <c r="BF592" s="83"/>
      <c r="BG592" s="78"/>
      <c r="BH592" s="136"/>
      <c r="BL592" s="141"/>
      <c r="BN592" s="78"/>
      <c r="BO592" s="155"/>
      <c r="BP592" s="83"/>
    </row>
    <row r="593" spans="37:68" ht="13.2">
      <c r="AK593" s="135"/>
      <c r="AM593" s="78"/>
      <c r="AP593" s="78"/>
      <c r="AS593" s="78"/>
      <c r="AT593" s="78" t="str">
        <f t="shared" si="321"/>
        <v/>
      </c>
      <c r="AU593" s="136"/>
      <c r="AV593" s="136"/>
      <c r="AW593" s="155"/>
      <c r="AX593" s="191"/>
      <c r="AY593" s="155"/>
      <c r="AZ593" s="136"/>
      <c r="BA593" s="136"/>
      <c r="BB593" s="136"/>
      <c r="BC593" s="83"/>
      <c r="BD593" s="78"/>
      <c r="BE593" s="155" t="s">
        <v>253</v>
      </c>
      <c r="BF593" s="83"/>
      <c r="BG593" s="78"/>
      <c r="BH593" s="136"/>
      <c r="BL593" s="141"/>
      <c r="BN593" s="78"/>
      <c r="BO593" s="155"/>
      <c r="BP593" s="83"/>
    </row>
    <row r="594" spans="37:68" ht="13.2">
      <c r="AK594" s="135"/>
      <c r="AM594" s="78"/>
      <c r="AP594" s="78"/>
      <c r="AS594" s="78"/>
      <c r="AT594" s="78" t="str">
        <f t="shared" si="321"/>
        <v/>
      </c>
      <c r="AU594" s="136"/>
      <c r="AV594" s="136"/>
      <c r="AW594" s="155"/>
      <c r="AX594" s="191"/>
      <c r="AY594" s="155"/>
      <c r="AZ594" s="136"/>
      <c r="BA594" s="136"/>
      <c r="BB594" s="136"/>
      <c r="BC594" s="83"/>
      <c r="BD594" s="78"/>
      <c r="BE594" s="155" t="s">
        <v>253</v>
      </c>
      <c r="BF594" s="83"/>
      <c r="BG594" s="78"/>
      <c r="BH594" s="136"/>
      <c r="BL594" s="141"/>
      <c r="BN594" s="78"/>
      <c r="BO594" s="155"/>
      <c r="BP594" s="83"/>
    </row>
    <row r="595" spans="37:68" ht="13.2">
      <c r="AK595" s="135"/>
      <c r="AM595" s="78"/>
      <c r="AP595" s="78"/>
      <c r="AS595" s="78"/>
      <c r="AT595" s="78" t="str">
        <f t="shared" si="321"/>
        <v/>
      </c>
      <c r="AU595" s="136"/>
      <c r="AV595" s="136"/>
      <c r="AW595" s="155"/>
      <c r="AX595" s="191"/>
      <c r="AY595" s="155"/>
      <c r="AZ595" s="136"/>
      <c r="BA595" s="136"/>
      <c r="BB595" s="136"/>
      <c r="BC595" s="83"/>
      <c r="BD595" s="78"/>
      <c r="BE595" s="155" t="s">
        <v>253</v>
      </c>
      <c r="BF595" s="83"/>
      <c r="BG595" s="78"/>
      <c r="BH595" s="136"/>
      <c r="BL595" s="141"/>
      <c r="BN595" s="78"/>
      <c r="BO595" s="155"/>
      <c r="BP595" s="83"/>
    </row>
    <row r="596" spans="37:68" ht="13.2">
      <c r="AK596" s="135"/>
      <c r="AM596" s="78"/>
      <c r="AP596" s="78"/>
      <c r="AS596" s="78"/>
      <c r="AT596" s="78" t="str">
        <f t="shared" si="321"/>
        <v/>
      </c>
      <c r="AU596" s="136"/>
      <c r="AV596" s="136"/>
      <c r="AW596" s="155"/>
      <c r="AX596" s="191"/>
      <c r="AY596" s="155"/>
      <c r="AZ596" s="136"/>
      <c r="BA596" s="136"/>
      <c r="BB596" s="136"/>
      <c r="BC596" s="83"/>
      <c r="BD596" s="78"/>
      <c r="BE596" s="155" t="s">
        <v>253</v>
      </c>
      <c r="BF596" s="83"/>
      <c r="BG596" s="78"/>
      <c r="BH596" s="136"/>
      <c r="BL596" s="141"/>
      <c r="BN596" s="78"/>
      <c r="BO596" s="155"/>
      <c r="BP596" s="83"/>
    </row>
    <row r="597" spans="37:68" ht="13.2">
      <c r="AK597" s="135"/>
      <c r="AM597" s="78"/>
      <c r="AP597" s="78"/>
      <c r="AS597" s="78"/>
      <c r="AT597" s="78" t="str">
        <f t="shared" si="321"/>
        <v/>
      </c>
      <c r="AU597" s="136"/>
      <c r="AV597" s="136"/>
      <c r="AW597" s="155"/>
      <c r="AX597" s="191"/>
      <c r="AY597" s="155"/>
      <c r="AZ597" s="136"/>
      <c r="BA597" s="136"/>
      <c r="BB597" s="136"/>
      <c r="BC597" s="83"/>
      <c r="BD597" s="78"/>
      <c r="BE597" s="155" t="s">
        <v>253</v>
      </c>
      <c r="BF597" s="83"/>
      <c r="BG597" s="78"/>
      <c r="BH597" s="136"/>
      <c r="BL597" s="141"/>
      <c r="BN597" s="78"/>
      <c r="BO597" s="155"/>
      <c r="BP597" s="83"/>
    </row>
    <row r="598" spans="37:68" ht="13.2">
      <c r="AK598" s="135"/>
      <c r="AM598" s="78"/>
      <c r="AP598" s="78"/>
      <c r="AS598" s="78"/>
      <c r="AT598" s="78" t="str">
        <f t="shared" si="321"/>
        <v/>
      </c>
      <c r="AU598" s="136"/>
      <c r="AV598" s="136"/>
      <c r="AW598" s="155"/>
      <c r="AX598" s="191"/>
      <c r="AY598" s="155"/>
      <c r="AZ598" s="136"/>
      <c r="BA598" s="136"/>
      <c r="BB598" s="136"/>
      <c r="BC598" s="83"/>
      <c r="BD598" s="78"/>
      <c r="BE598" s="155" t="s">
        <v>253</v>
      </c>
      <c r="BF598" s="83"/>
      <c r="BG598" s="78"/>
      <c r="BH598" s="136"/>
      <c r="BL598" s="141"/>
      <c r="BN598" s="78"/>
      <c r="BO598" s="155"/>
      <c r="BP598" s="83"/>
    </row>
    <row r="599" spans="37:68" ht="13.2">
      <c r="AK599" s="135"/>
      <c r="AM599" s="78"/>
      <c r="AP599" s="78"/>
      <c r="AS599" s="78"/>
      <c r="AT599" s="78" t="str">
        <f t="shared" si="321"/>
        <v/>
      </c>
      <c r="AU599" s="136"/>
      <c r="AV599" s="136"/>
      <c r="AW599" s="155"/>
      <c r="AX599" s="191"/>
      <c r="AY599" s="155"/>
      <c r="AZ599" s="136"/>
      <c r="BA599" s="136"/>
      <c r="BB599" s="136"/>
      <c r="BC599" s="83"/>
      <c r="BD599" s="78"/>
      <c r="BE599" s="155" t="s">
        <v>253</v>
      </c>
      <c r="BF599" s="83"/>
      <c r="BG599" s="78"/>
      <c r="BH599" s="136"/>
      <c r="BL599" s="141"/>
      <c r="BN599" s="78"/>
      <c r="BO599" s="155"/>
      <c r="BP599" s="83"/>
    </row>
    <row r="600" spans="37:68" ht="13.2">
      <c r="AK600" s="135"/>
      <c r="AM600" s="78"/>
      <c r="AP600" s="78"/>
      <c r="AS600" s="78"/>
      <c r="AT600" s="78" t="str">
        <f t="shared" si="321"/>
        <v/>
      </c>
      <c r="AU600" s="136"/>
      <c r="AV600" s="136"/>
      <c r="AW600" s="155"/>
      <c r="AX600" s="191"/>
      <c r="AY600" s="155"/>
      <c r="AZ600" s="136"/>
      <c r="BA600" s="136"/>
      <c r="BB600" s="136"/>
      <c r="BC600" s="83"/>
      <c r="BD600" s="78"/>
      <c r="BE600" s="155" t="s">
        <v>253</v>
      </c>
      <c r="BF600" s="83"/>
      <c r="BG600" s="78"/>
      <c r="BH600" s="136"/>
      <c r="BL600" s="141"/>
      <c r="BN600" s="78"/>
      <c r="BO600" s="155"/>
      <c r="BP600" s="83"/>
    </row>
    <row r="601" spans="37:68" ht="13.2">
      <c r="AK601" s="135"/>
      <c r="AM601" s="78"/>
      <c r="AP601" s="78"/>
      <c r="AS601" s="78"/>
      <c r="AT601" s="78" t="str">
        <f t="shared" si="321"/>
        <v/>
      </c>
      <c r="AU601" s="136"/>
      <c r="AV601" s="136"/>
      <c r="AW601" s="155"/>
      <c r="AX601" s="191"/>
      <c r="AY601" s="155"/>
      <c r="AZ601" s="136"/>
      <c r="BA601" s="136"/>
      <c r="BB601" s="136"/>
      <c r="BC601" s="83"/>
      <c r="BD601" s="78"/>
      <c r="BE601" s="155" t="s">
        <v>253</v>
      </c>
      <c r="BF601" s="83"/>
      <c r="BG601" s="78"/>
      <c r="BH601" s="136"/>
      <c r="BL601" s="141"/>
      <c r="BN601" s="78"/>
      <c r="BO601" s="155"/>
      <c r="BP601" s="83"/>
    </row>
    <row r="602" spans="37:68" ht="13.2">
      <c r="AK602" s="135"/>
      <c r="AM602" s="78"/>
      <c r="AP602" s="78"/>
      <c r="AS602" s="78"/>
      <c r="AT602" s="78" t="str">
        <f t="shared" si="321"/>
        <v/>
      </c>
      <c r="AU602" s="136"/>
      <c r="AV602" s="136"/>
      <c r="AW602" s="155"/>
      <c r="AX602" s="191"/>
      <c r="AY602" s="155"/>
      <c r="AZ602" s="136"/>
      <c r="BA602" s="136"/>
      <c r="BB602" s="136"/>
      <c r="BC602" s="83"/>
      <c r="BD602" s="78"/>
      <c r="BE602" s="155" t="s">
        <v>253</v>
      </c>
      <c r="BF602" s="83"/>
      <c r="BG602" s="78"/>
      <c r="BH602" s="136"/>
      <c r="BL602" s="141"/>
      <c r="BN602" s="78"/>
      <c r="BO602" s="155"/>
      <c r="BP602" s="83"/>
    </row>
    <row r="603" spans="37:68" ht="13.2">
      <c r="AK603" s="135"/>
      <c r="AM603" s="78"/>
      <c r="AP603" s="78"/>
      <c r="AS603" s="78"/>
      <c r="AT603" s="78" t="str">
        <f t="shared" si="321"/>
        <v/>
      </c>
      <c r="AU603" s="136"/>
      <c r="AV603" s="136"/>
      <c r="AW603" s="155"/>
      <c r="AX603" s="191"/>
      <c r="AY603" s="155"/>
      <c r="AZ603" s="136"/>
      <c r="BA603" s="136"/>
      <c r="BB603" s="136"/>
      <c r="BC603" s="83"/>
      <c r="BD603" s="78"/>
      <c r="BE603" s="155" t="s">
        <v>253</v>
      </c>
      <c r="BF603" s="83"/>
      <c r="BG603" s="78"/>
      <c r="BH603" s="136"/>
      <c r="BL603" s="141"/>
      <c r="BN603" s="78"/>
      <c r="BO603" s="155"/>
      <c r="BP603" s="83"/>
    </row>
    <row r="604" spans="37:68" ht="13.2">
      <c r="AK604" s="135"/>
      <c r="AM604" s="78"/>
      <c r="AP604" s="78"/>
      <c r="AS604" s="78"/>
      <c r="AT604" s="78" t="str">
        <f t="shared" si="321"/>
        <v/>
      </c>
      <c r="AU604" s="136"/>
      <c r="AV604" s="136"/>
      <c r="AW604" s="155"/>
      <c r="AX604" s="191"/>
      <c r="AY604" s="155"/>
      <c r="AZ604" s="136"/>
      <c r="BA604" s="136"/>
      <c r="BB604" s="136"/>
      <c r="BC604" s="83"/>
      <c r="BD604" s="78"/>
      <c r="BE604" s="155" t="s">
        <v>253</v>
      </c>
      <c r="BF604" s="83"/>
      <c r="BG604" s="78"/>
      <c r="BH604" s="136"/>
      <c r="BL604" s="141"/>
      <c r="BN604" s="78"/>
      <c r="BO604" s="155"/>
      <c r="BP604" s="83"/>
    </row>
    <row r="605" spans="37:68" ht="13.2">
      <c r="AK605" s="135"/>
      <c r="AM605" s="78"/>
      <c r="AP605" s="78"/>
      <c r="AS605" s="78"/>
      <c r="AT605" s="78" t="str">
        <f t="shared" si="321"/>
        <v/>
      </c>
      <c r="AU605" s="136"/>
      <c r="AV605" s="136"/>
      <c r="AW605" s="155"/>
      <c r="AX605" s="191"/>
      <c r="AY605" s="155"/>
      <c r="AZ605" s="136"/>
      <c r="BA605" s="136"/>
      <c r="BB605" s="136"/>
      <c r="BC605" s="83"/>
      <c r="BD605" s="78"/>
      <c r="BE605" s="155" t="s">
        <v>253</v>
      </c>
      <c r="BF605" s="83"/>
      <c r="BG605" s="78"/>
      <c r="BH605" s="136"/>
      <c r="BL605" s="141"/>
      <c r="BN605" s="78"/>
      <c r="BO605" s="155"/>
      <c r="BP605" s="83"/>
    </row>
    <row r="606" spans="37:68" ht="13.2">
      <c r="AK606" s="135"/>
      <c r="AM606" s="78"/>
      <c r="AP606" s="78"/>
      <c r="AS606" s="78"/>
      <c r="AT606" s="78" t="str">
        <f t="shared" si="321"/>
        <v/>
      </c>
      <c r="AU606" s="136"/>
      <c r="AV606" s="136"/>
      <c r="AW606" s="155"/>
      <c r="AX606" s="191"/>
      <c r="AY606" s="155"/>
      <c r="AZ606" s="136"/>
      <c r="BA606" s="136"/>
      <c r="BB606" s="136"/>
      <c r="BC606" s="83"/>
      <c r="BD606" s="78"/>
      <c r="BE606" s="155" t="s">
        <v>253</v>
      </c>
      <c r="BF606" s="83"/>
      <c r="BG606" s="78"/>
      <c r="BH606" s="136"/>
      <c r="BL606" s="141"/>
      <c r="BN606" s="78"/>
      <c r="BO606" s="155"/>
      <c r="BP606" s="83"/>
    </row>
    <row r="607" spans="37:68" ht="13.2">
      <c r="AK607" s="135"/>
      <c r="AM607" s="78"/>
      <c r="AP607" s="78"/>
      <c r="AS607" s="78"/>
      <c r="AT607" s="78" t="str">
        <f t="shared" si="321"/>
        <v/>
      </c>
      <c r="AU607" s="136"/>
      <c r="AV607" s="136"/>
      <c r="AW607" s="155"/>
      <c r="AX607" s="191"/>
      <c r="AY607" s="155"/>
      <c r="AZ607" s="136"/>
      <c r="BA607" s="136"/>
      <c r="BB607" s="136"/>
      <c r="BC607" s="83"/>
      <c r="BD607" s="78"/>
      <c r="BE607" s="155" t="s">
        <v>253</v>
      </c>
      <c r="BF607" s="83"/>
      <c r="BG607" s="78"/>
      <c r="BH607" s="136"/>
      <c r="BL607" s="141"/>
      <c r="BN607" s="78"/>
      <c r="BO607" s="155"/>
      <c r="BP607" s="83"/>
    </row>
    <row r="608" spans="37:68" ht="13.2">
      <c r="AK608" s="135"/>
      <c r="AM608" s="78"/>
      <c r="AP608" s="78"/>
      <c r="AS608" s="78"/>
      <c r="AT608" s="78" t="str">
        <f t="shared" si="321"/>
        <v/>
      </c>
      <c r="AU608" s="136"/>
      <c r="AV608" s="136"/>
      <c r="AW608" s="155"/>
      <c r="AX608" s="191"/>
      <c r="AY608" s="155"/>
      <c r="AZ608" s="136"/>
      <c r="BA608" s="136"/>
      <c r="BB608" s="136"/>
      <c r="BC608" s="83"/>
      <c r="BD608" s="78"/>
      <c r="BE608" s="155" t="s">
        <v>253</v>
      </c>
      <c r="BF608" s="83"/>
      <c r="BG608" s="78"/>
      <c r="BH608" s="136"/>
      <c r="BL608" s="141"/>
      <c r="BN608" s="78"/>
      <c r="BO608" s="155"/>
      <c r="BP608" s="83"/>
    </row>
    <row r="609" spans="37:68" ht="13.2">
      <c r="AK609" s="135"/>
      <c r="AM609" s="78"/>
      <c r="AP609" s="78"/>
      <c r="AS609" s="78"/>
      <c r="AT609" s="78" t="str">
        <f t="shared" si="321"/>
        <v/>
      </c>
      <c r="AU609" s="136"/>
      <c r="AV609" s="136"/>
      <c r="AW609" s="155"/>
      <c r="AX609" s="191"/>
      <c r="AY609" s="155"/>
      <c r="AZ609" s="136"/>
      <c r="BA609" s="136"/>
      <c r="BB609" s="136"/>
      <c r="BC609" s="83"/>
      <c r="BD609" s="78"/>
      <c r="BE609" s="155" t="s">
        <v>253</v>
      </c>
      <c r="BF609" s="83"/>
      <c r="BG609" s="78"/>
      <c r="BH609" s="136"/>
      <c r="BL609" s="141"/>
      <c r="BN609" s="78"/>
      <c r="BO609" s="155"/>
      <c r="BP609" s="83"/>
    </row>
    <row r="610" spans="37:68" ht="13.2">
      <c r="AK610" s="135"/>
      <c r="AM610" s="78"/>
      <c r="AP610" s="78"/>
      <c r="AS610" s="78"/>
      <c r="AT610" s="78" t="str">
        <f t="shared" si="321"/>
        <v/>
      </c>
      <c r="AU610" s="136"/>
      <c r="AV610" s="136"/>
      <c r="AW610" s="155"/>
      <c r="AX610" s="191"/>
      <c r="AY610" s="155"/>
      <c r="AZ610" s="136"/>
      <c r="BA610" s="136"/>
      <c r="BB610" s="136"/>
      <c r="BC610" s="83"/>
      <c r="BD610" s="78"/>
      <c r="BE610" s="155" t="s">
        <v>253</v>
      </c>
      <c r="BF610" s="83"/>
      <c r="BG610" s="78"/>
      <c r="BH610" s="136"/>
      <c r="BL610" s="141"/>
      <c r="BN610" s="78"/>
      <c r="BO610" s="155"/>
      <c r="BP610" s="83"/>
    </row>
    <row r="611" spans="37:68" ht="13.2">
      <c r="AK611" s="135"/>
      <c r="AM611" s="78"/>
      <c r="AP611" s="78"/>
      <c r="AS611" s="78"/>
      <c r="AT611" s="78" t="str">
        <f t="shared" si="321"/>
        <v/>
      </c>
      <c r="AU611" s="136"/>
      <c r="AV611" s="136"/>
      <c r="AW611" s="155"/>
      <c r="AX611" s="191"/>
      <c r="AY611" s="155"/>
      <c r="AZ611" s="136"/>
      <c r="BA611" s="136"/>
      <c r="BB611" s="136"/>
      <c r="BC611" s="83"/>
      <c r="BD611" s="78"/>
      <c r="BE611" s="155" t="s">
        <v>253</v>
      </c>
      <c r="BF611" s="83"/>
      <c r="BG611" s="78"/>
      <c r="BH611" s="136"/>
      <c r="BL611" s="141"/>
      <c r="BN611" s="78"/>
      <c r="BO611" s="155"/>
      <c r="BP611" s="83"/>
    </row>
    <row r="612" spans="37:68" ht="13.2">
      <c r="AK612" s="135"/>
      <c r="AM612" s="78"/>
      <c r="AP612" s="78"/>
      <c r="AS612" s="78"/>
      <c r="AT612" s="78" t="str">
        <f t="shared" si="321"/>
        <v/>
      </c>
      <c r="AU612" s="136"/>
      <c r="AV612" s="136"/>
      <c r="AW612" s="155"/>
      <c r="AX612" s="191"/>
      <c r="AY612" s="155"/>
      <c r="AZ612" s="136"/>
      <c r="BA612" s="136"/>
      <c r="BB612" s="136"/>
      <c r="BC612" s="83"/>
      <c r="BD612" s="78"/>
      <c r="BE612" s="155" t="s">
        <v>253</v>
      </c>
      <c r="BF612" s="83"/>
      <c r="BG612" s="78"/>
      <c r="BH612" s="136"/>
      <c r="BL612" s="141"/>
      <c r="BN612" s="78"/>
      <c r="BO612" s="155"/>
      <c r="BP612" s="83"/>
    </row>
    <row r="613" spans="37:68" ht="13.2">
      <c r="AK613" s="135"/>
      <c r="AM613" s="78"/>
      <c r="AP613" s="78"/>
      <c r="AS613" s="78"/>
      <c r="AT613" s="78" t="str">
        <f t="shared" si="321"/>
        <v/>
      </c>
      <c r="AU613" s="136"/>
      <c r="AV613" s="136"/>
      <c r="AW613" s="155"/>
      <c r="AX613" s="191"/>
      <c r="AY613" s="155"/>
      <c r="AZ613" s="136"/>
      <c r="BA613" s="136"/>
      <c r="BB613" s="136"/>
      <c r="BC613" s="83"/>
      <c r="BD613" s="78"/>
      <c r="BE613" s="155" t="s">
        <v>253</v>
      </c>
      <c r="BF613" s="83"/>
      <c r="BG613" s="78"/>
      <c r="BH613" s="136"/>
      <c r="BL613" s="141"/>
      <c r="BN613" s="78"/>
      <c r="BO613" s="155"/>
      <c r="BP613" s="83"/>
    </row>
    <row r="614" spans="37:68" ht="13.2">
      <c r="AK614" s="135"/>
      <c r="AM614" s="78"/>
      <c r="AP614" s="78"/>
      <c r="AS614" s="78"/>
      <c r="AT614" s="78" t="str">
        <f t="shared" si="321"/>
        <v/>
      </c>
      <c r="AU614" s="136"/>
      <c r="AV614" s="136"/>
      <c r="AW614" s="155"/>
      <c r="AX614" s="191"/>
      <c r="AY614" s="155"/>
      <c r="AZ614" s="136"/>
      <c r="BA614" s="136"/>
      <c r="BB614" s="136"/>
      <c r="BC614" s="83"/>
      <c r="BD614" s="78"/>
      <c r="BE614" s="155" t="s">
        <v>253</v>
      </c>
      <c r="BF614" s="83"/>
      <c r="BG614" s="78"/>
      <c r="BH614" s="136"/>
      <c r="BL614" s="141"/>
      <c r="BN614" s="78"/>
      <c r="BO614" s="155"/>
      <c r="BP614" s="83"/>
    </row>
    <row r="615" spans="37:68" ht="13.2">
      <c r="AK615" s="135"/>
      <c r="AM615" s="78"/>
      <c r="AP615" s="78"/>
      <c r="AS615" s="78"/>
      <c r="AT615" s="78" t="str">
        <f t="shared" si="321"/>
        <v/>
      </c>
      <c r="AU615" s="136"/>
      <c r="AV615" s="136"/>
      <c r="AW615" s="155"/>
      <c r="AX615" s="191"/>
      <c r="AY615" s="155"/>
      <c r="AZ615" s="136"/>
      <c r="BA615" s="136"/>
      <c r="BB615" s="136"/>
      <c r="BC615" s="83"/>
      <c r="BD615" s="78"/>
      <c r="BE615" s="155" t="s">
        <v>253</v>
      </c>
      <c r="BF615" s="83"/>
      <c r="BG615" s="78"/>
      <c r="BH615" s="136"/>
      <c r="BL615" s="141"/>
      <c r="BN615" s="78"/>
      <c r="BO615" s="155"/>
      <c r="BP615" s="83"/>
    </row>
    <row r="616" spans="37:68" ht="13.2">
      <c r="AK616" s="135"/>
      <c r="AM616" s="78"/>
      <c r="AP616" s="78"/>
      <c r="AS616" s="78"/>
      <c r="AT616" s="78" t="str">
        <f t="shared" si="321"/>
        <v/>
      </c>
      <c r="AU616" s="136"/>
      <c r="AV616" s="136"/>
      <c r="AW616" s="155"/>
      <c r="AX616" s="191"/>
      <c r="AY616" s="155"/>
      <c r="AZ616" s="136"/>
      <c r="BA616" s="136"/>
      <c r="BB616" s="136"/>
      <c r="BC616" s="83"/>
      <c r="BD616" s="78"/>
      <c r="BE616" s="155" t="s">
        <v>253</v>
      </c>
      <c r="BF616" s="83"/>
      <c r="BG616" s="78"/>
      <c r="BH616" s="136"/>
      <c r="BL616" s="141"/>
      <c r="BN616" s="78"/>
      <c r="BO616" s="155"/>
      <c r="BP616" s="83"/>
    </row>
    <row r="617" spans="37:68" ht="13.2">
      <c r="AK617" s="135"/>
      <c r="AM617" s="78"/>
      <c r="AP617" s="78"/>
      <c r="AS617" s="78"/>
      <c r="AT617" s="78" t="str">
        <f t="shared" si="321"/>
        <v/>
      </c>
      <c r="AU617" s="136"/>
      <c r="AV617" s="136"/>
      <c r="AW617" s="155"/>
      <c r="AX617" s="191"/>
      <c r="AY617" s="155"/>
      <c r="AZ617" s="136"/>
      <c r="BA617" s="136"/>
      <c r="BB617" s="136"/>
      <c r="BC617" s="83"/>
      <c r="BD617" s="78"/>
      <c r="BE617" s="155" t="s">
        <v>253</v>
      </c>
      <c r="BF617" s="83"/>
      <c r="BG617" s="78"/>
      <c r="BH617" s="136"/>
      <c r="BL617" s="141"/>
      <c r="BN617" s="78"/>
      <c r="BO617" s="155"/>
      <c r="BP617" s="83"/>
    </row>
    <row r="618" spans="37:68" ht="13.2">
      <c r="AK618" s="135"/>
      <c r="AM618" s="78"/>
      <c r="AP618" s="78"/>
      <c r="AS618" s="78"/>
      <c r="AT618" s="78" t="str">
        <f t="shared" si="321"/>
        <v/>
      </c>
      <c r="AU618" s="136"/>
      <c r="AV618" s="136"/>
      <c r="AW618" s="155"/>
      <c r="AX618" s="191"/>
      <c r="AY618" s="155"/>
      <c r="AZ618" s="136"/>
      <c r="BA618" s="136"/>
      <c r="BB618" s="136"/>
      <c r="BC618" s="83"/>
      <c r="BD618" s="78"/>
      <c r="BE618" s="155" t="s">
        <v>253</v>
      </c>
      <c r="BF618" s="83"/>
      <c r="BG618" s="78"/>
      <c r="BH618" s="136"/>
      <c r="BL618" s="141"/>
      <c r="BN618" s="78"/>
      <c r="BO618" s="155"/>
      <c r="BP618" s="83"/>
    </row>
    <row r="619" spans="37:68" ht="13.2">
      <c r="AK619" s="135"/>
      <c r="AM619" s="78"/>
      <c r="AP619" s="78"/>
      <c r="AS619" s="78"/>
      <c r="AT619" s="78" t="str">
        <f t="shared" si="321"/>
        <v/>
      </c>
      <c r="AU619" s="136"/>
      <c r="AV619" s="136"/>
      <c r="AW619" s="155"/>
      <c r="AX619" s="191"/>
      <c r="AY619" s="155"/>
      <c r="AZ619" s="136"/>
      <c r="BA619" s="136"/>
      <c r="BB619" s="136"/>
      <c r="BC619" s="83"/>
      <c r="BD619" s="78"/>
      <c r="BE619" s="155" t="s">
        <v>253</v>
      </c>
      <c r="BF619" s="83"/>
      <c r="BG619" s="78"/>
      <c r="BH619" s="136"/>
      <c r="BL619" s="141"/>
      <c r="BN619" s="78"/>
      <c r="BO619" s="155"/>
      <c r="BP619" s="83"/>
    </row>
    <row r="620" spans="37:68" ht="13.2">
      <c r="AK620" s="135"/>
      <c r="AM620" s="78"/>
      <c r="AP620" s="78"/>
      <c r="AS620" s="78"/>
      <c r="AT620" s="78" t="str">
        <f t="shared" si="321"/>
        <v/>
      </c>
      <c r="AU620" s="136"/>
      <c r="AV620" s="136"/>
      <c r="AW620" s="155"/>
      <c r="AX620" s="191"/>
      <c r="AY620" s="155"/>
      <c r="AZ620" s="136"/>
      <c r="BA620" s="136"/>
      <c r="BB620" s="136"/>
      <c r="BC620" s="83"/>
      <c r="BD620" s="78"/>
      <c r="BE620" s="155" t="s">
        <v>253</v>
      </c>
      <c r="BF620" s="83"/>
      <c r="BG620" s="78"/>
      <c r="BH620" s="136"/>
      <c r="BL620" s="141"/>
      <c r="BN620" s="78"/>
      <c r="BO620" s="155"/>
      <c r="BP620" s="83"/>
    </row>
    <row r="621" spans="37:68" ht="13.2">
      <c r="AK621" s="135"/>
      <c r="AM621" s="78"/>
      <c r="AP621" s="78"/>
      <c r="AS621" s="78"/>
      <c r="AT621" s="78" t="str">
        <f t="shared" si="321"/>
        <v/>
      </c>
      <c r="AU621" s="136"/>
      <c r="AV621" s="136"/>
      <c r="AW621" s="155"/>
      <c r="AX621" s="191"/>
      <c r="AY621" s="155"/>
      <c r="AZ621" s="136"/>
      <c r="BA621" s="136"/>
      <c r="BB621" s="136"/>
      <c r="BC621" s="83"/>
      <c r="BD621" s="78"/>
      <c r="BE621" s="155" t="s">
        <v>253</v>
      </c>
      <c r="BF621" s="83"/>
      <c r="BG621" s="78"/>
      <c r="BH621" s="136"/>
      <c r="BL621" s="141"/>
      <c r="BN621" s="78"/>
      <c r="BO621" s="155"/>
      <c r="BP621" s="83"/>
    </row>
    <row r="622" spans="37:68" ht="13.2">
      <c r="AK622" s="135"/>
      <c r="AM622" s="78"/>
      <c r="AP622" s="78"/>
      <c r="AS622" s="78"/>
      <c r="AT622" s="78" t="str">
        <f t="shared" si="321"/>
        <v/>
      </c>
      <c r="AU622" s="136"/>
      <c r="AV622" s="136"/>
      <c r="AW622" s="155"/>
      <c r="AX622" s="191"/>
      <c r="AY622" s="155"/>
      <c r="AZ622" s="136"/>
      <c r="BA622" s="136"/>
      <c r="BB622" s="136"/>
      <c r="BC622" s="83"/>
      <c r="BD622" s="78"/>
      <c r="BE622" s="155" t="s">
        <v>253</v>
      </c>
      <c r="BF622" s="83"/>
      <c r="BG622" s="78"/>
      <c r="BH622" s="136"/>
      <c r="BL622" s="141"/>
      <c r="BN622" s="78"/>
      <c r="BO622" s="155"/>
      <c r="BP622" s="83"/>
    </row>
    <row r="623" spans="37:68" ht="13.2">
      <c r="AK623" s="135"/>
      <c r="AM623" s="78"/>
      <c r="AP623" s="78"/>
      <c r="AS623" s="78"/>
      <c r="AT623" s="78" t="str">
        <f t="shared" si="321"/>
        <v/>
      </c>
      <c r="AU623" s="136"/>
      <c r="AV623" s="136"/>
      <c r="AW623" s="155"/>
      <c r="AX623" s="191"/>
      <c r="AY623" s="155"/>
      <c r="AZ623" s="136"/>
      <c r="BA623" s="136"/>
      <c r="BB623" s="136"/>
      <c r="BC623" s="83"/>
      <c r="BD623" s="78"/>
      <c r="BE623" s="155" t="s">
        <v>253</v>
      </c>
      <c r="BF623" s="83"/>
      <c r="BG623" s="78"/>
      <c r="BH623" s="136"/>
      <c r="BL623" s="141"/>
      <c r="BN623" s="78"/>
      <c r="BO623" s="155"/>
      <c r="BP623" s="83"/>
    </row>
    <row r="624" spans="37:68" ht="13.2">
      <c r="AK624" s="135"/>
      <c r="AM624" s="78"/>
      <c r="AP624" s="78"/>
      <c r="AS624" s="78"/>
      <c r="AT624" s="78" t="str">
        <f t="shared" si="321"/>
        <v/>
      </c>
      <c r="AU624" s="136"/>
      <c r="AV624" s="136"/>
      <c r="AW624" s="155"/>
      <c r="AX624" s="191"/>
      <c r="AY624" s="155"/>
      <c r="AZ624" s="136"/>
      <c r="BA624" s="136"/>
      <c r="BB624" s="136"/>
      <c r="BC624" s="83"/>
      <c r="BD624" s="78"/>
      <c r="BE624" s="155" t="s">
        <v>253</v>
      </c>
      <c r="BF624" s="83"/>
      <c r="BG624" s="78"/>
      <c r="BH624" s="136"/>
      <c r="BL624" s="141"/>
      <c r="BN624" s="78"/>
      <c r="BO624" s="155"/>
      <c r="BP624" s="83"/>
    </row>
    <row r="625" spans="37:68" ht="13.2">
      <c r="AK625" s="135"/>
      <c r="AM625" s="78"/>
      <c r="AP625" s="78"/>
      <c r="AS625" s="78"/>
      <c r="AT625" s="78" t="str">
        <f t="shared" si="321"/>
        <v/>
      </c>
      <c r="AU625" s="136"/>
      <c r="AV625" s="136"/>
      <c r="AW625" s="155"/>
      <c r="AX625" s="191"/>
      <c r="AY625" s="155"/>
      <c r="AZ625" s="136"/>
      <c r="BA625" s="136"/>
      <c r="BB625" s="136"/>
      <c r="BC625" s="83"/>
      <c r="BD625" s="78"/>
      <c r="BE625" s="155" t="s">
        <v>253</v>
      </c>
      <c r="BF625" s="83"/>
      <c r="BG625" s="78"/>
      <c r="BH625" s="136"/>
      <c r="BL625" s="141"/>
      <c r="BN625" s="78"/>
      <c r="BO625" s="155"/>
      <c r="BP625" s="83"/>
    </row>
    <row r="626" spans="37:68" ht="13.2">
      <c r="AK626" s="135"/>
      <c r="AM626" s="78"/>
      <c r="AP626" s="78"/>
      <c r="AS626" s="78"/>
      <c r="AT626" s="78" t="str">
        <f t="shared" si="321"/>
        <v/>
      </c>
      <c r="AU626" s="136"/>
      <c r="AV626" s="136"/>
      <c r="AW626" s="155"/>
      <c r="AX626" s="191"/>
      <c r="AY626" s="155"/>
      <c r="AZ626" s="136"/>
      <c r="BA626" s="136"/>
      <c r="BB626" s="136"/>
      <c r="BC626" s="83"/>
      <c r="BD626" s="78"/>
      <c r="BE626" s="155" t="s">
        <v>253</v>
      </c>
      <c r="BF626" s="83"/>
      <c r="BG626" s="78"/>
      <c r="BH626" s="136"/>
      <c r="BL626" s="141"/>
      <c r="BN626" s="78"/>
      <c r="BO626" s="155"/>
      <c r="BP626" s="83"/>
    </row>
    <row r="627" spans="37:68" ht="13.2">
      <c r="AK627" s="135"/>
      <c r="AM627" s="78"/>
      <c r="AP627" s="78"/>
      <c r="AS627" s="78"/>
      <c r="AT627" s="78" t="str">
        <f t="shared" si="321"/>
        <v/>
      </c>
      <c r="AU627" s="136"/>
      <c r="AV627" s="136"/>
      <c r="AW627" s="155"/>
      <c r="AX627" s="191"/>
      <c r="AY627" s="155"/>
      <c r="AZ627" s="136"/>
      <c r="BA627" s="136"/>
      <c r="BB627" s="136"/>
      <c r="BC627" s="83"/>
      <c r="BD627" s="78"/>
      <c r="BE627" s="155" t="s">
        <v>253</v>
      </c>
      <c r="BF627" s="83"/>
      <c r="BG627" s="78"/>
      <c r="BH627" s="136"/>
      <c r="BL627" s="141"/>
      <c r="BN627" s="78"/>
      <c r="BO627" s="155"/>
      <c r="BP627" s="83"/>
    </row>
    <row r="628" spans="37:68" ht="13.2">
      <c r="AK628" s="135"/>
      <c r="AM628" s="78"/>
      <c r="AP628" s="78"/>
      <c r="AS628" s="78"/>
      <c r="AT628" s="78" t="str">
        <f t="shared" si="321"/>
        <v/>
      </c>
      <c r="AU628" s="136"/>
      <c r="AV628" s="136"/>
      <c r="AW628" s="155"/>
      <c r="AX628" s="191"/>
      <c r="AY628" s="155"/>
      <c r="AZ628" s="136"/>
      <c r="BA628" s="136"/>
      <c r="BB628" s="136"/>
      <c r="BC628" s="83"/>
      <c r="BD628" s="78"/>
      <c r="BE628" s="155" t="s">
        <v>253</v>
      </c>
      <c r="BF628" s="83"/>
      <c r="BG628" s="78"/>
      <c r="BH628" s="136"/>
      <c r="BL628" s="141"/>
      <c r="BN628" s="78"/>
      <c r="BO628" s="155"/>
      <c r="BP628" s="83"/>
    </row>
    <row r="629" spans="37:68" ht="13.2">
      <c r="AK629" s="135"/>
      <c r="AM629" s="78"/>
      <c r="AP629" s="78"/>
      <c r="AS629" s="78"/>
      <c r="AT629" s="78" t="str">
        <f t="shared" si="321"/>
        <v/>
      </c>
      <c r="AU629" s="136"/>
      <c r="AV629" s="136"/>
      <c r="AW629" s="155"/>
      <c r="AX629" s="191"/>
      <c r="AY629" s="155"/>
      <c r="AZ629" s="136"/>
      <c r="BA629" s="136"/>
      <c r="BB629" s="136"/>
      <c r="BC629" s="83"/>
      <c r="BD629" s="78"/>
      <c r="BE629" s="155" t="s">
        <v>253</v>
      </c>
      <c r="BF629" s="83"/>
      <c r="BG629" s="78"/>
      <c r="BH629" s="136"/>
      <c r="BL629" s="141"/>
      <c r="BN629" s="78"/>
      <c r="BO629" s="155"/>
      <c r="BP629" s="83"/>
    </row>
    <row r="630" spans="37:68" ht="13.2">
      <c r="AK630" s="135"/>
      <c r="AM630" s="78"/>
      <c r="AP630" s="78"/>
      <c r="AS630" s="78"/>
      <c r="AT630" s="78" t="str">
        <f t="shared" si="321"/>
        <v/>
      </c>
      <c r="AU630" s="136"/>
      <c r="AV630" s="136"/>
      <c r="AW630" s="155"/>
      <c r="AX630" s="191"/>
      <c r="AY630" s="155"/>
      <c r="AZ630" s="136"/>
      <c r="BA630" s="136"/>
      <c r="BB630" s="136"/>
      <c r="BC630" s="83"/>
      <c r="BD630" s="78"/>
      <c r="BE630" s="155" t="s">
        <v>253</v>
      </c>
      <c r="BF630" s="83"/>
      <c r="BG630" s="78"/>
      <c r="BH630" s="136"/>
      <c r="BL630" s="141"/>
      <c r="BN630" s="78"/>
      <c r="BO630" s="155"/>
      <c r="BP630" s="83"/>
    </row>
    <row r="631" spans="37:68" ht="13.2">
      <c r="AK631" s="135"/>
      <c r="AM631" s="78"/>
      <c r="AP631" s="78"/>
      <c r="AS631" s="78"/>
      <c r="AT631" s="78" t="str">
        <f t="shared" si="321"/>
        <v/>
      </c>
      <c r="AU631" s="136"/>
      <c r="AV631" s="136"/>
      <c r="AW631" s="155"/>
      <c r="AX631" s="191"/>
      <c r="AY631" s="155"/>
      <c r="AZ631" s="136"/>
      <c r="BA631" s="136"/>
      <c r="BB631" s="136"/>
      <c r="BC631" s="83"/>
      <c r="BD631" s="78"/>
      <c r="BE631" s="155" t="s">
        <v>253</v>
      </c>
      <c r="BF631" s="83"/>
      <c r="BG631" s="78"/>
      <c r="BH631" s="136"/>
      <c r="BL631" s="141"/>
      <c r="BN631" s="78"/>
      <c r="BO631" s="155"/>
      <c r="BP631" s="83"/>
    </row>
    <row r="632" spans="37:68" ht="13.2">
      <c r="AK632" s="135"/>
      <c r="AM632" s="78"/>
      <c r="AP632" s="78"/>
      <c r="AS632" s="78"/>
      <c r="AT632" s="78" t="str">
        <f t="shared" si="321"/>
        <v/>
      </c>
      <c r="AU632" s="136"/>
      <c r="AV632" s="136"/>
      <c r="AW632" s="155"/>
      <c r="AX632" s="191"/>
      <c r="AY632" s="155"/>
      <c r="AZ632" s="136"/>
      <c r="BA632" s="136"/>
      <c r="BB632" s="136"/>
      <c r="BC632" s="83"/>
      <c r="BD632" s="78"/>
      <c r="BE632" s="155" t="s">
        <v>253</v>
      </c>
      <c r="BF632" s="83"/>
      <c r="BG632" s="78"/>
      <c r="BH632" s="136"/>
      <c r="BL632" s="141"/>
      <c r="BN632" s="78"/>
      <c r="BO632" s="155"/>
      <c r="BP632" s="83"/>
    </row>
    <row r="633" spans="37:68" ht="13.2">
      <c r="AK633" s="135"/>
      <c r="AM633" s="78"/>
      <c r="AP633" s="78"/>
      <c r="AS633" s="78"/>
      <c r="AT633" s="78" t="str">
        <f t="shared" si="321"/>
        <v/>
      </c>
      <c r="AU633" s="136"/>
      <c r="AV633" s="136"/>
      <c r="AW633" s="155"/>
      <c r="AX633" s="191"/>
      <c r="AY633" s="155"/>
      <c r="AZ633" s="136"/>
      <c r="BA633" s="136"/>
      <c r="BB633" s="136"/>
      <c r="BC633" s="83"/>
      <c r="BD633" s="78"/>
      <c r="BE633" s="155" t="s">
        <v>253</v>
      </c>
      <c r="BF633" s="83"/>
      <c r="BG633" s="78"/>
      <c r="BH633" s="136"/>
      <c r="BL633" s="141"/>
      <c r="BN633" s="78"/>
      <c r="BO633" s="155"/>
      <c r="BP633" s="83"/>
    </row>
    <row r="634" spans="37:68" ht="13.2">
      <c r="AK634" s="135"/>
      <c r="AM634" s="78"/>
      <c r="AP634" s="78"/>
      <c r="AS634" s="78"/>
      <c r="AT634" s="78" t="str">
        <f t="shared" si="321"/>
        <v/>
      </c>
      <c r="AU634" s="136"/>
      <c r="AV634" s="136"/>
      <c r="AW634" s="155"/>
      <c r="AX634" s="191"/>
      <c r="AY634" s="155"/>
      <c r="AZ634" s="136"/>
      <c r="BA634" s="136"/>
      <c r="BB634" s="136"/>
      <c r="BC634" s="83"/>
      <c r="BD634" s="78"/>
      <c r="BE634" s="155" t="s">
        <v>253</v>
      </c>
      <c r="BF634" s="83"/>
      <c r="BG634" s="78"/>
      <c r="BH634" s="136"/>
      <c r="BL634" s="141"/>
      <c r="BN634" s="78"/>
      <c r="BO634" s="155"/>
      <c r="BP634" s="83"/>
    </row>
    <row r="635" spans="37:68" ht="13.2">
      <c r="AK635" s="135"/>
      <c r="AM635" s="78"/>
      <c r="AP635" s="78"/>
      <c r="AS635" s="78"/>
      <c r="AT635" s="78" t="str">
        <f t="shared" si="321"/>
        <v/>
      </c>
      <c r="AU635" s="136"/>
      <c r="AV635" s="136"/>
      <c r="AW635" s="155"/>
      <c r="AX635" s="191"/>
      <c r="AY635" s="155"/>
      <c r="AZ635" s="136"/>
      <c r="BA635" s="136"/>
      <c r="BB635" s="136"/>
      <c r="BC635" s="83"/>
      <c r="BD635" s="78"/>
      <c r="BE635" s="155" t="s">
        <v>253</v>
      </c>
      <c r="BF635" s="83"/>
      <c r="BG635" s="78"/>
      <c r="BH635" s="136"/>
      <c r="BL635" s="141"/>
      <c r="BN635" s="78"/>
      <c r="BO635" s="155"/>
      <c r="BP635" s="83"/>
    </row>
    <row r="636" spans="37:68" ht="13.2">
      <c r="AK636" s="135"/>
      <c r="AM636" s="78"/>
      <c r="AP636" s="78"/>
      <c r="AS636" s="78"/>
      <c r="AT636" s="78" t="str">
        <f t="shared" si="321"/>
        <v/>
      </c>
      <c r="AU636" s="136"/>
      <c r="AV636" s="136"/>
      <c r="AW636" s="155"/>
      <c r="AX636" s="191"/>
      <c r="AY636" s="155"/>
      <c r="AZ636" s="136"/>
      <c r="BA636" s="136"/>
      <c r="BB636" s="136"/>
      <c r="BC636" s="83"/>
      <c r="BD636" s="78"/>
      <c r="BE636" s="155" t="s">
        <v>253</v>
      </c>
      <c r="BF636" s="83"/>
      <c r="BG636" s="78"/>
      <c r="BH636" s="136"/>
      <c r="BL636" s="141"/>
      <c r="BN636" s="78"/>
      <c r="BO636" s="155"/>
      <c r="BP636" s="83"/>
    </row>
    <row r="637" spans="37:68" ht="13.2">
      <c r="AK637" s="135"/>
      <c r="AM637" s="78"/>
      <c r="AP637" s="78"/>
      <c r="AS637" s="78"/>
      <c r="AT637" s="78" t="str">
        <f t="shared" si="321"/>
        <v/>
      </c>
      <c r="AU637" s="136"/>
      <c r="AV637" s="136"/>
      <c r="AW637" s="155"/>
      <c r="AX637" s="191"/>
      <c r="AY637" s="155"/>
      <c r="AZ637" s="136"/>
      <c r="BA637" s="136"/>
      <c r="BB637" s="136"/>
      <c r="BC637" s="83"/>
      <c r="BD637" s="78"/>
      <c r="BE637" s="155" t="s">
        <v>253</v>
      </c>
      <c r="BF637" s="83"/>
      <c r="BG637" s="78"/>
      <c r="BH637" s="136"/>
      <c r="BL637" s="141"/>
      <c r="BN637" s="78"/>
      <c r="BO637" s="155"/>
      <c r="BP637" s="83"/>
    </row>
    <row r="638" spans="37:68" ht="13.2">
      <c r="AK638" s="135"/>
      <c r="AM638" s="78"/>
      <c r="AP638" s="78"/>
      <c r="AS638" s="78"/>
      <c r="AT638" s="78" t="str">
        <f t="shared" si="321"/>
        <v/>
      </c>
      <c r="AU638" s="136"/>
      <c r="AV638" s="136"/>
      <c r="AW638" s="155"/>
      <c r="AX638" s="191"/>
      <c r="AY638" s="155"/>
      <c r="AZ638" s="136"/>
      <c r="BA638" s="136"/>
      <c r="BB638" s="136"/>
      <c r="BC638" s="83"/>
      <c r="BD638" s="78"/>
      <c r="BE638" s="155" t="s">
        <v>253</v>
      </c>
      <c r="BF638" s="83"/>
      <c r="BG638" s="78"/>
      <c r="BH638" s="136"/>
      <c r="BL638" s="141"/>
      <c r="BN638" s="78"/>
      <c r="BO638" s="155"/>
      <c r="BP638" s="83"/>
    </row>
    <row r="639" spans="37:68" ht="13.2">
      <c r="AK639" s="135"/>
      <c r="AM639" s="78"/>
      <c r="AP639" s="78"/>
      <c r="AS639" s="78"/>
      <c r="AT639" s="78" t="str">
        <f t="shared" si="321"/>
        <v/>
      </c>
      <c r="AU639" s="136"/>
      <c r="AV639" s="136"/>
      <c r="AW639" s="155"/>
      <c r="AX639" s="191"/>
      <c r="AY639" s="155"/>
      <c r="AZ639" s="136"/>
      <c r="BA639" s="136"/>
      <c r="BB639" s="136"/>
      <c r="BC639" s="83"/>
      <c r="BD639" s="78"/>
      <c r="BE639" s="155" t="s">
        <v>253</v>
      </c>
      <c r="BF639" s="83"/>
      <c r="BG639" s="78"/>
      <c r="BH639" s="136"/>
      <c r="BL639" s="141"/>
      <c r="BN639" s="78"/>
      <c r="BO639" s="155"/>
      <c r="BP639" s="83"/>
    </row>
    <row r="640" spans="37:68" ht="13.2">
      <c r="AK640" s="135"/>
      <c r="AM640" s="78"/>
      <c r="AP640" s="78"/>
      <c r="AS640" s="78"/>
      <c r="AT640" s="78" t="str">
        <f t="shared" si="321"/>
        <v/>
      </c>
      <c r="AU640" s="136"/>
      <c r="AV640" s="136"/>
      <c r="AW640" s="155"/>
      <c r="AX640" s="191"/>
      <c r="AY640" s="155"/>
      <c r="AZ640" s="136"/>
      <c r="BA640" s="136"/>
      <c r="BB640" s="136"/>
      <c r="BC640" s="83"/>
      <c r="BD640" s="78"/>
      <c r="BE640" s="155" t="s">
        <v>253</v>
      </c>
      <c r="BF640" s="83"/>
      <c r="BG640" s="78"/>
      <c r="BH640" s="136"/>
      <c r="BL640" s="141"/>
      <c r="BN640" s="78"/>
      <c r="BO640" s="155"/>
      <c r="BP640" s="83"/>
    </row>
    <row r="641" spans="37:68" ht="13.2">
      <c r="AK641" s="135"/>
      <c r="AM641" s="78"/>
      <c r="AP641" s="78"/>
      <c r="AS641" s="78"/>
      <c r="AT641" s="78" t="str">
        <f t="shared" si="321"/>
        <v/>
      </c>
      <c r="AU641" s="136"/>
      <c r="AV641" s="136"/>
      <c r="AW641" s="155"/>
      <c r="AX641" s="191"/>
      <c r="AY641" s="155"/>
      <c r="AZ641" s="136"/>
      <c r="BA641" s="136"/>
      <c r="BB641" s="136"/>
      <c r="BC641" s="83"/>
      <c r="BD641" s="78"/>
      <c r="BE641" s="155" t="s">
        <v>253</v>
      </c>
      <c r="BF641" s="83"/>
      <c r="BG641" s="78"/>
      <c r="BH641" s="136"/>
      <c r="BL641" s="141"/>
      <c r="BN641" s="78"/>
      <c r="BO641" s="155"/>
      <c r="BP641" s="83"/>
    </row>
    <row r="642" spans="37:68" ht="13.2">
      <c r="AK642" s="135"/>
      <c r="AM642" s="78"/>
      <c r="AP642" s="78"/>
      <c r="AS642" s="78"/>
      <c r="AT642" s="78" t="str">
        <f t="shared" si="321"/>
        <v/>
      </c>
      <c r="AU642" s="136"/>
      <c r="AV642" s="136"/>
      <c r="AW642" s="155"/>
      <c r="AX642" s="191"/>
      <c r="AY642" s="155"/>
      <c r="AZ642" s="136"/>
      <c r="BA642" s="136"/>
      <c r="BB642" s="136"/>
      <c r="BC642" s="83"/>
      <c r="BD642" s="78"/>
      <c r="BE642" s="155" t="s">
        <v>253</v>
      </c>
      <c r="BF642" s="83"/>
      <c r="BG642" s="78"/>
      <c r="BH642" s="136"/>
      <c r="BL642" s="141"/>
      <c r="BN642" s="78"/>
      <c r="BO642" s="155"/>
      <c r="BP642" s="83"/>
    </row>
    <row r="643" spans="37:68" ht="13.2">
      <c r="AK643" s="135"/>
      <c r="AM643" s="78"/>
      <c r="AP643" s="78"/>
      <c r="AS643" s="78"/>
      <c r="AT643" s="78" t="str">
        <f t="shared" si="321"/>
        <v/>
      </c>
      <c r="AU643" s="136"/>
      <c r="AV643" s="136"/>
      <c r="AW643" s="155"/>
      <c r="AX643" s="191"/>
      <c r="AY643" s="155"/>
      <c r="AZ643" s="136"/>
      <c r="BA643" s="136"/>
      <c r="BB643" s="136"/>
      <c r="BC643" s="83"/>
      <c r="BD643" s="78"/>
      <c r="BE643" s="155" t="s">
        <v>253</v>
      </c>
      <c r="BF643" s="83"/>
      <c r="BG643" s="78"/>
      <c r="BH643" s="136"/>
      <c r="BL643" s="141"/>
      <c r="BN643" s="78"/>
      <c r="BO643" s="155"/>
      <c r="BP643" s="83"/>
    </row>
    <row r="644" spans="37:68" ht="13.2">
      <c r="AK644" s="135"/>
      <c r="AM644" s="78"/>
      <c r="AP644" s="78"/>
      <c r="AS644" s="78"/>
      <c r="AT644" s="78" t="str">
        <f t="shared" si="321"/>
        <v/>
      </c>
      <c r="AU644" s="136"/>
      <c r="AV644" s="136"/>
      <c r="AW644" s="155"/>
      <c r="AX644" s="191"/>
      <c r="AY644" s="155"/>
      <c r="AZ644" s="136"/>
      <c r="BA644" s="136"/>
      <c r="BB644" s="136"/>
      <c r="BC644" s="83"/>
      <c r="BD644" s="78"/>
      <c r="BE644" s="155" t="s">
        <v>253</v>
      </c>
      <c r="BF644" s="83"/>
      <c r="BG644" s="78"/>
      <c r="BH644" s="136"/>
      <c r="BL644" s="141"/>
      <c r="BN644" s="78"/>
      <c r="BO644" s="155"/>
      <c r="BP644" s="83"/>
    </row>
    <row r="645" spans="37:68" ht="13.2">
      <c r="AK645" s="135"/>
      <c r="AM645" s="78"/>
      <c r="AP645" s="78"/>
      <c r="AS645" s="78"/>
      <c r="AT645" s="78" t="str">
        <f t="shared" si="321"/>
        <v/>
      </c>
      <c r="AU645" s="136"/>
      <c r="AV645" s="136"/>
      <c r="AW645" s="155"/>
      <c r="AX645" s="191"/>
      <c r="AY645" s="155"/>
      <c r="AZ645" s="136"/>
      <c r="BA645" s="136"/>
      <c r="BB645" s="136"/>
      <c r="BC645" s="83"/>
      <c r="BD645" s="78"/>
      <c r="BE645" s="155" t="s">
        <v>253</v>
      </c>
      <c r="BF645" s="83"/>
      <c r="BG645" s="78"/>
      <c r="BH645" s="136"/>
      <c r="BL645" s="141"/>
      <c r="BN645" s="78"/>
      <c r="BO645" s="155"/>
      <c r="BP645" s="83"/>
    </row>
    <row r="646" spans="37:68" ht="13.2">
      <c r="AK646" s="135"/>
      <c r="AM646" s="78"/>
      <c r="AP646" s="78"/>
      <c r="AS646" s="78"/>
      <c r="AT646" s="78" t="str">
        <f t="shared" si="321"/>
        <v/>
      </c>
      <c r="AU646" s="136"/>
      <c r="AV646" s="136"/>
      <c r="AW646" s="155"/>
      <c r="AX646" s="191"/>
      <c r="AY646" s="155"/>
      <c r="AZ646" s="136"/>
      <c r="BA646" s="136"/>
      <c r="BB646" s="136"/>
      <c r="BC646" s="83"/>
      <c r="BD646" s="78"/>
      <c r="BE646" s="155" t="s">
        <v>253</v>
      </c>
      <c r="BF646" s="83"/>
      <c r="BG646" s="78"/>
      <c r="BH646" s="136"/>
      <c r="BL646" s="141"/>
      <c r="BN646" s="78"/>
      <c r="BO646" s="155"/>
      <c r="BP646" s="83"/>
    </row>
    <row r="647" spans="37:68" ht="13.2">
      <c r="AK647" s="135"/>
      <c r="AM647" s="78"/>
      <c r="AP647" s="78"/>
      <c r="AS647" s="78"/>
      <c r="AT647" s="78" t="str">
        <f t="shared" si="321"/>
        <v/>
      </c>
      <c r="AU647" s="136"/>
      <c r="AV647" s="136"/>
      <c r="AW647" s="155"/>
      <c r="AX647" s="191"/>
      <c r="AY647" s="155"/>
      <c r="AZ647" s="136"/>
      <c r="BA647" s="136"/>
      <c r="BB647" s="136"/>
      <c r="BC647" s="83"/>
      <c r="BD647" s="78"/>
      <c r="BE647" s="155" t="s">
        <v>253</v>
      </c>
      <c r="BF647" s="83"/>
      <c r="BG647" s="78"/>
      <c r="BH647" s="136"/>
      <c r="BL647" s="141"/>
      <c r="BN647" s="78"/>
      <c r="BO647" s="155"/>
      <c r="BP647" s="83"/>
    </row>
    <row r="648" spans="37:68" ht="13.2">
      <c r="AK648" s="135"/>
      <c r="AM648" s="78"/>
      <c r="AP648" s="78"/>
      <c r="AS648" s="78"/>
      <c r="AT648" s="78" t="str">
        <f t="shared" si="321"/>
        <v/>
      </c>
      <c r="AU648" s="136"/>
      <c r="AV648" s="136"/>
      <c r="AW648" s="155"/>
      <c r="AX648" s="191"/>
      <c r="AY648" s="155"/>
      <c r="AZ648" s="136"/>
      <c r="BA648" s="136"/>
      <c r="BB648" s="136"/>
      <c r="BC648" s="83"/>
      <c r="BD648" s="78"/>
      <c r="BE648" s="155" t="s">
        <v>253</v>
      </c>
      <c r="BF648" s="83"/>
      <c r="BG648" s="78"/>
      <c r="BH648" s="136"/>
      <c r="BL648" s="141"/>
      <c r="BN648" s="78"/>
      <c r="BO648" s="155"/>
      <c r="BP648" s="83"/>
    </row>
    <row r="649" spans="37:68" ht="13.2">
      <c r="AK649" s="135"/>
      <c r="AM649" s="78"/>
      <c r="AP649" s="78"/>
      <c r="AS649" s="78"/>
      <c r="AT649" s="78" t="str">
        <f t="shared" si="321"/>
        <v/>
      </c>
      <c r="AU649" s="136"/>
      <c r="AV649" s="136"/>
      <c r="AW649" s="155"/>
      <c r="AX649" s="191"/>
      <c r="AY649" s="155"/>
      <c r="AZ649" s="136"/>
      <c r="BA649" s="136"/>
      <c r="BB649" s="136"/>
      <c r="BC649" s="83"/>
      <c r="BD649" s="78"/>
      <c r="BE649" s="155" t="s">
        <v>253</v>
      </c>
      <c r="BF649" s="83"/>
      <c r="BG649" s="78"/>
      <c r="BH649" s="136"/>
      <c r="BL649" s="141"/>
      <c r="BN649" s="78"/>
      <c r="BO649" s="155"/>
      <c r="BP649" s="83"/>
    </row>
    <row r="650" spans="37:68" ht="13.2">
      <c r="AK650" s="135"/>
      <c r="AM650" s="78"/>
      <c r="AP650" s="78"/>
      <c r="AS650" s="78"/>
      <c r="AT650" s="78" t="str">
        <f t="shared" si="321"/>
        <v/>
      </c>
      <c r="AU650" s="136"/>
      <c r="AV650" s="136"/>
      <c r="AW650" s="155"/>
      <c r="AX650" s="191"/>
      <c r="AY650" s="155"/>
      <c r="AZ650" s="136"/>
      <c r="BA650" s="136"/>
      <c r="BB650" s="136"/>
      <c r="BC650" s="83"/>
      <c r="BD650" s="78"/>
      <c r="BE650" s="155" t="s">
        <v>253</v>
      </c>
      <c r="BF650" s="83"/>
      <c r="BG650" s="78"/>
      <c r="BH650" s="136"/>
      <c r="BL650" s="141"/>
      <c r="BN650" s="78"/>
      <c r="BO650" s="155"/>
      <c r="BP650" s="83"/>
    </row>
    <row r="651" spans="37:68" ht="13.2">
      <c r="AK651" s="135"/>
      <c r="AM651" s="78"/>
      <c r="AP651" s="78"/>
      <c r="AS651" s="78"/>
      <c r="AT651" s="78" t="str">
        <f t="shared" si="321"/>
        <v/>
      </c>
      <c r="AU651" s="136"/>
      <c r="AV651" s="136"/>
      <c r="AW651" s="155"/>
      <c r="AX651" s="191"/>
      <c r="AY651" s="155"/>
      <c r="AZ651" s="136"/>
      <c r="BA651" s="136"/>
      <c r="BB651" s="136"/>
      <c r="BC651" s="83"/>
      <c r="BD651" s="78"/>
      <c r="BE651" s="155" t="s">
        <v>253</v>
      </c>
      <c r="BF651" s="83"/>
      <c r="BG651" s="78"/>
      <c r="BH651" s="136"/>
      <c r="BL651" s="141"/>
      <c r="BN651" s="78"/>
      <c r="BO651" s="155"/>
      <c r="BP651" s="83"/>
    </row>
    <row r="652" spans="37:68" ht="13.2">
      <c r="AK652" s="135"/>
      <c r="AM652" s="78"/>
      <c r="AP652" s="78"/>
      <c r="AS652" s="78"/>
      <c r="AT652" s="78" t="str">
        <f t="shared" si="321"/>
        <v/>
      </c>
      <c r="AU652" s="136"/>
      <c r="AV652" s="136"/>
      <c r="AW652" s="155"/>
      <c r="AX652" s="191"/>
      <c r="AY652" s="155"/>
      <c r="AZ652" s="136"/>
      <c r="BA652" s="136"/>
      <c r="BB652" s="136"/>
      <c r="BC652" s="83"/>
      <c r="BD652" s="78"/>
      <c r="BE652" s="155" t="s">
        <v>253</v>
      </c>
      <c r="BF652" s="83"/>
      <c r="BG652" s="78"/>
      <c r="BH652" s="136"/>
      <c r="BL652" s="141"/>
      <c r="BN652" s="78"/>
      <c r="BO652" s="155"/>
      <c r="BP652" s="83"/>
    </row>
    <row r="653" spans="37:68" ht="13.2">
      <c r="AK653" s="135"/>
      <c r="AM653" s="78"/>
      <c r="AP653" s="78"/>
      <c r="AS653" s="78"/>
      <c r="AT653" s="78" t="str">
        <f t="shared" si="321"/>
        <v/>
      </c>
      <c r="AU653" s="136"/>
      <c r="AV653" s="136"/>
      <c r="AW653" s="155"/>
      <c r="AX653" s="191"/>
      <c r="AY653" s="155"/>
      <c r="AZ653" s="136"/>
      <c r="BA653" s="136"/>
      <c r="BB653" s="136"/>
      <c r="BC653" s="83"/>
      <c r="BD653" s="78"/>
      <c r="BE653" s="155" t="s">
        <v>253</v>
      </c>
      <c r="BF653" s="83"/>
      <c r="BG653" s="78"/>
      <c r="BH653" s="136"/>
      <c r="BL653" s="141"/>
      <c r="BN653" s="78"/>
      <c r="BO653" s="155"/>
      <c r="BP653" s="83"/>
    </row>
    <row r="654" spans="37:68" ht="13.2">
      <c r="AK654" s="135"/>
      <c r="AM654" s="78"/>
      <c r="AP654" s="78"/>
      <c r="AS654" s="78"/>
      <c r="AT654" s="78" t="str">
        <f t="shared" si="321"/>
        <v/>
      </c>
      <c r="AU654" s="136"/>
      <c r="AV654" s="136"/>
      <c r="AW654" s="155"/>
      <c r="AX654" s="191"/>
      <c r="AY654" s="155"/>
      <c r="AZ654" s="136"/>
      <c r="BA654" s="136"/>
      <c r="BB654" s="136"/>
      <c r="BC654" s="83"/>
      <c r="BD654" s="78"/>
      <c r="BE654" s="155" t="s">
        <v>253</v>
      </c>
      <c r="BF654" s="83"/>
      <c r="BG654" s="78"/>
      <c r="BH654" s="136"/>
      <c r="BL654" s="141"/>
      <c r="BN654" s="78"/>
      <c r="BO654" s="155"/>
      <c r="BP654" s="83"/>
    </row>
    <row r="655" spans="37:68" ht="13.2">
      <c r="AK655" s="135"/>
      <c r="AM655" s="78"/>
      <c r="AP655" s="78"/>
      <c r="AS655" s="78"/>
      <c r="AT655" s="78" t="str">
        <f t="shared" si="321"/>
        <v/>
      </c>
      <c r="AU655" s="136"/>
      <c r="AV655" s="136"/>
      <c r="AW655" s="155"/>
      <c r="AX655" s="191"/>
      <c r="AY655" s="155"/>
      <c r="AZ655" s="136"/>
      <c r="BA655" s="136"/>
      <c r="BB655" s="136"/>
      <c r="BC655" s="83"/>
      <c r="BD655" s="78"/>
      <c r="BE655" s="155" t="s">
        <v>253</v>
      </c>
      <c r="BF655" s="83"/>
      <c r="BG655" s="78"/>
      <c r="BH655" s="136"/>
      <c r="BL655" s="141"/>
      <c r="BN655" s="78"/>
      <c r="BO655" s="155"/>
      <c r="BP655" s="83"/>
    </row>
    <row r="656" spans="37:68" ht="13.2">
      <c r="AK656" s="135"/>
      <c r="AM656" s="78"/>
      <c r="AP656" s="78"/>
      <c r="AS656" s="78"/>
      <c r="AT656" s="78" t="str">
        <f t="shared" si="321"/>
        <v/>
      </c>
      <c r="AU656" s="136"/>
      <c r="AV656" s="136"/>
      <c r="AW656" s="155"/>
      <c r="AX656" s="191"/>
      <c r="AY656" s="155"/>
      <c r="AZ656" s="136"/>
      <c r="BA656" s="136"/>
      <c r="BB656" s="136"/>
      <c r="BC656" s="83"/>
      <c r="BD656" s="78"/>
      <c r="BE656" s="155" t="s">
        <v>253</v>
      </c>
      <c r="BF656" s="83"/>
      <c r="BG656" s="78"/>
      <c r="BH656" s="136"/>
      <c r="BL656" s="141"/>
      <c r="BN656" s="78"/>
      <c r="BO656" s="155"/>
      <c r="BP656" s="83"/>
    </row>
    <row r="657" spans="37:68" ht="13.2">
      <c r="AK657" s="135"/>
      <c r="AM657" s="78"/>
      <c r="AP657" s="78"/>
      <c r="AS657" s="78"/>
      <c r="AT657" s="78" t="str">
        <f t="shared" si="321"/>
        <v/>
      </c>
      <c r="AU657" s="136"/>
      <c r="AV657" s="136"/>
      <c r="AW657" s="155"/>
      <c r="AX657" s="191"/>
      <c r="AY657" s="155"/>
      <c r="AZ657" s="136"/>
      <c r="BA657" s="136"/>
      <c r="BB657" s="136"/>
      <c r="BC657" s="83"/>
      <c r="BD657" s="78"/>
      <c r="BE657" s="155" t="s">
        <v>253</v>
      </c>
      <c r="BF657" s="83"/>
      <c r="BG657" s="78"/>
      <c r="BH657" s="136"/>
      <c r="BL657" s="141"/>
      <c r="BN657" s="78"/>
      <c r="BO657" s="155"/>
      <c r="BP657" s="83"/>
    </row>
    <row r="658" spans="37:68" ht="13.2">
      <c r="AK658" s="135"/>
      <c r="AM658" s="78"/>
      <c r="AP658" s="78"/>
      <c r="AS658" s="78"/>
      <c r="AT658" s="78" t="str">
        <f t="shared" si="321"/>
        <v/>
      </c>
      <c r="AU658" s="136"/>
      <c r="AV658" s="136"/>
      <c r="AW658" s="155"/>
      <c r="AX658" s="191"/>
      <c r="AY658" s="155"/>
      <c r="AZ658" s="136"/>
      <c r="BA658" s="136"/>
      <c r="BB658" s="136"/>
      <c r="BC658" s="83"/>
      <c r="BD658" s="78"/>
      <c r="BE658" s="155" t="s">
        <v>253</v>
      </c>
      <c r="BF658" s="83"/>
      <c r="BG658" s="78"/>
      <c r="BH658" s="136"/>
      <c r="BL658" s="141"/>
      <c r="BN658" s="78"/>
      <c r="BO658" s="155"/>
      <c r="BP658" s="83"/>
    </row>
    <row r="659" spans="37:68" ht="13.2">
      <c r="AK659" s="135"/>
      <c r="AM659" s="78"/>
      <c r="AP659" s="78"/>
      <c r="AS659" s="78"/>
      <c r="AT659" s="78" t="str">
        <f t="shared" si="321"/>
        <v/>
      </c>
      <c r="AU659" s="136"/>
      <c r="AV659" s="136"/>
      <c r="AW659" s="155"/>
      <c r="AX659" s="191"/>
      <c r="AY659" s="155"/>
      <c r="AZ659" s="136"/>
      <c r="BA659" s="136"/>
      <c r="BB659" s="136"/>
      <c r="BC659" s="83"/>
      <c r="BD659" s="78"/>
      <c r="BE659" s="155" t="s">
        <v>253</v>
      </c>
      <c r="BF659" s="83"/>
      <c r="BG659" s="78"/>
      <c r="BH659" s="136"/>
      <c r="BL659" s="141"/>
      <c r="BN659" s="78"/>
      <c r="BO659" s="155"/>
      <c r="BP659" s="83"/>
    </row>
    <row r="660" spans="37:68" ht="13.2">
      <c r="AK660" s="135"/>
      <c r="AM660" s="78"/>
      <c r="AP660" s="78"/>
      <c r="AS660" s="78"/>
      <c r="AT660" s="78" t="str">
        <f t="shared" si="321"/>
        <v/>
      </c>
      <c r="AU660" s="136"/>
      <c r="AV660" s="136"/>
      <c r="AW660" s="155"/>
      <c r="AX660" s="191"/>
      <c r="AY660" s="155"/>
      <c r="AZ660" s="136"/>
      <c r="BA660" s="136"/>
      <c r="BB660" s="136"/>
      <c r="BC660" s="83"/>
      <c r="BD660" s="78"/>
      <c r="BE660" s="155" t="s">
        <v>253</v>
      </c>
      <c r="BF660" s="83"/>
      <c r="BG660" s="78"/>
      <c r="BH660" s="136"/>
      <c r="BL660" s="141"/>
      <c r="BN660" s="78"/>
      <c r="BO660" s="155"/>
      <c r="BP660" s="83"/>
    </row>
    <row r="661" spans="37:68" ht="13.2">
      <c r="AK661" s="135"/>
      <c r="AM661" s="78"/>
      <c r="AP661" s="78"/>
      <c r="AS661" s="78"/>
      <c r="AT661" s="78" t="str">
        <f t="shared" si="321"/>
        <v/>
      </c>
      <c r="AU661" s="136"/>
      <c r="AV661" s="136"/>
      <c r="AW661" s="155"/>
      <c r="AX661" s="191"/>
      <c r="AY661" s="155"/>
      <c r="AZ661" s="136"/>
      <c r="BA661" s="136"/>
      <c r="BB661" s="136"/>
      <c r="BC661" s="83"/>
      <c r="BD661" s="78"/>
      <c r="BE661" s="155" t="s">
        <v>253</v>
      </c>
      <c r="BF661" s="83"/>
      <c r="BG661" s="78"/>
      <c r="BH661" s="136"/>
      <c r="BL661" s="141"/>
      <c r="BN661" s="78"/>
      <c r="BO661" s="155"/>
      <c r="BP661" s="83"/>
    </row>
    <row r="662" spans="37:68" ht="13.2">
      <c r="AK662" s="135"/>
      <c r="AM662" s="78"/>
      <c r="AP662" s="78"/>
      <c r="AS662" s="78"/>
      <c r="AT662" s="78" t="str">
        <f t="shared" si="321"/>
        <v/>
      </c>
      <c r="AU662" s="136"/>
      <c r="AV662" s="136"/>
      <c r="AW662" s="155"/>
      <c r="AX662" s="191"/>
      <c r="AY662" s="155"/>
      <c r="AZ662" s="136"/>
      <c r="BA662" s="136"/>
      <c r="BB662" s="136"/>
      <c r="BC662" s="83"/>
      <c r="BD662" s="78"/>
      <c r="BE662" s="155" t="s">
        <v>253</v>
      </c>
      <c r="BF662" s="83"/>
      <c r="BG662" s="78"/>
      <c r="BH662" s="136"/>
      <c r="BL662" s="141"/>
      <c r="BN662" s="78"/>
      <c r="BO662" s="155"/>
      <c r="BP662" s="83"/>
    </row>
    <row r="663" spans="37:68" ht="13.2">
      <c r="AK663" s="135"/>
      <c r="AM663" s="78"/>
      <c r="AP663" s="78"/>
      <c r="AS663" s="78"/>
      <c r="AT663" s="78" t="str">
        <f t="shared" si="321"/>
        <v/>
      </c>
      <c r="AU663" s="136"/>
      <c r="AV663" s="136"/>
      <c r="AW663" s="155"/>
      <c r="AX663" s="191"/>
      <c r="AY663" s="155"/>
      <c r="AZ663" s="136"/>
      <c r="BA663" s="136"/>
      <c r="BB663" s="136"/>
      <c r="BC663" s="83"/>
      <c r="BD663" s="78"/>
      <c r="BE663" s="155" t="s">
        <v>253</v>
      </c>
      <c r="BF663" s="83"/>
      <c r="BG663" s="78"/>
      <c r="BH663" s="136"/>
      <c r="BL663" s="141"/>
      <c r="BN663" s="78"/>
      <c r="BO663" s="155"/>
      <c r="BP663" s="83"/>
    </row>
    <row r="664" spans="37:68" ht="13.2">
      <c r="AK664" s="135"/>
      <c r="AM664" s="78"/>
      <c r="AP664" s="78"/>
      <c r="AS664" s="78"/>
      <c r="AT664" s="78" t="str">
        <f t="shared" si="321"/>
        <v/>
      </c>
      <c r="AU664" s="136"/>
      <c r="AV664" s="136"/>
      <c r="AW664" s="155"/>
      <c r="AX664" s="191"/>
      <c r="AY664" s="155"/>
      <c r="AZ664" s="136"/>
      <c r="BA664" s="136"/>
      <c r="BB664" s="136"/>
      <c r="BC664" s="83"/>
      <c r="BD664" s="78"/>
      <c r="BE664" s="155" t="s">
        <v>253</v>
      </c>
      <c r="BF664" s="83"/>
      <c r="BG664" s="78"/>
      <c r="BH664" s="136"/>
      <c r="BL664" s="141"/>
      <c r="BN664" s="78"/>
      <c r="BO664" s="155"/>
      <c r="BP664" s="83"/>
    </row>
    <row r="665" spans="37:68" ht="13.2">
      <c r="AK665" s="135"/>
      <c r="AM665" s="78"/>
      <c r="AP665" s="78"/>
      <c r="AS665" s="78"/>
      <c r="AT665" s="78" t="str">
        <f t="shared" si="321"/>
        <v/>
      </c>
      <c r="AU665" s="136"/>
      <c r="AV665" s="136"/>
      <c r="AW665" s="155"/>
      <c r="AX665" s="191"/>
      <c r="AY665" s="155"/>
      <c r="AZ665" s="136"/>
      <c r="BA665" s="136"/>
      <c r="BB665" s="136"/>
      <c r="BC665" s="83"/>
      <c r="BD665" s="78"/>
      <c r="BE665" s="155" t="s">
        <v>253</v>
      </c>
      <c r="BF665" s="83"/>
      <c r="BG665" s="78"/>
      <c r="BH665" s="136"/>
      <c r="BL665" s="141"/>
      <c r="BN665" s="78"/>
      <c r="BO665" s="155"/>
      <c r="BP665" s="83"/>
    </row>
    <row r="666" spans="37:68" ht="13.2">
      <c r="AK666" s="135"/>
      <c r="AM666" s="78"/>
      <c r="AP666" s="78"/>
      <c r="AS666" s="78"/>
      <c r="AT666" s="78" t="str">
        <f t="shared" si="321"/>
        <v/>
      </c>
      <c r="AU666" s="136"/>
      <c r="AV666" s="136"/>
      <c r="AW666" s="155"/>
      <c r="AX666" s="191"/>
      <c r="AY666" s="155"/>
      <c r="AZ666" s="136"/>
      <c r="BA666" s="136"/>
      <c r="BB666" s="136"/>
      <c r="BC666" s="83"/>
      <c r="BD666" s="78"/>
      <c r="BE666" s="155" t="s">
        <v>253</v>
      </c>
      <c r="BF666" s="83"/>
      <c r="BG666" s="78"/>
      <c r="BH666" s="136"/>
      <c r="BL666" s="141"/>
      <c r="BN666" s="78"/>
      <c r="BO666" s="155"/>
      <c r="BP666" s="83"/>
    </row>
    <row r="667" spans="37:68" ht="13.2">
      <c r="AK667" s="135"/>
      <c r="AM667" s="78"/>
      <c r="AP667" s="78"/>
      <c r="AS667" s="78"/>
      <c r="AT667" s="78" t="str">
        <f t="shared" si="321"/>
        <v/>
      </c>
      <c r="AU667" s="136"/>
      <c r="AV667" s="136"/>
      <c r="AW667" s="155"/>
      <c r="AX667" s="191"/>
      <c r="AY667" s="155"/>
      <c r="AZ667" s="136"/>
      <c r="BA667" s="136"/>
      <c r="BB667" s="136"/>
      <c r="BC667" s="83"/>
      <c r="BD667" s="78"/>
      <c r="BE667" s="155" t="s">
        <v>253</v>
      </c>
      <c r="BF667" s="83"/>
      <c r="BG667" s="78"/>
      <c r="BH667" s="136"/>
      <c r="BL667" s="141"/>
      <c r="BN667" s="78"/>
      <c r="BO667" s="155"/>
      <c r="BP667" s="83"/>
    </row>
    <row r="668" spans="37:68" ht="13.2">
      <c r="AK668" s="135"/>
      <c r="AM668" s="78"/>
      <c r="AP668" s="78"/>
      <c r="AS668" s="78"/>
      <c r="AT668" s="78" t="str">
        <f t="shared" si="321"/>
        <v/>
      </c>
      <c r="AU668" s="136"/>
      <c r="AV668" s="136"/>
      <c r="AW668" s="155"/>
      <c r="AX668" s="191"/>
      <c r="AY668" s="155"/>
      <c r="AZ668" s="136"/>
      <c r="BA668" s="136"/>
      <c r="BB668" s="136"/>
      <c r="BC668" s="83"/>
      <c r="BD668" s="78"/>
      <c r="BE668" s="155" t="s">
        <v>253</v>
      </c>
      <c r="BF668" s="83"/>
      <c r="BG668" s="78"/>
      <c r="BH668" s="136"/>
      <c r="BL668" s="141"/>
      <c r="BN668" s="78"/>
      <c r="BO668" s="155"/>
      <c r="BP668" s="83"/>
    </row>
    <row r="669" spans="37:68" ht="13.2">
      <c r="AK669" s="135"/>
      <c r="AM669" s="78"/>
      <c r="AP669" s="78"/>
      <c r="AS669" s="78"/>
      <c r="AT669" s="78" t="str">
        <f t="shared" si="321"/>
        <v/>
      </c>
      <c r="AU669" s="136"/>
      <c r="AV669" s="136"/>
      <c r="AW669" s="155"/>
      <c r="AX669" s="191"/>
      <c r="AY669" s="155"/>
      <c r="AZ669" s="136"/>
      <c r="BA669" s="136"/>
      <c r="BB669" s="136"/>
      <c r="BC669" s="83"/>
      <c r="BD669" s="78"/>
      <c r="BE669" s="155" t="s">
        <v>253</v>
      </c>
      <c r="BF669" s="83"/>
      <c r="BG669" s="78"/>
      <c r="BH669" s="136"/>
      <c r="BL669" s="141"/>
      <c r="BN669" s="78"/>
      <c r="BO669" s="155"/>
      <c r="BP669" s="83"/>
    </row>
    <row r="670" spans="37:68" ht="13.2">
      <c r="AK670" s="135"/>
      <c r="AM670" s="78"/>
      <c r="AP670" s="78"/>
      <c r="AS670" s="78"/>
      <c r="AT670" s="78" t="str">
        <f t="shared" si="321"/>
        <v/>
      </c>
      <c r="AU670" s="136"/>
      <c r="AV670" s="136"/>
      <c r="AW670" s="155"/>
      <c r="AX670" s="191"/>
      <c r="AY670" s="155"/>
      <c r="AZ670" s="136"/>
      <c r="BA670" s="136"/>
      <c r="BB670" s="136"/>
      <c r="BC670" s="83"/>
      <c r="BD670" s="78"/>
      <c r="BE670" s="155" t="s">
        <v>253</v>
      </c>
      <c r="BF670" s="83"/>
      <c r="BG670" s="78"/>
      <c r="BH670" s="136"/>
      <c r="BL670" s="141"/>
      <c r="BN670" s="78"/>
      <c r="BO670" s="155"/>
      <c r="BP670" s="83"/>
    </row>
    <row r="671" spans="37:68" ht="13.2">
      <c r="AK671" s="135"/>
      <c r="AM671" s="78"/>
      <c r="AP671" s="78"/>
      <c r="AS671" s="78"/>
      <c r="AT671" s="78" t="str">
        <f t="shared" si="321"/>
        <v/>
      </c>
      <c r="AU671" s="136"/>
      <c r="AV671" s="136"/>
      <c r="AW671" s="155"/>
      <c r="AX671" s="191"/>
      <c r="AY671" s="155"/>
      <c r="AZ671" s="136"/>
      <c r="BA671" s="136"/>
      <c r="BB671" s="136"/>
      <c r="BC671" s="83"/>
      <c r="BD671" s="78"/>
      <c r="BE671" s="155" t="s">
        <v>253</v>
      </c>
      <c r="BF671" s="83"/>
      <c r="BG671" s="78"/>
      <c r="BH671" s="136"/>
      <c r="BL671" s="141"/>
      <c r="BN671" s="78"/>
      <c r="BO671" s="155"/>
      <c r="BP671" s="83"/>
    </row>
    <row r="672" spans="37:68" ht="13.2">
      <c r="AK672" s="135"/>
      <c r="AM672" s="78"/>
      <c r="AP672" s="78"/>
      <c r="AS672" s="78"/>
      <c r="AT672" s="78" t="str">
        <f t="shared" si="321"/>
        <v/>
      </c>
      <c r="AU672" s="136"/>
      <c r="AV672" s="136"/>
      <c r="AW672" s="155"/>
      <c r="AX672" s="191"/>
      <c r="AY672" s="155"/>
      <c r="AZ672" s="136"/>
      <c r="BA672" s="136"/>
      <c r="BB672" s="136"/>
      <c r="BC672" s="83"/>
      <c r="BD672" s="78"/>
      <c r="BE672" s="155" t="s">
        <v>253</v>
      </c>
      <c r="BF672" s="83"/>
      <c r="BG672" s="78"/>
      <c r="BH672" s="136"/>
      <c r="BL672" s="141"/>
      <c r="BN672" s="78"/>
      <c r="BO672" s="155"/>
      <c r="BP672" s="83"/>
    </row>
    <row r="673" spans="37:68" ht="13.2">
      <c r="AK673" s="135"/>
      <c r="AM673" s="78"/>
      <c r="AP673" s="78"/>
      <c r="AS673" s="78"/>
      <c r="AT673" s="78" t="str">
        <f t="shared" si="321"/>
        <v/>
      </c>
      <c r="AU673" s="136"/>
      <c r="AV673" s="136"/>
      <c r="AW673" s="155"/>
      <c r="AX673" s="191"/>
      <c r="AY673" s="155"/>
      <c r="AZ673" s="136"/>
      <c r="BA673" s="136"/>
      <c r="BB673" s="136"/>
      <c r="BC673" s="83"/>
      <c r="BD673" s="78"/>
      <c r="BE673" s="155" t="s">
        <v>253</v>
      </c>
      <c r="BF673" s="83"/>
      <c r="BG673" s="78"/>
      <c r="BH673" s="136"/>
      <c r="BL673" s="141"/>
      <c r="BN673" s="78"/>
      <c r="BO673" s="155"/>
      <c r="BP673" s="83"/>
    </row>
    <row r="674" spans="37:68" ht="13.2">
      <c r="AK674" s="135"/>
      <c r="AM674" s="78"/>
      <c r="AP674" s="78"/>
      <c r="AS674" s="78"/>
      <c r="AT674" s="78" t="str">
        <f t="shared" si="321"/>
        <v/>
      </c>
      <c r="AU674" s="136"/>
      <c r="AV674" s="136"/>
      <c r="AW674" s="155"/>
      <c r="AX674" s="191"/>
      <c r="AY674" s="155"/>
      <c r="AZ674" s="136"/>
      <c r="BA674" s="136"/>
      <c r="BB674" s="136"/>
      <c r="BC674" s="83"/>
      <c r="BD674" s="78"/>
      <c r="BE674" s="155" t="s">
        <v>253</v>
      </c>
      <c r="BF674" s="83"/>
      <c r="BG674" s="78"/>
      <c r="BH674" s="136"/>
      <c r="BL674" s="141"/>
      <c r="BN674" s="78"/>
      <c r="BO674" s="155"/>
      <c r="BP674" s="83"/>
    </row>
    <row r="675" spans="37:68" ht="13.2">
      <c r="AK675" s="135"/>
      <c r="AM675" s="78"/>
      <c r="AP675" s="78"/>
      <c r="AS675" s="78"/>
      <c r="AT675" s="78" t="str">
        <f t="shared" si="321"/>
        <v/>
      </c>
      <c r="AU675" s="136"/>
      <c r="AV675" s="136"/>
      <c r="AW675" s="155"/>
      <c r="AX675" s="191"/>
      <c r="AY675" s="155"/>
      <c r="AZ675" s="136"/>
      <c r="BA675" s="136"/>
      <c r="BB675" s="136"/>
      <c r="BC675" s="83"/>
      <c r="BD675" s="78"/>
      <c r="BE675" s="155" t="s">
        <v>253</v>
      </c>
      <c r="BF675" s="83"/>
      <c r="BG675" s="78"/>
      <c r="BH675" s="136"/>
      <c r="BL675" s="141"/>
      <c r="BN675" s="78"/>
      <c r="BO675" s="155"/>
      <c r="BP675" s="83"/>
    </row>
    <row r="676" spans="37:68" ht="13.2">
      <c r="AK676" s="135"/>
      <c r="AM676" s="78"/>
      <c r="AP676" s="78"/>
      <c r="AS676" s="78"/>
      <c r="AT676" s="78" t="str">
        <f t="shared" si="321"/>
        <v/>
      </c>
      <c r="AU676" s="136"/>
      <c r="AV676" s="136"/>
      <c r="AW676" s="155"/>
      <c r="AX676" s="191"/>
      <c r="AY676" s="155"/>
      <c r="AZ676" s="136"/>
      <c r="BA676" s="136"/>
      <c r="BB676" s="136"/>
      <c r="BC676" s="83"/>
      <c r="BD676" s="78"/>
      <c r="BE676" s="155" t="s">
        <v>253</v>
      </c>
      <c r="BF676" s="83"/>
      <c r="BG676" s="78"/>
      <c r="BH676" s="136"/>
      <c r="BL676" s="141"/>
      <c r="BN676" s="78"/>
      <c r="BO676" s="155"/>
      <c r="BP676" s="83"/>
    </row>
    <row r="677" spans="37:68" ht="13.2">
      <c r="AK677" s="135"/>
      <c r="AM677" s="78"/>
      <c r="AP677" s="78"/>
      <c r="AS677" s="78"/>
      <c r="AT677" s="78" t="str">
        <f t="shared" si="321"/>
        <v/>
      </c>
      <c r="AU677" s="136"/>
      <c r="AV677" s="136"/>
      <c r="AW677" s="155"/>
      <c r="AX677" s="191"/>
      <c r="AY677" s="155"/>
      <c r="AZ677" s="136"/>
      <c r="BA677" s="136"/>
      <c r="BB677" s="136"/>
      <c r="BC677" s="83"/>
      <c r="BD677" s="78"/>
      <c r="BE677" s="155" t="s">
        <v>253</v>
      </c>
      <c r="BF677" s="83"/>
      <c r="BG677" s="78"/>
      <c r="BH677" s="136"/>
      <c r="BL677" s="141"/>
      <c r="BN677" s="78"/>
      <c r="BO677" s="155"/>
      <c r="BP677" s="83"/>
    </row>
    <row r="678" spans="37:68" ht="13.2">
      <c r="AK678" s="135"/>
      <c r="AM678" s="78"/>
      <c r="AP678" s="78"/>
      <c r="AS678" s="78"/>
      <c r="AT678" s="78" t="str">
        <f t="shared" si="321"/>
        <v/>
      </c>
      <c r="AU678" s="136"/>
      <c r="AV678" s="136"/>
      <c r="AW678" s="155"/>
      <c r="AX678" s="191"/>
      <c r="AY678" s="155"/>
      <c r="AZ678" s="136"/>
      <c r="BA678" s="136"/>
      <c r="BB678" s="136"/>
      <c r="BC678" s="83"/>
      <c r="BD678" s="78"/>
      <c r="BE678" s="155" t="s">
        <v>253</v>
      </c>
      <c r="BF678" s="83"/>
      <c r="BG678" s="78"/>
      <c r="BH678" s="136"/>
      <c r="BL678" s="141"/>
      <c r="BN678" s="78"/>
      <c r="BO678" s="155"/>
      <c r="BP678" s="83"/>
    </row>
    <row r="679" spans="37:68" ht="13.2">
      <c r="AK679" s="135"/>
      <c r="AM679" s="78"/>
      <c r="AP679" s="78"/>
      <c r="AS679" s="78"/>
      <c r="AT679" s="78" t="str">
        <f t="shared" si="321"/>
        <v/>
      </c>
      <c r="AU679" s="136"/>
      <c r="AV679" s="136"/>
      <c r="AW679" s="155"/>
      <c r="AX679" s="191"/>
      <c r="AY679" s="155"/>
      <c r="AZ679" s="136"/>
      <c r="BA679" s="136"/>
      <c r="BB679" s="136"/>
      <c r="BC679" s="83"/>
      <c r="BD679" s="78"/>
      <c r="BE679" s="155" t="s">
        <v>253</v>
      </c>
      <c r="BF679" s="83"/>
      <c r="BG679" s="78"/>
      <c r="BH679" s="136"/>
      <c r="BL679" s="141"/>
      <c r="BN679" s="78"/>
      <c r="BO679" s="155"/>
      <c r="BP679" s="83"/>
    </row>
    <row r="680" spans="37:68" ht="13.2">
      <c r="AK680" s="135"/>
      <c r="AM680" s="78"/>
      <c r="AP680" s="78"/>
      <c r="AS680" s="78"/>
      <c r="AT680" s="78" t="str">
        <f t="shared" si="321"/>
        <v/>
      </c>
      <c r="AU680" s="136"/>
      <c r="AV680" s="136"/>
      <c r="AW680" s="155"/>
      <c r="AX680" s="191"/>
      <c r="AY680" s="155"/>
      <c r="AZ680" s="136"/>
      <c r="BA680" s="136"/>
      <c r="BB680" s="136"/>
      <c r="BC680" s="83"/>
      <c r="BD680" s="78"/>
      <c r="BE680" s="155" t="s">
        <v>253</v>
      </c>
      <c r="BF680" s="83"/>
      <c r="BG680" s="78"/>
      <c r="BH680" s="136"/>
      <c r="BL680" s="141"/>
      <c r="BN680" s="78"/>
      <c r="BO680" s="155"/>
      <c r="BP680" s="83"/>
    </row>
    <row r="681" spans="37:68" ht="13.2">
      <c r="AK681" s="135"/>
      <c r="AM681" s="78"/>
      <c r="AP681" s="78"/>
      <c r="AS681" s="78"/>
      <c r="AT681" s="78" t="str">
        <f t="shared" si="321"/>
        <v/>
      </c>
      <c r="AU681" s="136"/>
      <c r="AV681" s="136"/>
      <c r="AW681" s="155"/>
      <c r="AX681" s="191"/>
      <c r="AY681" s="155"/>
      <c r="AZ681" s="136"/>
      <c r="BA681" s="136"/>
      <c r="BB681" s="136"/>
      <c r="BC681" s="83"/>
      <c r="BD681" s="78"/>
      <c r="BE681" s="155" t="s">
        <v>253</v>
      </c>
      <c r="BF681" s="83"/>
      <c r="BG681" s="78"/>
      <c r="BH681" s="136"/>
      <c r="BL681" s="141"/>
      <c r="BN681" s="78"/>
      <c r="BO681" s="155"/>
      <c r="BP681" s="83"/>
    </row>
    <row r="682" spans="37:68" ht="13.2">
      <c r="AK682" s="135"/>
      <c r="AM682" s="78"/>
      <c r="AP682" s="78"/>
      <c r="AS682" s="78"/>
      <c r="AT682" s="78" t="str">
        <f t="shared" si="321"/>
        <v/>
      </c>
      <c r="AU682" s="136"/>
      <c r="AV682" s="136"/>
      <c r="AW682" s="155"/>
      <c r="AX682" s="191"/>
      <c r="AY682" s="155"/>
      <c r="AZ682" s="136"/>
      <c r="BA682" s="136"/>
      <c r="BB682" s="136"/>
      <c r="BC682" s="83"/>
      <c r="BD682" s="78"/>
      <c r="BE682" s="155" t="s">
        <v>253</v>
      </c>
      <c r="BF682" s="83"/>
      <c r="BG682" s="78"/>
      <c r="BH682" s="136"/>
      <c r="BL682" s="141"/>
      <c r="BN682" s="78"/>
      <c r="BO682" s="155"/>
      <c r="BP682" s="83"/>
    </row>
    <row r="683" spans="37:68" ht="13.2">
      <c r="AK683" s="135"/>
      <c r="AM683" s="78"/>
      <c r="AP683" s="78"/>
      <c r="AS683" s="78"/>
      <c r="AT683" s="78" t="str">
        <f t="shared" si="321"/>
        <v/>
      </c>
      <c r="AU683" s="136"/>
      <c r="AV683" s="136"/>
      <c r="AW683" s="155"/>
      <c r="AX683" s="191"/>
      <c r="AY683" s="155"/>
      <c r="AZ683" s="136"/>
      <c r="BA683" s="136"/>
      <c r="BB683" s="136"/>
      <c r="BC683" s="83"/>
      <c r="BD683" s="78"/>
      <c r="BE683" s="155" t="s">
        <v>253</v>
      </c>
      <c r="BF683" s="83"/>
      <c r="BG683" s="78"/>
      <c r="BH683" s="136"/>
      <c r="BL683" s="141"/>
      <c r="BN683" s="78"/>
      <c r="BO683" s="155"/>
      <c r="BP683" s="83"/>
    </row>
    <row r="684" spans="37:68" ht="13.2">
      <c r="AK684" s="135"/>
      <c r="AM684" s="78"/>
      <c r="AP684" s="78"/>
      <c r="AS684" s="78"/>
      <c r="AT684" s="78" t="str">
        <f t="shared" si="321"/>
        <v/>
      </c>
      <c r="AU684" s="136"/>
      <c r="AV684" s="136"/>
      <c r="AW684" s="155"/>
      <c r="AX684" s="191"/>
      <c r="AY684" s="155"/>
      <c r="AZ684" s="136"/>
      <c r="BA684" s="136"/>
      <c r="BB684" s="136"/>
      <c r="BC684" s="83"/>
      <c r="BD684" s="78"/>
      <c r="BE684" s="155" t="s">
        <v>253</v>
      </c>
      <c r="BF684" s="83"/>
      <c r="BG684" s="78"/>
      <c r="BH684" s="136"/>
      <c r="BL684" s="141"/>
      <c r="BN684" s="78"/>
      <c r="BO684" s="155"/>
      <c r="BP684" s="83"/>
    </row>
    <row r="685" spans="37:68" ht="13.2">
      <c r="AK685" s="135"/>
      <c r="AM685" s="78"/>
      <c r="AP685" s="78"/>
      <c r="AS685" s="78"/>
      <c r="AT685" s="78" t="str">
        <f t="shared" si="321"/>
        <v/>
      </c>
      <c r="AU685" s="136"/>
      <c r="AV685" s="136"/>
      <c r="AW685" s="155"/>
      <c r="AX685" s="191"/>
      <c r="AY685" s="155"/>
      <c r="AZ685" s="136"/>
      <c r="BA685" s="136"/>
      <c r="BB685" s="136"/>
      <c r="BC685" s="83"/>
      <c r="BD685" s="78"/>
      <c r="BE685" s="155" t="s">
        <v>253</v>
      </c>
      <c r="BF685" s="83"/>
      <c r="BG685" s="78"/>
      <c r="BH685" s="136"/>
      <c r="BL685" s="141"/>
      <c r="BN685" s="78"/>
      <c r="BO685" s="155"/>
      <c r="BP685" s="83"/>
    </row>
    <row r="686" spans="37:68" ht="13.2">
      <c r="AK686" s="135"/>
      <c r="AM686" s="78"/>
      <c r="AP686" s="78"/>
      <c r="AS686" s="78"/>
      <c r="AT686" s="78" t="str">
        <f t="shared" si="321"/>
        <v/>
      </c>
      <c r="AU686" s="136"/>
      <c r="AV686" s="136"/>
      <c r="AW686" s="155"/>
      <c r="AX686" s="191"/>
      <c r="AY686" s="155"/>
      <c r="AZ686" s="136"/>
      <c r="BA686" s="136"/>
      <c r="BB686" s="136"/>
      <c r="BC686" s="83"/>
      <c r="BD686" s="78"/>
      <c r="BE686" s="155" t="s">
        <v>253</v>
      </c>
      <c r="BF686" s="83"/>
      <c r="BG686" s="78"/>
      <c r="BH686" s="136"/>
      <c r="BL686" s="141"/>
      <c r="BN686" s="78"/>
      <c r="BO686" s="155"/>
      <c r="BP686" s="83"/>
    </row>
    <row r="687" spans="37:68" ht="13.2">
      <c r="AK687" s="135"/>
      <c r="AM687" s="78"/>
      <c r="AP687" s="78"/>
      <c r="AS687" s="78"/>
      <c r="AT687" s="78" t="str">
        <f t="shared" si="321"/>
        <v/>
      </c>
      <c r="AU687" s="136"/>
      <c r="AV687" s="136"/>
      <c r="AW687" s="155"/>
      <c r="AX687" s="191"/>
      <c r="AY687" s="155"/>
      <c r="AZ687" s="136"/>
      <c r="BA687" s="136"/>
      <c r="BB687" s="136"/>
      <c r="BC687" s="83"/>
      <c r="BD687" s="78"/>
      <c r="BE687" s="155" t="s">
        <v>253</v>
      </c>
      <c r="BF687" s="83"/>
      <c r="BG687" s="78"/>
      <c r="BH687" s="136"/>
      <c r="BL687" s="141"/>
      <c r="BN687" s="78"/>
      <c r="BO687" s="155"/>
      <c r="BP687" s="83"/>
    </row>
    <row r="688" spans="37:68" ht="13.2">
      <c r="AK688" s="135"/>
      <c r="AM688" s="78"/>
      <c r="AP688" s="78"/>
      <c r="AS688" s="78"/>
      <c r="AT688" s="78" t="str">
        <f t="shared" si="321"/>
        <v/>
      </c>
      <c r="AU688" s="136"/>
      <c r="AV688" s="136"/>
      <c r="AW688" s="155"/>
      <c r="AX688" s="191"/>
      <c r="AY688" s="155"/>
      <c r="AZ688" s="136"/>
      <c r="BA688" s="136"/>
      <c r="BB688" s="136"/>
      <c r="BC688" s="83"/>
      <c r="BD688" s="78"/>
      <c r="BE688" s="155" t="s">
        <v>253</v>
      </c>
      <c r="BF688" s="83"/>
      <c r="BG688" s="78"/>
      <c r="BH688" s="136"/>
      <c r="BL688" s="141"/>
      <c r="BN688" s="78"/>
      <c r="BO688" s="155"/>
      <c r="BP688" s="83"/>
    </row>
    <row r="689" spans="37:68" ht="13.2">
      <c r="AK689" s="135"/>
      <c r="AM689" s="78"/>
      <c r="AP689" s="78"/>
      <c r="AS689" s="78"/>
      <c r="AT689" s="78" t="str">
        <f t="shared" si="321"/>
        <v/>
      </c>
      <c r="AU689" s="136"/>
      <c r="AV689" s="136"/>
      <c r="AW689" s="155"/>
      <c r="AX689" s="191"/>
      <c r="AY689" s="155"/>
      <c r="AZ689" s="136"/>
      <c r="BA689" s="136"/>
      <c r="BB689" s="136"/>
      <c r="BC689" s="83"/>
      <c r="BD689" s="78"/>
      <c r="BE689" s="155" t="s">
        <v>253</v>
      </c>
      <c r="BF689" s="83"/>
      <c r="BG689" s="78"/>
      <c r="BH689" s="136"/>
      <c r="BL689" s="141"/>
      <c r="BN689" s="78"/>
      <c r="BO689" s="155"/>
      <c r="BP689" s="83"/>
    </row>
    <row r="690" spans="37:68" ht="13.2">
      <c r="AK690" s="135"/>
      <c r="AM690" s="78"/>
      <c r="AP690" s="78"/>
      <c r="AS690" s="78"/>
      <c r="AT690" s="78" t="str">
        <f t="shared" si="321"/>
        <v/>
      </c>
      <c r="AU690" s="136"/>
      <c r="AV690" s="136"/>
      <c r="AW690" s="155"/>
      <c r="AX690" s="191"/>
      <c r="AY690" s="155"/>
      <c r="AZ690" s="136"/>
      <c r="BA690" s="136"/>
      <c r="BB690" s="136"/>
      <c r="BC690" s="83"/>
      <c r="BD690" s="78"/>
      <c r="BE690" s="155" t="s">
        <v>253</v>
      </c>
      <c r="BF690" s="83"/>
      <c r="BG690" s="78"/>
      <c r="BH690" s="136"/>
      <c r="BL690" s="141"/>
      <c r="BN690" s="78"/>
      <c r="BO690" s="155"/>
      <c r="BP690" s="83"/>
    </row>
    <row r="691" spans="37:68" ht="13.2">
      <c r="AK691" s="135"/>
      <c r="AM691" s="78"/>
      <c r="AP691" s="78"/>
      <c r="AS691" s="78"/>
      <c r="AT691" s="78" t="str">
        <f t="shared" si="321"/>
        <v/>
      </c>
      <c r="AU691" s="136"/>
      <c r="AV691" s="136"/>
      <c r="AW691" s="155"/>
      <c r="AX691" s="191"/>
      <c r="AY691" s="155"/>
      <c r="AZ691" s="136"/>
      <c r="BA691" s="136"/>
      <c r="BB691" s="136"/>
      <c r="BC691" s="83"/>
      <c r="BD691" s="78"/>
      <c r="BE691" s="155" t="s">
        <v>253</v>
      </c>
      <c r="BF691" s="83"/>
      <c r="BG691" s="78"/>
      <c r="BH691" s="136"/>
      <c r="BL691" s="141"/>
      <c r="BN691" s="78"/>
      <c r="BO691" s="155"/>
      <c r="BP691" s="83"/>
    </row>
    <row r="692" spans="37:68" ht="13.2">
      <c r="AK692" s="135"/>
      <c r="AM692" s="78"/>
      <c r="AP692" s="78"/>
      <c r="AS692" s="78"/>
      <c r="AT692" s="78" t="str">
        <f t="shared" si="321"/>
        <v/>
      </c>
      <c r="AU692" s="136"/>
      <c r="AV692" s="136"/>
      <c r="AW692" s="155"/>
      <c r="AX692" s="191"/>
      <c r="AY692" s="155"/>
      <c r="AZ692" s="136"/>
      <c r="BA692" s="136"/>
      <c r="BB692" s="136"/>
      <c r="BC692" s="83"/>
      <c r="BD692" s="78"/>
      <c r="BE692" s="155" t="s">
        <v>253</v>
      </c>
      <c r="BF692" s="83"/>
      <c r="BG692" s="78"/>
      <c r="BH692" s="136"/>
      <c r="BL692" s="141"/>
      <c r="BN692" s="78"/>
      <c r="BO692" s="155"/>
      <c r="BP692" s="83"/>
    </row>
    <row r="693" spans="37:68" ht="13.2">
      <c r="AK693" s="135"/>
      <c r="AM693" s="78"/>
      <c r="AP693" s="78"/>
      <c r="AS693" s="78"/>
      <c r="AT693" s="78" t="str">
        <f t="shared" si="321"/>
        <v/>
      </c>
      <c r="AU693" s="136"/>
      <c r="AV693" s="136"/>
      <c r="AW693" s="155"/>
      <c r="AX693" s="191"/>
      <c r="AY693" s="155"/>
      <c r="AZ693" s="136"/>
      <c r="BA693" s="136"/>
      <c r="BB693" s="136"/>
      <c r="BC693" s="83"/>
      <c r="BD693" s="78"/>
      <c r="BE693" s="155" t="s">
        <v>253</v>
      </c>
      <c r="BF693" s="83"/>
      <c r="BG693" s="78"/>
      <c r="BH693" s="136"/>
      <c r="BL693" s="141"/>
      <c r="BN693" s="78"/>
      <c r="BO693" s="155"/>
      <c r="BP693" s="83"/>
    </row>
    <row r="694" spans="37:68" ht="13.2">
      <c r="AK694" s="135"/>
      <c r="AM694" s="78"/>
      <c r="AP694" s="78"/>
      <c r="AS694" s="78"/>
      <c r="AT694" s="78" t="str">
        <f t="shared" si="321"/>
        <v/>
      </c>
      <c r="AU694" s="136"/>
      <c r="AV694" s="136"/>
      <c r="AW694" s="155"/>
      <c r="AX694" s="191"/>
      <c r="AY694" s="155"/>
      <c r="AZ694" s="136"/>
      <c r="BA694" s="136"/>
      <c r="BB694" s="136"/>
      <c r="BC694" s="83"/>
      <c r="BD694" s="78"/>
      <c r="BE694" s="155" t="s">
        <v>253</v>
      </c>
      <c r="BF694" s="83"/>
      <c r="BG694" s="78"/>
      <c r="BH694" s="136"/>
      <c r="BL694" s="141"/>
      <c r="BN694" s="78"/>
      <c r="BO694" s="155"/>
      <c r="BP694" s="83"/>
    </row>
    <row r="695" spans="37:68" ht="13.2">
      <c r="AK695" s="135"/>
      <c r="AM695" s="78"/>
      <c r="AP695" s="78"/>
      <c r="AS695" s="78"/>
      <c r="AT695" s="78" t="str">
        <f t="shared" si="321"/>
        <v/>
      </c>
      <c r="AU695" s="136"/>
      <c r="AV695" s="136"/>
      <c r="AW695" s="155"/>
      <c r="AX695" s="191"/>
      <c r="AY695" s="155"/>
      <c r="AZ695" s="136"/>
      <c r="BA695" s="136"/>
      <c r="BB695" s="136"/>
      <c r="BC695" s="83"/>
      <c r="BD695" s="78"/>
      <c r="BE695" s="155" t="s">
        <v>253</v>
      </c>
      <c r="BF695" s="83"/>
      <c r="BG695" s="78"/>
      <c r="BH695" s="136"/>
      <c r="BL695" s="141"/>
      <c r="BN695" s="78"/>
      <c r="BO695" s="155"/>
      <c r="BP695" s="83"/>
    </row>
    <row r="696" spans="37:68" ht="13.2">
      <c r="AK696" s="135"/>
      <c r="AM696" s="78"/>
      <c r="AP696" s="78"/>
      <c r="AS696" s="78"/>
      <c r="AT696" s="78" t="str">
        <f t="shared" si="321"/>
        <v/>
      </c>
      <c r="AU696" s="136"/>
      <c r="AV696" s="136"/>
      <c r="AW696" s="155"/>
      <c r="AX696" s="191"/>
      <c r="AY696" s="155"/>
      <c r="AZ696" s="136"/>
      <c r="BA696" s="136"/>
      <c r="BB696" s="136"/>
      <c r="BC696" s="83"/>
      <c r="BD696" s="78"/>
      <c r="BE696" s="155" t="s">
        <v>253</v>
      </c>
      <c r="BF696" s="83"/>
      <c r="BG696" s="78"/>
      <c r="BH696" s="136"/>
      <c r="BL696" s="141"/>
      <c r="BN696" s="78"/>
      <c r="BO696" s="155"/>
      <c r="BP696" s="83"/>
    </row>
    <row r="697" spans="37:68" ht="13.2">
      <c r="AK697" s="135"/>
      <c r="AM697" s="78"/>
      <c r="AP697" s="78"/>
      <c r="AS697" s="78"/>
      <c r="AT697" s="78" t="str">
        <f t="shared" si="321"/>
        <v/>
      </c>
      <c r="AU697" s="136"/>
      <c r="AV697" s="136"/>
      <c r="AW697" s="155"/>
      <c r="AX697" s="191"/>
      <c r="AY697" s="155"/>
      <c r="AZ697" s="136"/>
      <c r="BA697" s="136"/>
      <c r="BB697" s="136"/>
      <c r="BC697" s="83"/>
      <c r="BD697" s="78"/>
      <c r="BE697" s="155" t="s">
        <v>253</v>
      </c>
      <c r="BF697" s="83"/>
      <c r="BG697" s="78"/>
      <c r="BH697" s="136"/>
      <c r="BL697" s="141"/>
      <c r="BN697" s="78"/>
      <c r="BO697" s="155"/>
      <c r="BP697" s="83"/>
    </row>
    <row r="698" spans="37:68" ht="13.2">
      <c r="AK698" s="135"/>
      <c r="AM698" s="78"/>
      <c r="AP698" s="78"/>
      <c r="AS698" s="78"/>
      <c r="AT698" s="78" t="str">
        <f t="shared" si="321"/>
        <v/>
      </c>
      <c r="AU698" s="136"/>
      <c r="AV698" s="136"/>
      <c r="AW698" s="155"/>
      <c r="AX698" s="191"/>
      <c r="AY698" s="155"/>
      <c r="AZ698" s="136"/>
      <c r="BA698" s="136"/>
      <c r="BB698" s="136"/>
      <c r="BC698" s="83"/>
      <c r="BD698" s="78"/>
      <c r="BE698" s="155" t="s">
        <v>253</v>
      </c>
      <c r="BF698" s="83"/>
      <c r="BG698" s="78"/>
      <c r="BH698" s="136"/>
      <c r="BL698" s="141"/>
      <c r="BN698" s="78"/>
      <c r="BO698" s="155"/>
      <c r="BP698" s="83"/>
    </row>
    <row r="699" spans="37:68" ht="13.2">
      <c r="AK699" s="135"/>
      <c r="AM699" s="78"/>
      <c r="AP699" s="78"/>
      <c r="AS699" s="78"/>
      <c r="AT699" s="78" t="str">
        <f t="shared" si="321"/>
        <v/>
      </c>
      <c r="AU699" s="136"/>
      <c r="AV699" s="136"/>
      <c r="AW699" s="155"/>
      <c r="AX699" s="191"/>
      <c r="AY699" s="155"/>
      <c r="AZ699" s="136"/>
      <c r="BA699" s="136"/>
      <c r="BB699" s="136"/>
      <c r="BC699" s="83"/>
      <c r="BD699" s="78"/>
      <c r="BE699" s="155" t="s">
        <v>253</v>
      </c>
      <c r="BF699" s="83"/>
      <c r="BG699" s="78"/>
      <c r="BH699" s="136"/>
      <c r="BL699" s="141"/>
      <c r="BN699" s="78"/>
      <c r="BO699" s="155"/>
      <c r="BP699" s="83"/>
    </row>
    <row r="700" spans="37:68" ht="13.2">
      <c r="AK700" s="135"/>
      <c r="AM700" s="78"/>
      <c r="AP700" s="78"/>
      <c r="AS700" s="78"/>
      <c r="AT700" s="78" t="str">
        <f t="shared" si="321"/>
        <v/>
      </c>
      <c r="AU700" s="136"/>
      <c r="AV700" s="136"/>
      <c r="AW700" s="155"/>
      <c r="AX700" s="191"/>
      <c r="AY700" s="155"/>
      <c r="AZ700" s="136"/>
      <c r="BA700" s="136"/>
      <c r="BB700" s="136"/>
      <c r="BC700" s="83"/>
      <c r="BD700" s="78"/>
      <c r="BE700" s="155" t="s">
        <v>253</v>
      </c>
      <c r="BF700" s="83"/>
      <c r="BG700" s="78"/>
      <c r="BH700" s="136"/>
      <c r="BL700" s="141"/>
      <c r="BN700" s="78"/>
      <c r="BO700" s="155"/>
      <c r="BP700" s="83"/>
    </row>
    <row r="701" spans="37:68" ht="13.2">
      <c r="AK701" s="135"/>
      <c r="AM701" s="78"/>
      <c r="AP701" s="78"/>
      <c r="AS701" s="78"/>
      <c r="AT701" s="78" t="str">
        <f t="shared" si="321"/>
        <v/>
      </c>
      <c r="AU701" s="136"/>
      <c r="AV701" s="136"/>
      <c r="AW701" s="155"/>
      <c r="AX701" s="191"/>
      <c r="AY701" s="155"/>
      <c r="AZ701" s="136"/>
      <c r="BA701" s="136"/>
      <c r="BB701" s="136"/>
      <c r="BC701" s="83"/>
      <c r="BD701" s="78"/>
      <c r="BE701" s="155" t="s">
        <v>253</v>
      </c>
      <c r="BF701" s="83"/>
      <c r="BG701" s="78"/>
      <c r="BH701" s="136"/>
      <c r="BL701" s="141"/>
      <c r="BN701" s="78"/>
      <c r="BO701" s="155"/>
      <c r="BP701" s="83"/>
    </row>
    <row r="702" spans="37:68" ht="13.2">
      <c r="AK702" s="135"/>
      <c r="AM702" s="78"/>
      <c r="AP702" s="78"/>
      <c r="AS702" s="78"/>
      <c r="AT702" s="78" t="str">
        <f t="shared" si="321"/>
        <v/>
      </c>
      <c r="AU702" s="136"/>
      <c r="AV702" s="136"/>
      <c r="AW702" s="155"/>
      <c r="AX702" s="191"/>
      <c r="AY702" s="155"/>
      <c r="AZ702" s="136"/>
      <c r="BA702" s="136"/>
      <c r="BB702" s="136"/>
      <c r="BC702" s="83"/>
      <c r="BD702" s="78"/>
      <c r="BE702" s="155" t="s">
        <v>253</v>
      </c>
      <c r="BF702" s="83"/>
      <c r="BG702" s="78"/>
      <c r="BH702" s="136"/>
      <c r="BL702" s="141"/>
      <c r="BN702" s="78"/>
      <c r="BO702" s="155"/>
      <c r="BP702" s="83"/>
    </row>
    <row r="703" spans="37:68" ht="13.2">
      <c r="AK703" s="135"/>
      <c r="AM703" s="78"/>
      <c r="AP703" s="78"/>
      <c r="AS703" s="78"/>
      <c r="AT703" s="78" t="str">
        <f t="shared" si="321"/>
        <v/>
      </c>
      <c r="AU703" s="136"/>
      <c r="AV703" s="136"/>
      <c r="AW703" s="155"/>
      <c r="AX703" s="191"/>
      <c r="AY703" s="155"/>
      <c r="AZ703" s="136"/>
      <c r="BA703" s="136"/>
      <c r="BB703" s="136"/>
      <c r="BC703" s="83"/>
      <c r="BD703" s="78"/>
      <c r="BE703" s="155" t="s">
        <v>253</v>
      </c>
      <c r="BF703" s="83"/>
      <c r="BG703" s="78"/>
      <c r="BH703" s="136"/>
      <c r="BL703" s="141"/>
      <c r="BN703" s="78"/>
      <c r="BO703" s="155"/>
      <c r="BP703" s="83"/>
    </row>
    <row r="704" spans="37:68" ht="13.2">
      <c r="AK704" s="135"/>
      <c r="AM704" s="78"/>
      <c r="AP704" s="78"/>
      <c r="AS704" s="78"/>
      <c r="AT704" s="78" t="str">
        <f t="shared" si="321"/>
        <v/>
      </c>
      <c r="AU704" s="136"/>
      <c r="AV704" s="136"/>
      <c r="AW704" s="155"/>
      <c r="AX704" s="191"/>
      <c r="AY704" s="155"/>
      <c r="AZ704" s="136"/>
      <c r="BA704" s="136"/>
      <c r="BB704" s="136"/>
      <c r="BC704" s="83"/>
      <c r="BD704" s="78"/>
      <c r="BE704" s="155" t="s">
        <v>253</v>
      </c>
      <c r="BF704" s="83"/>
      <c r="BG704" s="78"/>
      <c r="BH704" s="136"/>
      <c r="BL704" s="141"/>
      <c r="BN704" s="78"/>
      <c r="BO704" s="155"/>
      <c r="BP704" s="83"/>
    </row>
    <row r="705" spans="37:68" ht="13.2">
      <c r="AK705" s="135"/>
      <c r="AM705" s="78"/>
      <c r="AP705" s="78"/>
      <c r="AS705" s="78"/>
      <c r="AT705" s="78" t="str">
        <f t="shared" si="321"/>
        <v/>
      </c>
      <c r="AU705" s="136"/>
      <c r="AV705" s="136"/>
      <c r="AW705" s="155"/>
      <c r="AX705" s="191"/>
      <c r="AY705" s="155"/>
      <c r="AZ705" s="136"/>
      <c r="BA705" s="136"/>
      <c r="BB705" s="136"/>
      <c r="BC705" s="83"/>
      <c r="BD705" s="78"/>
      <c r="BE705" s="155" t="s">
        <v>253</v>
      </c>
      <c r="BF705" s="83"/>
      <c r="BG705" s="78"/>
      <c r="BH705" s="136"/>
      <c r="BL705" s="141"/>
      <c r="BN705" s="78"/>
      <c r="BO705" s="155"/>
      <c r="BP705" s="83"/>
    </row>
    <row r="706" spans="37:68" ht="13.2">
      <c r="AK706" s="135"/>
      <c r="AM706" s="78"/>
      <c r="AP706" s="78"/>
      <c r="AS706" s="78"/>
      <c r="AT706" s="78" t="str">
        <f t="shared" si="321"/>
        <v/>
      </c>
      <c r="AU706" s="136"/>
      <c r="AV706" s="136"/>
      <c r="AW706" s="155"/>
      <c r="AX706" s="191"/>
      <c r="AY706" s="155"/>
      <c r="AZ706" s="136"/>
      <c r="BA706" s="136"/>
      <c r="BB706" s="136"/>
      <c r="BC706" s="83"/>
      <c r="BD706" s="78"/>
      <c r="BE706" s="155" t="s">
        <v>253</v>
      </c>
      <c r="BF706" s="83"/>
      <c r="BG706" s="78"/>
      <c r="BH706" s="136"/>
      <c r="BL706" s="141"/>
      <c r="BN706" s="78"/>
      <c r="BO706" s="155"/>
      <c r="BP706" s="83"/>
    </row>
    <row r="707" spans="37:68" ht="13.2">
      <c r="AK707" s="135"/>
      <c r="AM707" s="78"/>
      <c r="AP707" s="78"/>
      <c r="AS707" s="78"/>
      <c r="AT707" s="78" t="str">
        <f t="shared" si="321"/>
        <v/>
      </c>
      <c r="AU707" s="136"/>
      <c r="AV707" s="136"/>
      <c r="AW707" s="155"/>
      <c r="AX707" s="191"/>
      <c r="AY707" s="155"/>
      <c r="AZ707" s="136"/>
      <c r="BA707" s="136"/>
      <c r="BB707" s="136"/>
      <c r="BC707" s="83"/>
      <c r="BD707" s="78"/>
      <c r="BE707" s="155" t="s">
        <v>253</v>
      </c>
      <c r="BF707" s="83"/>
      <c r="BG707" s="78"/>
      <c r="BH707" s="136"/>
      <c r="BL707" s="141"/>
      <c r="BN707" s="78"/>
      <c r="BO707" s="155"/>
      <c r="BP707" s="83"/>
    </row>
    <row r="708" spans="37:68" ht="13.2">
      <c r="AK708" s="135"/>
      <c r="AM708" s="78"/>
      <c r="AP708" s="78"/>
      <c r="AS708" s="78"/>
      <c r="AT708" s="78" t="str">
        <f t="shared" si="321"/>
        <v/>
      </c>
      <c r="AU708" s="136"/>
      <c r="AV708" s="136"/>
      <c r="AW708" s="155"/>
      <c r="AX708" s="191"/>
      <c r="AY708" s="155"/>
      <c r="AZ708" s="136"/>
      <c r="BA708" s="136"/>
      <c r="BB708" s="136"/>
      <c r="BC708" s="83"/>
      <c r="BD708" s="78"/>
      <c r="BE708" s="155" t="s">
        <v>253</v>
      </c>
      <c r="BF708" s="83"/>
      <c r="BG708" s="78"/>
      <c r="BH708" s="136"/>
      <c r="BL708" s="141"/>
      <c r="BN708" s="78"/>
      <c r="BO708" s="155"/>
      <c r="BP708" s="83"/>
    </row>
    <row r="709" spans="37:68" ht="13.2">
      <c r="AK709" s="135"/>
      <c r="AM709" s="78"/>
      <c r="AP709" s="78"/>
      <c r="AS709" s="78"/>
      <c r="AT709" s="78" t="str">
        <f t="shared" si="321"/>
        <v/>
      </c>
      <c r="AU709" s="136"/>
      <c r="AV709" s="136"/>
      <c r="AW709" s="155"/>
      <c r="AX709" s="191"/>
      <c r="AY709" s="155"/>
      <c r="AZ709" s="136"/>
      <c r="BA709" s="136"/>
      <c r="BB709" s="136"/>
      <c r="BC709" s="83"/>
      <c r="BD709" s="78"/>
      <c r="BE709" s="155" t="s">
        <v>253</v>
      </c>
      <c r="BF709" s="83"/>
      <c r="BG709" s="78"/>
      <c r="BH709" s="136"/>
      <c r="BL709" s="141"/>
      <c r="BN709" s="78"/>
      <c r="BO709" s="155"/>
      <c r="BP709" s="83"/>
    </row>
    <row r="710" spans="37:68" ht="13.2">
      <c r="AK710" s="135"/>
      <c r="AM710" s="78"/>
      <c r="AP710" s="78"/>
      <c r="AS710" s="78"/>
      <c r="AT710" s="78" t="str">
        <f t="shared" si="321"/>
        <v/>
      </c>
      <c r="AU710" s="136"/>
      <c r="AV710" s="136"/>
      <c r="AW710" s="155"/>
      <c r="AX710" s="191"/>
      <c r="AY710" s="155"/>
      <c r="AZ710" s="136"/>
      <c r="BA710" s="136"/>
      <c r="BB710" s="136"/>
      <c r="BC710" s="83"/>
      <c r="BD710" s="78"/>
      <c r="BE710" s="155" t="s">
        <v>253</v>
      </c>
      <c r="BF710" s="83"/>
      <c r="BG710" s="78"/>
      <c r="BH710" s="136"/>
      <c r="BL710" s="141"/>
      <c r="BN710" s="78"/>
      <c r="BO710" s="155"/>
      <c r="BP710" s="83"/>
    </row>
    <row r="711" spans="37:68" ht="13.2">
      <c r="AK711" s="135"/>
      <c r="AM711" s="78"/>
      <c r="AP711" s="78"/>
      <c r="AS711" s="78"/>
      <c r="AT711" s="78" t="str">
        <f t="shared" si="321"/>
        <v/>
      </c>
      <c r="AU711" s="136"/>
      <c r="AV711" s="136"/>
      <c r="AW711" s="155"/>
      <c r="AX711" s="191"/>
      <c r="AY711" s="155"/>
      <c r="AZ711" s="136"/>
      <c r="BA711" s="136"/>
      <c r="BB711" s="136"/>
      <c r="BC711" s="83"/>
      <c r="BD711" s="78"/>
      <c r="BE711" s="155" t="s">
        <v>253</v>
      </c>
      <c r="BF711" s="83"/>
      <c r="BG711" s="78"/>
      <c r="BH711" s="136"/>
      <c r="BL711" s="141"/>
      <c r="BN711" s="78"/>
      <c r="BO711" s="155"/>
      <c r="BP711" s="83"/>
    </row>
    <row r="712" spans="37:68" ht="13.2">
      <c r="AK712" s="135"/>
      <c r="AM712" s="78"/>
      <c r="AP712" s="78"/>
      <c r="AS712" s="78"/>
      <c r="AT712" s="78" t="str">
        <f t="shared" si="321"/>
        <v/>
      </c>
      <c r="AU712" s="136"/>
      <c r="AV712" s="136"/>
      <c r="AW712" s="155"/>
      <c r="AX712" s="191"/>
      <c r="AY712" s="155"/>
      <c r="AZ712" s="136"/>
      <c r="BA712" s="136"/>
      <c r="BB712" s="136"/>
      <c r="BC712" s="83"/>
      <c r="BD712" s="78"/>
      <c r="BE712" s="155" t="s">
        <v>253</v>
      </c>
      <c r="BF712" s="83"/>
      <c r="BG712" s="78"/>
      <c r="BH712" s="136"/>
      <c r="BL712" s="141"/>
      <c r="BN712" s="78"/>
      <c r="BO712" s="155"/>
      <c r="BP712" s="83"/>
    </row>
    <row r="713" spans="37:68" ht="13.2">
      <c r="AK713" s="135"/>
      <c r="AM713" s="78"/>
      <c r="AP713" s="78"/>
      <c r="AS713" s="78"/>
      <c r="AT713" s="78" t="str">
        <f t="shared" si="321"/>
        <v/>
      </c>
      <c r="AU713" s="136"/>
      <c r="AV713" s="136"/>
      <c r="AW713" s="155"/>
      <c r="AX713" s="191"/>
      <c r="AY713" s="155"/>
      <c r="AZ713" s="136"/>
      <c r="BA713" s="136"/>
      <c r="BB713" s="136"/>
      <c r="BC713" s="83"/>
      <c r="BD713" s="78"/>
      <c r="BE713" s="155" t="s">
        <v>253</v>
      </c>
      <c r="BF713" s="83"/>
      <c r="BG713" s="78"/>
      <c r="BH713" s="136"/>
      <c r="BL713" s="141"/>
      <c r="BN713" s="78"/>
      <c r="BO713" s="155"/>
      <c r="BP713" s="83"/>
    </row>
    <row r="714" spans="37:68" ht="13.2">
      <c r="AK714" s="135"/>
      <c r="AM714" s="78"/>
      <c r="AP714" s="78"/>
      <c r="AS714" s="78"/>
      <c r="AT714" s="78" t="str">
        <f t="shared" si="321"/>
        <v/>
      </c>
      <c r="AU714" s="136"/>
      <c r="AV714" s="136"/>
      <c r="AW714" s="155"/>
      <c r="AX714" s="191"/>
      <c r="AY714" s="155"/>
      <c r="AZ714" s="136"/>
      <c r="BA714" s="136"/>
      <c r="BB714" s="136"/>
      <c r="BC714" s="83"/>
      <c r="BD714" s="78"/>
      <c r="BE714" s="155" t="s">
        <v>253</v>
      </c>
      <c r="BF714" s="83"/>
      <c r="BG714" s="78"/>
      <c r="BH714" s="136"/>
      <c r="BL714" s="141"/>
      <c r="BN714" s="78"/>
      <c r="BO714" s="155"/>
      <c r="BP714" s="83"/>
    </row>
    <row r="715" spans="37:68" ht="13.2">
      <c r="AK715" s="135"/>
      <c r="AM715" s="78"/>
      <c r="AP715" s="78"/>
      <c r="AS715" s="78"/>
      <c r="AT715" s="78" t="str">
        <f t="shared" si="321"/>
        <v/>
      </c>
      <c r="AU715" s="136"/>
      <c r="AV715" s="136"/>
      <c r="AW715" s="155"/>
      <c r="AX715" s="191"/>
      <c r="AY715" s="155"/>
      <c r="AZ715" s="136"/>
      <c r="BA715" s="136"/>
      <c r="BB715" s="136"/>
      <c r="BC715" s="83"/>
      <c r="BD715" s="78"/>
      <c r="BE715" s="155" t="s">
        <v>253</v>
      </c>
      <c r="BF715" s="83"/>
      <c r="BG715" s="78"/>
      <c r="BH715" s="136"/>
      <c r="BL715" s="141"/>
      <c r="BN715" s="78"/>
      <c r="BO715" s="155"/>
      <c r="BP715" s="83"/>
    </row>
    <row r="716" spans="37:68" ht="13.2">
      <c r="AK716" s="135"/>
      <c r="AM716" s="78"/>
      <c r="AP716" s="78"/>
      <c r="AS716" s="78"/>
      <c r="AT716" s="78" t="str">
        <f t="shared" si="321"/>
        <v/>
      </c>
      <c r="AU716" s="136"/>
      <c r="AV716" s="136"/>
      <c r="AW716" s="155"/>
      <c r="AX716" s="191"/>
      <c r="AY716" s="155"/>
      <c r="AZ716" s="136"/>
      <c r="BA716" s="136"/>
      <c r="BB716" s="136"/>
      <c r="BC716" s="83"/>
      <c r="BD716" s="78"/>
      <c r="BE716" s="155" t="s">
        <v>253</v>
      </c>
      <c r="BF716" s="83"/>
      <c r="BG716" s="78"/>
      <c r="BH716" s="136"/>
      <c r="BL716" s="141"/>
      <c r="BN716" s="78"/>
      <c r="BO716" s="155"/>
      <c r="BP716" s="83"/>
    </row>
    <row r="717" spans="37:68" ht="13.2">
      <c r="AK717" s="135"/>
      <c r="AM717" s="78"/>
      <c r="AP717" s="78"/>
      <c r="AS717" s="78"/>
      <c r="AT717" s="78" t="str">
        <f t="shared" si="321"/>
        <v/>
      </c>
      <c r="AU717" s="136"/>
      <c r="AV717" s="136"/>
      <c r="AW717" s="155"/>
      <c r="AX717" s="191"/>
      <c r="AY717" s="155"/>
      <c r="AZ717" s="136"/>
      <c r="BA717" s="136"/>
      <c r="BB717" s="136"/>
      <c r="BC717" s="83"/>
      <c r="BD717" s="78"/>
      <c r="BE717" s="155" t="s">
        <v>253</v>
      </c>
      <c r="BF717" s="83"/>
      <c r="BG717" s="78"/>
      <c r="BH717" s="136"/>
      <c r="BL717" s="141"/>
      <c r="BN717" s="78"/>
      <c r="BO717" s="155"/>
      <c r="BP717" s="83"/>
    </row>
    <row r="718" spans="37:68" ht="13.2">
      <c r="AK718" s="135"/>
      <c r="AM718" s="78"/>
      <c r="AP718" s="78"/>
      <c r="AS718" s="78"/>
      <c r="AT718" s="78" t="str">
        <f t="shared" si="321"/>
        <v/>
      </c>
      <c r="AU718" s="136"/>
      <c r="AV718" s="136"/>
      <c r="AW718" s="155"/>
      <c r="AX718" s="191"/>
      <c r="AY718" s="155"/>
      <c r="AZ718" s="136"/>
      <c r="BA718" s="136"/>
      <c r="BB718" s="136"/>
      <c r="BC718" s="83"/>
      <c r="BD718" s="78"/>
      <c r="BE718" s="155" t="s">
        <v>253</v>
      </c>
      <c r="BF718" s="83"/>
      <c r="BG718" s="78"/>
      <c r="BH718" s="136"/>
      <c r="BL718" s="141"/>
      <c r="BN718" s="78"/>
      <c r="BO718" s="155"/>
      <c r="BP718" s="83"/>
    </row>
    <row r="719" spans="37:68" ht="13.2">
      <c r="AK719" s="135"/>
      <c r="AM719" s="78"/>
      <c r="AP719" s="78"/>
      <c r="AS719" s="78"/>
      <c r="AT719" s="78" t="str">
        <f t="shared" si="321"/>
        <v/>
      </c>
      <c r="AU719" s="136"/>
      <c r="AV719" s="136"/>
      <c r="AW719" s="155"/>
      <c r="AX719" s="191"/>
      <c r="AY719" s="155"/>
      <c r="AZ719" s="136"/>
      <c r="BA719" s="136"/>
      <c r="BB719" s="136"/>
      <c r="BC719" s="83"/>
      <c r="BD719" s="78"/>
      <c r="BE719" s="155" t="s">
        <v>253</v>
      </c>
      <c r="BF719" s="83"/>
      <c r="BG719" s="78"/>
      <c r="BH719" s="136"/>
      <c r="BL719" s="141"/>
      <c r="BN719" s="78"/>
      <c r="BO719" s="155"/>
      <c r="BP719" s="83"/>
    </row>
    <row r="720" spans="37:68" ht="13.2">
      <c r="AK720" s="135"/>
      <c r="AM720" s="78"/>
      <c r="AP720" s="78"/>
      <c r="AS720" s="78"/>
      <c r="AT720" s="78" t="str">
        <f t="shared" si="321"/>
        <v/>
      </c>
      <c r="AU720" s="136"/>
      <c r="AV720" s="136"/>
      <c r="AW720" s="155"/>
      <c r="AX720" s="191"/>
      <c r="AY720" s="155"/>
      <c r="AZ720" s="136"/>
      <c r="BA720" s="136"/>
      <c r="BB720" s="136"/>
      <c r="BC720" s="83"/>
      <c r="BD720" s="78"/>
      <c r="BE720" s="155" t="s">
        <v>253</v>
      </c>
      <c r="BF720" s="83"/>
      <c r="BG720" s="78"/>
      <c r="BH720" s="136"/>
      <c r="BL720" s="141"/>
      <c r="BN720" s="78"/>
      <c r="BO720" s="155"/>
      <c r="BP720" s="83"/>
    </row>
    <row r="721" spans="37:68" ht="13.2">
      <c r="AK721" s="135"/>
      <c r="AM721" s="78"/>
      <c r="AP721" s="78"/>
      <c r="AS721" s="78"/>
      <c r="AT721" s="78" t="str">
        <f t="shared" si="321"/>
        <v/>
      </c>
      <c r="AU721" s="136"/>
      <c r="AV721" s="136"/>
      <c r="AW721" s="155"/>
      <c r="AX721" s="191"/>
      <c r="AY721" s="155"/>
      <c r="AZ721" s="136"/>
      <c r="BA721" s="136"/>
      <c r="BB721" s="136"/>
      <c r="BC721" s="83"/>
      <c r="BD721" s="78"/>
      <c r="BE721" s="155" t="s">
        <v>253</v>
      </c>
      <c r="BF721" s="83"/>
      <c r="BG721" s="78"/>
      <c r="BH721" s="136"/>
      <c r="BL721" s="141"/>
      <c r="BN721" s="78"/>
      <c r="BO721" s="155"/>
      <c r="BP721" s="83"/>
    </row>
    <row r="722" spans="37:68" ht="13.2">
      <c r="AK722" s="135"/>
      <c r="AM722" s="78"/>
      <c r="AP722" s="78"/>
      <c r="AS722" s="78"/>
      <c r="AT722" s="78" t="str">
        <f t="shared" si="321"/>
        <v/>
      </c>
      <c r="AU722" s="136"/>
      <c r="AV722" s="136"/>
      <c r="AW722" s="155"/>
      <c r="AX722" s="191"/>
      <c r="AY722" s="155"/>
      <c r="AZ722" s="136"/>
      <c r="BA722" s="136"/>
      <c r="BB722" s="136"/>
      <c r="BC722" s="83"/>
      <c r="BD722" s="78"/>
      <c r="BE722" s="155" t="s">
        <v>253</v>
      </c>
      <c r="BF722" s="83"/>
      <c r="BG722" s="78"/>
      <c r="BH722" s="136"/>
      <c r="BL722" s="141"/>
      <c r="BN722" s="78"/>
      <c r="BO722" s="155"/>
      <c r="BP722" s="83"/>
    </row>
    <row r="723" spans="37:68" ht="13.2">
      <c r="AK723" s="135"/>
      <c r="AM723" s="78"/>
      <c r="AP723" s="78"/>
      <c r="AS723" s="78"/>
      <c r="AT723" s="78" t="str">
        <f t="shared" si="321"/>
        <v/>
      </c>
      <c r="AU723" s="136"/>
      <c r="AV723" s="136"/>
      <c r="AW723" s="155"/>
      <c r="AX723" s="191"/>
      <c r="AY723" s="155"/>
      <c r="AZ723" s="136"/>
      <c r="BA723" s="136"/>
      <c r="BB723" s="136"/>
      <c r="BC723" s="83"/>
      <c r="BD723" s="78"/>
      <c r="BE723" s="155" t="s">
        <v>253</v>
      </c>
      <c r="BF723" s="83"/>
      <c r="BG723" s="78"/>
      <c r="BH723" s="136"/>
      <c r="BL723" s="141"/>
      <c r="BN723" s="78"/>
      <c r="BO723" s="155"/>
      <c r="BP723" s="83"/>
    </row>
    <row r="724" spans="37:68" ht="13.2">
      <c r="AK724" s="135"/>
      <c r="AM724" s="78"/>
      <c r="AP724" s="78"/>
      <c r="AS724" s="78"/>
      <c r="AT724" s="78" t="str">
        <f t="shared" si="321"/>
        <v/>
      </c>
      <c r="AU724" s="136"/>
      <c r="AV724" s="136"/>
      <c r="AW724" s="155"/>
      <c r="AX724" s="191"/>
      <c r="AY724" s="155"/>
      <c r="AZ724" s="136"/>
      <c r="BA724" s="136"/>
      <c r="BB724" s="136"/>
      <c r="BC724" s="83"/>
      <c r="BD724" s="78"/>
      <c r="BE724" s="155" t="s">
        <v>253</v>
      </c>
      <c r="BF724" s="83"/>
      <c r="BG724" s="78"/>
      <c r="BH724" s="136"/>
      <c r="BL724" s="141"/>
      <c r="BN724" s="78"/>
      <c r="BO724" s="155"/>
      <c r="BP724" s="83"/>
    </row>
    <row r="725" spans="37:68" ht="13.2">
      <c r="AK725" s="135"/>
      <c r="AM725" s="78"/>
      <c r="AP725" s="78"/>
      <c r="AS725" s="78"/>
      <c r="AT725" s="78" t="str">
        <f t="shared" si="321"/>
        <v/>
      </c>
      <c r="AU725" s="136"/>
      <c r="AV725" s="136"/>
      <c r="AW725" s="155"/>
      <c r="AX725" s="191"/>
      <c r="AY725" s="155"/>
      <c r="AZ725" s="136"/>
      <c r="BA725" s="136"/>
      <c r="BB725" s="136"/>
      <c r="BC725" s="83"/>
      <c r="BD725" s="78"/>
      <c r="BE725" s="155" t="s">
        <v>253</v>
      </c>
      <c r="BF725" s="83"/>
      <c r="BG725" s="78"/>
      <c r="BH725" s="136"/>
      <c r="BL725" s="141"/>
      <c r="BN725" s="78"/>
      <c r="BO725" s="155"/>
      <c r="BP725" s="83"/>
    </row>
    <row r="726" spans="37:68" ht="13.2">
      <c r="AK726" s="135"/>
      <c r="AM726" s="78"/>
      <c r="AP726" s="78"/>
      <c r="AS726" s="78"/>
      <c r="AT726" s="78" t="str">
        <f t="shared" si="321"/>
        <v/>
      </c>
      <c r="AU726" s="136"/>
      <c r="AV726" s="136"/>
      <c r="AW726" s="155"/>
      <c r="AX726" s="191"/>
      <c r="AY726" s="155"/>
      <c r="AZ726" s="136"/>
      <c r="BA726" s="136"/>
      <c r="BB726" s="136"/>
      <c r="BC726" s="83"/>
      <c r="BD726" s="78"/>
      <c r="BE726" s="155" t="s">
        <v>253</v>
      </c>
      <c r="BF726" s="83"/>
      <c r="BG726" s="78"/>
      <c r="BH726" s="136"/>
      <c r="BL726" s="141"/>
      <c r="BN726" s="78"/>
      <c r="BO726" s="155"/>
      <c r="BP726" s="83"/>
    </row>
    <row r="727" spans="37:68" ht="13.2">
      <c r="AK727" s="135"/>
      <c r="AM727" s="78"/>
      <c r="AP727" s="78"/>
      <c r="AS727" s="78"/>
      <c r="AT727" s="78" t="str">
        <f t="shared" si="321"/>
        <v/>
      </c>
      <c r="AU727" s="136"/>
      <c r="AV727" s="136"/>
      <c r="AW727" s="155"/>
      <c r="AX727" s="191"/>
      <c r="AY727" s="155"/>
      <c r="AZ727" s="136"/>
      <c r="BA727" s="136"/>
      <c r="BB727" s="136"/>
      <c r="BC727" s="83"/>
      <c r="BD727" s="78"/>
      <c r="BE727" s="155" t="s">
        <v>253</v>
      </c>
      <c r="BF727" s="83"/>
      <c r="BG727" s="78"/>
      <c r="BH727" s="136"/>
      <c r="BL727" s="141"/>
      <c r="BN727" s="78"/>
      <c r="BO727" s="155"/>
      <c r="BP727" s="83"/>
    </row>
    <row r="728" spans="37:68" ht="13.2">
      <c r="AK728" s="135"/>
      <c r="AM728" s="78"/>
      <c r="AP728" s="78"/>
      <c r="AS728" s="78"/>
      <c r="AT728" s="78" t="str">
        <f t="shared" si="321"/>
        <v/>
      </c>
      <c r="AU728" s="136"/>
      <c r="AV728" s="136"/>
      <c r="AW728" s="155"/>
      <c r="AX728" s="191"/>
      <c r="AY728" s="155"/>
      <c r="AZ728" s="136"/>
      <c r="BA728" s="136"/>
      <c r="BB728" s="136"/>
      <c r="BC728" s="83"/>
      <c r="BD728" s="78"/>
      <c r="BE728" s="155" t="s">
        <v>253</v>
      </c>
      <c r="BF728" s="83"/>
      <c r="BG728" s="78"/>
      <c r="BH728" s="136"/>
      <c r="BL728" s="141"/>
      <c r="BN728" s="78"/>
      <c r="BO728" s="155"/>
      <c r="BP728" s="83"/>
    </row>
    <row r="729" spans="37:68" ht="13.2">
      <c r="AK729" s="135"/>
      <c r="AM729" s="78"/>
      <c r="AP729" s="78"/>
      <c r="AS729" s="78"/>
      <c r="AT729" s="78" t="str">
        <f t="shared" si="321"/>
        <v/>
      </c>
      <c r="AU729" s="136"/>
      <c r="AV729" s="136"/>
      <c r="AW729" s="155"/>
      <c r="AX729" s="191"/>
      <c r="AY729" s="155"/>
      <c r="AZ729" s="136"/>
      <c r="BA729" s="136"/>
      <c r="BB729" s="136"/>
      <c r="BC729" s="83"/>
      <c r="BD729" s="78"/>
      <c r="BE729" s="155" t="s">
        <v>253</v>
      </c>
      <c r="BF729" s="83"/>
      <c r="BG729" s="78"/>
      <c r="BH729" s="136"/>
      <c r="BL729" s="141"/>
      <c r="BN729" s="78"/>
      <c r="BO729" s="155"/>
      <c r="BP729" s="83"/>
    </row>
    <row r="730" spans="37:68" ht="13.2">
      <c r="AK730" s="135"/>
      <c r="AM730" s="78"/>
      <c r="AP730" s="78"/>
      <c r="AS730" s="78"/>
      <c r="AT730" s="78" t="str">
        <f t="shared" si="321"/>
        <v/>
      </c>
      <c r="AU730" s="136"/>
      <c r="AV730" s="136"/>
      <c r="AW730" s="155"/>
      <c r="AX730" s="191"/>
      <c r="AY730" s="155"/>
      <c r="AZ730" s="136"/>
      <c r="BA730" s="136"/>
      <c r="BB730" s="136"/>
      <c r="BC730" s="83"/>
      <c r="BD730" s="78"/>
      <c r="BE730" s="155" t="s">
        <v>253</v>
      </c>
      <c r="BF730" s="83"/>
      <c r="BG730" s="78"/>
      <c r="BH730" s="136"/>
      <c r="BL730" s="141"/>
      <c r="BN730" s="78"/>
      <c r="BO730" s="155"/>
      <c r="BP730" s="83"/>
    </row>
    <row r="731" spans="37:68" ht="13.2">
      <c r="AK731" s="135"/>
      <c r="AM731" s="78"/>
      <c r="AP731" s="78"/>
      <c r="AS731" s="78"/>
      <c r="AT731" s="78" t="str">
        <f t="shared" si="321"/>
        <v/>
      </c>
      <c r="AU731" s="136"/>
      <c r="AV731" s="136"/>
      <c r="AW731" s="155"/>
      <c r="AX731" s="191"/>
      <c r="AY731" s="155"/>
      <c r="AZ731" s="136"/>
      <c r="BA731" s="136"/>
      <c r="BB731" s="136"/>
      <c r="BC731" s="83"/>
      <c r="BD731" s="78"/>
      <c r="BE731" s="155" t="s">
        <v>253</v>
      </c>
      <c r="BF731" s="83"/>
      <c r="BG731" s="78"/>
      <c r="BH731" s="136"/>
      <c r="BL731" s="141"/>
      <c r="BN731" s="78"/>
      <c r="BO731" s="155"/>
      <c r="BP731" s="83"/>
    </row>
    <row r="732" spans="37:68" ht="13.2">
      <c r="AK732" s="135"/>
      <c r="AM732" s="78"/>
      <c r="AP732" s="78"/>
      <c r="AS732" s="78"/>
      <c r="AT732" s="78" t="str">
        <f t="shared" si="321"/>
        <v/>
      </c>
      <c r="AU732" s="136"/>
      <c r="AV732" s="136"/>
      <c r="AW732" s="155"/>
      <c r="AX732" s="191"/>
      <c r="AY732" s="155"/>
      <c r="AZ732" s="136"/>
      <c r="BA732" s="136"/>
      <c r="BB732" s="136"/>
      <c r="BC732" s="83"/>
      <c r="BD732" s="78"/>
      <c r="BE732" s="155" t="s">
        <v>253</v>
      </c>
      <c r="BF732" s="83"/>
      <c r="BG732" s="78"/>
      <c r="BH732" s="136"/>
      <c r="BL732" s="141"/>
      <c r="BN732" s="78"/>
      <c r="BO732" s="155"/>
      <c r="BP732" s="83"/>
    </row>
    <row r="733" spans="37:68" ht="13.2">
      <c r="AK733" s="135"/>
      <c r="AM733" s="78"/>
      <c r="AP733" s="78"/>
      <c r="AS733" s="78"/>
      <c r="AT733" s="78" t="str">
        <f t="shared" si="321"/>
        <v/>
      </c>
      <c r="AU733" s="136"/>
      <c r="AV733" s="136"/>
      <c r="AW733" s="155"/>
      <c r="AX733" s="191"/>
      <c r="AY733" s="155"/>
      <c r="AZ733" s="136"/>
      <c r="BA733" s="136"/>
      <c r="BB733" s="136"/>
      <c r="BC733" s="83"/>
      <c r="BD733" s="78"/>
      <c r="BE733" s="155" t="s">
        <v>253</v>
      </c>
      <c r="BF733" s="83"/>
      <c r="BG733" s="78"/>
      <c r="BH733" s="136"/>
      <c r="BL733" s="141"/>
      <c r="BN733" s="78"/>
      <c r="BO733" s="155"/>
      <c r="BP733" s="83"/>
    </row>
    <row r="734" spans="37:68" ht="13.2">
      <c r="AK734" s="135"/>
      <c r="AM734" s="78"/>
      <c r="AP734" s="78"/>
      <c r="AS734" s="78"/>
      <c r="AT734" s="78" t="str">
        <f t="shared" si="321"/>
        <v/>
      </c>
      <c r="AU734" s="136"/>
      <c r="AV734" s="136"/>
      <c r="AW734" s="155"/>
      <c r="AX734" s="191"/>
      <c r="AY734" s="155"/>
      <c r="AZ734" s="136"/>
      <c r="BA734" s="136"/>
      <c r="BB734" s="136"/>
      <c r="BC734" s="83"/>
      <c r="BD734" s="78"/>
      <c r="BE734" s="155" t="s">
        <v>253</v>
      </c>
      <c r="BF734" s="83"/>
      <c r="BG734" s="78"/>
      <c r="BH734" s="136"/>
      <c r="BL734" s="141"/>
      <c r="BN734" s="78"/>
      <c r="BO734" s="155"/>
      <c r="BP734" s="83"/>
    </row>
    <row r="735" spans="37:68" ht="13.2">
      <c r="AK735" s="135"/>
      <c r="AM735" s="78"/>
      <c r="AP735" s="78"/>
      <c r="AS735" s="78"/>
      <c r="AT735" s="78" t="str">
        <f t="shared" si="321"/>
        <v/>
      </c>
      <c r="AU735" s="136"/>
      <c r="AV735" s="136"/>
      <c r="AW735" s="155"/>
      <c r="AX735" s="191"/>
      <c r="AY735" s="155"/>
      <c r="AZ735" s="136"/>
      <c r="BA735" s="136"/>
      <c r="BB735" s="136"/>
      <c r="BC735" s="83"/>
      <c r="BD735" s="78"/>
      <c r="BE735" s="155" t="s">
        <v>253</v>
      </c>
      <c r="BF735" s="83"/>
      <c r="BG735" s="78"/>
      <c r="BH735" s="136"/>
      <c r="BL735" s="141"/>
      <c r="BN735" s="78"/>
      <c r="BO735" s="155"/>
      <c r="BP735" s="83"/>
    </row>
    <row r="736" spans="37:68" ht="13.2">
      <c r="AK736" s="135"/>
      <c r="AM736" s="78"/>
      <c r="AP736" s="78"/>
      <c r="AS736" s="78"/>
      <c r="AT736" s="78" t="str">
        <f t="shared" si="321"/>
        <v/>
      </c>
      <c r="AU736" s="136"/>
      <c r="AV736" s="136"/>
      <c r="AW736" s="155"/>
      <c r="AX736" s="191"/>
      <c r="AY736" s="155"/>
      <c r="AZ736" s="136"/>
      <c r="BA736" s="136"/>
      <c r="BB736" s="136"/>
      <c r="BC736" s="83"/>
      <c r="BD736" s="78"/>
      <c r="BE736" s="155" t="s">
        <v>253</v>
      </c>
      <c r="BF736" s="83"/>
      <c r="BG736" s="78"/>
      <c r="BH736" s="136"/>
      <c r="BL736" s="141"/>
      <c r="BN736" s="78"/>
      <c r="BO736" s="155"/>
      <c r="BP736" s="83"/>
    </row>
    <row r="737" spans="37:68" ht="13.2">
      <c r="AK737" s="135"/>
      <c r="AM737" s="78"/>
      <c r="AP737" s="78"/>
      <c r="AS737" s="78"/>
      <c r="AT737" s="78" t="str">
        <f t="shared" si="321"/>
        <v/>
      </c>
      <c r="AU737" s="136"/>
      <c r="AV737" s="136"/>
      <c r="AW737" s="155"/>
      <c r="AX737" s="191"/>
      <c r="AY737" s="155"/>
      <c r="AZ737" s="136"/>
      <c r="BA737" s="136"/>
      <c r="BB737" s="136"/>
      <c r="BC737" s="83"/>
      <c r="BD737" s="78"/>
      <c r="BE737" s="155" t="s">
        <v>253</v>
      </c>
      <c r="BF737" s="83"/>
      <c r="BG737" s="78"/>
      <c r="BH737" s="136"/>
      <c r="BL737" s="141"/>
      <c r="BN737" s="78"/>
      <c r="BO737" s="155"/>
      <c r="BP737" s="83"/>
    </row>
    <row r="738" spans="37:68" ht="13.2">
      <c r="AK738" s="135"/>
      <c r="AM738" s="78"/>
      <c r="AP738" s="78"/>
      <c r="AS738" s="78"/>
      <c r="AT738" s="78" t="str">
        <f t="shared" si="321"/>
        <v/>
      </c>
      <c r="AU738" s="136"/>
      <c r="AV738" s="136"/>
      <c r="AW738" s="155"/>
      <c r="AX738" s="191"/>
      <c r="AY738" s="155"/>
      <c r="AZ738" s="136"/>
      <c r="BA738" s="136"/>
      <c r="BB738" s="136"/>
      <c r="BC738" s="83"/>
      <c r="BD738" s="78"/>
      <c r="BE738" s="155" t="s">
        <v>253</v>
      </c>
      <c r="BF738" s="83"/>
      <c r="BG738" s="78"/>
      <c r="BH738" s="136"/>
      <c r="BL738" s="141"/>
      <c r="BN738" s="78"/>
      <c r="BO738" s="155"/>
      <c r="BP738" s="83"/>
    </row>
    <row r="739" spans="37:68" ht="13.2">
      <c r="AK739" s="135"/>
      <c r="AM739" s="78"/>
      <c r="AP739" s="78"/>
      <c r="AS739" s="78"/>
      <c r="AT739" s="78" t="str">
        <f t="shared" si="321"/>
        <v/>
      </c>
      <c r="AU739" s="136"/>
      <c r="AV739" s="136"/>
      <c r="AW739" s="155"/>
      <c r="AX739" s="191"/>
      <c r="AY739" s="155"/>
      <c r="AZ739" s="136"/>
      <c r="BA739" s="136"/>
      <c r="BB739" s="136"/>
      <c r="BC739" s="83"/>
      <c r="BD739" s="78"/>
      <c r="BE739" s="155" t="s">
        <v>253</v>
      </c>
      <c r="BF739" s="83"/>
      <c r="BG739" s="78"/>
      <c r="BH739" s="136"/>
      <c r="BL739" s="141"/>
      <c r="BN739" s="78"/>
      <c r="BO739" s="155"/>
      <c r="BP739" s="83"/>
    </row>
    <row r="740" spans="37:68" ht="13.2">
      <c r="AK740" s="135"/>
      <c r="AM740" s="78"/>
      <c r="AP740" s="78"/>
      <c r="AS740" s="78"/>
      <c r="AT740" s="78" t="str">
        <f t="shared" si="321"/>
        <v/>
      </c>
      <c r="AU740" s="136"/>
      <c r="AV740" s="136"/>
      <c r="AW740" s="155"/>
      <c r="AX740" s="191"/>
      <c r="AY740" s="155"/>
      <c r="AZ740" s="136"/>
      <c r="BA740" s="136"/>
      <c r="BB740" s="136"/>
      <c r="BC740" s="83"/>
      <c r="BD740" s="78"/>
      <c r="BE740" s="155" t="s">
        <v>253</v>
      </c>
      <c r="BF740" s="83"/>
      <c r="BG740" s="78"/>
      <c r="BH740" s="136"/>
      <c r="BL740" s="141"/>
      <c r="BN740" s="78"/>
      <c r="BO740" s="155"/>
      <c r="BP740" s="83"/>
    </row>
    <row r="741" spans="37:68" ht="13.2">
      <c r="AK741" s="135"/>
      <c r="AM741" s="78"/>
      <c r="AP741" s="78"/>
      <c r="AS741" s="78"/>
      <c r="AT741" s="78" t="str">
        <f t="shared" si="321"/>
        <v/>
      </c>
      <c r="AU741" s="136"/>
      <c r="AV741" s="136"/>
      <c r="AW741" s="155"/>
      <c r="AX741" s="191"/>
      <c r="AY741" s="155"/>
      <c r="AZ741" s="136"/>
      <c r="BA741" s="136"/>
      <c r="BB741" s="136"/>
      <c r="BC741" s="83"/>
      <c r="BD741" s="78"/>
      <c r="BE741" s="155" t="s">
        <v>253</v>
      </c>
      <c r="BF741" s="83"/>
      <c r="BG741" s="78"/>
      <c r="BH741" s="136"/>
      <c r="BL741" s="141"/>
      <c r="BN741" s="78"/>
      <c r="BO741" s="155"/>
      <c r="BP741" s="83"/>
    </row>
    <row r="742" spans="37:68" ht="13.2">
      <c r="AK742" s="135"/>
      <c r="AM742" s="78"/>
      <c r="AP742" s="78"/>
      <c r="AS742" s="78"/>
      <c r="AT742" s="78" t="str">
        <f t="shared" si="321"/>
        <v/>
      </c>
      <c r="AU742" s="136"/>
      <c r="AV742" s="136"/>
      <c r="AW742" s="155"/>
      <c r="AX742" s="191"/>
      <c r="AY742" s="155"/>
      <c r="AZ742" s="136"/>
      <c r="BA742" s="136"/>
      <c r="BB742" s="136"/>
      <c r="BC742" s="83"/>
      <c r="BD742" s="78"/>
      <c r="BE742" s="155" t="s">
        <v>253</v>
      </c>
      <c r="BF742" s="83"/>
      <c r="BG742" s="78"/>
      <c r="BH742" s="136"/>
      <c r="BL742" s="141"/>
      <c r="BN742" s="78"/>
      <c r="BO742" s="155"/>
      <c r="BP742" s="83"/>
    </row>
    <row r="743" spans="37:68" ht="13.2">
      <c r="AK743" s="135"/>
      <c r="AM743" s="78"/>
      <c r="AP743" s="78"/>
      <c r="AS743" s="78"/>
      <c r="AT743" s="78" t="str">
        <f t="shared" si="321"/>
        <v/>
      </c>
      <c r="AU743" s="136"/>
      <c r="AV743" s="136"/>
      <c r="AW743" s="155"/>
      <c r="AX743" s="191"/>
      <c r="AY743" s="155"/>
      <c r="AZ743" s="136"/>
      <c r="BA743" s="136"/>
      <c r="BB743" s="136"/>
      <c r="BC743" s="83"/>
      <c r="BD743" s="78"/>
      <c r="BE743" s="155" t="s">
        <v>253</v>
      </c>
      <c r="BF743" s="83"/>
      <c r="BG743" s="78"/>
      <c r="BH743" s="136"/>
      <c r="BL743" s="141"/>
      <c r="BN743" s="78"/>
      <c r="BO743" s="155"/>
      <c r="BP743" s="83"/>
    </row>
    <row r="744" spans="37:68" ht="13.2">
      <c r="AK744" s="135"/>
      <c r="AM744" s="78"/>
      <c r="AP744" s="78"/>
      <c r="AS744" s="78"/>
      <c r="AT744" s="78" t="str">
        <f t="shared" si="321"/>
        <v/>
      </c>
      <c r="AU744" s="136"/>
      <c r="AV744" s="136"/>
      <c r="AW744" s="155"/>
      <c r="AX744" s="191"/>
      <c r="AY744" s="155"/>
      <c r="AZ744" s="136"/>
      <c r="BA744" s="136"/>
      <c r="BB744" s="136"/>
      <c r="BC744" s="83"/>
      <c r="BD744" s="78"/>
      <c r="BE744" s="155" t="s">
        <v>253</v>
      </c>
      <c r="BF744" s="83"/>
      <c r="BG744" s="78"/>
      <c r="BH744" s="136"/>
      <c r="BL744" s="141"/>
      <c r="BN744" s="78"/>
      <c r="BO744" s="155"/>
      <c r="BP744" s="83"/>
    </row>
    <row r="745" spans="37:68" ht="13.2">
      <c r="AK745" s="135"/>
      <c r="AM745" s="78"/>
      <c r="AP745" s="78"/>
      <c r="AS745" s="78"/>
      <c r="AT745" s="78" t="str">
        <f t="shared" si="321"/>
        <v/>
      </c>
      <c r="AU745" s="136"/>
      <c r="AV745" s="136"/>
      <c r="AW745" s="155"/>
      <c r="AX745" s="191"/>
      <c r="AY745" s="155"/>
      <c r="AZ745" s="136"/>
      <c r="BA745" s="136"/>
      <c r="BB745" s="136"/>
      <c r="BC745" s="83"/>
      <c r="BD745" s="78"/>
      <c r="BE745" s="155" t="s">
        <v>253</v>
      </c>
      <c r="BF745" s="83"/>
      <c r="BG745" s="78"/>
      <c r="BH745" s="136"/>
      <c r="BL745" s="141"/>
      <c r="BN745" s="78"/>
      <c r="BO745" s="155"/>
      <c r="BP745" s="83"/>
    </row>
    <row r="746" spans="37:68" ht="13.2">
      <c r="AK746" s="135"/>
      <c r="AM746" s="78"/>
      <c r="AP746" s="78"/>
      <c r="AS746" s="78"/>
      <c r="AT746" s="78" t="str">
        <f t="shared" si="321"/>
        <v/>
      </c>
      <c r="AU746" s="136"/>
      <c r="AV746" s="136"/>
      <c r="AW746" s="155"/>
      <c r="AX746" s="191"/>
      <c r="AY746" s="155"/>
      <c r="AZ746" s="136"/>
      <c r="BA746" s="136"/>
      <c r="BB746" s="136"/>
      <c r="BC746" s="83"/>
      <c r="BD746" s="78"/>
      <c r="BE746" s="155" t="s">
        <v>253</v>
      </c>
      <c r="BF746" s="83"/>
      <c r="BG746" s="78"/>
      <c r="BH746" s="136"/>
      <c r="BL746" s="141"/>
      <c r="BN746" s="78"/>
      <c r="BO746" s="155"/>
      <c r="BP746" s="83"/>
    </row>
    <row r="747" spans="37:68" ht="13.2">
      <c r="AK747" s="135"/>
      <c r="AM747" s="78"/>
      <c r="AP747" s="78"/>
      <c r="AS747" s="78"/>
      <c r="AT747" s="78" t="str">
        <f t="shared" si="321"/>
        <v/>
      </c>
      <c r="AU747" s="136"/>
      <c r="AV747" s="136"/>
      <c r="AW747" s="155"/>
      <c r="AX747" s="191"/>
      <c r="AY747" s="155"/>
      <c r="AZ747" s="136"/>
      <c r="BA747" s="136"/>
      <c r="BB747" s="136"/>
      <c r="BC747" s="83"/>
      <c r="BD747" s="78"/>
      <c r="BE747" s="155" t="s">
        <v>253</v>
      </c>
      <c r="BF747" s="83"/>
      <c r="BG747" s="78"/>
      <c r="BH747" s="136"/>
      <c r="BL747" s="141"/>
      <c r="BN747" s="78"/>
      <c r="BO747" s="155"/>
      <c r="BP747" s="83"/>
    </row>
    <row r="748" spans="37:68" ht="13.2">
      <c r="AK748" s="135"/>
      <c r="AM748" s="78"/>
      <c r="AP748" s="78"/>
      <c r="AS748" s="78"/>
      <c r="AT748" s="78" t="str">
        <f t="shared" si="321"/>
        <v/>
      </c>
      <c r="AU748" s="136"/>
      <c r="AV748" s="136"/>
      <c r="AW748" s="155"/>
      <c r="AX748" s="191"/>
      <c r="AY748" s="155"/>
      <c r="AZ748" s="136"/>
      <c r="BA748" s="136"/>
      <c r="BB748" s="136"/>
      <c r="BC748" s="83"/>
      <c r="BD748" s="78"/>
      <c r="BE748" s="155" t="s">
        <v>253</v>
      </c>
      <c r="BF748" s="83"/>
      <c r="BG748" s="78"/>
      <c r="BH748" s="136"/>
      <c r="BL748" s="141"/>
      <c r="BN748" s="78"/>
      <c r="BO748" s="155"/>
      <c r="BP748" s="83"/>
    </row>
    <row r="749" spans="37:68" ht="13.2">
      <c r="AK749" s="135"/>
      <c r="AM749" s="78"/>
      <c r="AP749" s="78"/>
      <c r="AS749" s="78"/>
      <c r="AT749" s="78" t="str">
        <f t="shared" si="321"/>
        <v/>
      </c>
      <c r="AU749" s="136"/>
      <c r="AV749" s="136"/>
      <c r="AW749" s="155"/>
      <c r="AX749" s="191"/>
      <c r="AY749" s="155"/>
      <c r="AZ749" s="136"/>
      <c r="BA749" s="136"/>
      <c r="BB749" s="136"/>
      <c r="BC749" s="83"/>
      <c r="BD749" s="78"/>
      <c r="BE749" s="155" t="s">
        <v>253</v>
      </c>
      <c r="BF749" s="83"/>
      <c r="BG749" s="78"/>
      <c r="BH749" s="136"/>
      <c r="BL749" s="141"/>
      <c r="BN749" s="78"/>
      <c r="BO749" s="155"/>
      <c r="BP749" s="83"/>
    </row>
    <row r="750" spans="37:68" ht="13.2">
      <c r="AK750" s="135"/>
      <c r="AM750" s="78"/>
      <c r="AP750" s="78"/>
      <c r="AS750" s="78"/>
      <c r="AT750" s="78" t="str">
        <f t="shared" si="321"/>
        <v/>
      </c>
      <c r="AU750" s="136"/>
      <c r="AV750" s="136"/>
      <c r="AW750" s="155"/>
      <c r="AX750" s="191"/>
      <c r="AY750" s="155"/>
      <c r="AZ750" s="136"/>
      <c r="BA750" s="136"/>
      <c r="BB750" s="136"/>
      <c r="BC750" s="83"/>
      <c r="BD750" s="78"/>
      <c r="BE750" s="155" t="s">
        <v>253</v>
      </c>
      <c r="BF750" s="83"/>
      <c r="BG750" s="78"/>
      <c r="BH750" s="136"/>
      <c r="BL750" s="141"/>
      <c r="BN750" s="78"/>
      <c r="BO750" s="155"/>
      <c r="BP750" s="83"/>
    </row>
    <row r="751" spans="37:68" ht="13.2">
      <c r="AK751" s="135"/>
      <c r="AM751" s="78"/>
      <c r="AP751" s="78"/>
      <c r="AS751" s="78"/>
      <c r="AT751" s="78" t="str">
        <f t="shared" si="321"/>
        <v/>
      </c>
      <c r="AU751" s="136"/>
      <c r="AV751" s="136"/>
      <c r="AW751" s="155"/>
      <c r="AX751" s="191"/>
      <c r="AY751" s="155"/>
      <c r="AZ751" s="136"/>
      <c r="BA751" s="136"/>
      <c r="BB751" s="136"/>
      <c r="BC751" s="83"/>
      <c r="BD751" s="78"/>
      <c r="BE751" s="155" t="s">
        <v>253</v>
      </c>
      <c r="BF751" s="83"/>
      <c r="BG751" s="78"/>
      <c r="BH751" s="136"/>
      <c r="BL751" s="141"/>
      <c r="BN751" s="78"/>
      <c r="BO751" s="155"/>
      <c r="BP751" s="83"/>
    </row>
    <row r="752" spans="37:68" ht="13.2">
      <c r="AK752" s="135"/>
      <c r="AM752" s="78"/>
      <c r="AP752" s="78"/>
      <c r="AS752" s="78"/>
      <c r="AT752" s="78" t="str">
        <f t="shared" si="321"/>
        <v/>
      </c>
      <c r="AU752" s="136"/>
      <c r="AV752" s="136"/>
      <c r="AW752" s="155"/>
      <c r="AX752" s="191"/>
      <c r="AY752" s="155"/>
      <c r="AZ752" s="136"/>
      <c r="BA752" s="136"/>
      <c r="BB752" s="136"/>
      <c r="BC752" s="83"/>
      <c r="BD752" s="78"/>
      <c r="BE752" s="155" t="s">
        <v>253</v>
      </c>
      <c r="BF752" s="83"/>
      <c r="BG752" s="78"/>
      <c r="BH752" s="136"/>
      <c r="BL752" s="141"/>
      <c r="BN752" s="78"/>
      <c r="BO752" s="155"/>
      <c r="BP752" s="83"/>
    </row>
    <row r="753" spans="37:68" ht="13.2">
      <c r="AK753" s="135"/>
      <c r="AM753" s="78"/>
      <c r="AP753" s="78"/>
      <c r="AS753" s="78"/>
      <c r="AT753" s="78" t="str">
        <f t="shared" si="321"/>
        <v/>
      </c>
      <c r="AU753" s="136"/>
      <c r="AV753" s="136"/>
      <c r="AW753" s="155"/>
      <c r="AX753" s="191"/>
      <c r="AY753" s="155"/>
      <c r="AZ753" s="136"/>
      <c r="BA753" s="136"/>
      <c r="BB753" s="136"/>
      <c r="BC753" s="83"/>
      <c r="BD753" s="78"/>
      <c r="BE753" s="155" t="s">
        <v>253</v>
      </c>
      <c r="BF753" s="83"/>
      <c r="BG753" s="78"/>
      <c r="BH753" s="136"/>
      <c r="BL753" s="141"/>
      <c r="BN753" s="78"/>
      <c r="BO753" s="155"/>
      <c r="BP753" s="83"/>
    </row>
    <row r="754" spans="37:68" ht="13.2">
      <c r="AK754" s="135"/>
      <c r="AM754" s="78"/>
      <c r="AP754" s="78"/>
      <c r="AS754" s="78"/>
      <c r="AT754" s="78" t="str">
        <f t="shared" si="321"/>
        <v/>
      </c>
      <c r="AU754" s="136"/>
      <c r="AV754" s="136"/>
      <c r="AW754" s="155"/>
      <c r="AX754" s="191"/>
      <c r="AY754" s="155"/>
      <c r="AZ754" s="136"/>
      <c r="BA754" s="136"/>
      <c r="BB754" s="136"/>
      <c r="BC754" s="83"/>
      <c r="BD754" s="78"/>
      <c r="BE754" s="155" t="s">
        <v>253</v>
      </c>
      <c r="BF754" s="83"/>
      <c r="BG754" s="78"/>
      <c r="BH754" s="136"/>
      <c r="BL754" s="141"/>
      <c r="BN754" s="78"/>
      <c r="BO754" s="155"/>
      <c r="BP754" s="83"/>
    </row>
    <row r="755" spans="37:68" ht="13.2">
      <c r="AK755" s="135"/>
      <c r="AM755" s="78"/>
      <c r="AP755" s="78"/>
      <c r="AS755" s="78"/>
      <c r="AT755" s="78" t="str">
        <f t="shared" si="321"/>
        <v/>
      </c>
      <c r="AU755" s="136"/>
      <c r="AV755" s="136"/>
      <c r="AW755" s="155"/>
      <c r="AX755" s="191"/>
      <c r="AY755" s="155"/>
      <c r="AZ755" s="136"/>
      <c r="BA755" s="136"/>
      <c r="BB755" s="136"/>
      <c r="BC755" s="83"/>
      <c r="BD755" s="78"/>
      <c r="BE755" s="155" t="s">
        <v>253</v>
      </c>
      <c r="BF755" s="83"/>
      <c r="BG755" s="78"/>
      <c r="BH755" s="136"/>
      <c r="BL755" s="141"/>
      <c r="BN755" s="78"/>
      <c r="BO755" s="155"/>
      <c r="BP755" s="83"/>
    </row>
    <row r="756" spans="37:68" ht="13.2">
      <c r="AK756" s="135"/>
      <c r="AM756" s="78"/>
      <c r="AP756" s="78"/>
      <c r="AS756" s="78"/>
      <c r="AT756" s="78" t="str">
        <f t="shared" si="321"/>
        <v/>
      </c>
      <c r="AU756" s="136"/>
      <c r="AV756" s="136"/>
      <c r="AW756" s="155"/>
      <c r="AX756" s="191"/>
      <c r="AY756" s="155"/>
      <c r="AZ756" s="136"/>
      <c r="BA756" s="136"/>
      <c r="BB756" s="136"/>
      <c r="BC756" s="83"/>
      <c r="BD756" s="78"/>
      <c r="BE756" s="155" t="s">
        <v>253</v>
      </c>
      <c r="BF756" s="83"/>
      <c r="BG756" s="78"/>
      <c r="BH756" s="136"/>
      <c r="BL756" s="141"/>
      <c r="BN756" s="78"/>
      <c r="BO756" s="155"/>
      <c r="BP756" s="83"/>
    </row>
    <row r="757" spans="37:68" ht="13.2">
      <c r="AK757" s="135"/>
      <c r="AM757" s="78"/>
      <c r="AP757" s="78"/>
      <c r="AS757" s="78"/>
      <c r="AT757" s="78" t="str">
        <f t="shared" si="321"/>
        <v/>
      </c>
      <c r="AU757" s="136"/>
      <c r="AV757" s="136"/>
      <c r="AW757" s="155"/>
      <c r="AX757" s="191"/>
      <c r="AY757" s="155"/>
      <c r="AZ757" s="136"/>
      <c r="BA757" s="136"/>
      <c r="BB757" s="136"/>
      <c r="BC757" s="83"/>
      <c r="BD757" s="78"/>
      <c r="BE757" s="155" t="s">
        <v>253</v>
      </c>
      <c r="BF757" s="83"/>
      <c r="BG757" s="78"/>
      <c r="BH757" s="136"/>
      <c r="BL757" s="141"/>
      <c r="BN757" s="78"/>
      <c r="BO757" s="155"/>
      <c r="BP757" s="83"/>
    </row>
    <row r="758" spans="37:68" ht="13.2">
      <c r="AK758" s="135"/>
      <c r="AM758" s="78"/>
      <c r="AP758" s="78"/>
      <c r="AS758" s="78"/>
      <c r="AT758" s="78" t="str">
        <f t="shared" si="321"/>
        <v/>
      </c>
      <c r="AU758" s="136"/>
      <c r="AV758" s="136"/>
      <c r="AW758" s="155"/>
      <c r="AX758" s="191"/>
      <c r="AY758" s="155"/>
      <c r="AZ758" s="136"/>
      <c r="BA758" s="136"/>
      <c r="BB758" s="136"/>
      <c r="BC758" s="83"/>
      <c r="BD758" s="78"/>
      <c r="BE758" s="155" t="s">
        <v>253</v>
      </c>
      <c r="BF758" s="83"/>
      <c r="BG758" s="78"/>
      <c r="BH758" s="136"/>
      <c r="BL758" s="141"/>
      <c r="BN758" s="78"/>
      <c r="BO758" s="155"/>
      <c r="BP758" s="83"/>
    </row>
    <row r="759" spans="37:68" ht="13.2">
      <c r="AK759" s="135"/>
      <c r="AM759" s="78"/>
      <c r="AP759" s="78"/>
      <c r="AS759" s="78"/>
      <c r="AT759" s="78" t="str">
        <f t="shared" si="321"/>
        <v/>
      </c>
      <c r="AU759" s="136"/>
      <c r="AV759" s="136"/>
      <c r="AW759" s="155"/>
      <c r="AX759" s="191"/>
      <c r="AY759" s="155"/>
      <c r="AZ759" s="136"/>
      <c r="BA759" s="136"/>
      <c r="BB759" s="136"/>
      <c r="BC759" s="83"/>
      <c r="BD759" s="78"/>
      <c r="BE759" s="155" t="s">
        <v>253</v>
      </c>
      <c r="BF759" s="83"/>
      <c r="BG759" s="78"/>
      <c r="BH759" s="136"/>
      <c r="BL759" s="141"/>
      <c r="BN759" s="78"/>
      <c r="BO759" s="155"/>
      <c r="BP759" s="83"/>
    </row>
    <row r="760" spans="37:68" ht="13.2">
      <c r="AK760" s="135"/>
      <c r="AM760" s="78"/>
      <c r="AP760" s="78"/>
      <c r="AS760" s="78"/>
      <c r="AT760" s="78" t="str">
        <f t="shared" si="321"/>
        <v/>
      </c>
      <c r="AU760" s="136"/>
      <c r="AV760" s="136"/>
      <c r="AW760" s="155"/>
      <c r="AX760" s="191"/>
      <c r="AY760" s="155"/>
      <c r="AZ760" s="136"/>
      <c r="BA760" s="136"/>
      <c r="BB760" s="136"/>
      <c r="BC760" s="83"/>
      <c r="BD760" s="78"/>
      <c r="BE760" s="155" t="s">
        <v>253</v>
      </c>
      <c r="BF760" s="83"/>
      <c r="BG760" s="78"/>
      <c r="BH760" s="136"/>
      <c r="BL760" s="141"/>
      <c r="BN760" s="78"/>
      <c r="BO760" s="155"/>
      <c r="BP760" s="83"/>
    </row>
    <row r="761" spans="37:68" ht="13.2">
      <c r="AK761" s="135"/>
      <c r="AM761" s="78"/>
      <c r="AP761" s="78"/>
      <c r="AS761" s="78"/>
      <c r="AT761" s="78" t="str">
        <f t="shared" si="321"/>
        <v/>
      </c>
      <c r="AU761" s="136"/>
      <c r="AV761" s="136"/>
      <c r="AW761" s="155"/>
      <c r="AX761" s="191"/>
      <c r="AY761" s="155"/>
      <c r="AZ761" s="136"/>
      <c r="BA761" s="136"/>
      <c r="BB761" s="136"/>
      <c r="BC761" s="83"/>
      <c r="BD761" s="78"/>
      <c r="BE761" s="155" t="s">
        <v>253</v>
      </c>
      <c r="BF761" s="83"/>
      <c r="BG761" s="78"/>
      <c r="BH761" s="136"/>
      <c r="BL761" s="141"/>
      <c r="BN761" s="78"/>
      <c r="BO761" s="155"/>
      <c r="BP761" s="83"/>
    </row>
    <row r="762" spans="37:68" ht="13.2">
      <c r="AK762" s="135"/>
      <c r="AM762" s="78"/>
      <c r="AP762" s="78"/>
      <c r="AS762" s="78"/>
      <c r="AT762" s="78" t="str">
        <f t="shared" si="321"/>
        <v/>
      </c>
      <c r="AU762" s="136"/>
      <c r="AV762" s="136"/>
      <c r="AW762" s="155"/>
      <c r="AX762" s="191"/>
      <c r="AY762" s="155"/>
      <c r="AZ762" s="136"/>
      <c r="BA762" s="136"/>
      <c r="BB762" s="136"/>
      <c r="BC762" s="83"/>
      <c r="BD762" s="78"/>
      <c r="BE762" s="155" t="s">
        <v>253</v>
      </c>
      <c r="BF762" s="83"/>
      <c r="BG762" s="78"/>
      <c r="BH762" s="136"/>
      <c r="BL762" s="141"/>
      <c r="BN762" s="78"/>
      <c r="BO762" s="155"/>
      <c r="BP762" s="83"/>
    </row>
    <row r="763" spans="37:68" ht="13.2">
      <c r="AK763" s="135"/>
      <c r="AM763" s="78"/>
      <c r="AP763" s="78"/>
      <c r="AS763" s="78"/>
      <c r="AT763" s="78" t="str">
        <f t="shared" si="321"/>
        <v/>
      </c>
      <c r="AU763" s="136"/>
      <c r="AV763" s="136"/>
      <c r="AW763" s="155"/>
      <c r="AX763" s="191"/>
      <c r="AY763" s="155"/>
      <c r="AZ763" s="136"/>
      <c r="BA763" s="136"/>
      <c r="BB763" s="136"/>
      <c r="BC763" s="83"/>
      <c r="BD763" s="78"/>
      <c r="BE763" s="155" t="s">
        <v>253</v>
      </c>
      <c r="BF763" s="83"/>
      <c r="BG763" s="78"/>
      <c r="BH763" s="136"/>
      <c r="BL763" s="141"/>
      <c r="BN763" s="78"/>
      <c r="BO763" s="155"/>
      <c r="BP763" s="83"/>
    </row>
    <row r="764" spans="37:68" ht="13.2">
      <c r="AK764" s="135"/>
      <c r="AM764" s="78"/>
      <c r="AP764" s="78"/>
      <c r="AS764" s="78"/>
      <c r="AT764" s="78" t="str">
        <f t="shared" si="321"/>
        <v/>
      </c>
      <c r="AU764" s="136"/>
      <c r="AV764" s="136"/>
      <c r="AW764" s="155"/>
      <c r="AX764" s="191"/>
      <c r="AY764" s="155"/>
      <c r="AZ764" s="136"/>
      <c r="BA764" s="136"/>
      <c r="BB764" s="136"/>
      <c r="BC764" s="83"/>
      <c r="BD764" s="78"/>
      <c r="BE764" s="155" t="s">
        <v>253</v>
      </c>
      <c r="BF764" s="83"/>
      <c r="BG764" s="78"/>
      <c r="BH764" s="136"/>
      <c r="BL764" s="141"/>
      <c r="BN764" s="78"/>
      <c r="BO764" s="155"/>
      <c r="BP764" s="83"/>
    </row>
    <row r="765" spans="37:68" ht="13.2">
      <c r="AK765" s="135"/>
      <c r="AM765" s="78"/>
      <c r="AP765" s="78"/>
      <c r="AS765" s="78"/>
      <c r="AT765" s="78" t="str">
        <f t="shared" si="321"/>
        <v/>
      </c>
      <c r="AU765" s="136"/>
      <c r="AV765" s="136"/>
      <c r="AW765" s="155"/>
      <c r="AX765" s="191"/>
      <c r="AY765" s="155"/>
      <c r="AZ765" s="136"/>
      <c r="BA765" s="136"/>
      <c r="BB765" s="136"/>
      <c r="BC765" s="83"/>
      <c r="BD765" s="78"/>
      <c r="BE765" s="155" t="s">
        <v>253</v>
      </c>
      <c r="BF765" s="83"/>
      <c r="BG765" s="78"/>
      <c r="BH765" s="136"/>
      <c r="BL765" s="141"/>
      <c r="BN765" s="78"/>
      <c r="BO765" s="155"/>
      <c r="BP765" s="83"/>
    </row>
    <row r="766" spans="37:68" ht="13.2">
      <c r="AK766" s="135"/>
      <c r="AM766" s="78"/>
      <c r="AP766" s="78"/>
      <c r="AS766" s="78"/>
      <c r="AT766" s="78" t="str">
        <f t="shared" si="321"/>
        <v/>
      </c>
      <c r="AU766" s="136"/>
      <c r="AV766" s="136"/>
      <c r="AW766" s="155"/>
      <c r="AX766" s="191"/>
      <c r="AY766" s="155"/>
      <c r="AZ766" s="136"/>
      <c r="BA766" s="136"/>
      <c r="BB766" s="136"/>
      <c r="BC766" s="83"/>
      <c r="BD766" s="78"/>
      <c r="BE766" s="155" t="s">
        <v>253</v>
      </c>
      <c r="BF766" s="83"/>
      <c r="BG766" s="78"/>
      <c r="BH766" s="136"/>
      <c r="BL766" s="141"/>
      <c r="BN766" s="78"/>
      <c r="BO766" s="155"/>
      <c r="BP766" s="83"/>
    </row>
    <row r="767" spans="37:68" ht="13.2">
      <c r="AK767" s="135"/>
      <c r="AM767" s="78"/>
      <c r="AP767" s="78"/>
      <c r="AS767" s="78"/>
      <c r="AT767" s="78" t="str">
        <f t="shared" si="321"/>
        <v/>
      </c>
      <c r="AU767" s="136"/>
      <c r="AV767" s="136"/>
      <c r="AW767" s="155"/>
      <c r="AX767" s="191"/>
      <c r="AY767" s="155"/>
      <c r="AZ767" s="136"/>
      <c r="BA767" s="136"/>
      <c r="BB767" s="136"/>
      <c r="BC767" s="83"/>
      <c r="BD767" s="78"/>
      <c r="BE767" s="155" t="s">
        <v>253</v>
      </c>
      <c r="BF767" s="83"/>
      <c r="BG767" s="78"/>
      <c r="BH767" s="136"/>
      <c r="BL767" s="141"/>
      <c r="BN767" s="78"/>
      <c r="BO767" s="155"/>
      <c r="BP767" s="83"/>
    </row>
    <row r="768" spans="37:68" ht="13.2">
      <c r="AK768" s="135"/>
      <c r="AM768" s="78"/>
      <c r="AP768" s="78"/>
      <c r="AS768" s="78"/>
      <c r="AT768" s="78" t="str">
        <f t="shared" ref="AT768:AT950" si="322">IF(AF768="","", SUBSTITUTE(", ""requestForMultiline"": CHECK","CHECK",AF768))</f>
        <v/>
      </c>
      <c r="AU768" s="136"/>
      <c r="AV768" s="136"/>
      <c r="AW768" s="155"/>
      <c r="AX768" s="191"/>
      <c r="AY768" s="155"/>
      <c r="AZ768" s="136"/>
      <c r="BA768" s="136"/>
      <c r="BB768" s="136"/>
      <c r="BC768" s="83"/>
      <c r="BD768" s="78"/>
      <c r="BE768" s="155" t="s">
        <v>253</v>
      </c>
      <c r="BF768" s="83"/>
      <c r="BG768" s="78"/>
      <c r="BH768" s="136"/>
      <c r="BL768" s="141"/>
      <c r="BN768" s="78"/>
      <c r="BO768" s="155"/>
      <c r="BP768" s="83"/>
    </row>
    <row r="769" spans="37:68" ht="13.2">
      <c r="AK769" s="135"/>
      <c r="AM769" s="78"/>
      <c r="AP769" s="78"/>
      <c r="AS769" s="78"/>
      <c r="AT769" s="78" t="str">
        <f t="shared" si="322"/>
        <v/>
      </c>
      <c r="AU769" s="136"/>
      <c r="AV769" s="136"/>
      <c r="AW769" s="155"/>
      <c r="AX769" s="191"/>
      <c r="AY769" s="155"/>
      <c r="AZ769" s="136"/>
      <c r="BA769" s="136"/>
      <c r="BB769" s="136"/>
      <c r="BC769" s="83"/>
      <c r="BD769" s="78"/>
      <c r="BE769" s="155" t="s">
        <v>253</v>
      </c>
      <c r="BF769" s="83"/>
      <c r="BG769" s="78"/>
      <c r="BH769" s="136"/>
      <c r="BL769" s="141"/>
      <c r="BN769" s="78"/>
      <c r="BO769" s="155"/>
      <c r="BP769" s="83"/>
    </row>
    <row r="770" spans="37:68" ht="13.2">
      <c r="AK770" s="135"/>
      <c r="AM770" s="78"/>
      <c r="AP770" s="78"/>
      <c r="AS770" s="78"/>
      <c r="AT770" s="78" t="str">
        <f t="shared" si="322"/>
        <v/>
      </c>
      <c r="AU770" s="136"/>
      <c r="AV770" s="136"/>
      <c r="AW770" s="155"/>
      <c r="AX770" s="191"/>
      <c r="AY770" s="155"/>
      <c r="AZ770" s="136"/>
      <c r="BA770" s="136"/>
      <c r="BB770" s="136"/>
      <c r="BC770" s="83"/>
      <c r="BD770" s="78"/>
      <c r="BE770" s="155" t="s">
        <v>253</v>
      </c>
      <c r="BF770" s="83"/>
      <c r="BG770" s="78"/>
      <c r="BH770" s="136"/>
      <c r="BL770" s="141"/>
      <c r="BN770" s="78"/>
      <c r="BO770" s="155"/>
      <c r="BP770" s="83"/>
    </row>
    <row r="771" spans="37:68" ht="13.2">
      <c r="AK771" s="135"/>
      <c r="AM771" s="78"/>
      <c r="AP771" s="78"/>
      <c r="AS771" s="78"/>
      <c r="AT771" s="78" t="str">
        <f t="shared" si="322"/>
        <v/>
      </c>
      <c r="AU771" s="136"/>
      <c r="AV771" s="136"/>
      <c r="AW771" s="155"/>
      <c r="AX771" s="191"/>
      <c r="AY771" s="155"/>
      <c r="AZ771" s="136"/>
      <c r="BA771" s="136"/>
      <c r="BB771" s="136"/>
      <c r="BC771" s="83"/>
      <c r="BD771" s="78"/>
      <c r="BE771" s="155" t="s">
        <v>253</v>
      </c>
      <c r="BF771" s="83"/>
      <c r="BG771" s="78"/>
      <c r="BH771" s="136"/>
      <c r="BL771" s="141"/>
      <c r="BN771" s="78"/>
      <c r="BO771" s="155"/>
      <c r="BP771" s="83"/>
    </row>
    <row r="772" spans="37:68" ht="13.2">
      <c r="AK772" s="135"/>
      <c r="AM772" s="78"/>
      <c r="AP772" s="78"/>
      <c r="AS772" s="78"/>
      <c r="AT772" s="78" t="str">
        <f t="shared" si="322"/>
        <v/>
      </c>
      <c r="AU772" s="136"/>
      <c r="AV772" s="136"/>
      <c r="AW772" s="155"/>
      <c r="AX772" s="191"/>
      <c r="AY772" s="155"/>
      <c r="AZ772" s="136"/>
      <c r="BA772" s="136"/>
      <c r="BB772" s="136"/>
      <c r="BC772" s="83"/>
      <c r="BD772" s="78"/>
      <c r="BE772" s="155" t="s">
        <v>253</v>
      </c>
      <c r="BF772" s="83"/>
      <c r="BG772" s="78"/>
      <c r="BH772" s="136"/>
      <c r="BL772" s="141"/>
      <c r="BN772" s="78"/>
      <c r="BO772" s="155"/>
      <c r="BP772" s="83"/>
    </row>
    <row r="773" spans="37:68" ht="13.2">
      <c r="AK773" s="135"/>
      <c r="AM773" s="78"/>
      <c r="AP773" s="78"/>
      <c r="AS773" s="78"/>
      <c r="AT773" s="78" t="str">
        <f t="shared" si="322"/>
        <v/>
      </c>
      <c r="AU773" s="136"/>
      <c r="AV773" s="136"/>
      <c r="AW773" s="155"/>
      <c r="AX773" s="191"/>
      <c r="AY773" s="155"/>
      <c r="AZ773" s="136"/>
      <c r="BA773" s="136"/>
      <c r="BB773" s="136"/>
      <c r="BC773" s="83"/>
      <c r="BD773" s="78"/>
      <c r="BE773" s="155" t="s">
        <v>253</v>
      </c>
      <c r="BF773" s="83"/>
      <c r="BG773" s="78"/>
      <c r="BH773" s="136"/>
      <c r="BL773" s="141"/>
      <c r="BN773" s="78"/>
      <c r="BO773" s="155"/>
      <c r="BP773" s="83"/>
    </row>
    <row r="774" spans="37:68" ht="13.2">
      <c r="AK774" s="135"/>
      <c r="AM774" s="78"/>
      <c r="AP774" s="78"/>
      <c r="AS774" s="78"/>
      <c r="AT774" s="78" t="str">
        <f t="shared" si="322"/>
        <v/>
      </c>
      <c r="AU774" s="136"/>
      <c r="AV774" s="136"/>
      <c r="AW774" s="155"/>
      <c r="AX774" s="191"/>
      <c r="AY774" s="155"/>
      <c r="AZ774" s="136"/>
      <c r="BA774" s="136"/>
      <c r="BB774" s="136"/>
      <c r="BC774" s="83"/>
      <c r="BD774" s="78"/>
      <c r="BE774" s="155" t="s">
        <v>253</v>
      </c>
      <c r="BF774" s="83"/>
      <c r="BG774" s="78"/>
      <c r="BH774" s="136"/>
      <c r="BL774" s="141"/>
      <c r="BN774" s="78"/>
      <c r="BO774" s="155"/>
      <c r="BP774" s="83"/>
    </row>
    <row r="775" spans="37:68" ht="13.2">
      <c r="AK775" s="135"/>
      <c r="AM775" s="78"/>
      <c r="AP775" s="78"/>
      <c r="AS775" s="78"/>
      <c r="AT775" s="78" t="str">
        <f t="shared" si="322"/>
        <v/>
      </c>
      <c r="AU775" s="136"/>
      <c r="AV775" s="136"/>
      <c r="AW775" s="155"/>
      <c r="AX775" s="191"/>
      <c r="AY775" s="155"/>
      <c r="AZ775" s="136"/>
      <c r="BA775" s="136"/>
      <c r="BB775" s="136"/>
      <c r="BC775" s="83"/>
      <c r="BD775" s="78"/>
      <c r="BE775" s="155" t="s">
        <v>253</v>
      </c>
      <c r="BF775" s="83"/>
      <c r="BG775" s="78"/>
      <c r="BH775" s="136"/>
      <c r="BL775" s="141"/>
      <c r="BN775" s="78"/>
      <c r="BO775" s="155"/>
      <c r="BP775" s="83"/>
    </row>
    <row r="776" spans="37:68" ht="13.2">
      <c r="AK776" s="135"/>
      <c r="AM776" s="78"/>
      <c r="AP776" s="78"/>
      <c r="AS776" s="78"/>
      <c r="AT776" s="78" t="str">
        <f t="shared" si="322"/>
        <v/>
      </c>
      <c r="AU776" s="136"/>
      <c r="AV776" s="136"/>
      <c r="AW776" s="155"/>
      <c r="AX776" s="191"/>
      <c r="AY776" s="155"/>
      <c r="AZ776" s="136"/>
      <c r="BA776" s="136"/>
      <c r="BB776" s="136"/>
      <c r="BC776" s="83"/>
      <c r="BD776" s="78"/>
      <c r="BE776" s="155" t="s">
        <v>253</v>
      </c>
      <c r="BF776" s="83"/>
      <c r="BG776" s="78"/>
      <c r="BH776" s="136"/>
      <c r="BL776" s="141"/>
      <c r="BN776" s="78"/>
      <c r="BO776" s="155"/>
      <c r="BP776" s="83"/>
    </row>
    <row r="777" spans="37:68" ht="13.2">
      <c r="AK777" s="135"/>
      <c r="AM777" s="78"/>
      <c r="AP777" s="78"/>
      <c r="AS777" s="78"/>
      <c r="AT777" s="78" t="str">
        <f t="shared" si="322"/>
        <v/>
      </c>
      <c r="AU777" s="136"/>
      <c r="AV777" s="136"/>
      <c r="AW777" s="155"/>
      <c r="AX777" s="191"/>
      <c r="AY777" s="155"/>
      <c r="AZ777" s="136"/>
      <c r="BA777" s="136"/>
      <c r="BB777" s="136"/>
      <c r="BC777" s="83"/>
      <c r="BD777" s="78"/>
      <c r="BE777" s="155" t="s">
        <v>253</v>
      </c>
      <c r="BF777" s="83"/>
      <c r="BG777" s="78"/>
      <c r="BH777" s="136"/>
      <c r="BL777" s="141"/>
      <c r="BN777" s="78"/>
      <c r="BO777" s="155"/>
      <c r="BP777" s="83"/>
    </row>
    <row r="778" spans="37:68" ht="13.2">
      <c r="AK778" s="135"/>
      <c r="AM778" s="78"/>
      <c r="AP778" s="78"/>
      <c r="AS778" s="78"/>
      <c r="AT778" s="78" t="str">
        <f t="shared" si="322"/>
        <v/>
      </c>
      <c r="AU778" s="136"/>
      <c r="AV778" s="136"/>
      <c r="AW778" s="155"/>
      <c r="AX778" s="191"/>
      <c r="AY778" s="155"/>
      <c r="AZ778" s="136"/>
      <c r="BA778" s="136"/>
      <c r="BB778" s="136"/>
      <c r="BC778" s="83"/>
      <c r="BD778" s="78"/>
      <c r="BE778" s="155" t="s">
        <v>253</v>
      </c>
      <c r="BF778" s="83"/>
      <c r="BG778" s="78"/>
      <c r="BH778" s="136"/>
      <c r="BL778" s="141"/>
      <c r="BN778" s="78"/>
      <c r="BO778" s="155"/>
      <c r="BP778" s="83"/>
    </row>
    <row r="779" spans="37:68" ht="13.2">
      <c r="AK779" s="135"/>
      <c r="AM779" s="78"/>
      <c r="AP779" s="78"/>
      <c r="AS779" s="78"/>
      <c r="AT779" s="78" t="str">
        <f t="shared" si="322"/>
        <v/>
      </c>
      <c r="AU779" s="136"/>
      <c r="AV779" s="136"/>
      <c r="AW779" s="155"/>
      <c r="AX779" s="191"/>
      <c r="AY779" s="155"/>
      <c r="AZ779" s="136"/>
      <c r="BA779" s="136"/>
      <c r="BB779" s="136"/>
      <c r="BC779" s="83"/>
      <c r="BD779" s="78"/>
      <c r="BE779" s="155" t="s">
        <v>253</v>
      </c>
      <c r="BF779" s="83"/>
      <c r="BG779" s="78"/>
      <c r="BH779" s="136"/>
      <c r="BL779" s="141"/>
      <c r="BN779" s="78"/>
      <c r="BO779" s="155"/>
      <c r="BP779" s="83"/>
    </row>
    <row r="780" spans="37:68" ht="13.2">
      <c r="AK780" s="135"/>
      <c r="AM780" s="78"/>
      <c r="AP780" s="78"/>
      <c r="AS780" s="78"/>
      <c r="AT780" s="78" t="str">
        <f t="shared" si="322"/>
        <v/>
      </c>
      <c r="AU780" s="136"/>
      <c r="AV780" s="136"/>
      <c r="AW780" s="155"/>
      <c r="AX780" s="191"/>
      <c r="AY780" s="155"/>
      <c r="AZ780" s="136"/>
      <c r="BA780" s="136"/>
      <c r="BB780" s="136"/>
      <c r="BC780" s="83"/>
      <c r="BD780" s="78"/>
      <c r="BE780" s="155" t="s">
        <v>253</v>
      </c>
      <c r="BF780" s="83"/>
      <c r="BG780" s="78"/>
      <c r="BH780" s="136"/>
      <c r="BL780" s="141"/>
      <c r="BN780" s="78"/>
      <c r="BO780" s="155"/>
      <c r="BP780" s="83"/>
    </row>
    <row r="781" spans="37:68" ht="13.2">
      <c r="AK781" s="135"/>
      <c r="AM781" s="78"/>
      <c r="AP781" s="78"/>
      <c r="AS781" s="78"/>
      <c r="AT781" s="78" t="str">
        <f t="shared" si="322"/>
        <v/>
      </c>
      <c r="AU781" s="136"/>
      <c r="AV781" s="136"/>
      <c r="AW781" s="155"/>
      <c r="AX781" s="191"/>
      <c r="AY781" s="155"/>
      <c r="AZ781" s="136"/>
      <c r="BA781" s="136"/>
      <c r="BB781" s="136"/>
      <c r="BC781" s="83"/>
      <c r="BD781" s="78"/>
      <c r="BE781" s="155" t="s">
        <v>253</v>
      </c>
      <c r="BF781" s="83"/>
      <c r="BG781" s="78"/>
      <c r="BH781" s="136"/>
      <c r="BL781" s="141"/>
      <c r="BN781" s="78"/>
      <c r="BO781" s="155"/>
      <c r="BP781" s="83"/>
    </row>
    <row r="782" spans="37:68" ht="13.2">
      <c r="AK782" s="135"/>
      <c r="AM782" s="78"/>
      <c r="AP782" s="78"/>
      <c r="AS782" s="78"/>
      <c r="AT782" s="78" t="str">
        <f t="shared" si="322"/>
        <v/>
      </c>
      <c r="AU782" s="136"/>
      <c r="AV782" s="136"/>
      <c r="AW782" s="155"/>
      <c r="AX782" s="191"/>
      <c r="AY782" s="155"/>
      <c r="AZ782" s="136"/>
      <c r="BA782" s="136"/>
      <c r="BB782" s="136"/>
      <c r="BC782" s="83"/>
      <c r="BD782" s="78"/>
      <c r="BE782" s="155" t="s">
        <v>253</v>
      </c>
      <c r="BF782" s="83"/>
      <c r="BG782" s="78"/>
      <c r="BH782" s="136"/>
      <c r="BL782" s="141"/>
      <c r="BN782" s="78"/>
      <c r="BO782" s="155"/>
      <c r="BP782" s="83"/>
    </row>
    <row r="783" spans="37:68" ht="13.2">
      <c r="AK783" s="135"/>
      <c r="AM783" s="78"/>
      <c r="AP783" s="78"/>
      <c r="AS783" s="78"/>
      <c r="AT783" s="78" t="str">
        <f t="shared" si="322"/>
        <v/>
      </c>
      <c r="AU783" s="136"/>
      <c r="AV783" s="136"/>
      <c r="AW783" s="155"/>
      <c r="AX783" s="191"/>
      <c r="AY783" s="155"/>
      <c r="AZ783" s="136"/>
      <c r="BA783" s="136"/>
      <c r="BB783" s="136"/>
      <c r="BC783" s="83"/>
      <c r="BD783" s="78"/>
      <c r="BE783" s="155" t="s">
        <v>253</v>
      </c>
      <c r="BF783" s="83"/>
      <c r="BG783" s="78"/>
      <c r="BH783" s="136"/>
      <c r="BL783" s="141"/>
      <c r="BN783" s="78"/>
      <c r="BO783" s="155"/>
      <c r="BP783" s="83"/>
    </row>
    <row r="784" spans="37:68" ht="13.2">
      <c r="AK784" s="135"/>
      <c r="AM784" s="78"/>
      <c r="AP784" s="78"/>
      <c r="AS784" s="78"/>
      <c r="AT784" s="78" t="str">
        <f t="shared" si="322"/>
        <v/>
      </c>
      <c r="AU784" s="136"/>
      <c r="AV784" s="136"/>
      <c r="AW784" s="155"/>
      <c r="AX784" s="191"/>
      <c r="AY784" s="155"/>
      <c r="AZ784" s="136"/>
      <c r="BA784" s="136"/>
      <c r="BB784" s="136"/>
      <c r="BC784" s="83"/>
      <c r="BD784" s="78"/>
      <c r="BE784" s="155" t="s">
        <v>253</v>
      </c>
      <c r="BF784" s="83"/>
      <c r="BG784" s="78"/>
      <c r="BH784" s="136"/>
      <c r="BL784" s="141"/>
      <c r="BN784" s="78"/>
      <c r="BO784" s="155"/>
      <c r="BP784" s="83"/>
    </row>
    <row r="785" spans="37:68" ht="13.2">
      <c r="AK785" s="135"/>
      <c r="AM785" s="78"/>
      <c r="AP785" s="78"/>
      <c r="AS785" s="78"/>
      <c r="AT785" s="78" t="str">
        <f t="shared" si="322"/>
        <v/>
      </c>
      <c r="AU785" s="136"/>
      <c r="AV785" s="136"/>
      <c r="AW785" s="155"/>
      <c r="AX785" s="191"/>
      <c r="AY785" s="155"/>
      <c r="AZ785" s="136"/>
      <c r="BA785" s="136"/>
      <c r="BB785" s="136"/>
      <c r="BC785" s="83"/>
      <c r="BD785" s="78"/>
      <c r="BE785" s="155" t="s">
        <v>253</v>
      </c>
      <c r="BF785" s="83"/>
      <c r="BG785" s="78"/>
      <c r="BH785" s="136"/>
      <c r="BL785" s="141"/>
      <c r="BN785" s="78"/>
      <c r="BO785" s="155"/>
      <c r="BP785" s="83"/>
    </row>
    <row r="786" spans="37:68" ht="13.2">
      <c r="AK786" s="135"/>
      <c r="AM786" s="78"/>
      <c r="AP786" s="78"/>
      <c r="AS786" s="78"/>
      <c r="AT786" s="78" t="str">
        <f t="shared" si="322"/>
        <v/>
      </c>
      <c r="AU786" s="136"/>
      <c r="AV786" s="136"/>
      <c r="AW786" s="155"/>
      <c r="AX786" s="191"/>
      <c r="AY786" s="155"/>
      <c r="AZ786" s="136"/>
      <c r="BA786" s="136"/>
      <c r="BB786" s="136"/>
      <c r="BC786" s="83"/>
      <c r="BD786" s="78"/>
      <c r="BE786" s="155" t="s">
        <v>253</v>
      </c>
      <c r="BF786" s="83"/>
      <c r="BG786" s="78"/>
      <c r="BH786" s="136"/>
      <c r="BL786" s="141"/>
      <c r="BN786" s="78"/>
      <c r="BO786" s="155"/>
      <c r="BP786" s="83"/>
    </row>
    <row r="787" spans="37:68" ht="13.2">
      <c r="AK787" s="135"/>
      <c r="AM787" s="78"/>
      <c r="AP787" s="78"/>
      <c r="AS787" s="78"/>
      <c r="AT787" s="78" t="str">
        <f t="shared" si="322"/>
        <v/>
      </c>
      <c r="AU787" s="136"/>
      <c r="AV787" s="136"/>
      <c r="AW787" s="155"/>
      <c r="AX787" s="191"/>
      <c r="AY787" s="155"/>
      <c r="AZ787" s="136"/>
      <c r="BA787" s="136"/>
      <c r="BB787" s="136"/>
      <c r="BC787" s="83"/>
      <c r="BD787" s="78"/>
      <c r="BE787" s="155" t="s">
        <v>253</v>
      </c>
      <c r="BF787" s="83"/>
      <c r="BG787" s="78"/>
      <c r="BH787" s="136"/>
      <c r="BL787" s="141"/>
      <c r="BN787" s="78"/>
      <c r="BO787" s="155"/>
      <c r="BP787" s="83"/>
    </row>
    <row r="788" spans="37:68" ht="13.2">
      <c r="AK788" s="135"/>
      <c r="AM788" s="78"/>
      <c r="AP788" s="78"/>
      <c r="AS788" s="78"/>
      <c r="AT788" s="78" t="str">
        <f t="shared" si="322"/>
        <v/>
      </c>
      <c r="AU788" s="136"/>
      <c r="AV788" s="136"/>
      <c r="AW788" s="155"/>
      <c r="AX788" s="191"/>
      <c r="AY788" s="155"/>
      <c r="AZ788" s="136"/>
      <c r="BA788" s="136"/>
      <c r="BB788" s="136"/>
      <c r="BC788" s="83"/>
      <c r="BD788" s="78"/>
      <c r="BE788" s="155" t="s">
        <v>253</v>
      </c>
      <c r="BF788" s="83"/>
      <c r="BG788" s="78"/>
      <c r="BH788" s="136"/>
      <c r="BL788" s="141"/>
      <c r="BN788" s="78"/>
      <c r="BO788" s="155"/>
      <c r="BP788" s="83"/>
    </row>
    <row r="789" spans="37:68" ht="13.2">
      <c r="AK789" s="135"/>
      <c r="AM789" s="78"/>
      <c r="AP789" s="78"/>
      <c r="AS789" s="78"/>
      <c r="AT789" s="78" t="str">
        <f t="shared" si="322"/>
        <v/>
      </c>
      <c r="AU789" s="136"/>
      <c r="AV789" s="136"/>
      <c r="AW789" s="155"/>
      <c r="AX789" s="191"/>
      <c r="AY789" s="155"/>
      <c r="AZ789" s="136"/>
      <c r="BA789" s="136"/>
      <c r="BB789" s="136"/>
      <c r="BC789" s="83"/>
      <c r="BD789" s="78"/>
      <c r="BE789" s="155" t="s">
        <v>253</v>
      </c>
      <c r="BF789" s="83"/>
      <c r="BG789" s="78"/>
      <c r="BH789" s="136"/>
      <c r="BL789" s="141"/>
      <c r="BN789" s="78"/>
      <c r="BO789" s="155"/>
      <c r="BP789" s="83"/>
    </row>
    <row r="790" spans="37:68" ht="13.2">
      <c r="AK790" s="135"/>
      <c r="AM790" s="78"/>
      <c r="AP790" s="78"/>
      <c r="AS790" s="78"/>
      <c r="AT790" s="78" t="str">
        <f t="shared" si="322"/>
        <v/>
      </c>
      <c r="AU790" s="136"/>
      <c r="AV790" s="136"/>
      <c r="AW790" s="155"/>
      <c r="AX790" s="191"/>
      <c r="AY790" s="155"/>
      <c r="AZ790" s="136"/>
      <c r="BA790" s="136"/>
      <c r="BB790" s="136"/>
      <c r="BC790" s="83"/>
      <c r="BD790" s="78"/>
      <c r="BE790" s="155" t="s">
        <v>253</v>
      </c>
      <c r="BF790" s="83"/>
      <c r="BG790" s="78"/>
      <c r="BH790" s="136"/>
      <c r="BL790" s="141"/>
      <c r="BN790" s="78"/>
      <c r="BO790" s="155"/>
      <c r="BP790" s="83"/>
    </row>
    <row r="791" spans="37:68" ht="13.2">
      <c r="AK791" s="135"/>
      <c r="AM791" s="78"/>
      <c r="AP791" s="78"/>
      <c r="AS791" s="78"/>
      <c r="AT791" s="78" t="str">
        <f t="shared" si="322"/>
        <v/>
      </c>
      <c r="AU791" s="136"/>
      <c r="AV791" s="136"/>
      <c r="AW791" s="155"/>
      <c r="AX791" s="191"/>
      <c r="AY791" s="155"/>
      <c r="AZ791" s="136"/>
      <c r="BA791" s="136"/>
      <c r="BB791" s="136"/>
      <c r="BC791" s="83"/>
      <c r="BD791" s="78"/>
      <c r="BE791" s="155" t="s">
        <v>253</v>
      </c>
      <c r="BF791" s="83"/>
      <c r="BG791" s="78"/>
      <c r="BH791" s="136"/>
      <c r="BL791" s="141"/>
      <c r="BN791" s="78"/>
      <c r="BO791" s="155"/>
      <c r="BP791" s="83"/>
    </row>
    <row r="792" spans="37:68" ht="13.2">
      <c r="AK792" s="135"/>
      <c r="AM792" s="78"/>
      <c r="AP792" s="78"/>
      <c r="AS792" s="78"/>
      <c r="AT792" s="78" t="str">
        <f t="shared" si="322"/>
        <v/>
      </c>
      <c r="AU792" s="136"/>
      <c r="AV792" s="136"/>
      <c r="AW792" s="155"/>
      <c r="AX792" s="191"/>
      <c r="AY792" s="155"/>
      <c r="AZ792" s="136"/>
      <c r="BA792" s="136"/>
      <c r="BB792" s="136"/>
      <c r="BC792" s="83"/>
      <c r="BD792" s="78"/>
      <c r="BE792" s="155" t="s">
        <v>253</v>
      </c>
      <c r="BF792" s="83"/>
      <c r="BG792" s="78"/>
      <c r="BH792" s="136"/>
      <c r="BL792" s="141"/>
      <c r="BN792" s="78"/>
      <c r="BO792" s="155"/>
      <c r="BP792" s="83"/>
    </row>
    <row r="793" spans="37:68" ht="13.2">
      <c r="AK793" s="135"/>
      <c r="AM793" s="78"/>
      <c r="AP793" s="78"/>
      <c r="AS793" s="78"/>
      <c r="AT793" s="78" t="str">
        <f t="shared" si="322"/>
        <v/>
      </c>
      <c r="AU793" s="136"/>
      <c r="AV793" s="136"/>
      <c r="AW793" s="155"/>
      <c r="AX793" s="191"/>
      <c r="AY793" s="155"/>
      <c r="AZ793" s="136"/>
      <c r="BA793" s="136"/>
      <c r="BB793" s="136"/>
      <c r="BC793" s="83"/>
      <c r="BD793" s="78"/>
      <c r="BE793" s="155" t="s">
        <v>253</v>
      </c>
      <c r="BF793" s="83"/>
      <c r="BG793" s="78"/>
      <c r="BH793" s="136"/>
      <c r="BL793" s="141"/>
      <c r="BN793" s="78"/>
      <c r="BO793" s="155"/>
      <c r="BP793" s="83"/>
    </row>
    <row r="794" spans="37:68" ht="13.2">
      <c r="AK794" s="135"/>
      <c r="AM794" s="78"/>
      <c r="AP794" s="78"/>
      <c r="AS794" s="78"/>
      <c r="AT794" s="78" t="str">
        <f t="shared" si="322"/>
        <v/>
      </c>
      <c r="AU794" s="136"/>
      <c r="AV794" s="136"/>
      <c r="AW794" s="155"/>
      <c r="AX794" s="191"/>
      <c r="AY794" s="155"/>
      <c r="AZ794" s="136"/>
      <c r="BA794" s="136"/>
      <c r="BB794" s="136"/>
      <c r="BC794" s="83"/>
      <c r="BD794" s="78"/>
      <c r="BE794" s="155" t="s">
        <v>253</v>
      </c>
      <c r="BF794" s="83"/>
      <c r="BG794" s="78"/>
      <c r="BH794" s="136"/>
      <c r="BL794" s="141"/>
      <c r="BN794" s="78"/>
      <c r="BO794" s="155"/>
      <c r="BP794" s="83"/>
    </row>
    <row r="795" spans="37:68" ht="13.2">
      <c r="AK795" s="135"/>
      <c r="AM795" s="78"/>
      <c r="AP795" s="78"/>
      <c r="AS795" s="78"/>
      <c r="AT795" s="78" t="str">
        <f t="shared" si="322"/>
        <v/>
      </c>
      <c r="AU795" s="136"/>
      <c r="AV795" s="136"/>
      <c r="AW795" s="155"/>
      <c r="AX795" s="191"/>
      <c r="AY795" s="155"/>
      <c r="AZ795" s="136"/>
      <c r="BA795" s="136"/>
      <c r="BB795" s="136"/>
      <c r="BC795" s="83"/>
      <c r="BD795" s="78"/>
      <c r="BE795" s="155" t="s">
        <v>253</v>
      </c>
      <c r="BF795" s="83"/>
      <c r="BG795" s="78"/>
      <c r="BH795" s="136"/>
      <c r="BL795" s="141"/>
      <c r="BN795" s="78"/>
      <c r="BO795" s="155"/>
      <c r="BP795" s="83"/>
    </row>
    <row r="796" spans="37:68" ht="13.2">
      <c r="AK796" s="135"/>
      <c r="AM796" s="78"/>
      <c r="AP796" s="78"/>
      <c r="AS796" s="78"/>
      <c r="AT796" s="78" t="str">
        <f t="shared" si="322"/>
        <v/>
      </c>
      <c r="AU796" s="136"/>
      <c r="AV796" s="136"/>
      <c r="AW796" s="155"/>
      <c r="AX796" s="191"/>
      <c r="AY796" s="155"/>
      <c r="AZ796" s="136"/>
      <c r="BA796" s="136"/>
      <c r="BB796" s="136"/>
      <c r="BC796" s="83"/>
      <c r="BD796" s="78"/>
      <c r="BE796" s="155" t="s">
        <v>253</v>
      </c>
      <c r="BF796" s="83"/>
      <c r="BG796" s="78"/>
      <c r="BH796" s="136"/>
      <c r="BL796" s="141"/>
      <c r="BN796" s="78"/>
      <c r="BO796" s="155"/>
      <c r="BP796" s="83"/>
    </row>
    <row r="797" spans="37:68" ht="13.2">
      <c r="AK797" s="135"/>
      <c r="AM797" s="78"/>
      <c r="AP797" s="78"/>
      <c r="AS797" s="78"/>
      <c r="AT797" s="78" t="str">
        <f t="shared" si="322"/>
        <v/>
      </c>
      <c r="AU797" s="136"/>
      <c r="AV797" s="136"/>
      <c r="AW797" s="155"/>
      <c r="AX797" s="191"/>
      <c r="AY797" s="155"/>
      <c r="AZ797" s="136"/>
      <c r="BA797" s="136"/>
      <c r="BB797" s="136"/>
      <c r="BC797" s="83"/>
      <c r="BD797" s="78"/>
      <c r="BE797" s="155" t="s">
        <v>253</v>
      </c>
      <c r="BF797" s="83"/>
      <c r="BG797" s="78"/>
      <c r="BH797" s="136"/>
      <c r="BL797" s="141"/>
      <c r="BN797" s="78"/>
      <c r="BO797" s="155"/>
      <c r="BP797" s="83"/>
    </row>
    <row r="798" spans="37:68" ht="13.2">
      <c r="AK798" s="135"/>
      <c r="AM798" s="78"/>
      <c r="AP798" s="78"/>
      <c r="AS798" s="78"/>
      <c r="AT798" s="78" t="str">
        <f t="shared" si="322"/>
        <v/>
      </c>
      <c r="AU798" s="136"/>
      <c r="AV798" s="136"/>
      <c r="AW798" s="155"/>
      <c r="AX798" s="191"/>
      <c r="AY798" s="155"/>
      <c r="AZ798" s="136"/>
      <c r="BA798" s="136"/>
      <c r="BB798" s="136"/>
      <c r="BC798" s="83"/>
      <c r="BD798" s="78"/>
      <c r="BE798" s="155" t="s">
        <v>253</v>
      </c>
      <c r="BF798" s="83"/>
      <c r="BG798" s="78"/>
      <c r="BH798" s="136"/>
      <c r="BL798" s="141"/>
      <c r="BN798" s="78"/>
      <c r="BO798" s="155"/>
      <c r="BP798" s="83"/>
    </row>
    <row r="799" spans="37:68" ht="13.2">
      <c r="AK799" s="135"/>
      <c r="AM799" s="78"/>
      <c r="AP799" s="78"/>
      <c r="AS799" s="78"/>
      <c r="AT799" s="78" t="str">
        <f t="shared" si="322"/>
        <v/>
      </c>
      <c r="AU799" s="136"/>
      <c r="AV799" s="136"/>
      <c r="AW799" s="155"/>
      <c r="AX799" s="191"/>
      <c r="AY799" s="155"/>
      <c r="AZ799" s="136"/>
      <c r="BA799" s="136"/>
      <c r="BB799" s="136"/>
      <c r="BC799" s="83"/>
      <c r="BD799" s="78"/>
      <c r="BE799" s="155" t="s">
        <v>253</v>
      </c>
      <c r="BF799" s="83"/>
      <c r="BG799" s="78"/>
      <c r="BH799" s="136"/>
      <c r="BL799" s="141"/>
      <c r="BN799" s="78"/>
      <c r="BO799" s="155"/>
      <c r="BP799" s="83"/>
    </row>
    <row r="800" spans="37:68" ht="13.2">
      <c r="AK800" s="135"/>
      <c r="AM800" s="78"/>
      <c r="AP800" s="78"/>
      <c r="AS800" s="78"/>
      <c r="AT800" s="78" t="str">
        <f t="shared" si="322"/>
        <v/>
      </c>
      <c r="AU800" s="136"/>
      <c r="AV800" s="136"/>
      <c r="AW800" s="155"/>
      <c r="AX800" s="191"/>
      <c r="AY800" s="155"/>
      <c r="AZ800" s="136"/>
      <c r="BA800" s="136"/>
      <c r="BB800" s="136"/>
      <c r="BC800" s="83"/>
      <c r="BD800" s="78"/>
      <c r="BE800" s="155" t="s">
        <v>253</v>
      </c>
      <c r="BF800" s="83"/>
      <c r="BG800" s="78"/>
      <c r="BH800" s="136"/>
      <c r="BL800" s="141"/>
      <c r="BN800" s="78"/>
      <c r="BO800" s="155"/>
      <c r="BP800" s="83"/>
    </row>
    <row r="801" spans="37:68" ht="13.2">
      <c r="AK801" s="135"/>
      <c r="AM801" s="78"/>
      <c r="AP801" s="78"/>
      <c r="AS801" s="78"/>
      <c r="AT801" s="78" t="str">
        <f t="shared" si="322"/>
        <v/>
      </c>
      <c r="AU801" s="136"/>
      <c r="AV801" s="136"/>
      <c r="AW801" s="155"/>
      <c r="AX801" s="191"/>
      <c r="AY801" s="155"/>
      <c r="AZ801" s="136"/>
      <c r="BA801" s="136"/>
      <c r="BB801" s="136"/>
      <c r="BC801" s="83"/>
      <c r="BD801" s="78"/>
      <c r="BE801" s="155" t="s">
        <v>253</v>
      </c>
      <c r="BF801" s="83"/>
      <c r="BG801" s="78"/>
      <c r="BH801" s="136"/>
      <c r="BL801" s="141"/>
      <c r="BN801" s="78"/>
      <c r="BO801" s="155"/>
      <c r="BP801" s="83"/>
    </row>
    <row r="802" spans="37:68" ht="13.2">
      <c r="AK802" s="135"/>
      <c r="AM802" s="78"/>
      <c r="AP802" s="78"/>
      <c r="AS802" s="78"/>
      <c r="AT802" s="78" t="str">
        <f t="shared" si="322"/>
        <v/>
      </c>
      <c r="AU802" s="136"/>
      <c r="AV802" s="136"/>
      <c r="AW802" s="155"/>
      <c r="AX802" s="191"/>
      <c r="AY802" s="155"/>
      <c r="AZ802" s="136"/>
      <c r="BA802" s="136"/>
      <c r="BB802" s="136"/>
      <c r="BC802" s="83"/>
      <c r="BD802" s="78"/>
      <c r="BE802" s="155" t="s">
        <v>253</v>
      </c>
      <c r="BF802" s="83"/>
      <c r="BG802" s="78"/>
      <c r="BH802" s="136"/>
      <c r="BL802" s="141"/>
      <c r="BN802" s="78"/>
      <c r="BO802" s="155"/>
      <c r="BP802" s="83"/>
    </row>
    <row r="803" spans="37:68" ht="13.2">
      <c r="AK803" s="135"/>
      <c r="AM803" s="78"/>
      <c r="AP803" s="78"/>
      <c r="AS803" s="78"/>
      <c r="AT803" s="78" t="str">
        <f t="shared" si="322"/>
        <v/>
      </c>
      <c r="AU803" s="136"/>
      <c r="AV803" s="136"/>
      <c r="AW803" s="155"/>
      <c r="AX803" s="191"/>
      <c r="AY803" s="155"/>
      <c r="AZ803" s="136"/>
      <c r="BA803" s="136"/>
      <c r="BB803" s="136"/>
      <c r="BC803" s="83"/>
      <c r="BD803" s="78"/>
      <c r="BE803" s="155" t="s">
        <v>253</v>
      </c>
      <c r="BF803" s="83"/>
      <c r="BG803" s="78"/>
      <c r="BH803" s="136"/>
      <c r="BL803" s="141"/>
      <c r="BN803" s="78"/>
      <c r="BO803" s="155"/>
      <c r="BP803" s="83"/>
    </row>
    <row r="804" spans="37:68" ht="13.2">
      <c r="AK804" s="135"/>
      <c r="AM804" s="78"/>
      <c r="AP804" s="78"/>
      <c r="AS804" s="78"/>
      <c r="AT804" s="78" t="str">
        <f t="shared" si="322"/>
        <v/>
      </c>
      <c r="AU804" s="136"/>
      <c r="AV804" s="136"/>
      <c r="AW804" s="155"/>
      <c r="AX804" s="191"/>
      <c r="AY804" s="155"/>
      <c r="AZ804" s="136"/>
      <c r="BA804" s="136"/>
      <c r="BB804" s="136"/>
      <c r="BC804" s="83"/>
      <c r="BD804" s="78"/>
      <c r="BE804" s="155" t="s">
        <v>253</v>
      </c>
      <c r="BF804" s="83"/>
      <c r="BG804" s="78"/>
      <c r="BH804" s="136"/>
      <c r="BL804" s="141"/>
      <c r="BN804" s="78"/>
      <c r="BO804" s="155"/>
      <c r="BP804" s="83"/>
    </row>
    <row r="805" spans="37:68" ht="13.2">
      <c r="AK805" s="135"/>
      <c r="AM805" s="78"/>
      <c r="AP805" s="78"/>
      <c r="AS805" s="78"/>
      <c r="AT805" s="78" t="str">
        <f t="shared" si="322"/>
        <v/>
      </c>
      <c r="AU805" s="136"/>
      <c r="AV805" s="136"/>
      <c r="AW805" s="155"/>
      <c r="AX805" s="191"/>
      <c r="AY805" s="155"/>
      <c r="AZ805" s="136"/>
      <c r="BA805" s="136"/>
      <c r="BB805" s="136"/>
      <c r="BC805" s="83"/>
      <c r="BD805" s="78"/>
      <c r="BE805" s="155" t="s">
        <v>253</v>
      </c>
      <c r="BF805" s="83"/>
      <c r="BG805" s="78"/>
      <c r="BH805" s="136"/>
      <c r="BL805" s="141"/>
      <c r="BN805" s="78"/>
      <c r="BO805" s="155"/>
      <c r="BP805" s="83"/>
    </row>
    <row r="806" spans="37:68" ht="13.2">
      <c r="AK806" s="135"/>
      <c r="AM806" s="78"/>
      <c r="AP806" s="78"/>
      <c r="AS806" s="78"/>
      <c r="AT806" s="78" t="str">
        <f t="shared" si="322"/>
        <v/>
      </c>
      <c r="AU806" s="136"/>
      <c r="AV806" s="136"/>
      <c r="AW806" s="155"/>
      <c r="AX806" s="191"/>
      <c r="AY806" s="155"/>
      <c r="AZ806" s="136"/>
      <c r="BA806" s="136"/>
      <c r="BB806" s="136"/>
      <c r="BC806" s="83"/>
      <c r="BD806" s="78"/>
      <c r="BE806" s="155" t="s">
        <v>253</v>
      </c>
      <c r="BF806" s="83"/>
      <c r="BG806" s="78"/>
      <c r="BH806" s="136"/>
      <c r="BL806" s="141"/>
      <c r="BN806" s="78"/>
      <c r="BO806" s="155"/>
      <c r="BP806" s="83"/>
    </row>
    <row r="807" spans="37:68" ht="13.2">
      <c r="AK807" s="135"/>
      <c r="AM807" s="78"/>
      <c r="AP807" s="78"/>
      <c r="AS807" s="78"/>
      <c r="AT807" s="78" t="str">
        <f t="shared" si="322"/>
        <v/>
      </c>
      <c r="AU807" s="136"/>
      <c r="AV807" s="136"/>
      <c r="AW807" s="155"/>
      <c r="AX807" s="191"/>
      <c r="AY807" s="155"/>
      <c r="AZ807" s="136"/>
      <c r="BA807" s="136"/>
      <c r="BB807" s="136"/>
      <c r="BC807" s="83"/>
      <c r="BD807" s="78"/>
      <c r="BE807" s="155" t="s">
        <v>253</v>
      </c>
      <c r="BF807" s="83"/>
      <c r="BG807" s="78"/>
      <c r="BH807" s="136"/>
      <c r="BL807" s="141"/>
      <c r="BN807" s="78"/>
      <c r="BO807" s="155"/>
      <c r="BP807" s="83"/>
    </row>
    <row r="808" spans="37:68" ht="13.2">
      <c r="AK808" s="135"/>
      <c r="AM808" s="78"/>
      <c r="AP808" s="78"/>
      <c r="AS808" s="78"/>
      <c r="AT808" s="78" t="str">
        <f t="shared" si="322"/>
        <v/>
      </c>
      <c r="AU808" s="136"/>
      <c r="AV808" s="136"/>
      <c r="AW808" s="155"/>
      <c r="AX808" s="191"/>
      <c r="AY808" s="155"/>
      <c r="AZ808" s="136"/>
      <c r="BA808" s="136"/>
      <c r="BB808" s="136"/>
      <c r="BC808" s="83"/>
      <c r="BD808" s="78"/>
      <c r="BE808" s="155" t="s">
        <v>253</v>
      </c>
      <c r="BF808" s="83"/>
      <c r="BG808" s="78"/>
      <c r="BH808" s="136"/>
      <c r="BL808" s="141"/>
      <c r="BN808" s="78"/>
      <c r="BO808" s="155"/>
      <c r="BP808" s="83"/>
    </row>
    <row r="809" spans="37:68" ht="13.2">
      <c r="AK809" s="135"/>
      <c r="AM809" s="78"/>
      <c r="AP809" s="78"/>
      <c r="AS809" s="78"/>
      <c r="AT809" s="78" t="str">
        <f t="shared" si="322"/>
        <v/>
      </c>
      <c r="AU809" s="136"/>
      <c r="AV809" s="136"/>
      <c r="AW809" s="155"/>
      <c r="AX809" s="191"/>
      <c r="AY809" s="155"/>
      <c r="AZ809" s="136"/>
      <c r="BA809" s="136"/>
      <c r="BB809" s="136"/>
      <c r="BC809" s="83"/>
      <c r="BD809" s="78"/>
      <c r="BE809" s="155" t="s">
        <v>253</v>
      </c>
      <c r="BF809" s="83"/>
      <c r="BG809" s="78"/>
      <c r="BH809" s="136"/>
      <c r="BL809" s="141"/>
      <c r="BN809" s="78"/>
      <c r="BO809" s="155"/>
      <c r="BP809" s="83"/>
    </row>
    <row r="810" spans="37:68" ht="13.2">
      <c r="AK810" s="135"/>
      <c r="AM810" s="78"/>
      <c r="AP810" s="78"/>
      <c r="AS810" s="78"/>
      <c r="AT810" s="78" t="str">
        <f t="shared" si="322"/>
        <v/>
      </c>
      <c r="AU810" s="136"/>
      <c r="AV810" s="136"/>
      <c r="AW810" s="155"/>
      <c r="AX810" s="191"/>
      <c r="AY810" s="155"/>
      <c r="AZ810" s="136"/>
      <c r="BA810" s="136"/>
      <c r="BB810" s="136"/>
      <c r="BC810" s="83"/>
      <c r="BD810" s="78"/>
      <c r="BE810" s="155" t="s">
        <v>253</v>
      </c>
      <c r="BF810" s="83"/>
      <c r="BG810" s="78"/>
      <c r="BH810" s="136"/>
      <c r="BL810" s="141"/>
      <c r="BN810" s="78"/>
      <c r="BO810" s="155"/>
      <c r="BP810" s="83"/>
    </row>
    <row r="811" spans="37:68" ht="13.2">
      <c r="AK811" s="135"/>
      <c r="AM811" s="78"/>
      <c r="AP811" s="78"/>
      <c r="AS811" s="78"/>
      <c r="AT811" s="78" t="str">
        <f t="shared" si="322"/>
        <v/>
      </c>
      <c r="AU811" s="136"/>
      <c r="AV811" s="136"/>
      <c r="AW811" s="155"/>
      <c r="AX811" s="191"/>
      <c r="AY811" s="155"/>
      <c r="AZ811" s="136"/>
      <c r="BA811" s="136"/>
      <c r="BB811" s="136"/>
      <c r="BC811" s="83"/>
      <c r="BD811" s="78"/>
      <c r="BE811" s="155" t="s">
        <v>253</v>
      </c>
      <c r="BF811" s="83"/>
      <c r="BG811" s="78"/>
      <c r="BH811" s="136"/>
      <c r="BL811" s="141"/>
      <c r="BN811" s="78"/>
      <c r="BO811" s="155"/>
      <c r="BP811" s="83"/>
    </row>
    <row r="812" spans="37:68" ht="13.2">
      <c r="AK812" s="135"/>
      <c r="AM812" s="78"/>
      <c r="AP812" s="78"/>
      <c r="AS812" s="78"/>
      <c r="AT812" s="78" t="str">
        <f t="shared" si="322"/>
        <v/>
      </c>
      <c r="AU812" s="136"/>
      <c r="AV812" s="136"/>
      <c r="AW812" s="155"/>
      <c r="AX812" s="191"/>
      <c r="AY812" s="155"/>
      <c r="AZ812" s="136"/>
      <c r="BA812" s="136"/>
      <c r="BB812" s="136"/>
      <c r="BC812" s="83"/>
      <c r="BD812" s="78"/>
      <c r="BE812" s="155" t="s">
        <v>253</v>
      </c>
      <c r="BF812" s="83"/>
      <c r="BG812" s="78"/>
      <c r="BH812" s="136"/>
      <c r="BL812" s="141"/>
      <c r="BN812" s="78"/>
      <c r="BO812" s="155"/>
      <c r="BP812" s="83"/>
    </row>
    <row r="813" spans="37:68" ht="13.2">
      <c r="AK813" s="135"/>
      <c r="AM813" s="78"/>
      <c r="AP813" s="78"/>
      <c r="AS813" s="78"/>
      <c r="AT813" s="78" t="str">
        <f t="shared" si="322"/>
        <v/>
      </c>
      <c r="AU813" s="136"/>
      <c r="AV813" s="136"/>
      <c r="AW813" s="155"/>
      <c r="AX813" s="191"/>
      <c r="AY813" s="155"/>
      <c r="AZ813" s="136"/>
      <c r="BA813" s="136"/>
      <c r="BB813" s="136"/>
      <c r="BC813" s="83"/>
      <c r="BD813" s="78"/>
      <c r="BE813" s="155" t="s">
        <v>253</v>
      </c>
      <c r="BF813" s="83"/>
      <c r="BG813" s="78"/>
      <c r="BH813" s="136"/>
      <c r="BL813" s="141"/>
      <c r="BN813" s="78"/>
      <c r="BO813" s="155"/>
      <c r="BP813" s="83"/>
    </row>
    <row r="814" spans="37:68" ht="13.2">
      <c r="AK814" s="135"/>
      <c r="AM814" s="78"/>
      <c r="AP814" s="78"/>
      <c r="AS814" s="78"/>
      <c r="AT814" s="78" t="str">
        <f t="shared" si="322"/>
        <v/>
      </c>
      <c r="AU814" s="136"/>
      <c r="AV814" s="136"/>
      <c r="AW814" s="155"/>
      <c r="AX814" s="191"/>
      <c r="AY814" s="155"/>
      <c r="AZ814" s="136"/>
      <c r="BA814" s="136"/>
      <c r="BB814" s="136"/>
      <c r="BC814" s="83"/>
      <c r="BD814" s="78"/>
      <c r="BE814" s="155" t="s">
        <v>253</v>
      </c>
      <c r="BF814" s="83"/>
      <c r="BG814" s="78"/>
      <c r="BH814" s="136"/>
      <c r="BL814" s="141"/>
      <c r="BN814" s="78"/>
      <c r="BO814" s="155"/>
      <c r="BP814" s="83"/>
    </row>
    <row r="815" spans="37:68" ht="13.2">
      <c r="AK815" s="135"/>
      <c r="AM815" s="78"/>
      <c r="AP815" s="78"/>
      <c r="AS815" s="78"/>
      <c r="AT815" s="78" t="str">
        <f t="shared" si="322"/>
        <v/>
      </c>
      <c r="AU815" s="136"/>
      <c r="AV815" s="136"/>
      <c r="AW815" s="155"/>
      <c r="AX815" s="191"/>
      <c r="AY815" s="155"/>
      <c r="AZ815" s="136"/>
      <c r="BA815" s="136"/>
      <c r="BB815" s="136"/>
      <c r="BC815" s="83"/>
      <c r="BD815" s="78"/>
      <c r="BE815" s="155" t="s">
        <v>253</v>
      </c>
      <c r="BF815" s="83"/>
      <c r="BG815" s="78"/>
      <c r="BH815" s="136"/>
      <c r="BL815" s="141"/>
      <c r="BN815" s="78"/>
      <c r="BO815" s="155"/>
      <c r="BP815" s="83"/>
    </row>
    <row r="816" spans="37:68" ht="13.2">
      <c r="AK816" s="135"/>
      <c r="AM816" s="78"/>
      <c r="AP816" s="78"/>
      <c r="AS816" s="78"/>
      <c r="AT816" s="78" t="str">
        <f t="shared" si="322"/>
        <v/>
      </c>
      <c r="AU816" s="136"/>
      <c r="AV816" s="136"/>
      <c r="AW816" s="155"/>
      <c r="AX816" s="191"/>
      <c r="AY816" s="155"/>
      <c r="AZ816" s="136"/>
      <c r="BA816" s="136"/>
      <c r="BB816" s="136"/>
      <c r="BC816" s="83"/>
      <c r="BD816" s="78"/>
      <c r="BE816" s="155" t="s">
        <v>253</v>
      </c>
      <c r="BF816" s="83"/>
      <c r="BG816" s="78"/>
      <c r="BH816" s="136"/>
      <c r="BL816" s="141"/>
      <c r="BN816" s="78"/>
      <c r="BO816" s="155"/>
      <c r="BP816" s="83"/>
    </row>
    <row r="817" spans="37:68" ht="13.2">
      <c r="AK817" s="135"/>
      <c r="AM817" s="78"/>
      <c r="AP817" s="78"/>
      <c r="AS817" s="78"/>
      <c r="AT817" s="78" t="str">
        <f t="shared" si="322"/>
        <v/>
      </c>
      <c r="AU817" s="136"/>
      <c r="AV817" s="136"/>
      <c r="AW817" s="155"/>
      <c r="AX817" s="191"/>
      <c r="AY817" s="155"/>
      <c r="AZ817" s="136"/>
      <c r="BA817" s="136"/>
      <c r="BB817" s="136"/>
      <c r="BC817" s="83"/>
      <c r="BD817" s="78"/>
      <c r="BE817" s="155" t="s">
        <v>253</v>
      </c>
      <c r="BF817" s="83"/>
      <c r="BG817" s="78"/>
      <c r="BH817" s="136"/>
      <c r="BL817" s="141"/>
      <c r="BN817" s="78"/>
      <c r="BO817" s="155"/>
      <c r="BP817" s="83"/>
    </row>
    <row r="818" spans="37:68" ht="13.2">
      <c r="AK818" s="135"/>
      <c r="AM818" s="78"/>
      <c r="AP818" s="78"/>
      <c r="AS818" s="78"/>
      <c r="AT818" s="78" t="str">
        <f t="shared" si="322"/>
        <v/>
      </c>
      <c r="AU818" s="136"/>
      <c r="AV818" s="136"/>
      <c r="AW818" s="155"/>
      <c r="AX818" s="191"/>
      <c r="AY818" s="155"/>
      <c r="AZ818" s="136"/>
      <c r="BA818" s="136"/>
      <c r="BB818" s="136"/>
      <c r="BC818" s="83"/>
      <c r="BD818" s="78"/>
      <c r="BE818" s="155" t="s">
        <v>253</v>
      </c>
      <c r="BF818" s="83"/>
      <c r="BG818" s="78"/>
      <c r="BH818" s="136"/>
      <c r="BL818" s="141"/>
      <c r="BN818" s="78"/>
      <c r="BO818" s="155"/>
      <c r="BP818" s="83"/>
    </row>
    <row r="819" spans="37:68" ht="13.2">
      <c r="AK819" s="135"/>
      <c r="AM819" s="78"/>
      <c r="AP819" s="78"/>
      <c r="AS819" s="78"/>
      <c r="AT819" s="78" t="str">
        <f t="shared" si="322"/>
        <v/>
      </c>
      <c r="AU819" s="136"/>
      <c r="AV819" s="136"/>
      <c r="AW819" s="155"/>
      <c r="AX819" s="191"/>
      <c r="AY819" s="155"/>
      <c r="AZ819" s="136"/>
      <c r="BA819" s="136"/>
      <c r="BB819" s="136"/>
      <c r="BC819" s="83"/>
      <c r="BD819" s="78"/>
      <c r="BE819" s="155" t="s">
        <v>253</v>
      </c>
      <c r="BF819" s="83"/>
      <c r="BG819" s="78"/>
      <c r="BH819" s="136"/>
      <c r="BL819" s="141"/>
      <c r="BN819" s="78"/>
      <c r="BO819" s="155"/>
      <c r="BP819" s="83"/>
    </row>
    <row r="820" spans="37:68" ht="13.2">
      <c r="AK820" s="135"/>
      <c r="AM820" s="78"/>
      <c r="AP820" s="78"/>
      <c r="AS820" s="78"/>
      <c r="AT820" s="78" t="str">
        <f t="shared" si="322"/>
        <v/>
      </c>
      <c r="AU820" s="136"/>
      <c r="AV820" s="136"/>
      <c r="AW820" s="155"/>
      <c r="AX820" s="191"/>
      <c r="AY820" s="155"/>
      <c r="AZ820" s="136"/>
      <c r="BA820" s="136"/>
      <c r="BB820" s="136"/>
      <c r="BC820" s="83"/>
      <c r="BD820" s="78"/>
      <c r="BE820" s="155" t="s">
        <v>253</v>
      </c>
      <c r="BF820" s="83"/>
      <c r="BG820" s="78"/>
      <c r="BH820" s="136"/>
      <c r="BL820" s="141"/>
      <c r="BN820" s="78"/>
      <c r="BO820" s="155"/>
      <c r="BP820" s="83"/>
    </row>
    <row r="821" spans="37:68" ht="13.2">
      <c r="AK821" s="135"/>
      <c r="AM821" s="78"/>
      <c r="AP821" s="78"/>
      <c r="AS821" s="78"/>
      <c r="AT821" s="78" t="str">
        <f t="shared" si="322"/>
        <v/>
      </c>
      <c r="AU821" s="136"/>
      <c r="AV821" s="136"/>
      <c r="AW821" s="155"/>
      <c r="AX821" s="191"/>
      <c r="AY821" s="155"/>
      <c r="AZ821" s="136"/>
      <c r="BA821" s="136"/>
      <c r="BB821" s="136"/>
      <c r="BC821" s="83"/>
      <c r="BD821" s="78"/>
      <c r="BE821" s="155" t="s">
        <v>253</v>
      </c>
      <c r="BF821" s="83"/>
      <c r="BG821" s="78"/>
      <c r="BH821" s="136"/>
      <c r="BL821" s="141"/>
      <c r="BN821" s="78"/>
      <c r="BO821" s="155"/>
      <c r="BP821" s="83"/>
    </row>
    <row r="822" spans="37:68" ht="13.2">
      <c r="AK822" s="135"/>
      <c r="AM822" s="78"/>
      <c r="AP822" s="78"/>
      <c r="AS822" s="78"/>
      <c r="AT822" s="78" t="str">
        <f t="shared" si="322"/>
        <v/>
      </c>
      <c r="AU822" s="136"/>
      <c r="AV822" s="136"/>
      <c r="AW822" s="155"/>
      <c r="AX822" s="191"/>
      <c r="AY822" s="155"/>
      <c r="AZ822" s="136"/>
      <c r="BA822" s="136"/>
      <c r="BB822" s="136"/>
      <c r="BC822" s="83"/>
      <c r="BD822" s="78"/>
      <c r="BE822" s="155" t="s">
        <v>253</v>
      </c>
      <c r="BF822" s="83"/>
      <c r="BG822" s="78"/>
      <c r="BH822" s="136"/>
      <c r="BL822" s="141"/>
      <c r="BN822" s="78"/>
      <c r="BO822" s="155"/>
      <c r="BP822" s="83"/>
    </row>
    <row r="823" spans="37:68" ht="13.2">
      <c r="AK823" s="135"/>
      <c r="AM823" s="78"/>
      <c r="AP823" s="78"/>
      <c r="AS823" s="78"/>
      <c r="AT823" s="78" t="str">
        <f t="shared" si="322"/>
        <v/>
      </c>
      <c r="AU823" s="136"/>
      <c r="AV823" s="136"/>
      <c r="AW823" s="155"/>
      <c r="AX823" s="191"/>
      <c r="AY823" s="155"/>
      <c r="AZ823" s="136"/>
      <c r="BA823" s="136"/>
      <c r="BB823" s="136"/>
      <c r="BC823" s="83"/>
      <c r="BD823" s="78"/>
      <c r="BE823" s="155" t="s">
        <v>253</v>
      </c>
      <c r="BF823" s="83"/>
      <c r="BG823" s="78"/>
      <c r="BH823" s="136"/>
      <c r="BL823" s="141"/>
      <c r="BN823" s="78"/>
      <c r="BO823" s="155"/>
      <c r="BP823" s="83"/>
    </row>
    <row r="824" spans="37:68" ht="13.2">
      <c r="AK824" s="135"/>
      <c r="AM824" s="78"/>
      <c r="AP824" s="78"/>
      <c r="AS824" s="78"/>
      <c r="AT824" s="78" t="str">
        <f t="shared" si="322"/>
        <v/>
      </c>
      <c r="AU824" s="136"/>
      <c r="AV824" s="136"/>
      <c r="AW824" s="155"/>
      <c r="AX824" s="191"/>
      <c r="AY824" s="155"/>
      <c r="AZ824" s="136"/>
      <c r="BA824" s="136"/>
      <c r="BB824" s="136"/>
      <c r="BC824" s="83"/>
      <c r="BD824" s="78"/>
      <c r="BE824" s="155" t="s">
        <v>253</v>
      </c>
      <c r="BF824" s="83"/>
      <c r="BG824" s="78"/>
      <c r="BH824" s="136"/>
      <c r="BL824" s="141"/>
      <c r="BN824" s="78"/>
      <c r="BO824" s="155"/>
      <c r="BP824" s="83"/>
    </row>
    <row r="825" spans="37:68" ht="13.2">
      <c r="AK825" s="135"/>
      <c r="AM825" s="78"/>
      <c r="AP825" s="78"/>
      <c r="AS825" s="78"/>
      <c r="AT825" s="78" t="str">
        <f t="shared" si="322"/>
        <v/>
      </c>
      <c r="AU825" s="136"/>
      <c r="AV825" s="136"/>
      <c r="AW825" s="155"/>
      <c r="AX825" s="191"/>
      <c r="AY825" s="155"/>
      <c r="AZ825" s="136"/>
      <c r="BA825" s="136"/>
      <c r="BB825" s="136"/>
      <c r="BC825" s="83"/>
      <c r="BD825" s="78"/>
      <c r="BE825" s="155" t="s">
        <v>253</v>
      </c>
      <c r="BF825" s="83"/>
      <c r="BG825" s="78"/>
      <c r="BH825" s="136"/>
      <c r="BL825" s="141"/>
      <c r="BN825" s="78"/>
      <c r="BO825" s="155"/>
      <c r="BP825" s="83"/>
    </row>
    <row r="826" spans="37:68" ht="13.2">
      <c r="AK826" s="135"/>
      <c r="AM826" s="78"/>
      <c r="AP826" s="78"/>
      <c r="AS826" s="78"/>
      <c r="AT826" s="78" t="str">
        <f t="shared" si="322"/>
        <v/>
      </c>
      <c r="AU826" s="136"/>
      <c r="AV826" s="136"/>
      <c r="AW826" s="155"/>
      <c r="AX826" s="191"/>
      <c r="AY826" s="155"/>
      <c r="AZ826" s="136"/>
      <c r="BA826" s="136"/>
      <c r="BB826" s="136"/>
      <c r="BC826" s="83"/>
      <c r="BD826" s="78"/>
      <c r="BE826" s="155" t="s">
        <v>253</v>
      </c>
      <c r="BF826" s="83"/>
      <c r="BG826" s="78"/>
      <c r="BH826" s="136"/>
      <c r="BL826" s="141"/>
      <c r="BN826" s="78"/>
      <c r="BO826" s="155"/>
      <c r="BP826" s="83"/>
    </row>
    <row r="827" spans="37:68" ht="13.2">
      <c r="AK827" s="135"/>
      <c r="AM827" s="78"/>
      <c r="AP827" s="78"/>
      <c r="AS827" s="78"/>
      <c r="AT827" s="78" t="str">
        <f t="shared" si="322"/>
        <v/>
      </c>
      <c r="AU827" s="136"/>
      <c r="AV827" s="136"/>
      <c r="AW827" s="155"/>
      <c r="AX827" s="191"/>
      <c r="AY827" s="155"/>
      <c r="AZ827" s="136"/>
      <c r="BA827" s="136"/>
      <c r="BB827" s="136"/>
      <c r="BC827" s="83"/>
      <c r="BD827" s="78"/>
      <c r="BE827" s="155" t="s">
        <v>253</v>
      </c>
      <c r="BF827" s="83"/>
      <c r="BG827" s="78"/>
      <c r="BH827" s="136"/>
      <c r="BL827" s="141"/>
      <c r="BN827" s="78"/>
      <c r="BO827" s="155"/>
      <c r="BP827" s="83"/>
    </row>
    <row r="828" spans="37:68" ht="13.2">
      <c r="AK828" s="135"/>
      <c r="AM828" s="78"/>
      <c r="AP828" s="78"/>
      <c r="AS828" s="78"/>
      <c r="AT828" s="78" t="str">
        <f t="shared" si="322"/>
        <v/>
      </c>
      <c r="AU828" s="136"/>
      <c r="AV828" s="136"/>
      <c r="AW828" s="155"/>
      <c r="AX828" s="191"/>
      <c r="AY828" s="155"/>
      <c r="AZ828" s="136"/>
      <c r="BA828" s="136"/>
      <c r="BB828" s="136"/>
      <c r="BC828" s="83"/>
      <c r="BD828" s="78"/>
      <c r="BE828" s="155" t="s">
        <v>253</v>
      </c>
      <c r="BF828" s="83"/>
      <c r="BG828" s="78"/>
      <c r="BH828" s="136"/>
      <c r="BL828" s="141"/>
      <c r="BN828" s="78"/>
      <c r="BO828" s="155"/>
      <c r="BP828" s="83"/>
    </row>
    <row r="829" spans="37:68" ht="13.2">
      <c r="AK829" s="135"/>
      <c r="AM829" s="78"/>
      <c r="AP829" s="78"/>
      <c r="AS829" s="78"/>
      <c r="AT829" s="78" t="str">
        <f t="shared" si="322"/>
        <v/>
      </c>
      <c r="AU829" s="136"/>
      <c r="AV829" s="136"/>
      <c r="AW829" s="155"/>
      <c r="AX829" s="191"/>
      <c r="AY829" s="155"/>
      <c r="AZ829" s="136"/>
      <c r="BA829" s="136"/>
      <c r="BB829" s="136"/>
      <c r="BC829" s="83"/>
      <c r="BD829" s="78"/>
      <c r="BE829" s="155" t="s">
        <v>253</v>
      </c>
      <c r="BF829" s="83"/>
      <c r="BG829" s="78"/>
      <c r="BH829" s="136"/>
      <c r="BL829" s="141"/>
      <c r="BN829" s="78"/>
      <c r="BO829" s="155"/>
      <c r="BP829" s="83"/>
    </row>
    <row r="830" spans="37:68" ht="13.2">
      <c r="AK830" s="135"/>
      <c r="AM830" s="78"/>
      <c r="AP830" s="78"/>
      <c r="AS830" s="78"/>
      <c r="AT830" s="78" t="str">
        <f t="shared" si="322"/>
        <v/>
      </c>
      <c r="AU830" s="136"/>
      <c r="AV830" s="136"/>
      <c r="AW830" s="155"/>
      <c r="AX830" s="191"/>
      <c r="AY830" s="155"/>
      <c r="AZ830" s="136"/>
      <c r="BA830" s="136"/>
      <c r="BB830" s="136"/>
      <c r="BC830" s="83"/>
      <c r="BD830" s="78"/>
      <c r="BE830" s="155" t="s">
        <v>253</v>
      </c>
      <c r="BF830" s="83"/>
      <c r="BG830" s="78"/>
      <c r="BH830" s="136"/>
      <c r="BL830" s="141"/>
      <c r="BN830" s="78"/>
      <c r="BO830" s="155"/>
      <c r="BP830" s="83"/>
    </row>
    <row r="831" spans="37:68" ht="13.2">
      <c r="AK831" s="135"/>
      <c r="AM831" s="78"/>
      <c r="AP831" s="78"/>
      <c r="AS831" s="78"/>
      <c r="AT831" s="78" t="str">
        <f t="shared" si="322"/>
        <v/>
      </c>
      <c r="AU831" s="136"/>
      <c r="AV831" s="136"/>
      <c r="AW831" s="155"/>
      <c r="AX831" s="191"/>
      <c r="AY831" s="155"/>
      <c r="AZ831" s="136"/>
      <c r="BA831" s="136"/>
      <c r="BB831" s="136"/>
      <c r="BC831" s="83"/>
      <c r="BD831" s="78"/>
      <c r="BE831" s="155" t="s">
        <v>253</v>
      </c>
      <c r="BF831" s="83"/>
      <c r="BG831" s="78"/>
      <c r="BH831" s="136"/>
      <c r="BL831" s="141"/>
      <c r="BN831" s="78"/>
      <c r="BO831" s="155"/>
      <c r="BP831" s="83"/>
    </row>
    <row r="832" spans="37:68" ht="13.2">
      <c r="AK832" s="135"/>
      <c r="AM832" s="78"/>
      <c r="AP832" s="78"/>
      <c r="AS832" s="78"/>
      <c r="AT832" s="78" t="str">
        <f t="shared" si="322"/>
        <v/>
      </c>
      <c r="AU832" s="136"/>
      <c r="AV832" s="136"/>
      <c r="AW832" s="155"/>
      <c r="AX832" s="191"/>
      <c r="AY832" s="155"/>
      <c r="AZ832" s="136"/>
      <c r="BA832" s="136"/>
      <c r="BB832" s="136"/>
      <c r="BC832" s="83"/>
      <c r="BD832" s="78"/>
      <c r="BE832" s="155" t="s">
        <v>253</v>
      </c>
      <c r="BF832" s="83"/>
      <c r="BG832" s="78"/>
      <c r="BH832" s="136"/>
      <c r="BL832" s="141"/>
      <c r="BN832" s="78"/>
      <c r="BO832" s="155"/>
      <c r="BP832" s="83"/>
    </row>
    <row r="833" spans="37:68" ht="13.2">
      <c r="AK833" s="135"/>
      <c r="AM833" s="78"/>
      <c r="AP833" s="78"/>
      <c r="AS833" s="78"/>
      <c r="AT833" s="78" t="str">
        <f t="shared" si="322"/>
        <v/>
      </c>
      <c r="AU833" s="136"/>
      <c r="AV833" s="136"/>
      <c r="AW833" s="155"/>
      <c r="AX833" s="191"/>
      <c r="AY833" s="155"/>
      <c r="AZ833" s="136"/>
      <c r="BA833" s="136"/>
      <c r="BB833" s="136"/>
      <c r="BC833" s="83"/>
      <c r="BD833" s="78"/>
      <c r="BE833" s="155" t="s">
        <v>253</v>
      </c>
      <c r="BF833" s="83"/>
      <c r="BG833" s="78"/>
      <c r="BH833" s="136"/>
      <c r="BL833" s="141"/>
      <c r="BN833" s="78"/>
      <c r="BO833" s="155"/>
      <c r="BP833" s="83"/>
    </row>
    <row r="834" spans="37:68" ht="13.2">
      <c r="AK834" s="135"/>
      <c r="AM834" s="78"/>
      <c r="AP834" s="78"/>
      <c r="AS834" s="78"/>
      <c r="AT834" s="78" t="str">
        <f t="shared" si="322"/>
        <v/>
      </c>
      <c r="AU834" s="136"/>
      <c r="AV834" s="136"/>
      <c r="AW834" s="155"/>
      <c r="AX834" s="191"/>
      <c r="AY834" s="155"/>
      <c r="AZ834" s="136"/>
      <c r="BA834" s="136"/>
      <c r="BB834" s="136"/>
      <c r="BC834" s="83"/>
      <c r="BD834" s="78"/>
      <c r="BE834" s="155" t="s">
        <v>253</v>
      </c>
      <c r="BF834" s="83"/>
      <c r="BG834" s="78"/>
      <c r="BH834" s="136"/>
      <c r="BL834" s="141"/>
      <c r="BN834" s="78"/>
      <c r="BO834" s="155"/>
      <c r="BP834" s="83"/>
    </row>
    <row r="835" spans="37:68" ht="13.2">
      <c r="AK835" s="135"/>
      <c r="AM835" s="78"/>
      <c r="AP835" s="78"/>
      <c r="AS835" s="78"/>
      <c r="AT835" s="78" t="str">
        <f t="shared" si="322"/>
        <v/>
      </c>
      <c r="AU835" s="136"/>
      <c r="AV835" s="136"/>
      <c r="AW835" s="155"/>
      <c r="AX835" s="191"/>
      <c r="AY835" s="155"/>
      <c r="AZ835" s="136"/>
      <c r="BA835" s="136"/>
      <c r="BB835" s="136"/>
      <c r="BC835" s="83"/>
      <c r="BD835" s="78"/>
      <c r="BE835" s="155" t="s">
        <v>253</v>
      </c>
      <c r="BF835" s="83"/>
      <c r="BG835" s="78"/>
      <c r="BH835" s="136"/>
      <c r="BL835" s="141"/>
      <c r="BN835" s="78"/>
      <c r="BO835" s="155"/>
      <c r="BP835" s="83"/>
    </row>
    <row r="836" spans="37:68" ht="13.2">
      <c r="AK836" s="135"/>
      <c r="AM836" s="78"/>
      <c r="AP836" s="78"/>
      <c r="AS836" s="78"/>
      <c r="AT836" s="78" t="str">
        <f t="shared" si="322"/>
        <v/>
      </c>
      <c r="AU836" s="136"/>
      <c r="AV836" s="136"/>
      <c r="AW836" s="155"/>
      <c r="AX836" s="191"/>
      <c r="AY836" s="155"/>
      <c r="AZ836" s="136"/>
      <c r="BA836" s="136"/>
      <c r="BB836" s="136"/>
      <c r="BC836" s="83"/>
      <c r="BD836" s="78"/>
      <c r="BE836" s="155" t="s">
        <v>253</v>
      </c>
      <c r="BF836" s="83"/>
      <c r="BG836" s="78"/>
      <c r="BH836" s="136"/>
      <c r="BL836" s="141"/>
      <c r="BN836" s="78"/>
      <c r="BO836" s="155"/>
      <c r="BP836" s="83"/>
    </row>
    <row r="837" spans="37:68" ht="13.2">
      <c r="AK837" s="135"/>
      <c r="AM837" s="78"/>
      <c r="AP837" s="78"/>
      <c r="AS837" s="78"/>
      <c r="AT837" s="78" t="str">
        <f t="shared" si="322"/>
        <v/>
      </c>
      <c r="AU837" s="136"/>
      <c r="AV837" s="136"/>
      <c r="AW837" s="155"/>
      <c r="AX837" s="191"/>
      <c r="AY837" s="155"/>
      <c r="AZ837" s="136"/>
      <c r="BA837" s="136"/>
      <c r="BB837" s="136"/>
      <c r="BC837" s="83"/>
      <c r="BD837" s="78"/>
      <c r="BE837" s="155" t="s">
        <v>253</v>
      </c>
      <c r="BF837" s="83"/>
      <c r="BG837" s="78"/>
      <c r="BH837" s="136"/>
      <c r="BL837" s="141"/>
      <c r="BN837" s="78"/>
      <c r="BO837" s="155"/>
      <c r="BP837" s="83"/>
    </row>
    <row r="838" spans="37:68" ht="13.2">
      <c r="AK838" s="135"/>
      <c r="AM838" s="78"/>
      <c r="AP838" s="78"/>
      <c r="AS838" s="78"/>
      <c r="AT838" s="78" t="str">
        <f t="shared" si="322"/>
        <v/>
      </c>
      <c r="AU838" s="136"/>
      <c r="AV838" s="136"/>
      <c r="AW838" s="155"/>
      <c r="AX838" s="191"/>
      <c r="AY838" s="155"/>
      <c r="AZ838" s="136"/>
      <c r="BA838" s="136"/>
      <c r="BB838" s="136"/>
      <c r="BC838" s="83"/>
      <c r="BD838" s="78"/>
      <c r="BE838" s="155" t="s">
        <v>253</v>
      </c>
      <c r="BF838" s="83"/>
      <c r="BG838" s="78"/>
      <c r="BH838" s="136"/>
      <c r="BL838" s="141"/>
      <c r="BN838" s="78"/>
      <c r="BO838" s="155"/>
      <c r="BP838" s="83"/>
    </row>
    <row r="839" spans="37:68" ht="13.2">
      <c r="AK839" s="135"/>
      <c r="AM839" s="78"/>
      <c r="AP839" s="78"/>
      <c r="AS839" s="78"/>
      <c r="AT839" s="78" t="str">
        <f t="shared" si="322"/>
        <v/>
      </c>
      <c r="AU839" s="136"/>
      <c r="AV839" s="136"/>
      <c r="AW839" s="155"/>
      <c r="AX839" s="191"/>
      <c r="AY839" s="155"/>
      <c r="AZ839" s="136"/>
      <c r="BA839" s="136"/>
      <c r="BB839" s="136"/>
      <c r="BC839" s="83"/>
      <c r="BD839" s="78"/>
      <c r="BE839" s="155" t="s">
        <v>253</v>
      </c>
      <c r="BF839" s="83"/>
      <c r="BG839" s="78"/>
      <c r="BH839" s="136"/>
      <c r="BL839" s="141"/>
      <c r="BN839" s="78"/>
      <c r="BO839" s="155"/>
      <c r="BP839" s="83"/>
    </row>
    <row r="840" spans="37:68" ht="13.2">
      <c r="AK840" s="135"/>
      <c r="AM840" s="78"/>
      <c r="AP840" s="78"/>
      <c r="AS840" s="78"/>
      <c r="AT840" s="78" t="str">
        <f t="shared" si="322"/>
        <v/>
      </c>
      <c r="AU840" s="136"/>
      <c r="AV840" s="136"/>
      <c r="AW840" s="155"/>
      <c r="AX840" s="191"/>
      <c r="AY840" s="155"/>
      <c r="AZ840" s="136"/>
      <c r="BA840" s="136"/>
      <c r="BB840" s="136"/>
      <c r="BC840" s="83"/>
      <c r="BD840" s="78"/>
      <c r="BE840" s="155" t="s">
        <v>253</v>
      </c>
      <c r="BF840" s="83"/>
      <c r="BG840" s="78"/>
      <c r="BH840" s="136"/>
      <c r="BL840" s="141"/>
      <c r="BN840" s="78"/>
      <c r="BO840" s="155"/>
      <c r="BP840" s="83"/>
    </row>
    <row r="841" spans="37:68" ht="13.2">
      <c r="AK841" s="135"/>
      <c r="AM841" s="78"/>
      <c r="AP841" s="78"/>
      <c r="AS841" s="78"/>
      <c r="AT841" s="78" t="str">
        <f t="shared" si="322"/>
        <v/>
      </c>
      <c r="AU841" s="136"/>
      <c r="AV841" s="136"/>
      <c r="AW841" s="155"/>
      <c r="AX841" s="191"/>
      <c r="AY841" s="155"/>
      <c r="AZ841" s="136"/>
      <c r="BA841" s="136"/>
      <c r="BB841" s="136"/>
      <c r="BC841" s="83"/>
      <c r="BD841" s="78"/>
      <c r="BE841" s="155" t="s">
        <v>253</v>
      </c>
      <c r="BF841" s="83"/>
      <c r="BG841" s="78"/>
      <c r="BH841" s="136"/>
      <c r="BL841" s="141"/>
      <c r="BN841" s="78"/>
      <c r="BO841" s="155"/>
      <c r="BP841" s="83"/>
    </row>
    <row r="842" spans="37:68" ht="13.2">
      <c r="AK842" s="135"/>
      <c r="AM842" s="78"/>
      <c r="AP842" s="78"/>
      <c r="AS842" s="78"/>
      <c r="AT842" s="78" t="str">
        <f t="shared" si="322"/>
        <v/>
      </c>
      <c r="AU842" s="136"/>
      <c r="AV842" s="136"/>
      <c r="AW842" s="155"/>
      <c r="AX842" s="191"/>
      <c r="AY842" s="155"/>
      <c r="AZ842" s="136"/>
      <c r="BA842" s="136"/>
      <c r="BB842" s="136"/>
      <c r="BC842" s="83"/>
      <c r="BD842" s="78"/>
      <c r="BE842" s="155" t="s">
        <v>253</v>
      </c>
      <c r="BF842" s="83"/>
      <c r="BG842" s="78"/>
      <c r="BH842" s="136"/>
      <c r="BL842" s="141"/>
      <c r="BN842" s="78"/>
      <c r="BO842" s="155"/>
      <c r="BP842" s="83"/>
    </row>
    <row r="843" spans="37:68" ht="13.2">
      <c r="AK843" s="135"/>
      <c r="AM843" s="78"/>
      <c r="AP843" s="78"/>
      <c r="AS843" s="78"/>
      <c r="AT843" s="78" t="str">
        <f t="shared" si="322"/>
        <v/>
      </c>
      <c r="AU843" s="136"/>
      <c r="AV843" s="136"/>
      <c r="AW843" s="155"/>
      <c r="AX843" s="191"/>
      <c r="AY843" s="155"/>
      <c r="AZ843" s="136"/>
      <c r="BA843" s="136"/>
      <c r="BB843" s="136"/>
      <c r="BC843" s="83"/>
      <c r="BD843" s="78"/>
      <c r="BE843" s="155" t="s">
        <v>253</v>
      </c>
      <c r="BF843" s="83"/>
      <c r="BG843" s="78"/>
      <c r="BH843" s="136"/>
      <c r="BL843" s="141"/>
      <c r="BN843" s="78"/>
      <c r="BO843" s="155"/>
      <c r="BP843" s="83"/>
    </row>
    <row r="844" spans="37:68" ht="13.2">
      <c r="AK844" s="135"/>
      <c r="AM844" s="78"/>
      <c r="AP844" s="78"/>
      <c r="AS844" s="78"/>
      <c r="AT844" s="78" t="str">
        <f t="shared" si="322"/>
        <v/>
      </c>
      <c r="AU844" s="136"/>
      <c r="AV844" s="136"/>
      <c r="AW844" s="155"/>
      <c r="AX844" s="191"/>
      <c r="AY844" s="155"/>
      <c r="AZ844" s="136"/>
      <c r="BA844" s="136"/>
      <c r="BB844" s="136"/>
      <c r="BC844" s="83"/>
      <c r="BD844" s="78"/>
      <c r="BE844" s="155" t="s">
        <v>253</v>
      </c>
      <c r="BF844" s="83"/>
      <c r="BG844" s="78"/>
      <c r="BH844" s="136"/>
      <c r="BL844" s="141"/>
      <c r="BN844" s="78"/>
      <c r="BO844" s="155"/>
      <c r="BP844" s="83"/>
    </row>
    <row r="845" spans="37:68" ht="13.2">
      <c r="AK845" s="135"/>
      <c r="AM845" s="78"/>
      <c r="AP845" s="78"/>
      <c r="AS845" s="78"/>
      <c r="AT845" s="78" t="str">
        <f t="shared" si="322"/>
        <v/>
      </c>
      <c r="AU845" s="136"/>
      <c r="AV845" s="136"/>
      <c r="AW845" s="155"/>
      <c r="AX845" s="191"/>
      <c r="AY845" s="155"/>
      <c r="AZ845" s="136"/>
      <c r="BA845" s="136"/>
      <c r="BB845" s="136"/>
      <c r="BC845" s="83"/>
      <c r="BD845" s="78"/>
      <c r="BE845" s="155" t="s">
        <v>253</v>
      </c>
      <c r="BF845" s="83"/>
      <c r="BG845" s="78"/>
      <c r="BH845" s="136"/>
      <c r="BL845" s="141"/>
      <c r="BN845" s="78"/>
      <c r="BO845" s="155"/>
      <c r="BP845" s="83"/>
    </row>
    <row r="846" spans="37:68" ht="13.2">
      <c r="AK846" s="135"/>
      <c r="AM846" s="78"/>
      <c r="AP846" s="78"/>
      <c r="AS846" s="78"/>
      <c r="AT846" s="78" t="str">
        <f t="shared" si="322"/>
        <v/>
      </c>
      <c r="AU846" s="136"/>
      <c r="AV846" s="136"/>
      <c r="AW846" s="155"/>
      <c r="AX846" s="191"/>
      <c r="AY846" s="155"/>
      <c r="AZ846" s="136"/>
      <c r="BA846" s="136"/>
      <c r="BB846" s="136"/>
      <c r="BC846" s="83"/>
      <c r="BD846" s="78"/>
      <c r="BE846" s="155" t="s">
        <v>253</v>
      </c>
      <c r="BF846" s="83"/>
      <c r="BG846" s="78"/>
      <c r="BH846" s="136"/>
      <c r="BL846" s="141"/>
      <c r="BN846" s="78"/>
      <c r="BO846" s="155"/>
      <c r="BP846" s="83"/>
    </row>
    <row r="847" spans="37:68" ht="13.2">
      <c r="AK847" s="135"/>
      <c r="AM847" s="78"/>
      <c r="AP847" s="78"/>
      <c r="AS847" s="78"/>
      <c r="AT847" s="78" t="str">
        <f t="shared" si="322"/>
        <v/>
      </c>
      <c r="AU847" s="136"/>
      <c r="AV847" s="136"/>
      <c r="AW847" s="155"/>
      <c r="AX847" s="191"/>
      <c r="AY847" s="155"/>
      <c r="AZ847" s="136"/>
      <c r="BA847" s="136"/>
      <c r="BB847" s="136"/>
      <c r="BC847" s="83"/>
      <c r="BD847" s="78"/>
      <c r="BE847" s="155" t="s">
        <v>253</v>
      </c>
      <c r="BF847" s="83"/>
      <c r="BG847" s="78"/>
      <c r="BH847" s="136"/>
      <c r="BL847" s="141"/>
      <c r="BN847" s="78"/>
      <c r="BO847" s="155"/>
      <c r="BP847" s="83"/>
    </row>
    <row r="848" spans="37:68" ht="13.2">
      <c r="AK848" s="135"/>
      <c r="AM848" s="78"/>
      <c r="AP848" s="78"/>
      <c r="AS848" s="78"/>
      <c r="AT848" s="78" t="str">
        <f t="shared" si="322"/>
        <v/>
      </c>
      <c r="AU848" s="136"/>
      <c r="AV848" s="136"/>
      <c r="AW848" s="155"/>
      <c r="AX848" s="191"/>
      <c r="AY848" s="155"/>
      <c r="AZ848" s="136"/>
      <c r="BA848" s="136"/>
      <c r="BB848" s="136"/>
      <c r="BC848" s="83"/>
      <c r="BD848" s="78"/>
      <c r="BE848" s="155" t="s">
        <v>253</v>
      </c>
      <c r="BF848" s="83"/>
      <c r="BG848" s="78"/>
      <c r="BH848" s="136"/>
      <c r="BL848" s="141"/>
      <c r="BN848" s="78"/>
      <c r="BO848" s="155"/>
      <c r="BP848" s="83"/>
    </row>
    <row r="849" spans="37:68" ht="13.2">
      <c r="AK849" s="135"/>
      <c r="AM849" s="78"/>
      <c r="AP849" s="78"/>
      <c r="AS849" s="78"/>
      <c r="AT849" s="78" t="str">
        <f t="shared" si="322"/>
        <v/>
      </c>
      <c r="AU849" s="136"/>
      <c r="AV849" s="136"/>
      <c r="AW849" s="155"/>
      <c r="AX849" s="191"/>
      <c r="AY849" s="155"/>
      <c r="AZ849" s="136"/>
      <c r="BA849" s="136"/>
      <c r="BB849" s="136"/>
      <c r="BC849" s="83"/>
      <c r="BD849" s="78"/>
      <c r="BE849" s="155" t="s">
        <v>253</v>
      </c>
      <c r="BF849" s="83"/>
      <c r="BG849" s="78"/>
      <c r="BH849" s="136"/>
      <c r="BL849" s="141"/>
      <c r="BN849" s="78"/>
      <c r="BO849" s="155"/>
      <c r="BP849" s="83"/>
    </row>
    <row r="850" spans="37:68" ht="13.2">
      <c r="AK850" s="135"/>
      <c r="AM850" s="78"/>
      <c r="AP850" s="78"/>
      <c r="AS850" s="78"/>
      <c r="AT850" s="78" t="str">
        <f t="shared" si="322"/>
        <v/>
      </c>
      <c r="AU850" s="136"/>
      <c r="AV850" s="136"/>
      <c r="AW850" s="155"/>
      <c r="AX850" s="191"/>
      <c r="AY850" s="155"/>
      <c r="AZ850" s="136"/>
      <c r="BA850" s="136"/>
      <c r="BB850" s="136"/>
      <c r="BC850" s="83"/>
      <c r="BD850" s="78"/>
      <c r="BE850" s="155" t="s">
        <v>253</v>
      </c>
      <c r="BF850" s="83"/>
      <c r="BG850" s="78"/>
      <c r="BH850" s="136"/>
      <c r="BL850" s="141"/>
      <c r="BN850" s="78"/>
      <c r="BO850" s="155"/>
      <c r="BP850" s="83"/>
    </row>
    <row r="851" spans="37:68" ht="13.2">
      <c r="AK851" s="135"/>
      <c r="AM851" s="78"/>
      <c r="AP851" s="78"/>
      <c r="AS851" s="78"/>
      <c r="AT851" s="78" t="str">
        <f t="shared" si="322"/>
        <v/>
      </c>
      <c r="AU851" s="136"/>
      <c r="AV851" s="136"/>
      <c r="AW851" s="155"/>
      <c r="AX851" s="191"/>
      <c r="AY851" s="155"/>
      <c r="AZ851" s="136"/>
      <c r="BA851" s="136"/>
      <c r="BB851" s="136"/>
      <c r="BC851" s="83"/>
      <c r="BD851" s="78"/>
      <c r="BE851" s="155" t="s">
        <v>253</v>
      </c>
      <c r="BF851" s="83"/>
      <c r="BG851" s="78"/>
      <c r="BH851" s="136"/>
      <c r="BL851" s="141"/>
      <c r="BN851" s="78"/>
      <c r="BO851" s="155"/>
      <c r="BP851" s="83"/>
    </row>
    <row r="852" spans="37:68" ht="13.2">
      <c r="AK852" s="135"/>
      <c r="AM852" s="78"/>
      <c r="AP852" s="78"/>
      <c r="AS852" s="78"/>
      <c r="AT852" s="78" t="str">
        <f t="shared" si="322"/>
        <v/>
      </c>
      <c r="AU852" s="136"/>
      <c r="AV852" s="136"/>
      <c r="AW852" s="155"/>
      <c r="AX852" s="191"/>
      <c r="AY852" s="155"/>
      <c r="AZ852" s="136"/>
      <c r="BA852" s="136"/>
      <c r="BB852" s="136"/>
      <c r="BC852" s="83"/>
      <c r="BD852" s="78"/>
      <c r="BE852" s="155" t="s">
        <v>253</v>
      </c>
      <c r="BF852" s="83"/>
      <c r="BG852" s="78"/>
      <c r="BH852" s="136"/>
      <c r="BL852" s="141"/>
      <c r="BN852" s="78"/>
      <c r="BO852" s="155"/>
      <c r="BP852" s="83"/>
    </row>
    <row r="853" spans="37:68" ht="13.2">
      <c r="AK853" s="135"/>
      <c r="AM853" s="78"/>
      <c r="AP853" s="78"/>
      <c r="AS853" s="78"/>
      <c r="AT853" s="78" t="str">
        <f t="shared" si="322"/>
        <v/>
      </c>
      <c r="AU853" s="136"/>
      <c r="AV853" s="136"/>
      <c r="AW853" s="155"/>
      <c r="AX853" s="191"/>
      <c r="AY853" s="155"/>
      <c r="AZ853" s="136"/>
      <c r="BA853" s="136"/>
      <c r="BB853" s="136"/>
      <c r="BC853" s="83"/>
      <c r="BD853" s="78"/>
      <c r="BE853" s="155" t="s">
        <v>253</v>
      </c>
      <c r="BF853" s="83"/>
      <c r="BG853" s="78"/>
      <c r="BH853" s="136"/>
      <c r="BL853" s="141"/>
      <c r="BN853" s="78"/>
      <c r="BO853" s="155"/>
      <c r="BP853" s="83"/>
    </row>
    <row r="854" spans="37:68" ht="13.2">
      <c r="AK854" s="135"/>
      <c r="AM854" s="78"/>
      <c r="AP854" s="78"/>
      <c r="AS854" s="78"/>
      <c r="AT854" s="78" t="str">
        <f t="shared" si="322"/>
        <v/>
      </c>
      <c r="AU854" s="136"/>
      <c r="AV854" s="136"/>
      <c r="AW854" s="155"/>
      <c r="AX854" s="191"/>
      <c r="AY854" s="155"/>
      <c r="AZ854" s="136"/>
      <c r="BA854" s="136"/>
      <c r="BB854" s="136"/>
      <c r="BC854" s="83"/>
      <c r="BD854" s="78"/>
      <c r="BE854" s="155" t="s">
        <v>253</v>
      </c>
      <c r="BF854" s="83"/>
      <c r="BG854" s="78"/>
      <c r="BH854" s="136"/>
      <c r="BL854" s="141"/>
      <c r="BN854" s="78"/>
      <c r="BO854" s="155"/>
      <c r="BP854" s="83"/>
    </row>
    <row r="855" spans="37:68" ht="13.2">
      <c r="AK855" s="135"/>
      <c r="AM855" s="78"/>
      <c r="AP855" s="78"/>
      <c r="AS855" s="78"/>
      <c r="AT855" s="78" t="str">
        <f t="shared" si="322"/>
        <v/>
      </c>
      <c r="AU855" s="136"/>
      <c r="AV855" s="136"/>
      <c r="AW855" s="155"/>
      <c r="AX855" s="191"/>
      <c r="AY855" s="155"/>
      <c r="AZ855" s="136"/>
      <c r="BA855" s="136"/>
      <c r="BB855" s="136"/>
      <c r="BC855" s="83"/>
      <c r="BD855" s="78"/>
      <c r="BE855" s="155" t="s">
        <v>253</v>
      </c>
      <c r="BF855" s="83"/>
      <c r="BG855" s="78"/>
      <c r="BH855" s="136"/>
      <c r="BL855" s="141"/>
      <c r="BN855" s="78"/>
      <c r="BO855" s="155"/>
      <c r="BP855" s="83"/>
    </row>
    <row r="856" spans="37:68" ht="13.2">
      <c r="AK856" s="135"/>
      <c r="AM856" s="78"/>
      <c r="AP856" s="78"/>
      <c r="AS856" s="78"/>
      <c r="AT856" s="78" t="str">
        <f t="shared" si="322"/>
        <v/>
      </c>
      <c r="AU856" s="136"/>
      <c r="AV856" s="136"/>
      <c r="AW856" s="155"/>
      <c r="AX856" s="191"/>
      <c r="AY856" s="155"/>
      <c r="AZ856" s="136"/>
      <c r="BA856" s="136"/>
      <c r="BB856" s="136"/>
      <c r="BC856" s="83"/>
      <c r="BD856" s="78"/>
      <c r="BE856" s="155" t="s">
        <v>253</v>
      </c>
      <c r="BF856" s="83"/>
      <c r="BG856" s="78"/>
      <c r="BH856" s="136"/>
      <c r="BL856" s="141"/>
      <c r="BN856" s="78"/>
      <c r="BO856" s="155"/>
      <c r="BP856" s="83"/>
    </row>
    <row r="857" spans="37:68" ht="13.2">
      <c r="AK857" s="135"/>
      <c r="AM857" s="78"/>
      <c r="AP857" s="78"/>
      <c r="AS857" s="78"/>
      <c r="AT857" s="78" t="str">
        <f t="shared" si="322"/>
        <v/>
      </c>
      <c r="AU857" s="136"/>
      <c r="AV857" s="136"/>
      <c r="AW857" s="155"/>
      <c r="AX857" s="191"/>
      <c r="AY857" s="155"/>
      <c r="AZ857" s="136"/>
      <c r="BA857" s="136"/>
      <c r="BB857" s="136"/>
      <c r="BC857" s="83"/>
      <c r="BD857" s="78"/>
      <c r="BE857" s="155" t="s">
        <v>253</v>
      </c>
      <c r="BF857" s="83"/>
      <c r="BG857" s="78"/>
      <c r="BH857" s="136"/>
      <c r="BL857" s="141"/>
      <c r="BN857" s="78"/>
      <c r="BO857" s="155"/>
      <c r="BP857" s="83"/>
    </row>
    <row r="858" spans="37:68" ht="13.2">
      <c r="AK858" s="135"/>
      <c r="AM858" s="78"/>
      <c r="AP858" s="78"/>
      <c r="AS858" s="78"/>
      <c r="AT858" s="78" t="str">
        <f t="shared" si="322"/>
        <v/>
      </c>
      <c r="AU858" s="136"/>
      <c r="AV858" s="136"/>
      <c r="AW858" s="155"/>
      <c r="AX858" s="191"/>
      <c r="AY858" s="155"/>
      <c r="AZ858" s="136"/>
      <c r="BA858" s="136"/>
      <c r="BB858" s="136"/>
      <c r="BC858" s="83"/>
      <c r="BD858" s="78"/>
      <c r="BE858" s="155" t="s">
        <v>253</v>
      </c>
      <c r="BF858" s="83"/>
      <c r="BG858" s="78"/>
      <c r="BH858" s="136"/>
      <c r="BL858" s="141"/>
      <c r="BN858" s="78"/>
      <c r="BO858" s="155"/>
      <c r="BP858" s="83"/>
    </row>
    <row r="859" spans="37:68" ht="13.2">
      <c r="AK859" s="135"/>
      <c r="AM859" s="78"/>
      <c r="AP859" s="78"/>
      <c r="AS859" s="78"/>
      <c r="AT859" s="78" t="str">
        <f t="shared" si="322"/>
        <v/>
      </c>
      <c r="AU859" s="136"/>
      <c r="AV859" s="136"/>
      <c r="AW859" s="155"/>
      <c r="AX859" s="191"/>
      <c r="AY859" s="155"/>
      <c r="AZ859" s="136"/>
      <c r="BA859" s="136"/>
      <c r="BB859" s="136"/>
      <c r="BC859" s="83"/>
      <c r="BD859" s="78"/>
      <c r="BE859" s="155" t="s">
        <v>253</v>
      </c>
      <c r="BF859" s="83"/>
      <c r="BG859" s="78"/>
      <c r="BH859" s="136"/>
      <c r="BL859" s="141"/>
      <c r="BN859" s="78"/>
      <c r="BO859" s="155"/>
      <c r="BP859" s="83"/>
    </row>
    <row r="860" spans="37:68" ht="13.2">
      <c r="AK860" s="135"/>
      <c r="AM860" s="78"/>
      <c r="AP860" s="78"/>
      <c r="AS860" s="78"/>
      <c r="AT860" s="78" t="str">
        <f t="shared" si="322"/>
        <v/>
      </c>
      <c r="AU860" s="136"/>
      <c r="AV860" s="136"/>
      <c r="AW860" s="155"/>
      <c r="AX860" s="191"/>
      <c r="AY860" s="155"/>
      <c r="AZ860" s="136"/>
      <c r="BA860" s="136"/>
      <c r="BB860" s="136"/>
      <c r="BC860" s="83"/>
      <c r="BD860" s="78"/>
      <c r="BE860" s="155" t="s">
        <v>253</v>
      </c>
      <c r="BF860" s="83"/>
      <c r="BG860" s="78"/>
      <c r="BH860" s="136"/>
      <c r="BL860" s="141"/>
      <c r="BN860" s="78"/>
      <c r="BO860" s="155"/>
      <c r="BP860" s="83"/>
    </row>
    <row r="861" spans="37:68" ht="13.2">
      <c r="AK861" s="135"/>
      <c r="AM861" s="78"/>
      <c r="AP861" s="78"/>
      <c r="AS861" s="78"/>
      <c r="AT861" s="78" t="str">
        <f t="shared" si="322"/>
        <v/>
      </c>
      <c r="AU861" s="136"/>
      <c r="AV861" s="136"/>
      <c r="AW861" s="155"/>
      <c r="AX861" s="191"/>
      <c r="AY861" s="155"/>
      <c r="AZ861" s="136"/>
      <c r="BA861" s="136"/>
      <c r="BB861" s="136"/>
      <c r="BC861" s="83"/>
      <c r="BD861" s="78"/>
      <c r="BE861" s="155" t="s">
        <v>253</v>
      </c>
      <c r="BF861" s="83"/>
      <c r="BG861" s="78"/>
      <c r="BH861" s="136"/>
      <c r="BL861" s="141"/>
      <c r="BN861" s="78"/>
      <c r="BO861" s="155"/>
      <c r="BP861" s="83"/>
    </row>
    <row r="862" spans="37:68" ht="13.2">
      <c r="AK862" s="135"/>
      <c r="AM862" s="78"/>
      <c r="AP862" s="78"/>
      <c r="AS862" s="78"/>
      <c r="AT862" s="78" t="str">
        <f t="shared" si="322"/>
        <v/>
      </c>
      <c r="AU862" s="136"/>
      <c r="AV862" s="136"/>
      <c r="AW862" s="155"/>
      <c r="AX862" s="191"/>
      <c r="AY862" s="155"/>
      <c r="AZ862" s="136"/>
      <c r="BA862" s="136"/>
      <c r="BB862" s="136"/>
      <c r="BC862" s="83"/>
      <c r="BD862" s="78"/>
      <c r="BE862" s="155" t="s">
        <v>253</v>
      </c>
      <c r="BF862" s="83"/>
      <c r="BG862" s="78"/>
      <c r="BH862" s="136"/>
      <c r="BL862" s="141"/>
      <c r="BN862" s="78"/>
      <c r="BO862" s="155"/>
      <c r="BP862" s="83"/>
    </row>
    <row r="863" spans="37:68" ht="13.2">
      <c r="AK863" s="135"/>
      <c r="AM863" s="78"/>
      <c r="AP863" s="78"/>
      <c r="AS863" s="78"/>
      <c r="AT863" s="78" t="str">
        <f t="shared" si="322"/>
        <v/>
      </c>
      <c r="AU863" s="136"/>
      <c r="AV863" s="136"/>
      <c r="AW863" s="155"/>
      <c r="AX863" s="191"/>
      <c r="AY863" s="155"/>
      <c r="AZ863" s="136"/>
      <c r="BA863" s="136"/>
      <c r="BB863" s="136"/>
      <c r="BC863" s="83"/>
      <c r="BD863" s="78"/>
      <c r="BE863" s="155" t="s">
        <v>253</v>
      </c>
      <c r="BF863" s="83"/>
      <c r="BG863" s="78"/>
      <c r="BH863" s="136"/>
      <c r="BL863" s="141"/>
      <c r="BN863" s="78"/>
      <c r="BO863" s="155"/>
      <c r="BP863" s="83"/>
    </row>
    <row r="864" spans="37:68" ht="13.2">
      <c r="AK864" s="135"/>
      <c r="AM864" s="78"/>
      <c r="AP864" s="78"/>
      <c r="AS864" s="78"/>
      <c r="AT864" s="78" t="str">
        <f t="shared" si="322"/>
        <v/>
      </c>
      <c r="AU864" s="136"/>
      <c r="AV864" s="136"/>
      <c r="AW864" s="155"/>
      <c r="AX864" s="191"/>
      <c r="AY864" s="155"/>
      <c r="AZ864" s="136"/>
      <c r="BA864" s="136"/>
      <c r="BB864" s="136"/>
      <c r="BC864" s="83"/>
      <c r="BD864" s="78"/>
      <c r="BE864" s="155" t="s">
        <v>253</v>
      </c>
      <c r="BF864" s="83"/>
      <c r="BG864" s="78"/>
      <c r="BH864" s="136"/>
      <c r="BL864" s="141"/>
      <c r="BN864" s="78"/>
      <c r="BO864" s="155"/>
      <c r="BP864" s="83"/>
    </row>
    <row r="865" spans="37:68" ht="13.2">
      <c r="AK865" s="135"/>
      <c r="AM865" s="78"/>
      <c r="AP865" s="78"/>
      <c r="AS865" s="78"/>
      <c r="AT865" s="78" t="str">
        <f t="shared" si="322"/>
        <v/>
      </c>
      <c r="AU865" s="136"/>
      <c r="AV865" s="136"/>
      <c r="AW865" s="155"/>
      <c r="AX865" s="191"/>
      <c r="AY865" s="155"/>
      <c r="AZ865" s="136"/>
      <c r="BA865" s="136"/>
      <c r="BB865" s="136"/>
      <c r="BC865" s="83"/>
      <c r="BD865" s="78"/>
      <c r="BE865" s="155" t="s">
        <v>253</v>
      </c>
      <c r="BF865" s="83"/>
      <c r="BG865" s="78"/>
      <c r="BH865" s="136"/>
      <c r="BL865" s="141"/>
      <c r="BN865" s="78"/>
      <c r="BO865" s="155"/>
      <c r="BP865" s="83"/>
    </row>
    <row r="866" spans="37:68" ht="13.2">
      <c r="AK866" s="135"/>
      <c r="AM866" s="78"/>
      <c r="AP866" s="78"/>
      <c r="AS866" s="78"/>
      <c r="AT866" s="78" t="str">
        <f t="shared" si="322"/>
        <v/>
      </c>
      <c r="AU866" s="136"/>
      <c r="AV866" s="136"/>
      <c r="AW866" s="155"/>
      <c r="AX866" s="191"/>
      <c r="AY866" s="155"/>
      <c r="AZ866" s="136"/>
      <c r="BA866" s="136"/>
      <c r="BB866" s="136"/>
      <c r="BC866" s="83"/>
      <c r="BD866" s="78"/>
      <c r="BE866" s="155" t="s">
        <v>253</v>
      </c>
      <c r="BF866" s="83"/>
      <c r="BG866" s="78"/>
      <c r="BH866" s="136"/>
      <c r="BL866" s="141"/>
      <c r="BN866" s="78"/>
      <c r="BO866" s="155"/>
      <c r="BP866" s="83"/>
    </row>
    <row r="867" spans="37:68" ht="13.2">
      <c r="AK867" s="135"/>
      <c r="AM867" s="78"/>
      <c r="AP867" s="78"/>
      <c r="AS867" s="78"/>
      <c r="AT867" s="78" t="str">
        <f t="shared" si="322"/>
        <v/>
      </c>
      <c r="AU867" s="136"/>
      <c r="AV867" s="136"/>
      <c r="AW867" s="155"/>
      <c r="AX867" s="191"/>
      <c r="AY867" s="155"/>
      <c r="AZ867" s="136"/>
      <c r="BA867" s="136"/>
      <c r="BB867" s="136"/>
      <c r="BC867" s="83"/>
      <c r="BD867" s="78"/>
      <c r="BE867" s="155" t="s">
        <v>253</v>
      </c>
      <c r="BF867" s="83"/>
      <c r="BG867" s="78"/>
      <c r="BH867" s="136"/>
      <c r="BL867" s="141"/>
      <c r="BN867" s="78"/>
      <c r="BO867" s="155"/>
      <c r="BP867" s="83"/>
    </row>
    <row r="868" spans="37:68" ht="13.2">
      <c r="AK868" s="135"/>
      <c r="AM868" s="78"/>
      <c r="AP868" s="78"/>
      <c r="AS868" s="78"/>
      <c r="AT868" s="78" t="str">
        <f t="shared" si="322"/>
        <v/>
      </c>
      <c r="AU868" s="136"/>
      <c r="AV868" s="136"/>
      <c r="AW868" s="155"/>
      <c r="AX868" s="191"/>
      <c r="AY868" s="155"/>
      <c r="AZ868" s="136"/>
      <c r="BA868" s="136"/>
      <c r="BB868" s="136"/>
      <c r="BC868" s="83"/>
      <c r="BD868" s="78"/>
      <c r="BE868" s="155" t="s">
        <v>253</v>
      </c>
      <c r="BF868" s="83"/>
      <c r="BG868" s="78"/>
      <c r="BH868" s="136"/>
      <c r="BL868" s="141"/>
      <c r="BN868" s="78"/>
      <c r="BO868" s="155"/>
      <c r="BP868" s="83"/>
    </row>
    <row r="869" spans="37:68" ht="13.2">
      <c r="AK869" s="135"/>
      <c r="AM869" s="78"/>
      <c r="AP869" s="78"/>
      <c r="AS869" s="78"/>
      <c r="AT869" s="78" t="str">
        <f t="shared" si="322"/>
        <v/>
      </c>
      <c r="AU869" s="136"/>
      <c r="AV869" s="136"/>
      <c r="AW869" s="155"/>
      <c r="AX869" s="191"/>
      <c r="AY869" s="155"/>
      <c r="AZ869" s="136"/>
      <c r="BA869" s="136"/>
      <c r="BB869" s="136"/>
      <c r="BC869" s="83"/>
      <c r="BD869" s="78"/>
      <c r="BE869" s="155" t="s">
        <v>253</v>
      </c>
      <c r="BF869" s="83"/>
      <c r="BG869" s="78"/>
      <c r="BH869" s="136"/>
      <c r="BL869" s="141"/>
      <c r="BN869" s="78"/>
      <c r="BO869" s="155"/>
      <c r="BP869" s="83"/>
    </row>
    <row r="870" spans="37:68" ht="13.2">
      <c r="AK870" s="135"/>
      <c r="AM870" s="78"/>
      <c r="AP870" s="78"/>
      <c r="AS870" s="78"/>
      <c r="AT870" s="78" t="str">
        <f t="shared" si="322"/>
        <v/>
      </c>
      <c r="AU870" s="136"/>
      <c r="AV870" s="136"/>
      <c r="AW870" s="155"/>
      <c r="AX870" s="191"/>
      <c r="AY870" s="155"/>
      <c r="AZ870" s="136"/>
      <c r="BA870" s="136"/>
      <c r="BB870" s="136"/>
      <c r="BC870" s="83"/>
      <c r="BD870" s="78"/>
      <c r="BE870" s="155" t="s">
        <v>253</v>
      </c>
      <c r="BF870" s="83"/>
      <c r="BG870" s="78"/>
      <c r="BH870" s="136"/>
      <c r="BL870" s="141"/>
      <c r="BN870" s="78"/>
      <c r="BO870" s="155"/>
      <c r="BP870" s="83"/>
    </row>
    <row r="871" spans="37:68" ht="13.2">
      <c r="AK871" s="135"/>
      <c r="AM871" s="78"/>
      <c r="AP871" s="78"/>
      <c r="AS871" s="78"/>
      <c r="AT871" s="78" t="str">
        <f t="shared" si="322"/>
        <v/>
      </c>
      <c r="AU871" s="136"/>
      <c r="AV871" s="136"/>
      <c r="AW871" s="155"/>
      <c r="AX871" s="191"/>
      <c r="AY871" s="155"/>
      <c r="AZ871" s="136"/>
      <c r="BA871" s="136"/>
      <c r="BB871" s="136"/>
      <c r="BC871" s="83"/>
      <c r="BD871" s="78"/>
      <c r="BE871" s="155" t="s">
        <v>253</v>
      </c>
      <c r="BF871" s="83"/>
      <c r="BG871" s="78"/>
      <c r="BH871" s="136"/>
      <c r="BL871" s="141"/>
      <c r="BN871" s="78"/>
      <c r="BO871" s="155"/>
      <c r="BP871" s="83"/>
    </row>
    <row r="872" spans="37:68" ht="13.2">
      <c r="AK872" s="135"/>
      <c r="AM872" s="78"/>
      <c r="AP872" s="78"/>
      <c r="AS872" s="78"/>
      <c r="AT872" s="78" t="str">
        <f t="shared" si="322"/>
        <v/>
      </c>
      <c r="AU872" s="136"/>
      <c r="AV872" s="136"/>
      <c r="AW872" s="155"/>
      <c r="AX872" s="191"/>
      <c r="AY872" s="155"/>
      <c r="AZ872" s="136"/>
      <c r="BA872" s="136"/>
      <c r="BB872" s="136"/>
      <c r="BC872" s="83"/>
      <c r="BD872" s="78"/>
      <c r="BE872" s="155" t="s">
        <v>253</v>
      </c>
      <c r="BF872" s="83"/>
      <c r="BG872" s="78"/>
      <c r="BH872" s="136"/>
      <c r="BL872" s="141"/>
      <c r="BN872" s="78"/>
      <c r="BO872" s="155"/>
      <c r="BP872" s="83"/>
    </row>
    <row r="873" spans="37:68" ht="13.2">
      <c r="AK873" s="135"/>
      <c r="AM873" s="78"/>
      <c r="AP873" s="78"/>
      <c r="AS873" s="78"/>
      <c r="AT873" s="78" t="str">
        <f t="shared" si="322"/>
        <v/>
      </c>
      <c r="AU873" s="136"/>
      <c r="AV873" s="136"/>
      <c r="AW873" s="155"/>
      <c r="AX873" s="191"/>
      <c r="AY873" s="155"/>
      <c r="AZ873" s="136"/>
      <c r="BA873" s="136"/>
      <c r="BB873" s="136"/>
      <c r="BC873" s="83"/>
      <c r="BD873" s="78"/>
      <c r="BE873" s="155" t="s">
        <v>253</v>
      </c>
      <c r="BF873" s="83"/>
      <c r="BG873" s="78"/>
      <c r="BH873" s="136"/>
      <c r="BL873" s="141"/>
      <c r="BN873" s="78"/>
      <c r="BO873" s="155"/>
      <c r="BP873" s="83"/>
    </row>
    <row r="874" spans="37:68" ht="13.2">
      <c r="AK874" s="135"/>
      <c r="AM874" s="78"/>
      <c r="AP874" s="78"/>
      <c r="AS874" s="78"/>
      <c r="AT874" s="78" t="str">
        <f t="shared" si="322"/>
        <v/>
      </c>
      <c r="AU874" s="136"/>
      <c r="AV874" s="136"/>
      <c r="AW874" s="155"/>
      <c r="AX874" s="191"/>
      <c r="AY874" s="155"/>
      <c r="AZ874" s="136"/>
      <c r="BA874" s="136"/>
      <c r="BB874" s="136"/>
      <c r="BC874" s="83"/>
      <c r="BD874" s="78"/>
      <c r="BE874" s="155" t="s">
        <v>253</v>
      </c>
      <c r="BF874" s="83"/>
      <c r="BG874" s="78"/>
      <c r="BH874" s="136"/>
      <c r="BL874" s="141"/>
      <c r="BN874" s="78"/>
      <c r="BO874" s="155"/>
      <c r="BP874" s="83"/>
    </row>
    <row r="875" spans="37:68" ht="13.2">
      <c r="AK875" s="135"/>
      <c r="AM875" s="78"/>
      <c r="AP875" s="78"/>
      <c r="AS875" s="78"/>
      <c r="AT875" s="78" t="str">
        <f t="shared" si="322"/>
        <v/>
      </c>
      <c r="AU875" s="136"/>
      <c r="AV875" s="136"/>
      <c r="AW875" s="155"/>
      <c r="AX875" s="191"/>
      <c r="AY875" s="155"/>
      <c r="AZ875" s="136"/>
      <c r="BA875" s="136"/>
      <c r="BB875" s="136"/>
      <c r="BC875" s="83"/>
      <c r="BD875" s="78"/>
      <c r="BE875" s="155" t="s">
        <v>253</v>
      </c>
      <c r="BF875" s="83"/>
      <c r="BG875" s="78"/>
      <c r="BH875" s="136"/>
      <c r="BL875" s="141"/>
      <c r="BN875" s="78"/>
      <c r="BO875" s="155"/>
      <c r="BP875" s="83"/>
    </row>
    <row r="876" spans="37:68" ht="13.2">
      <c r="AK876" s="135"/>
      <c r="AM876" s="78"/>
      <c r="AP876" s="78"/>
      <c r="AS876" s="78"/>
      <c r="AT876" s="78" t="str">
        <f t="shared" si="322"/>
        <v/>
      </c>
      <c r="AU876" s="136"/>
      <c r="AV876" s="136"/>
      <c r="AW876" s="155"/>
      <c r="AX876" s="191"/>
      <c r="AY876" s="155"/>
      <c r="AZ876" s="136"/>
      <c r="BA876" s="136"/>
      <c r="BB876" s="136"/>
      <c r="BC876" s="83"/>
      <c r="BD876" s="78"/>
      <c r="BE876" s="155" t="s">
        <v>253</v>
      </c>
      <c r="BF876" s="83"/>
      <c r="BG876" s="78"/>
      <c r="BH876" s="136"/>
      <c r="BL876" s="141"/>
      <c r="BN876" s="78"/>
      <c r="BO876" s="155"/>
      <c r="BP876" s="83"/>
    </row>
    <row r="877" spans="37:68" ht="13.2">
      <c r="AK877" s="135"/>
      <c r="AM877" s="78"/>
      <c r="AP877" s="78"/>
      <c r="AS877" s="78"/>
      <c r="AT877" s="78" t="str">
        <f t="shared" si="322"/>
        <v/>
      </c>
      <c r="AU877" s="136"/>
      <c r="AV877" s="136"/>
      <c r="AW877" s="155"/>
      <c r="AX877" s="191"/>
      <c r="AY877" s="155"/>
      <c r="AZ877" s="136"/>
      <c r="BA877" s="136"/>
      <c r="BB877" s="136"/>
      <c r="BC877" s="83"/>
      <c r="BD877" s="78"/>
      <c r="BE877" s="155" t="s">
        <v>253</v>
      </c>
      <c r="BF877" s="83"/>
      <c r="BG877" s="78"/>
      <c r="BH877" s="136"/>
      <c r="BL877" s="141"/>
      <c r="BN877" s="78"/>
      <c r="BO877" s="155"/>
      <c r="BP877" s="83"/>
    </row>
    <row r="878" spans="37:68" ht="13.2">
      <c r="AK878" s="135"/>
      <c r="AM878" s="78"/>
      <c r="AP878" s="78"/>
      <c r="AS878" s="78"/>
      <c r="AT878" s="78" t="str">
        <f t="shared" si="322"/>
        <v/>
      </c>
      <c r="AU878" s="136"/>
      <c r="AV878" s="136"/>
      <c r="AW878" s="155"/>
      <c r="AX878" s="191"/>
      <c r="AY878" s="155"/>
      <c r="AZ878" s="136"/>
      <c r="BA878" s="136"/>
      <c r="BB878" s="136"/>
      <c r="BC878" s="83"/>
      <c r="BD878" s="78"/>
      <c r="BE878" s="155" t="s">
        <v>253</v>
      </c>
      <c r="BF878" s="83"/>
      <c r="BG878" s="78"/>
      <c r="BH878" s="136"/>
      <c r="BL878" s="141"/>
      <c r="BN878" s="78"/>
      <c r="BO878" s="155"/>
      <c r="BP878" s="83"/>
    </row>
    <row r="879" spans="37:68" ht="13.2">
      <c r="AK879" s="135"/>
      <c r="AM879" s="78"/>
      <c r="AP879" s="78"/>
      <c r="AS879" s="78"/>
      <c r="AT879" s="78" t="str">
        <f t="shared" si="322"/>
        <v/>
      </c>
      <c r="AU879" s="136"/>
      <c r="AV879" s="136"/>
      <c r="AW879" s="155"/>
      <c r="AX879" s="191"/>
      <c r="AY879" s="155"/>
      <c r="AZ879" s="136"/>
      <c r="BA879" s="136"/>
      <c r="BB879" s="136"/>
      <c r="BC879" s="83"/>
      <c r="BD879" s="78"/>
      <c r="BE879" s="155" t="s">
        <v>253</v>
      </c>
      <c r="BF879" s="83"/>
      <c r="BG879" s="78"/>
      <c r="BH879" s="136"/>
      <c r="BL879" s="141"/>
      <c r="BN879" s="78"/>
      <c r="BO879" s="155"/>
      <c r="BP879" s="83"/>
    </row>
    <row r="880" spans="37:68" ht="13.2">
      <c r="AK880" s="135"/>
      <c r="AM880" s="78"/>
      <c r="AP880" s="78"/>
      <c r="AS880" s="78"/>
      <c r="AT880" s="78" t="str">
        <f t="shared" si="322"/>
        <v/>
      </c>
      <c r="AU880" s="136"/>
      <c r="AV880" s="136"/>
      <c r="AW880" s="155"/>
      <c r="AX880" s="191"/>
      <c r="AY880" s="155"/>
      <c r="AZ880" s="136"/>
      <c r="BA880" s="136"/>
      <c r="BB880" s="136"/>
      <c r="BC880" s="83"/>
      <c r="BD880" s="78"/>
      <c r="BE880" s="155" t="s">
        <v>253</v>
      </c>
      <c r="BF880" s="83"/>
      <c r="BG880" s="78"/>
      <c r="BH880" s="136"/>
      <c r="BL880" s="141"/>
      <c r="BN880" s="78"/>
      <c r="BO880" s="155"/>
      <c r="BP880" s="83"/>
    </row>
    <row r="881" spans="37:68" ht="13.2">
      <c r="AK881" s="135"/>
      <c r="AM881" s="78"/>
      <c r="AP881" s="78"/>
      <c r="AS881" s="78"/>
      <c r="AT881" s="78" t="str">
        <f t="shared" si="322"/>
        <v/>
      </c>
      <c r="AU881" s="136"/>
      <c r="AV881" s="136"/>
      <c r="AW881" s="155"/>
      <c r="AX881" s="191"/>
      <c r="AY881" s="155"/>
      <c r="AZ881" s="136"/>
      <c r="BA881" s="136"/>
      <c r="BB881" s="136"/>
      <c r="BC881" s="83"/>
      <c r="BD881" s="78"/>
      <c r="BE881" s="155" t="s">
        <v>253</v>
      </c>
      <c r="BF881" s="83"/>
      <c r="BG881" s="78"/>
      <c r="BH881" s="136"/>
      <c r="BL881" s="141"/>
      <c r="BN881" s="78"/>
      <c r="BO881" s="155"/>
      <c r="BP881" s="83"/>
    </row>
    <row r="882" spans="37:68" ht="13.2">
      <c r="AK882" s="135"/>
      <c r="AM882" s="78"/>
      <c r="AP882" s="78"/>
      <c r="AS882" s="78"/>
      <c r="AT882" s="78" t="str">
        <f t="shared" si="322"/>
        <v/>
      </c>
      <c r="AU882" s="136"/>
      <c r="AV882" s="136"/>
      <c r="AW882" s="155"/>
      <c r="AX882" s="191"/>
      <c r="AY882" s="155"/>
      <c r="AZ882" s="136"/>
      <c r="BA882" s="136"/>
      <c r="BB882" s="136"/>
      <c r="BC882" s="83"/>
      <c r="BD882" s="78"/>
      <c r="BE882" s="155" t="s">
        <v>253</v>
      </c>
      <c r="BF882" s="83"/>
      <c r="BG882" s="78"/>
      <c r="BH882" s="136"/>
      <c r="BL882" s="141"/>
      <c r="BN882" s="78"/>
      <c r="BO882" s="155"/>
      <c r="BP882" s="83"/>
    </row>
    <row r="883" spans="37:68" ht="13.2">
      <c r="AK883" s="135"/>
      <c r="AM883" s="78"/>
      <c r="AP883" s="78"/>
      <c r="AS883" s="78"/>
      <c r="AT883" s="78" t="str">
        <f t="shared" si="322"/>
        <v/>
      </c>
      <c r="AU883" s="136"/>
      <c r="AV883" s="136"/>
      <c r="AW883" s="155"/>
      <c r="AX883" s="191"/>
      <c r="AY883" s="155"/>
      <c r="AZ883" s="136"/>
      <c r="BA883" s="136"/>
      <c r="BB883" s="136"/>
      <c r="BC883" s="83"/>
      <c r="BD883" s="78"/>
      <c r="BE883" s="155" t="s">
        <v>253</v>
      </c>
      <c r="BF883" s="83"/>
      <c r="BG883" s="78"/>
      <c r="BH883" s="136"/>
      <c r="BL883" s="141"/>
      <c r="BN883" s="78"/>
      <c r="BO883" s="155"/>
      <c r="BP883" s="83"/>
    </row>
    <row r="884" spans="37:68" ht="13.2">
      <c r="AK884" s="135"/>
      <c r="AM884" s="78"/>
      <c r="AP884" s="78"/>
      <c r="AS884" s="78"/>
      <c r="AT884" s="78" t="str">
        <f t="shared" si="322"/>
        <v/>
      </c>
      <c r="AU884" s="136"/>
      <c r="AV884" s="136"/>
      <c r="AW884" s="155"/>
      <c r="AX884" s="191"/>
      <c r="AY884" s="155"/>
      <c r="AZ884" s="136"/>
      <c r="BA884" s="136"/>
      <c r="BB884" s="136"/>
      <c r="BC884" s="83"/>
      <c r="BD884" s="78"/>
      <c r="BE884" s="155" t="s">
        <v>253</v>
      </c>
      <c r="BF884" s="83"/>
      <c r="BG884" s="78"/>
      <c r="BH884" s="136"/>
      <c r="BL884" s="141"/>
      <c r="BN884" s="78"/>
      <c r="BO884" s="155"/>
      <c r="BP884" s="83"/>
    </row>
    <row r="885" spans="37:68" ht="13.2">
      <c r="AK885" s="135"/>
      <c r="AM885" s="78"/>
      <c r="AP885" s="78"/>
      <c r="AS885" s="78"/>
      <c r="AT885" s="78" t="str">
        <f t="shared" si="322"/>
        <v/>
      </c>
      <c r="AU885" s="136"/>
      <c r="AV885" s="136"/>
      <c r="AW885" s="155"/>
      <c r="AX885" s="191"/>
      <c r="AY885" s="155"/>
      <c r="AZ885" s="136"/>
      <c r="BA885" s="136"/>
      <c r="BB885" s="136"/>
      <c r="BC885" s="83"/>
      <c r="BD885" s="78"/>
      <c r="BE885" s="155" t="s">
        <v>253</v>
      </c>
      <c r="BF885" s="83"/>
      <c r="BG885" s="78"/>
      <c r="BH885" s="136"/>
      <c r="BL885" s="141"/>
      <c r="BN885" s="78"/>
      <c r="BO885" s="155"/>
      <c r="BP885" s="83"/>
    </row>
    <row r="886" spans="37:68" ht="13.2">
      <c r="AK886" s="135"/>
      <c r="AM886" s="78"/>
      <c r="AP886" s="78"/>
      <c r="AS886" s="78"/>
      <c r="AT886" s="78" t="str">
        <f t="shared" si="322"/>
        <v/>
      </c>
      <c r="AU886" s="136"/>
      <c r="AV886" s="136"/>
      <c r="AW886" s="155"/>
      <c r="AX886" s="191"/>
      <c r="AY886" s="155"/>
      <c r="AZ886" s="136"/>
      <c r="BA886" s="136"/>
      <c r="BB886" s="136"/>
      <c r="BC886" s="83"/>
      <c r="BD886" s="78"/>
      <c r="BE886" s="155" t="s">
        <v>253</v>
      </c>
      <c r="BF886" s="83"/>
      <c r="BG886" s="78"/>
      <c r="BH886" s="136"/>
      <c r="BL886" s="141"/>
      <c r="BN886" s="78"/>
      <c r="BO886" s="155"/>
      <c r="BP886" s="83"/>
    </row>
    <row r="887" spans="37:68" ht="13.2">
      <c r="AK887" s="135"/>
      <c r="AM887" s="78"/>
      <c r="AP887" s="78"/>
      <c r="AS887" s="78"/>
      <c r="AT887" s="78" t="str">
        <f t="shared" si="322"/>
        <v/>
      </c>
      <c r="AU887" s="136"/>
      <c r="AV887" s="136"/>
      <c r="AW887" s="155"/>
      <c r="AX887" s="191"/>
      <c r="AY887" s="155"/>
      <c r="AZ887" s="136"/>
      <c r="BA887" s="136"/>
      <c r="BB887" s="136"/>
      <c r="BC887" s="83"/>
      <c r="BD887" s="78"/>
      <c r="BE887" s="155" t="s">
        <v>253</v>
      </c>
      <c r="BF887" s="83"/>
      <c r="BG887" s="78"/>
      <c r="BH887" s="136"/>
      <c r="BL887" s="141"/>
      <c r="BN887" s="78"/>
      <c r="BO887" s="155"/>
      <c r="BP887" s="83"/>
    </row>
    <row r="888" spans="37:68" ht="13.2">
      <c r="AK888" s="135"/>
      <c r="AM888" s="78"/>
      <c r="AP888" s="78"/>
      <c r="AS888" s="78"/>
      <c r="AT888" s="78" t="str">
        <f t="shared" si="322"/>
        <v/>
      </c>
      <c r="AU888" s="136"/>
      <c r="AV888" s="136"/>
      <c r="AW888" s="155"/>
      <c r="AX888" s="191"/>
      <c r="AY888" s="155"/>
      <c r="AZ888" s="136"/>
      <c r="BA888" s="136"/>
      <c r="BB888" s="136"/>
      <c r="BC888" s="83"/>
      <c r="BD888" s="78"/>
      <c r="BE888" s="155" t="s">
        <v>253</v>
      </c>
      <c r="BF888" s="83"/>
      <c r="BG888" s="78"/>
      <c r="BH888" s="136"/>
      <c r="BL888" s="141"/>
      <c r="BN888" s="78"/>
      <c r="BO888" s="155"/>
      <c r="BP888" s="83"/>
    </row>
    <row r="889" spans="37:68" ht="13.2">
      <c r="AK889" s="135"/>
      <c r="AM889" s="78"/>
      <c r="AP889" s="78"/>
      <c r="AS889" s="78"/>
      <c r="AT889" s="78" t="str">
        <f t="shared" si="322"/>
        <v/>
      </c>
      <c r="AU889" s="136"/>
      <c r="AV889" s="136"/>
      <c r="AW889" s="155"/>
      <c r="AX889" s="191"/>
      <c r="AY889" s="155"/>
      <c r="AZ889" s="136"/>
      <c r="BA889" s="136"/>
      <c r="BB889" s="136"/>
      <c r="BC889" s="83"/>
      <c r="BD889" s="78"/>
      <c r="BE889" s="155" t="s">
        <v>253</v>
      </c>
      <c r="BF889" s="83"/>
      <c r="BG889" s="78"/>
      <c r="BH889" s="136"/>
      <c r="BL889" s="141"/>
      <c r="BN889" s="78"/>
      <c r="BO889" s="155"/>
      <c r="BP889" s="83"/>
    </row>
    <row r="890" spans="37:68" ht="13.2">
      <c r="AK890" s="135"/>
      <c r="AM890" s="78"/>
      <c r="AP890" s="78"/>
      <c r="AS890" s="78"/>
      <c r="AT890" s="78" t="str">
        <f t="shared" si="322"/>
        <v/>
      </c>
      <c r="AU890" s="136"/>
      <c r="AV890" s="136"/>
      <c r="AW890" s="155"/>
      <c r="AX890" s="191"/>
      <c r="AY890" s="155"/>
      <c r="AZ890" s="136"/>
      <c r="BA890" s="136"/>
      <c r="BB890" s="136"/>
      <c r="BC890" s="83"/>
      <c r="BD890" s="78"/>
      <c r="BE890" s="155" t="s">
        <v>253</v>
      </c>
      <c r="BF890" s="83"/>
      <c r="BG890" s="78"/>
      <c r="BH890" s="136"/>
      <c r="BL890" s="141"/>
      <c r="BN890" s="78"/>
      <c r="BO890" s="155"/>
      <c r="BP890" s="83"/>
    </row>
    <row r="891" spans="37:68" ht="13.2">
      <c r="AK891" s="135"/>
      <c r="AM891" s="78"/>
      <c r="AP891" s="78"/>
      <c r="AS891" s="78"/>
      <c r="AT891" s="78" t="str">
        <f t="shared" si="322"/>
        <v/>
      </c>
      <c r="AU891" s="136"/>
      <c r="AV891" s="136"/>
      <c r="AW891" s="155"/>
      <c r="AX891" s="191"/>
      <c r="AY891" s="155"/>
      <c r="AZ891" s="136"/>
      <c r="BA891" s="136"/>
      <c r="BB891" s="136"/>
      <c r="BC891" s="83"/>
      <c r="BD891" s="78"/>
      <c r="BE891" s="155" t="s">
        <v>253</v>
      </c>
      <c r="BF891" s="83"/>
      <c r="BG891" s="78"/>
      <c r="BH891" s="136"/>
      <c r="BL891" s="141"/>
      <c r="BN891" s="78"/>
      <c r="BO891" s="155"/>
      <c r="BP891" s="83"/>
    </row>
    <row r="892" spans="37:68" ht="13.2">
      <c r="AK892" s="135"/>
      <c r="AM892" s="78"/>
      <c r="AP892" s="78"/>
      <c r="AS892" s="78"/>
      <c r="AT892" s="78" t="str">
        <f t="shared" si="322"/>
        <v/>
      </c>
      <c r="AU892" s="136"/>
      <c r="AV892" s="136"/>
      <c r="AW892" s="155"/>
      <c r="AX892" s="191"/>
      <c r="AY892" s="155"/>
      <c r="AZ892" s="136"/>
      <c r="BA892" s="136"/>
      <c r="BB892" s="136"/>
      <c r="BC892" s="83"/>
      <c r="BD892" s="78"/>
      <c r="BE892" s="155" t="s">
        <v>253</v>
      </c>
      <c r="BF892" s="83"/>
      <c r="BG892" s="78"/>
      <c r="BH892" s="136"/>
      <c r="BL892" s="141"/>
      <c r="BN892" s="78"/>
      <c r="BO892" s="155"/>
      <c r="BP892" s="83"/>
    </row>
    <row r="893" spans="37:68" ht="13.2">
      <c r="AK893" s="135"/>
      <c r="AM893" s="78"/>
      <c r="AP893" s="78"/>
      <c r="AS893" s="78"/>
      <c r="AT893" s="78" t="str">
        <f t="shared" si="322"/>
        <v/>
      </c>
      <c r="AU893" s="136"/>
      <c r="AV893" s="136"/>
      <c r="AW893" s="155"/>
      <c r="AX893" s="191"/>
      <c r="AY893" s="155"/>
      <c r="AZ893" s="136"/>
      <c r="BA893" s="136"/>
      <c r="BB893" s="136"/>
      <c r="BC893" s="83"/>
      <c r="BD893" s="78"/>
      <c r="BE893" s="155" t="s">
        <v>253</v>
      </c>
      <c r="BF893" s="83"/>
      <c r="BG893" s="78"/>
      <c r="BH893" s="136"/>
      <c r="BL893" s="141"/>
      <c r="BN893" s="78"/>
      <c r="BO893" s="155"/>
      <c r="BP893" s="83"/>
    </row>
    <row r="894" spans="37:68" ht="13.2">
      <c r="AK894" s="135"/>
      <c r="AM894" s="78"/>
      <c r="AP894" s="78"/>
      <c r="AS894" s="78"/>
      <c r="AT894" s="78" t="str">
        <f t="shared" si="322"/>
        <v/>
      </c>
      <c r="AU894" s="136"/>
      <c r="AV894" s="136"/>
      <c r="AW894" s="155"/>
      <c r="AX894" s="191"/>
      <c r="AY894" s="155"/>
      <c r="AZ894" s="136"/>
      <c r="BA894" s="136"/>
      <c r="BB894" s="136"/>
      <c r="BC894" s="83"/>
      <c r="BD894" s="78"/>
      <c r="BE894" s="155" t="s">
        <v>253</v>
      </c>
      <c r="BF894" s="83"/>
      <c r="BG894" s="78"/>
      <c r="BH894" s="136"/>
      <c r="BL894" s="141"/>
      <c r="BN894" s="78"/>
      <c r="BO894" s="155"/>
      <c r="BP894" s="83"/>
    </row>
    <row r="895" spans="37:68" ht="13.2">
      <c r="AK895" s="135"/>
      <c r="AM895" s="78"/>
      <c r="AP895" s="78"/>
      <c r="AS895" s="78"/>
      <c r="AT895" s="78" t="str">
        <f t="shared" si="322"/>
        <v/>
      </c>
      <c r="AU895" s="136"/>
      <c r="AV895" s="136"/>
      <c r="AW895" s="155"/>
      <c r="AX895" s="191"/>
      <c r="AY895" s="155"/>
      <c r="AZ895" s="136"/>
      <c r="BA895" s="136"/>
      <c r="BB895" s="136"/>
      <c r="BC895" s="83"/>
      <c r="BD895" s="78"/>
      <c r="BE895" s="155" t="s">
        <v>253</v>
      </c>
      <c r="BF895" s="83"/>
      <c r="BG895" s="78"/>
      <c r="BH895" s="136"/>
      <c r="BL895" s="141"/>
      <c r="BN895" s="78"/>
      <c r="BO895" s="155"/>
      <c r="BP895" s="83"/>
    </row>
    <row r="896" spans="37:68" ht="13.2">
      <c r="AK896" s="135"/>
      <c r="AM896" s="78"/>
      <c r="AP896" s="78"/>
      <c r="AS896" s="78"/>
      <c r="AT896" s="78" t="str">
        <f t="shared" si="322"/>
        <v/>
      </c>
      <c r="AU896" s="136"/>
      <c r="AV896" s="136"/>
      <c r="AW896" s="155"/>
      <c r="AX896" s="191"/>
      <c r="AY896" s="155"/>
      <c r="AZ896" s="136"/>
      <c r="BA896" s="136"/>
      <c r="BB896" s="136"/>
      <c r="BC896" s="83"/>
      <c r="BD896" s="78"/>
      <c r="BE896" s="155" t="s">
        <v>253</v>
      </c>
      <c r="BF896" s="83"/>
      <c r="BG896" s="78"/>
      <c r="BH896" s="136"/>
      <c r="BL896" s="141"/>
      <c r="BN896" s="78"/>
      <c r="BO896" s="155"/>
      <c r="BP896" s="83"/>
    </row>
    <row r="897" spans="37:68" ht="13.2">
      <c r="AK897" s="135"/>
      <c r="AM897" s="78"/>
      <c r="AP897" s="78"/>
      <c r="AS897" s="78"/>
      <c r="AT897" s="78" t="str">
        <f t="shared" si="322"/>
        <v/>
      </c>
      <c r="AU897" s="136"/>
      <c r="AV897" s="136"/>
      <c r="AW897" s="155"/>
      <c r="AX897" s="191"/>
      <c r="AY897" s="155"/>
      <c r="AZ897" s="136"/>
      <c r="BA897" s="136"/>
      <c r="BB897" s="136"/>
      <c r="BC897" s="83"/>
      <c r="BD897" s="78"/>
      <c r="BE897" s="155" t="s">
        <v>253</v>
      </c>
      <c r="BF897" s="83"/>
      <c r="BG897" s="78"/>
      <c r="BH897" s="136"/>
      <c r="BL897" s="141"/>
      <c r="BN897" s="78"/>
      <c r="BO897" s="155"/>
      <c r="BP897" s="83"/>
    </row>
    <row r="898" spans="37:68" ht="13.2">
      <c r="AK898" s="135"/>
      <c r="AM898" s="78"/>
      <c r="AP898" s="78"/>
      <c r="AS898" s="78"/>
      <c r="AT898" s="78" t="str">
        <f t="shared" si="322"/>
        <v/>
      </c>
      <c r="AU898" s="136"/>
      <c r="AV898" s="136"/>
      <c r="AW898" s="155"/>
      <c r="AX898" s="191"/>
      <c r="AY898" s="155"/>
      <c r="AZ898" s="136"/>
      <c r="BA898" s="136"/>
      <c r="BB898" s="136"/>
      <c r="BC898" s="83"/>
      <c r="BD898" s="78"/>
      <c r="BE898" s="155" t="s">
        <v>253</v>
      </c>
      <c r="BF898" s="83"/>
      <c r="BG898" s="78"/>
      <c r="BH898" s="136"/>
      <c r="BL898" s="141"/>
      <c r="BN898" s="78"/>
      <c r="BO898" s="155"/>
      <c r="BP898" s="83"/>
    </row>
    <row r="899" spans="37:68" ht="13.2">
      <c r="AK899" s="135"/>
      <c r="AM899" s="78"/>
      <c r="AP899" s="78"/>
      <c r="AS899" s="78"/>
      <c r="AT899" s="78" t="str">
        <f t="shared" si="322"/>
        <v/>
      </c>
      <c r="AU899" s="136"/>
      <c r="AV899" s="136"/>
      <c r="AW899" s="155"/>
      <c r="AX899" s="191"/>
      <c r="AY899" s="155"/>
      <c r="AZ899" s="136"/>
      <c r="BA899" s="136"/>
      <c r="BB899" s="136"/>
      <c r="BC899" s="83"/>
      <c r="BD899" s="78"/>
      <c r="BE899" s="155" t="s">
        <v>253</v>
      </c>
      <c r="BF899" s="83"/>
      <c r="BG899" s="78"/>
      <c r="BH899" s="136"/>
      <c r="BL899" s="141"/>
      <c r="BN899" s="78"/>
      <c r="BO899" s="155"/>
      <c r="BP899" s="83"/>
    </row>
    <row r="900" spans="37:68" ht="13.2">
      <c r="AK900" s="135"/>
      <c r="AM900" s="78"/>
      <c r="AP900" s="78"/>
      <c r="AS900" s="78"/>
      <c r="AT900" s="78" t="str">
        <f t="shared" si="322"/>
        <v/>
      </c>
      <c r="AU900" s="136"/>
      <c r="AV900" s="136"/>
      <c r="AW900" s="155"/>
      <c r="AX900" s="191"/>
      <c r="AY900" s="155"/>
      <c r="AZ900" s="136"/>
      <c r="BA900" s="136"/>
      <c r="BB900" s="136"/>
      <c r="BC900" s="83"/>
      <c r="BD900" s="78"/>
      <c r="BE900" s="155" t="s">
        <v>253</v>
      </c>
      <c r="BF900" s="83"/>
      <c r="BG900" s="78"/>
      <c r="BH900" s="136"/>
      <c r="BL900" s="141"/>
      <c r="BN900" s="78"/>
      <c r="BO900" s="155"/>
      <c r="BP900" s="83"/>
    </row>
    <row r="901" spans="37:68" ht="13.2">
      <c r="AK901" s="135"/>
      <c r="AM901" s="78"/>
      <c r="AP901" s="78"/>
      <c r="AS901" s="78"/>
      <c r="AT901" s="78" t="str">
        <f t="shared" si="322"/>
        <v/>
      </c>
      <c r="AU901" s="136"/>
      <c r="AV901" s="136"/>
      <c r="AW901" s="155"/>
      <c r="AX901" s="191"/>
      <c r="AY901" s="155"/>
      <c r="AZ901" s="136"/>
      <c r="BA901" s="136"/>
      <c r="BB901" s="136"/>
      <c r="BC901" s="83"/>
      <c r="BD901" s="78"/>
      <c r="BE901" s="155" t="s">
        <v>253</v>
      </c>
      <c r="BF901" s="83"/>
      <c r="BG901" s="78"/>
      <c r="BH901" s="136"/>
      <c r="BL901" s="141"/>
      <c r="BN901" s="78"/>
      <c r="BO901" s="155"/>
      <c r="BP901" s="83"/>
    </row>
    <row r="902" spans="37:68" ht="13.2">
      <c r="AK902" s="135"/>
      <c r="AM902" s="78"/>
      <c r="AP902" s="78"/>
      <c r="AS902" s="78"/>
      <c r="AT902" s="78" t="str">
        <f t="shared" si="322"/>
        <v/>
      </c>
      <c r="AU902" s="136"/>
      <c r="AV902" s="136"/>
      <c r="AW902" s="155"/>
      <c r="AX902" s="191"/>
      <c r="AY902" s="155"/>
      <c r="AZ902" s="136"/>
      <c r="BA902" s="136"/>
      <c r="BB902" s="136"/>
      <c r="BC902" s="83"/>
      <c r="BD902" s="78"/>
      <c r="BE902" s="155" t="s">
        <v>253</v>
      </c>
      <c r="BF902" s="83"/>
      <c r="BG902" s="78"/>
      <c r="BH902" s="136"/>
      <c r="BL902" s="141"/>
      <c r="BN902" s="78"/>
      <c r="BO902" s="155"/>
      <c r="BP902" s="83"/>
    </row>
    <row r="903" spans="37:68" ht="13.2">
      <c r="AK903" s="135"/>
      <c r="AM903" s="78"/>
      <c r="AP903" s="78"/>
      <c r="AS903" s="78"/>
      <c r="AT903" s="78" t="str">
        <f t="shared" si="322"/>
        <v/>
      </c>
      <c r="AU903" s="136"/>
      <c r="AV903" s="136"/>
      <c r="AW903" s="155"/>
      <c r="AX903" s="191"/>
      <c r="AY903" s="155"/>
      <c r="AZ903" s="136"/>
      <c r="BA903" s="136"/>
      <c r="BB903" s="136"/>
      <c r="BC903" s="83"/>
      <c r="BD903" s="78"/>
      <c r="BE903" s="155" t="s">
        <v>253</v>
      </c>
      <c r="BF903" s="83"/>
      <c r="BG903" s="78"/>
      <c r="BH903" s="136"/>
      <c r="BL903" s="141"/>
      <c r="BN903" s="78"/>
      <c r="BO903" s="155"/>
      <c r="BP903" s="83"/>
    </row>
    <row r="904" spans="37:68" ht="13.2">
      <c r="AK904" s="135"/>
      <c r="AM904" s="78"/>
      <c r="AP904" s="78"/>
      <c r="AS904" s="78"/>
      <c r="AT904" s="78" t="str">
        <f t="shared" si="322"/>
        <v/>
      </c>
      <c r="AU904" s="136"/>
      <c r="AV904" s="136"/>
      <c r="AW904" s="155"/>
      <c r="AX904" s="191"/>
      <c r="AY904" s="155"/>
      <c r="AZ904" s="136"/>
      <c r="BA904" s="136"/>
      <c r="BB904" s="136"/>
      <c r="BC904" s="83"/>
      <c r="BD904" s="78"/>
      <c r="BE904" s="155" t="s">
        <v>253</v>
      </c>
      <c r="BF904" s="83"/>
      <c r="BG904" s="78"/>
      <c r="BH904" s="136"/>
      <c r="BL904" s="141"/>
      <c r="BN904" s="78"/>
      <c r="BO904" s="155"/>
      <c r="BP904" s="83"/>
    </row>
    <row r="905" spans="37:68" ht="13.2">
      <c r="AK905" s="135"/>
      <c r="AM905" s="78"/>
      <c r="AP905" s="78"/>
      <c r="AS905" s="78"/>
      <c r="AT905" s="78" t="str">
        <f t="shared" si="322"/>
        <v/>
      </c>
      <c r="AU905" s="136"/>
      <c r="AV905" s="136"/>
      <c r="AW905" s="155"/>
      <c r="AX905" s="191"/>
      <c r="AY905" s="155"/>
      <c r="AZ905" s="136"/>
      <c r="BA905" s="136"/>
      <c r="BB905" s="136"/>
      <c r="BC905" s="83"/>
      <c r="BD905" s="78"/>
      <c r="BE905" s="155" t="s">
        <v>253</v>
      </c>
      <c r="BF905" s="83"/>
      <c r="BG905" s="78"/>
      <c r="BH905" s="136"/>
      <c r="BL905" s="141"/>
      <c r="BN905" s="78"/>
      <c r="BO905" s="155"/>
      <c r="BP905" s="83"/>
    </row>
    <row r="906" spans="37:68" ht="13.2">
      <c r="AK906" s="135"/>
      <c r="AM906" s="78"/>
      <c r="AP906" s="78"/>
      <c r="AS906" s="78"/>
      <c r="AT906" s="78" t="str">
        <f t="shared" si="322"/>
        <v/>
      </c>
      <c r="AU906" s="136"/>
      <c r="AV906" s="136"/>
      <c r="AW906" s="155"/>
      <c r="AX906" s="191"/>
      <c r="AY906" s="155"/>
      <c r="AZ906" s="136"/>
      <c r="BA906" s="136"/>
      <c r="BB906" s="136"/>
      <c r="BC906" s="83"/>
      <c r="BD906" s="78"/>
      <c r="BE906" s="155" t="s">
        <v>253</v>
      </c>
      <c r="BF906" s="83"/>
      <c r="BG906" s="78"/>
      <c r="BH906" s="136"/>
      <c r="BL906" s="141"/>
      <c r="BN906" s="78"/>
      <c r="BO906" s="155"/>
      <c r="BP906" s="83"/>
    </row>
    <row r="907" spans="37:68" ht="13.2">
      <c r="AK907" s="135"/>
      <c r="AM907" s="78"/>
      <c r="AP907" s="78"/>
      <c r="AS907" s="78"/>
      <c r="AT907" s="78" t="str">
        <f t="shared" si="322"/>
        <v/>
      </c>
      <c r="AU907" s="136"/>
      <c r="AV907" s="136"/>
      <c r="AW907" s="155"/>
      <c r="AX907" s="191"/>
      <c r="AY907" s="155"/>
      <c r="AZ907" s="136"/>
      <c r="BA907" s="136"/>
      <c r="BB907" s="136"/>
      <c r="BC907" s="83"/>
      <c r="BD907" s="78"/>
      <c r="BE907" s="155" t="s">
        <v>253</v>
      </c>
      <c r="BF907" s="83"/>
      <c r="BG907" s="78"/>
      <c r="BH907" s="136"/>
      <c r="BL907" s="141"/>
      <c r="BN907" s="78"/>
      <c r="BO907" s="155"/>
      <c r="BP907" s="83"/>
    </row>
    <row r="908" spans="37:68" ht="13.2">
      <c r="AK908" s="135"/>
      <c r="AM908" s="78"/>
      <c r="AP908" s="78"/>
      <c r="AS908" s="78"/>
      <c r="AT908" s="78" t="str">
        <f t="shared" si="322"/>
        <v/>
      </c>
      <c r="AU908" s="136"/>
      <c r="AV908" s="136"/>
      <c r="AW908" s="155"/>
      <c r="AX908" s="191"/>
      <c r="AY908" s="155"/>
      <c r="AZ908" s="136"/>
      <c r="BA908" s="136"/>
      <c r="BB908" s="136"/>
      <c r="BC908" s="83"/>
      <c r="BD908" s="78"/>
      <c r="BE908" s="155" t="s">
        <v>253</v>
      </c>
      <c r="BF908" s="83"/>
      <c r="BG908" s="78"/>
      <c r="BH908" s="136"/>
      <c r="BL908" s="141"/>
      <c r="BN908" s="78"/>
      <c r="BO908" s="155"/>
      <c r="BP908" s="83"/>
    </row>
    <row r="909" spans="37:68" ht="13.2">
      <c r="AK909" s="135"/>
      <c r="AM909" s="78"/>
      <c r="AP909" s="78"/>
      <c r="AS909" s="78"/>
      <c r="AT909" s="78" t="str">
        <f t="shared" si="322"/>
        <v/>
      </c>
      <c r="AU909" s="136"/>
      <c r="AV909" s="136"/>
      <c r="AW909" s="155"/>
      <c r="AX909" s="191"/>
      <c r="AY909" s="155"/>
      <c r="AZ909" s="136"/>
      <c r="BA909" s="136"/>
      <c r="BB909" s="136"/>
      <c r="BC909" s="83"/>
      <c r="BD909" s="78"/>
      <c r="BE909" s="155" t="s">
        <v>253</v>
      </c>
      <c r="BF909" s="83"/>
      <c r="BG909" s="78"/>
      <c r="BH909" s="136"/>
      <c r="BL909" s="141"/>
      <c r="BN909" s="78"/>
      <c r="BO909" s="155"/>
      <c r="BP909" s="83"/>
    </row>
    <row r="910" spans="37:68" ht="13.2">
      <c r="AK910" s="135"/>
      <c r="AM910" s="78"/>
      <c r="AP910" s="78"/>
      <c r="AS910" s="78"/>
      <c r="AT910" s="78" t="str">
        <f t="shared" si="322"/>
        <v/>
      </c>
      <c r="AU910" s="136"/>
      <c r="AV910" s="136"/>
      <c r="AW910" s="155"/>
      <c r="AX910" s="191"/>
      <c r="AY910" s="155"/>
      <c r="AZ910" s="136"/>
      <c r="BA910" s="136"/>
      <c r="BB910" s="136"/>
      <c r="BC910" s="83"/>
      <c r="BD910" s="78"/>
      <c r="BE910" s="155" t="s">
        <v>253</v>
      </c>
      <c r="BF910" s="83"/>
      <c r="BG910" s="78"/>
      <c r="BH910" s="136"/>
      <c r="BL910" s="141"/>
      <c r="BN910" s="78"/>
      <c r="BO910" s="155"/>
      <c r="BP910" s="83"/>
    </row>
    <row r="911" spans="37:68" ht="13.2">
      <c r="AK911" s="135"/>
      <c r="AM911" s="78"/>
      <c r="AP911" s="78"/>
      <c r="AS911" s="78"/>
      <c r="AT911" s="78" t="str">
        <f t="shared" si="322"/>
        <v/>
      </c>
      <c r="AU911" s="136"/>
      <c r="AV911" s="136"/>
      <c r="AW911" s="155"/>
      <c r="AX911" s="191"/>
      <c r="AY911" s="155"/>
      <c r="AZ911" s="136"/>
      <c r="BA911" s="136"/>
      <c r="BB911" s="136"/>
      <c r="BC911" s="83"/>
      <c r="BD911" s="78"/>
      <c r="BE911" s="155" t="s">
        <v>253</v>
      </c>
      <c r="BF911" s="83"/>
      <c r="BG911" s="78"/>
      <c r="BH911" s="136"/>
      <c r="BL911" s="141"/>
      <c r="BN911" s="78"/>
      <c r="BO911" s="155"/>
      <c r="BP911" s="83"/>
    </row>
    <row r="912" spans="37:68" ht="13.2">
      <c r="AK912" s="135"/>
      <c r="AM912" s="78"/>
      <c r="AP912" s="78"/>
      <c r="AS912" s="78"/>
      <c r="AT912" s="78" t="str">
        <f t="shared" si="322"/>
        <v/>
      </c>
      <c r="AU912" s="136"/>
      <c r="AV912" s="136"/>
      <c r="AW912" s="155"/>
      <c r="AX912" s="191"/>
      <c r="AY912" s="155"/>
      <c r="AZ912" s="136"/>
      <c r="BA912" s="136"/>
      <c r="BB912" s="136"/>
      <c r="BC912" s="83"/>
      <c r="BD912" s="78"/>
      <c r="BE912" s="155" t="s">
        <v>253</v>
      </c>
      <c r="BF912" s="83"/>
      <c r="BG912" s="78"/>
      <c r="BH912" s="136"/>
      <c r="BL912" s="141"/>
      <c r="BN912" s="78"/>
      <c r="BO912" s="155"/>
      <c r="BP912" s="83"/>
    </row>
    <row r="913" spans="37:68" ht="13.2">
      <c r="AK913" s="135"/>
      <c r="AM913" s="78"/>
      <c r="AP913" s="78"/>
      <c r="AS913" s="78"/>
      <c r="AT913" s="78" t="str">
        <f t="shared" si="322"/>
        <v/>
      </c>
      <c r="AU913" s="136"/>
      <c r="AV913" s="136"/>
      <c r="AW913" s="155"/>
      <c r="AX913" s="191"/>
      <c r="AY913" s="155"/>
      <c r="AZ913" s="136"/>
      <c r="BA913" s="136"/>
      <c r="BB913" s="136"/>
      <c r="BC913" s="83"/>
      <c r="BD913" s="78"/>
      <c r="BE913" s="155" t="s">
        <v>253</v>
      </c>
      <c r="BF913" s="83"/>
      <c r="BG913" s="78"/>
      <c r="BH913" s="136"/>
      <c r="BL913" s="141"/>
      <c r="BN913" s="78"/>
      <c r="BO913" s="155"/>
      <c r="BP913" s="83"/>
    </row>
    <row r="914" spans="37:68" ht="13.2">
      <c r="AK914" s="135"/>
      <c r="AM914" s="78"/>
      <c r="AP914" s="78"/>
      <c r="AS914" s="78"/>
      <c r="AT914" s="78" t="str">
        <f t="shared" si="322"/>
        <v/>
      </c>
      <c r="AU914" s="136"/>
      <c r="AV914" s="136"/>
      <c r="AW914" s="155"/>
      <c r="AX914" s="191"/>
      <c r="AY914" s="155"/>
      <c r="AZ914" s="136"/>
      <c r="BA914" s="136"/>
      <c r="BB914" s="136"/>
      <c r="BC914" s="83"/>
      <c r="BD914" s="78"/>
      <c r="BE914" s="155" t="s">
        <v>253</v>
      </c>
      <c r="BF914" s="83"/>
      <c r="BG914" s="78"/>
      <c r="BH914" s="136"/>
      <c r="BL914" s="141"/>
      <c r="BN914" s="78"/>
      <c r="BO914" s="155"/>
      <c r="BP914" s="83"/>
    </row>
    <row r="915" spans="37:68" ht="13.2">
      <c r="AK915" s="135"/>
      <c r="AM915" s="78"/>
      <c r="AP915" s="78"/>
      <c r="AS915" s="78"/>
      <c r="AT915" s="78" t="str">
        <f t="shared" si="322"/>
        <v/>
      </c>
      <c r="AU915" s="136"/>
      <c r="AV915" s="136"/>
      <c r="AW915" s="155"/>
      <c r="AX915" s="191"/>
      <c r="AY915" s="155"/>
      <c r="AZ915" s="136"/>
      <c r="BA915" s="136"/>
      <c r="BB915" s="136"/>
      <c r="BC915" s="83"/>
      <c r="BD915" s="78"/>
      <c r="BE915" s="155" t="s">
        <v>253</v>
      </c>
      <c r="BF915" s="83"/>
      <c r="BG915" s="78"/>
      <c r="BH915" s="136"/>
      <c r="BL915" s="141"/>
      <c r="BN915" s="78"/>
      <c r="BO915" s="155"/>
      <c r="BP915" s="83"/>
    </row>
    <row r="916" spans="37:68" ht="13.2">
      <c r="AK916" s="135"/>
      <c r="AM916" s="78"/>
      <c r="AP916" s="78"/>
      <c r="AS916" s="78"/>
      <c r="AT916" s="78" t="str">
        <f t="shared" si="322"/>
        <v/>
      </c>
      <c r="AU916" s="136"/>
      <c r="AV916" s="136"/>
      <c r="AW916" s="155"/>
      <c r="AX916" s="191"/>
      <c r="AY916" s="155"/>
      <c r="AZ916" s="136"/>
      <c r="BA916" s="136"/>
      <c r="BB916" s="136"/>
      <c r="BC916" s="83"/>
      <c r="BD916" s="78"/>
      <c r="BE916" s="155" t="s">
        <v>253</v>
      </c>
      <c r="BF916" s="83"/>
      <c r="BG916" s="78"/>
      <c r="BH916" s="136"/>
      <c r="BL916" s="141"/>
      <c r="BN916" s="78"/>
      <c r="BO916" s="155"/>
      <c r="BP916" s="83"/>
    </row>
    <row r="917" spans="37:68" ht="13.2">
      <c r="AK917" s="135"/>
      <c r="AM917" s="78"/>
      <c r="AP917" s="78"/>
      <c r="AS917" s="78"/>
      <c r="AT917" s="78" t="str">
        <f t="shared" si="322"/>
        <v/>
      </c>
      <c r="AU917" s="136"/>
      <c r="AV917" s="136"/>
      <c r="AW917" s="155"/>
      <c r="AX917" s="191"/>
      <c r="AY917" s="155"/>
      <c r="AZ917" s="136"/>
      <c r="BA917" s="136"/>
      <c r="BB917" s="136"/>
      <c r="BC917" s="83"/>
      <c r="BD917" s="78"/>
      <c r="BE917" s="155" t="s">
        <v>253</v>
      </c>
      <c r="BF917" s="83"/>
      <c r="BG917" s="78"/>
      <c r="BH917" s="136"/>
      <c r="BL917" s="141"/>
      <c r="BN917" s="78"/>
      <c r="BO917" s="155"/>
      <c r="BP917" s="83"/>
    </row>
    <row r="918" spans="37:68" ht="13.2">
      <c r="AK918" s="135"/>
      <c r="AM918" s="78"/>
      <c r="AP918" s="78"/>
      <c r="AS918" s="78"/>
      <c r="AT918" s="78" t="str">
        <f t="shared" si="322"/>
        <v/>
      </c>
      <c r="AU918" s="136"/>
      <c r="AV918" s="136"/>
      <c r="AW918" s="155"/>
      <c r="AX918" s="191"/>
      <c r="AY918" s="155"/>
      <c r="AZ918" s="136"/>
      <c r="BA918" s="136"/>
      <c r="BB918" s="136"/>
      <c r="BC918" s="83"/>
      <c r="BD918" s="78"/>
      <c r="BE918" s="155" t="s">
        <v>253</v>
      </c>
      <c r="BF918" s="83"/>
      <c r="BG918" s="78"/>
      <c r="BH918" s="136"/>
      <c r="BL918" s="141"/>
      <c r="BN918" s="78"/>
      <c r="BO918" s="155"/>
      <c r="BP918" s="83"/>
    </row>
    <row r="919" spans="37:68" ht="13.2">
      <c r="AK919" s="135"/>
      <c r="AM919" s="78"/>
      <c r="AP919" s="78"/>
      <c r="AS919" s="78"/>
      <c r="AT919" s="78" t="str">
        <f t="shared" si="322"/>
        <v/>
      </c>
      <c r="AU919" s="136"/>
      <c r="AV919" s="136"/>
      <c r="AW919" s="155"/>
      <c r="AX919" s="191"/>
      <c r="AY919" s="155"/>
      <c r="AZ919" s="136"/>
      <c r="BA919" s="136"/>
      <c r="BB919" s="136"/>
      <c r="BC919" s="83"/>
      <c r="BD919" s="78"/>
      <c r="BE919" s="155" t="s">
        <v>253</v>
      </c>
      <c r="BF919" s="83"/>
      <c r="BG919" s="78"/>
      <c r="BH919" s="136"/>
      <c r="BL919" s="141"/>
      <c r="BN919" s="78"/>
      <c r="BO919" s="155"/>
      <c r="BP919" s="83"/>
    </row>
    <row r="920" spans="37:68" ht="13.2">
      <c r="AK920" s="135"/>
      <c r="AM920" s="78"/>
      <c r="AP920" s="78"/>
      <c r="AS920" s="78"/>
      <c r="AT920" s="78" t="str">
        <f t="shared" si="322"/>
        <v/>
      </c>
      <c r="AU920" s="136"/>
      <c r="AV920" s="136"/>
      <c r="AW920" s="155"/>
      <c r="AX920" s="191"/>
      <c r="AY920" s="155"/>
      <c r="AZ920" s="136"/>
      <c r="BA920" s="136"/>
      <c r="BB920" s="136"/>
      <c r="BC920" s="83"/>
      <c r="BD920" s="78"/>
      <c r="BE920" s="155" t="s">
        <v>253</v>
      </c>
      <c r="BF920" s="83"/>
      <c r="BG920" s="78"/>
      <c r="BH920" s="136"/>
      <c r="BL920" s="141"/>
      <c r="BN920" s="78"/>
      <c r="BO920" s="155"/>
      <c r="BP920" s="83"/>
    </row>
    <row r="921" spans="37:68" ht="13.2">
      <c r="AK921" s="135"/>
      <c r="AM921" s="78"/>
      <c r="AP921" s="78"/>
      <c r="AS921" s="78"/>
      <c r="AT921" s="78" t="str">
        <f t="shared" si="322"/>
        <v/>
      </c>
      <c r="AU921" s="136"/>
      <c r="AV921" s="136"/>
      <c r="AW921" s="155"/>
      <c r="AX921" s="191"/>
      <c r="AY921" s="155"/>
      <c r="AZ921" s="136"/>
      <c r="BA921" s="136"/>
      <c r="BB921" s="136"/>
      <c r="BC921" s="83"/>
      <c r="BD921" s="78"/>
      <c r="BE921" s="155" t="s">
        <v>253</v>
      </c>
      <c r="BF921" s="83"/>
      <c r="BG921" s="78"/>
      <c r="BH921" s="136"/>
      <c r="BL921" s="141"/>
      <c r="BN921" s="78"/>
      <c r="BO921" s="155"/>
      <c r="BP921" s="83"/>
    </row>
    <row r="922" spans="37:68" ht="13.2">
      <c r="AK922" s="135"/>
      <c r="AM922" s="78"/>
      <c r="AP922" s="78"/>
      <c r="AS922" s="78"/>
      <c r="AT922" s="78" t="str">
        <f t="shared" si="322"/>
        <v/>
      </c>
      <c r="AU922" s="136"/>
      <c r="AV922" s="136"/>
      <c r="AW922" s="155"/>
      <c r="AX922" s="191"/>
      <c r="AY922" s="155"/>
      <c r="AZ922" s="136"/>
      <c r="BA922" s="136"/>
      <c r="BB922" s="136"/>
      <c r="BC922" s="83"/>
      <c r="BD922" s="78"/>
      <c r="BE922" s="155" t="s">
        <v>253</v>
      </c>
      <c r="BF922" s="83"/>
      <c r="BG922" s="78"/>
      <c r="BH922" s="136"/>
      <c r="BL922" s="141"/>
      <c r="BN922" s="78"/>
      <c r="BO922" s="155"/>
      <c r="BP922" s="83"/>
    </row>
    <row r="923" spans="37:68" ht="13.2">
      <c r="AK923" s="135"/>
      <c r="AM923" s="78"/>
      <c r="AP923" s="78"/>
      <c r="AS923" s="78"/>
      <c r="AT923" s="78" t="str">
        <f t="shared" si="322"/>
        <v/>
      </c>
      <c r="AU923" s="136"/>
      <c r="AV923" s="136"/>
      <c r="AW923" s="155"/>
      <c r="AX923" s="191"/>
      <c r="AY923" s="155"/>
      <c r="AZ923" s="136"/>
      <c r="BA923" s="136"/>
      <c r="BB923" s="136"/>
      <c r="BC923" s="83"/>
      <c r="BD923" s="78"/>
      <c r="BE923" s="155" t="s">
        <v>253</v>
      </c>
      <c r="BF923" s="83"/>
      <c r="BG923" s="78"/>
      <c r="BH923" s="136"/>
      <c r="BL923" s="141"/>
      <c r="BN923" s="78"/>
      <c r="BO923" s="155"/>
      <c r="BP923" s="83"/>
    </row>
    <row r="924" spans="37:68" ht="13.2">
      <c r="AK924" s="135"/>
      <c r="AM924" s="78"/>
      <c r="AP924" s="78"/>
      <c r="AS924" s="78"/>
      <c r="AT924" s="78" t="str">
        <f t="shared" si="322"/>
        <v/>
      </c>
      <c r="AU924" s="136"/>
      <c r="AV924" s="136"/>
      <c r="AW924" s="155"/>
      <c r="AX924" s="191"/>
      <c r="AY924" s="155"/>
      <c r="AZ924" s="136"/>
      <c r="BA924" s="136"/>
      <c r="BB924" s="136"/>
      <c r="BC924" s="83"/>
      <c r="BD924" s="78"/>
      <c r="BE924" s="155" t="s">
        <v>253</v>
      </c>
      <c r="BF924" s="83"/>
      <c r="BG924" s="78"/>
      <c r="BH924" s="136"/>
      <c r="BL924" s="141"/>
      <c r="BN924" s="78"/>
      <c r="BO924" s="155"/>
      <c r="BP924" s="83"/>
    </row>
    <row r="925" spans="37:68" ht="13.2">
      <c r="AK925" s="135"/>
      <c r="AM925" s="78"/>
      <c r="AP925" s="78"/>
      <c r="AS925" s="78"/>
      <c r="AT925" s="78" t="str">
        <f t="shared" si="322"/>
        <v/>
      </c>
      <c r="AU925" s="136"/>
      <c r="AV925" s="136"/>
      <c r="AW925" s="155"/>
      <c r="AX925" s="191"/>
      <c r="AY925" s="155"/>
      <c r="AZ925" s="136"/>
      <c r="BA925" s="136"/>
      <c r="BB925" s="136"/>
      <c r="BC925" s="83"/>
      <c r="BD925" s="78"/>
      <c r="BE925" s="155" t="s">
        <v>253</v>
      </c>
      <c r="BF925" s="83"/>
      <c r="BG925" s="78"/>
      <c r="BH925" s="136"/>
      <c r="BL925" s="141"/>
      <c r="BN925" s="78"/>
      <c r="BO925" s="155"/>
      <c r="BP925" s="83"/>
    </row>
    <row r="926" spans="37:68" ht="13.2">
      <c r="AK926" s="135"/>
      <c r="AM926" s="78"/>
      <c r="AP926" s="78"/>
      <c r="AS926" s="78"/>
      <c r="AT926" s="78" t="str">
        <f t="shared" si="322"/>
        <v/>
      </c>
      <c r="AU926" s="136"/>
      <c r="AV926" s="136"/>
      <c r="AW926" s="155"/>
      <c r="AX926" s="191"/>
      <c r="AY926" s="155"/>
      <c r="AZ926" s="136"/>
      <c r="BA926" s="136"/>
      <c r="BB926" s="136"/>
      <c r="BC926" s="83"/>
      <c r="BD926" s="78"/>
      <c r="BE926" s="155" t="s">
        <v>253</v>
      </c>
      <c r="BF926" s="83"/>
      <c r="BG926" s="78"/>
      <c r="BH926" s="136"/>
      <c r="BL926" s="141"/>
      <c r="BN926" s="78"/>
      <c r="BO926" s="155"/>
      <c r="BP926" s="83"/>
    </row>
    <row r="927" spans="37:68" ht="13.2">
      <c r="AK927" s="135"/>
      <c r="AM927" s="78"/>
      <c r="AP927" s="78"/>
      <c r="AS927" s="78"/>
      <c r="AT927" s="78" t="str">
        <f t="shared" si="322"/>
        <v/>
      </c>
      <c r="AU927" s="136"/>
      <c r="AV927" s="136"/>
      <c r="AW927" s="155"/>
      <c r="AX927" s="191"/>
      <c r="AY927" s="155"/>
      <c r="AZ927" s="136"/>
      <c r="BA927" s="136"/>
      <c r="BB927" s="136"/>
      <c r="BC927" s="83"/>
      <c r="BD927" s="78"/>
      <c r="BE927" s="155" t="s">
        <v>253</v>
      </c>
      <c r="BF927" s="83"/>
      <c r="BG927" s="78"/>
      <c r="BH927" s="136"/>
      <c r="BL927" s="141"/>
      <c r="BN927" s="78"/>
      <c r="BO927" s="155"/>
      <c r="BP927" s="83"/>
    </row>
    <row r="928" spans="37:68" ht="13.2">
      <c r="AK928" s="135"/>
      <c r="AM928" s="78"/>
      <c r="AP928" s="78"/>
      <c r="AS928" s="78"/>
      <c r="AT928" s="78" t="str">
        <f t="shared" si="322"/>
        <v/>
      </c>
      <c r="AU928" s="136"/>
      <c r="AV928" s="136"/>
      <c r="AW928" s="155"/>
      <c r="AX928" s="191"/>
      <c r="AY928" s="155"/>
      <c r="AZ928" s="136"/>
      <c r="BA928" s="136"/>
      <c r="BB928" s="136"/>
      <c r="BC928" s="83"/>
      <c r="BD928" s="78"/>
      <c r="BE928" s="155" t="s">
        <v>253</v>
      </c>
      <c r="BF928" s="83"/>
      <c r="BG928" s="78"/>
      <c r="BH928" s="136"/>
      <c r="BL928" s="141"/>
      <c r="BN928" s="78"/>
      <c r="BO928" s="155"/>
      <c r="BP928" s="83"/>
    </row>
    <row r="929" spans="37:68" ht="13.2">
      <c r="AK929" s="135"/>
      <c r="AM929" s="78"/>
      <c r="AP929" s="78"/>
      <c r="AS929" s="78"/>
      <c r="AT929" s="78" t="str">
        <f t="shared" si="322"/>
        <v/>
      </c>
      <c r="AU929" s="136"/>
      <c r="AV929" s="136"/>
      <c r="AW929" s="155"/>
      <c r="AX929" s="191"/>
      <c r="AY929" s="155"/>
      <c r="AZ929" s="136"/>
      <c r="BA929" s="136"/>
      <c r="BB929" s="136"/>
      <c r="BC929" s="83"/>
      <c r="BD929" s="78"/>
      <c r="BE929" s="155" t="s">
        <v>253</v>
      </c>
      <c r="BF929" s="83"/>
      <c r="BG929" s="78"/>
      <c r="BH929" s="136"/>
      <c r="BL929" s="141"/>
      <c r="BN929" s="78"/>
      <c r="BO929" s="155"/>
      <c r="BP929" s="83"/>
    </row>
    <row r="930" spans="37:68" ht="13.2">
      <c r="AK930" s="135"/>
      <c r="AM930" s="78"/>
      <c r="AP930" s="78"/>
      <c r="AS930" s="78"/>
      <c r="AT930" s="78" t="str">
        <f t="shared" si="322"/>
        <v/>
      </c>
      <c r="AU930" s="136"/>
      <c r="AV930" s="136"/>
      <c r="AW930" s="155"/>
      <c r="AX930" s="191"/>
      <c r="AY930" s="155"/>
      <c r="AZ930" s="136"/>
      <c r="BA930" s="136"/>
      <c r="BB930" s="136"/>
      <c r="BC930" s="83"/>
      <c r="BD930" s="78"/>
      <c r="BE930" s="155" t="s">
        <v>253</v>
      </c>
      <c r="BF930" s="83"/>
      <c r="BG930" s="78"/>
      <c r="BH930" s="136"/>
      <c r="BL930" s="141"/>
      <c r="BN930" s="78"/>
      <c r="BO930" s="155"/>
      <c r="BP930" s="83"/>
    </row>
    <row r="931" spans="37:68" ht="13.2">
      <c r="AK931" s="135"/>
      <c r="AM931" s="78"/>
      <c r="AP931" s="78"/>
      <c r="AS931" s="78"/>
      <c r="AT931" s="78" t="str">
        <f t="shared" si="322"/>
        <v/>
      </c>
      <c r="AU931" s="136"/>
      <c r="AV931" s="136"/>
      <c r="AW931" s="155"/>
      <c r="AX931" s="191"/>
      <c r="AY931" s="155"/>
      <c r="AZ931" s="136"/>
      <c r="BA931" s="136"/>
      <c r="BB931" s="136"/>
      <c r="BC931" s="83"/>
      <c r="BD931" s="78"/>
      <c r="BE931" s="155" t="s">
        <v>253</v>
      </c>
      <c r="BF931" s="83"/>
      <c r="BG931" s="78"/>
      <c r="BH931" s="136"/>
      <c r="BL931" s="141"/>
      <c r="BN931" s="78"/>
      <c r="BO931" s="155"/>
      <c r="BP931" s="83"/>
    </row>
    <row r="932" spans="37:68" ht="13.2">
      <c r="AK932" s="135"/>
      <c r="AM932" s="78"/>
      <c r="AP932" s="78"/>
      <c r="AS932" s="78"/>
      <c r="AT932" s="78" t="str">
        <f t="shared" si="322"/>
        <v/>
      </c>
      <c r="AU932" s="136"/>
      <c r="AV932" s="136"/>
      <c r="AW932" s="155"/>
      <c r="AX932" s="191"/>
      <c r="AY932" s="155"/>
      <c r="AZ932" s="136"/>
      <c r="BA932" s="136"/>
      <c r="BB932" s="136"/>
      <c r="BC932" s="83"/>
      <c r="BD932" s="78"/>
      <c r="BE932" s="155" t="s">
        <v>253</v>
      </c>
      <c r="BF932" s="83"/>
      <c r="BG932" s="78"/>
      <c r="BH932" s="136"/>
      <c r="BL932" s="141"/>
      <c r="BN932" s="78"/>
      <c r="BO932" s="155"/>
      <c r="BP932" s="83"/>
    </row>
    <row r="933" spans="37:68" ht="13.2">
      <c r="AK933" s="135"/>
      <c r="AM933" s="78"/>
      <c r="AP933" s="78"/>
      <c r="AS933" s="78"/>
      <c r="AT933" s="78" t="str">
        <f t="shared" si="322"/>
        <v/>
      </c>
      <c r="AU933" s="136"/>
      <c r="AV933" s="136"/>
      <c r="AW933" s="155"/>
      <c r="AX933" s="191"/>
      <c r="AY933" s="155"/>
      <c r="AZ933" s="136"/>
      <c r="BA933" s="136"/>
      <c r="BB933" s="136"/>
      <c r="BC933" s="83"/>
      <c r="BD933" s="78"/>
      <c r="BE933" s="155" t="s">
        <v>253</v>
      </c>
      <c r="BF933" s="83"/>
      <c r="BG933" s="78"/>
      <c r="BH933" s="136"/>
      <c r="BL933" s="141"/>
      <c r="BN933" s="78"/>
      <c r="BO933" s="155"/>
      <c r="BP933" s="83"/>
    </row>
    <row r="934" spans="37:68" ht="13.2">
      <c r="AK934" s="135"/>
      <c r="AM934" s="78"/>
      <c r="AP934" s="78"/>
      <c r="AS934" s="78"/>
      <c r="AT934" s="78" t="str">
        <f t="shared" si="322"/>
        <v/>
      </c>
      <c r="AU934" s="136"/>
      <c r="AV934" s="136"/>
      <c r="AW934" s="155"/>
      <c r="AX934" s="191"/>
      <c r="AY934" s="155"/>
      <c r="AZ934" s="136"/>
      <c r="BA934" s="136"/>
      <c r="BB934" s="136"/>
      <c r="BC934" s="83"/>
      <c r="BD934" s="78"/>
      <c r="BE934" s="155" t="s">
        <v>253</v>
      </c>
      <c r="BF934" s="83"/>
      <c r="BG934" s="78"/>
      <c r="BH934" s="136"/>
      <c r="BL934" s="141"/>
      <c r="BN934" s="78"/>
      <c r="BO934" s="155"/>
      <c r="BP934" s="83"/>
    </row>
    <row r="935" spans="37:68" ht="13.2">
      <c r="AK935" s="135"/>
      <c r="AM935" s="78"/>
      <c r="AP935" s="78"/>
      <c r="AS935" s="78"/>
      <c r="AT935" s="78" t="str">
        <f t="shared" si="322"/>
        <v/>
      </c>
      <c r="AU935" s="136"/>
      <c r="AV935" s="136"/>
      <c r="AW935" s="155"/>
      <c r="AX935" s="191"/>
      <c r="AY935" s="155"/>
      <c r="AZ935" s="136"/>
      <c r="BA935" s="136"/>
      <c r="BB935" s="136"/>
      <c r="BC935" s="83"/>
      <c r="BD935" s="78"/>
      <c r="BE935" s="155" t="s">
        <v>253</v>
      </c>
      <c r="BF935" s="83"/>
      <c r="BG935" s="78"/>
      <c r="BH935" s="136"/>
      <c r="BL935" s="141"/>
      <c r="BN935" s="78"/>
      <c r="BO935" s="155"/>
      <c r="BP935" s="83"/>
    </row>
    <row r="936" spans="37:68" ht="13.2">
      <c r="AK936" s="135"/>
      <c r="AM936" s="78"/>
      <c r="AP936" s="78"/>
      <c r="AS936" s="78"/>
      <c r="AT936" s="78" t="str">
        <f t="shared" si="322"/>
        <v/>
      </c>
      <c r="AU936" s="136"/>
      <c r="AV936" s="136"/>
      <c r="AW936" s="155"/>
      <c r="AX936" s="191"/>
      <c r="AY936" s="155"/>
      <c r="AZ936" s="136"/>
      <c r="BA936" s="136"/>
      <c r="BB936" s="136"/>
      <c r="BC936" s="83"/>
      <c r="BD936" s="78"/>
      <c r="BE936" s="155" t="s">
        <v>253</v>
      </c>
      <c r="BF936" s="83"/>
      <c r="BG936" s="78"/>
      <c r="BH936" s="136"/>
      <c r="BL936" s="141"/>
      <c r="BN936" s="78"/>
      <c r="BO936" s="155"/>
      <c r="BP936" s="83"/>
    </row>
    <row r="937" spans="37:68" ht="13.2">
      <c r="AK937" s="135"/>
      <c r="AM937" s="78"/>
      <c r="AP937" s="78"/>
      <c r="AS937" s="78"/>
      <c r="AT937" s="78" t="str">
        <f t="shared" si="322"/>
        <v/>
      </c>
      <c r="AU937" s="136"/>
      <c r="AV937" s="136"/>
      <c r="AW937" s="155"/>
      <c r="AX937" s="191"/>
      <c r="AY937" s="155"/>
      <c r="AZ937" s="136"/>
      <c r="BA937" s="136"/>
      <c r="BB937" s="136"/>
      <c r="BC937" s="83"/>
      <c r="BD937" s="78"/>
      <c r="BE937" s="155" t="s">
        <v>253</v>
      </c>
      <c r="BF937" s="83"/>
      <c r="BG937" s="78"/>
      <c r="BH937" s="136"/>
      <c r="BL937" s="141"/>
      <c r="BN937" s="78"/>
      <c r="BO937" s="155"/>
      <c r="BP937" s="83"/>
    </row>
    <row r="938" spans="37:68" ht="13.2">
      <c r="AK938" s="135"/>
      <c r="AM938" s="78"/>
      <c r="AP938" s="78"/>
      <c r="AS938" s="78"/>
      <c r="AT938" s="78" t="str">
        <f t="shared" si="322"/>
        <v/>
      </c>
      <c r="AU938" s="136"/>
      <c r="AV938" s="136"/>
      <c r="AW938" s="155"/>
      <c r="AX938" s="191"/>
      <c r="AY938" s="155"/>
      <c r="AZ938" s="136"/>
      <c r="BA938" s="136"/>
      <c r="BB938" s="136"/>
      <c r="BC938" s="83"/>
      <c r="BD938" s="78"/>
      <c r="BE938" s="155" t="s">
        <v>253</v>
      </c>
      <c r="BF938" s="83"/>
      <c r="BG938" s="78"/>
      <c r="BH938" s="136"/>
      <c r="BL938" s="141"/>
      <c r="BN938" s="78"/>
      <c r="BO938" s="155"/>
      <c r="BP938" s="83"/>
    </row>
    <row r="939" spans="37:68" ht="13.2">
      <c r="AK939" s="135"/>
      <c r="AM939" s="78"/>
      <c r="AP939" s="78"/>
      <c r="AS939" s="78"/>
      <c r="AT939" s="78" t="str">
        <f t="shared" si="322"/>
        <v/>
      </c>
      <c r="AU939" s="136"/>
      <c r="AV939" s="136"/>
      <c r="AW939" s="155"/>
      <c r="AX939" s="191"/>
      <c r="AY939" s="155"/>
      <c r="AZ939" s="136"/>
      <c r="BA939" s="136"/>
      <c r="BB939" s="136"/>
      <c r="BC939" s="83"/>
      <c r="BD939" s="78"/>
      <c r="BE939" s="155" t="s">
        <v>253</v>
      </c>
      <c r="BF939" s="83"/>
      <c r="BG939" s="78"/>
      <c r="BH939" s="136"/>
      <c r="BL939" s="141"/>
      <c r="BN939" s="78"/>
      <c r="BO939" s="155"/>
      <c r="BP939" s="83"/>
    </row>
    <row r="940" spans="37:68" ht="13.2">
      <c r="AK940" s="135"/>
      <c r="AM940" s="78"/>
      <c r="AP940" s="78"/>
      <c r="AS940" s="78"/>
      <c r="AT940" s="78" t="str">
        <f t="shared" si="322"/>
        <v/>
      </c>
      <c r="AU940" s="136"/>
      <c r="AV940" s="136"/>
      <c r="AW940" s="155"/>
      <c r="AX940" s="191"/>
      <c r="AY940" s="155"/>
      <c r="AZ940" s="136"/>
      <c r="BA940" s="136"/>
      <c r="BB940" s="136"/>
      <c r="BC940" s="83"/>
      <c r="BD940" s="78"/>
      <c r="BE940" s="155" t="s">
        <v>253</v>
      </c>
      <c r="BF940" s="83"/>
      <c r="BG940" s="78"/>
      <c r="BH940" s="136"/>
      <c r="BL940" s="141"/>
      <c r="BN940" s="78"/>
      <c r="BO940" s="155"/>
      <c r="BP940" s="83"/>
    </row>
    <row r="941" spans="37:68" ht="13.2">
      <c r="AK941" s="135"/>
      <c r="AM941" s="78"/>
      <c r="AP941" s="78"/>
      <c r="AS941" s="78"/>
      <c r="AT941" s="78" t="str">
        <f t="shared" si="322"/>
        <v/>
      </c>
      <c r="AU941" s="136"/>
      <c r="AV941" s="136"/>
      <c r="AW941" s="155"/>
      <c r="AX941" s="191"/>
      <c r="AY941" s="155"/>
      <c r="AZ941" s="136"/>
      <c r="BA941" s="136"/>
      <c r="BB941" s="136"/>
      <c r="BC941" s="83"/>
      <c r="BD941" s="78"/>
      <c r="BE941" s="155" t="s">
        <v>253</v>
      </c>
      <c r="BF941" s="83"/>
      <c r="BG941" s="78"/>
      <c r="BH941" s="136"/>
      <c r="BL941" s="141"/>
      <c r="BN941" s="78"/>
      <c r="BO941" s="155"/>
      <c r="BP941" s="83"/>
    </row>
    <row r="942" spans="37:68" ht="13.2">
      <c r="AK942" s="135"/>
      <c r="AM942" s="78"/>
      <c r="AP942" s="78"/>
      <c r="AS942" s="78"/>
      <c r="AT942" s="78" t="str">
        <f t="shared" si="322"/>
        <v/>
      </c>
      <c r="AU942" s="136"/>
      <c r="AV942" s="136"/>
      <c r="AW942" s="155"/>
      <c r="AX942" s="191"/>
      <c r="AY942" s="155"/>
      <c r="AZ942" s="136"/>
      <c r="BA942" s="136"/>
      <c r="BB942" s="136"/>
      <c r="BC942" s="83"/>
      <c r="BD942" s="78"/>
      <c r="BE942" s="155" t="s">
        <v>253</v>
      </c>
      <c r="BF942" s="83"/>
      <c r="BG942" s="78"/>
      <c r="BH942" s="136"/>
      <c r="BL942" s="141"/>
      <c r="BN942" s="78"/>
      <c r="BO942" s="155"/>
      <c r="BP942" s="83"/>
    </row>
    <row r="943" spans="37:68" ht="13.2">
      <c r="AK943" s="135"/>
      <c r="AM943" s="78"/>
      <c r="AP943" s="78"/>
      <c r="AS943" s="78"/>
      <c r="AT943" s="78" t="str">
        <f t="shared" si="322"/>
        <v/>
      </c>
      <c r="AU943" s="136"/>
      <c r="AV943" s="136"/>
      <c r="AW943" s="155"/>
      <c r="AX943" s="191"/>
      <c r="AY943" s="155"/>
      <c r="AZ943" s="136"/>
      <c r="BA943" s="136"/>
      <c r="BB943" s="136"/>
      <c r="BC943" s="83"/>
      <c r="BD943" s="78"/>
      <c r="BE943" s="155" t="s">
        <v>253</v>
      </c>
      <c r="BF943" s="83"/>
      <c r="BG943" s="78"/>
      <c r="BH943" s="136"/>
      <c r="BL943" s="141"/>
      <c r="BN943" s="78"/>
      <c r="BO943" s="155"/>
      <c r="BP943" s="83"/>
    </row>
    <row r="944" spans="37:68" ht="13.2">
      <c r="AK944" s="135"/>
      <c r="AM944" s="78"/>
      <c r="AP944" s="78"/>
      <c r="AS944" s="78"/>
      <c r="AT944" s="78" t="str">
        <f t="shared" si="322"/>
        <v/>
      </c>
      <c r="AU944" s="136"/>
      <c r="AV944" s="136"/>
      <c r="AW944" s="155"/>
      <c r="AX944" s="191"/>
      <c r="AY944" s="155"/>
      <c r="AZ944" s="136"/>
      <c r="BA944" s="136"/>
      <c r="BB944" s="136"/>
      <c r="BC944" s="83"/>
      <c r="BD944" s="78"/>
      <c r="BE944" s="155" t="s">
        <v>253</v>
      </c>
      <c r="BF944" s="83"/>
      <c r="BG944" s="78"/>
      <c r="BH944" s="136"/>
      <c r="BL944" s="141"/>
      <c r="BN944" s="78"/>
      <c r="BO944" s="155"/>
      <c r="BP944" s="83"/>
    </row>
    <row r="945" spans="37:68" ht="13.2">
      <c r="AK945" s="135"/>
      <c r="AM945" s="78"/>
      <c r="AP945" s="78"/>
      <c r="AS945" s="78"/>
      <c r="AT945" s="78" t="str">
        <f t="shared" si="322"/>
        <v/>
      </c>
      <c r="AU945" s="136"/>
      <c r="AV945" s="136"/>
      <c r="AW945" s="155"/>
      <c r="AX945" s="191"/>
      <c r="AY945" s="155"/>
      <c r="AZ945" s="136"/>
      <c r="BA945" s="136"/>
      <c r="BB945" s="136"/>
      <c r="BC945" s="83"/>
      <c r="BD945" s="78"/>
      <c r="BE945" s="155" t="s">
        <v>253</v>
      </c>
      <c r="BF945" s="83"/>
      <c r="BG945" s="78"/>
      <c r="BH945" s="136"/>
      <c r="BL945" s="141"/>
      <c r="BN945" s="78"/>
      <c r="BO945" s="155"/>
      <c r="BP945" s="83"/>
    </row>
    <row r="946" spans="37:68" ht="13.2">
      <c r="AK946" s="135"/>
      <c r="AM946" s="78"/>
      <c r="AP946" s="78"/>
      <c r="AS946" s="78"/>
      <c r="AT946" s="78" t="str">
        <f t="shared" si="322"/>
        <v/>
      </c>
      <c r="AU946" s="136"/>
      <c r="AV946" s="136"/>
      <c r="AW946" s="155"/>
      <c r="AX946" s="191"/>
      <c r="AY946" s="155"/>
      <c r="AZ946" s="136"/>
      <c r="BA946" s="136"/>
      <c r="BB946" s="136"/>
      <c r="BC946" s="83"/>
      <c r="BD946" s="78"/>
      <c r="BE946" s="155" t="s">
        <v>253</v>
      </c>
      <c r="BF946" s="83"/>
      <c r="BG946" s="78"/>
      <c r="BH946" s="136"/>
      <c r="BL946" s="141"/>
      <c r="BN946" s="78"/>
      <c r="BO946" s="155"/>
      <c r="BP946" s="83"/>
    </row>
    <row r="947" spans="37:68" ht="13.2">
      <c r="AK947" s="135"/>
      <c r="AM947" s="78"/>
      <c r="AP947" s="78"/>
      <c r="AS947" s="78"/>
      <c r="AT947" s="78" t="str">
        <f t="shared" si="322"/>
        <v/>
      </c>
      <c r="AU947" s="136"/>
      <c r="AV947" s="136"/>
      <c r="AW947" s="155"/>
      <c r="AX947" s="191"/>
      <c r="AY947" s="155"/>
      <c r="AZ947" s="136"/>
      <c r="BA947" s="136"/>
      <c r="BB947" s="136"/>
      <c r="BC947" s="83"/>
      <c r="BD947" s="78"/>
      <c r="BE947" s="155" t="s">
        <v>253</v>
      </c>
      <c r="BF947" s="83"/>
      <c r="BG947" s="78"/>
      <c r="BH947" s="136"/>
      <c r="BL947" s="141"/>
      <c r="BN947" s="78"/>
      <c r="BO947" s="155"/>
      <c r="BP947" s="83"/>
    </row>
    <row r="948" spans="37:68" ht="13.2">
      <c r="AK948" s="135"/>
      <c r="AM948" s="78"/>
      <c r="AP948" s="78"/>
      <c r="AS948" s="78"/>
      <c r="AT948" s="78" t="str">
        <f t="shared" si="322"/>
        <v/>
      </c>
      <c r="AU948" s="136"/>
      <c r="AV948" s="136"/>
      <c r="AW948" s="155"/>
      <c r="AX948" s="191"/>
      <c r="AY948" s="155"/>
      <c r="AZ948" s="136"/>
      <c r="BA948" s="136"/>
      <c r="BB948" s="136"/>
      <c r="BC948" s="83"/>
      <c r="BD948" s="78"/>
      <c r="BE948" s="155" t="s">
        <v>253</v>
      </c>
      <c r="BF948" s="83"/>
      <c r="BG948" s="78"/>
      <c r="BH948" s="136"/>
      <c r="BL948" s="141"/>
      <c r="BN948" s="78"/>
      <c r="BO948" s="155"/>
      <c r="BP948" s="83"/>
    </row>
    <row r="949" spans="37:68" ht="13.2">
      <c r="AK949" s="135"/>
      <c r="AM949" s="78"/>
      <c r="AP949" s="78"/>
      <c r="AS949" s="78"/>
      <c r="AT949" s="78" t="str">
        <f t="shared" si="322"/>
        <v/>
      </c>
      <c r="AU949" s="136"/>
      <c r="AV949" s="136"/>
      <c r="AW949" s="155"/>
      <c r="AX949" s="191"/>
      <c r="AY949" s="155"/>
      <c r="AZ949" s="136"/>
      <c r="BA949" s="136"/>
      <c r="BB949" s="136"/>
      <c r="BC949" s="83"/>
      <c r="BD949" s="78"/>
      <c r="BE949" s="155" t="s">
        <v>253</v>
      </c>
      <c r="BF949" s="83"/>
      <c r="BG949" s="78"/>
      <c r="BH949" s="136"/>
      <c r="BL949" s="141"/>
      <c r="BN949" s="78"/>
      <c r="BO949" s="155"/>
      <c r="BP949" s="83"/>
    </row>
    <row r="950" spans="37:68" ht="13.2">
      <c r="AK950" s="135"/>
      <c r="AM950" s="78"/>
      <c r="AP950" s="78"/>
      <c r="AS950" s="78"/>
      <c r="AT950" s="78" t="str">
        <f t="shared" si="322"/>
        <v/>
      </c>
      <c r="AU950" s="136"/>
      <c r="AV950" s="136"/>
      <c r="AW950" s="155"/>
      <c r="AX950" s="191"/>
      <c r="AY950" s="155"/>
      <c r="AZ950" s="136"/>
      <c r="BA950" s="136"/>
      <c r="BB950" s="136"/>
      <c r="BC950" s="83"/>
      <c r="BD950" s="78"/>
      <c r="BE950" s="155" t="s">
        <v>253</v>
      </c>
      <c r="BF950" s="83"/>
      <c r="BG950" s="78"/>
      <c r="BH950" s="136"/>
      <c r="BL950" s="141"/>
      <c r="BN950" s="78"/>
      <c r="BO950" s="155"/>
      <c r="BP950" s="83"/>
    </row>
  </sheetData>
  <mergeCells count="3">
    <mergeCell ref="E1:M1"/>
    <mergeCell ref="N1:V1"/>
    <mergeCell ref="W1:AE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115"/>
  <sheetViews>
    <sheetView workbookViewId="0">
      <pane ySplit="1" topLeftCell="A113" activePane="bottomLeft" state="frozen"/>
      <selection pane="bottomLeft" activeCell="F119" sqref="D116:F119"/>
    </sheetView>
  </sheetViews>
  <sheetFormatPr defaultColWidth="12.6640625" defaultRowHeight="15.75" customHeight="1"/>
  <cols>
    <col min="1" max="1" width="16.6640625" customWidth="1"/>
    <col min="2" max="2" width="25.109375" customWidth="1"/>
    <col min="3" max="3" width="26.77734375" customWidth="1"/>
    <col min="4" max="4" width="42.21875" customWidth="1"/>
    <col min="5" max="5" width="59.88671875" customWidth="1"/>
    <col min="6" max="6" width="45.33203125" customWidth="1"/>
  </cols>
  <sheetData>
    <row r="1" spans="1:7" ht="13.2">
      <c r="A1" s="71" t="s">
        <v>0</v>
      </c>
      <c r="B1" s="71" t="s">
        <v>144</v>
      </c>
      <c r="C1" s="355" t="s">
        <v>2</v>
      </c>
      <c r="D1" s="73" t="s">
        <v>145</v>
      </c>
      <c r="E1" s="73" t="s">
        <v>146</v>
      </c>
      <c r="F1" s="74" t="s">
        <v>5</v>
      </c>
      <c r="G1" s="75" t="s">
        <v>147</v>
      </c>
    </row>
    <row r="2" spans="1:7" ht="13.2">
      <c r="A2" s="132" t="s">
        <v>48</v>
      </c>
      <c r="B2" s="77" t="s">
        <v>2508</v>
      </c>
      <c r="C2" s="44" t="str">
        <f>IF(A2=0,"", VLOOKUP(A2,Functions!$A:$C,3,0))</f>
        <v>my_mobile_plan</v>
      </c>
      <c r="D2" s="384" t="s">
        <v>2509</v>
      </c>
      <c r="E2" s="77" t="str">
        <f t="shared" ref="E2:E151" si="0">F2</f>
        <v>{"name": "my_mobile_plan", "arguments": {}}</v>
      </c>
      <c r="F2" s="78" t="str">
        <f>IF(A2=0,"", VLOOKUP(A2,Functions!$A:$G,7,0))</f>
        <v>{"name": "my_mobile_plan", "arguments": {}}</v>
      </c>
      <c r="G2" s="79">
        <v>45518</v>
      </c>
    </row>
    <row r="3" spans="1:7" ht="13.2">
      <c r="A3" s="132" t="s">
        <v>48</v>
      </c>
      <c r="B3" s="77" t="s">
        <v>2510</v>
      </c>
      <c r="C3" s="44" t="str">
        <f>IF(A3=0,"", VLOOKUP(A3,Functions!$A:$C,3,0))</f>
        <v>my_mobile_plan</v>
      </c>
      <c r="D3" s="384" t="s">
        <v>2511</v>
      </c>
      <c r="E3" s="77" t="str">
        <f t="shared" si="0"/>
        <v>{"name": "my_mobile_plan", "arguments": {}}</v>
      </c>
      <c r="F3" s="78" t="str">
        <f>IF(A3=0,"", VLOOKUP(A3,Functions!$A:$G,7,0))</f>
        <v>{"name": "my_mobile_plan", "arguments": {}}</v>
      </c>
      <c r="G3" s="79">
        <v>45518</v>
      </c>
    </row>
    <row r="4" spans="1:7" ht="13.2">
      <c r="A4" s="132" t="s">
        <v>48</v>
      </c>
      <c r="B4" s="77" t="s">
        <v>2512</v>
      </c>
      <c r="C4" s="44" t="str">
        <f>IF(A4=0,"", VLOOKUP(A4,Functions!$A:$C,3,0))</f>
        <v>my_mobile_plan</v>
      </c>
      <c r="D4" s="384" t="s">
        <v>2513</v>
      </c>
      <c r="E4" s="77" t="str">
        <f t="shared" si="0"/>
        <v>{"name": "my_mobile_plan", "arguments": {}}</v>
      </c>
      <c r="F4" s="78" t="str">
        <f>IF(A4=0,"", VLOOKUP(A4,Functions!$A:$G,7,0))</f>
        <v>{"name": "my_mobile_plan", "arguments": {}}</v>
      </c>
      <c r="G4" s="79">
        <v>45518</v>
      </c>
    </row>
    <row r="5" spans="1:7" ht="13.2">
      <c r="A5" s="132" t="s">
        <v>48</v>
      </c>
      <c r="B5" s="77" t="s">
        <v>2514</v>
      </c>
      <c r="C5" s="44" t="str">
        <f>IF(A5=0,"", VLOOKUP(A5,Functions!$A:$C,3,0))</f>
        <v>my_mobile_plan</v>
      </c>
      <c r="D5" s="384" t="s">
        <v>2515</v>
      </c>
      <c r="E5" s="77" t="str">
        <f t="shared" si="0"/>
        <v>{"name": "my_mobile_plan", "arguments": {}}</v>
      </c>
      <c r="F5" s="78" t="str">
        <f>IF(A5=0,"", VLOOKUP(A5,Functions!$A:$G,7,0))</f>
        <v>{"name": "my_mobile_plan", "arguments": {}}</v>
      </c>
      <c r="G5" s="79">
        <v>45518</v>
      </c>
    </row>
    <row r="6" spans="1:7" ht="13.2">
      <c r="A6" s="132" t="s">
        <v>48</v>
      </c>
      <c r="B6" s="77" t="s">
        <v>2516</v>
      </c>
      <c r="C6" s="44" t="str">
        <f>IF(A6=0,"", VLOOKUP(A6,Functions!$A:$C,3,0))</f>
        <v>my_mobile_plan</v>
      </c>
      <c r="D6" s="384" t="s">
        <v>2517</v>
      </c>
      <c r="E6" s="77" t="str">
        <f t="shared" si="0"/>
        <v>{"name": "my_mobile_plan", "arguments": {}}</v>
      </c>
      <c r="F6" s="78" t="str">
        <f>IF(A6=0,"", VLOOKUP(A6,Functions!$A:$G,7,0))</f>
        <v>{"name": "my_mobile_plan", "arguments": {}}</v>
      </c>
      <c r="G6" s="79">
        <v>45518</v>
      </c>
    </row>
    <row r="7" spans="1:7" ht="13.2">
      <c r="A7" s="132" t="s">
        <v>48</v>
      </c>
      <c r="B7" s="77" t="s">
        <v>2518</v>
      </c>
      <c r="C7" s="44" t="str">
        <f>IF(A7=0,"", VLOOKUP(A7,Functions!$A:$C,3,0))</f>
        <v>my_mobile_plan</v>
      </c>
      <c r="D7" s="384" t="s">
        <v>2519</v>
      </c>
      <c r="E7" s="77" t="str">
        <f t="shared" si="0"/>
        <v>{"name": "my_mobile_plan", "arguments": {}}</v>
      </c>
      <c r="F7" s="78" t="str">
        <f>IF(A7=0,"", VLOOKUP(A7,Functions!$A:$G,7,0))</f>
        <v>{"name": "my_mobile_plan", "arguments": {}}</v>
      </c>
      <c r="G7" s="79">
        <v>45518</v>
      </c>
    </row>
    <row r="8" spans="1:7" ht="13.2">
      <c r="A8" s="132" t="s">
        <v>48</v>
      </c>
      <c r="B8" s="77" t="s">
        <v>2520</v>
      </c>
      <c r="C8" s="44" t="str">
        <f>IF(A8=0,"", VLOOKUP(A8,Functions!$A:$C,3,0))</f>
        <v>my_mobile_plan</v>
      </c>
      <c r="D8" s="384" t="s">
        <v>2521</v>
      </c>
      <c r="E8" s="77" t="str">
        <f t="shared" si="0"/>
        <v>{"name": "my_mobile_plan", "arguments": {}}</v>
      </c>
      <c r="F8" s="78" t="str">
        <f>IF(A8=0,"", VLOOKUP(A8,Functions!$A:$G,7,0))</f>
        <v>{"name": "my_mobile_plan", "arguments": {}}</v>
      </c>
      <c r="G8" s="79">
        <v>45518</v>
      </c>
    </row>
    <row r="9" spans="1:7" ht="13.2">
      <c r="A9" s="132" t="s">
        <v>48</v>
      </c>
      <c r="B9" s="77" t="s">
        <v>2522</v>
      </c>
      <c r="C9" s="44" t="str">
        <f>IF(A9=0,"", VLOOKUP(A9,Functions!$A:$C,3,0))</f>
        <v>my_mobile_plan</v>
      </c>
      <c r="D9" s="384" t="s">
        <v>2523</v>
      </c>
      <c r="E9" s="77" t="str">
        <f t="shared" si="0"/>
        <v>{"name": "my_mobile_plan", "arguments": {}}</v>
      </c>
      <c r="F9" s="78" t="str">
        <f>IF(A9=0,"", VLOOKUP(A9,Functions!$A:$G,7,0))</f>
        <v>{"name": "my_mobile_plan", "arguments": {}}</v>
      </c>
      <c r="G9" s="79">
        <v>45518</v>
      </c>
    </row>
    <row r="10" spans="1:7" ht="13.2">
      <c r="A10" s="132" t="s">
        <v>48</v>
      </c>
      <c r="B10" s="77" t="s">
        <v>2524</v>
      </c>
      <c r="C10" s="44" t="str">
        <f>IF(A10=0,"", VLOOKUP(A10,Functions!$A:$C,3,0))</f>
        <v>my_mobile_plan</v>
      </c>
      <c r="D10" s="384" t="s">
        <v>2525</v>
      </c>
      <c r="E10" s="77" t="str">
        <f t="shared" si="0"/>
        <v>{"name": "my_mobile_plan", "arguments": {}}</v>
      </c>
      <c r="F10" s="78" t="str">
        <f>IF(A10=0,"", VLOOKUP(A10,Functions!$A:$G,7,0))</f>
        <v>{"name": "my_mobile_plan", "arguments": {}}</v>
      </c>
      <c r="G10" s="79">
        <v>45518</v>
      </c>
    </row>
    <row r="11" spans="1:7" ht="13.2">
      <c r="A11" s="142" t="s">
        <v>48</v>
      </c>
      <c r="B11" s="80" t="s">
        <v>2526</v>
      </c>
      <c r="C11" s="82" t="str">
        <f>IF(A11=0,"", VLOOKUP(A11,Functions!$A:$C,3,0))</f>
        <v>my_mobile_plan</v>
      </c>
      <c r="D11" s="380" t="s">
        <v>2527</v>
      </c>
      <c r="E11" s="189" t="str">
        <f t="shared" si="0"/>
        <v>{"name": "my_mobile_plan", "arguments": {}}</v>
      </c>
      <c r="F11" s="80" t="str">
        <f>IF(A11=0,"", VLOOKUP(A11,Functions!$A:$G,7,0))</f>
        <v>{"name": "my_mobile_plan", "arguments": {}}</v>
      </c>
      <c r="G11" s="81">
        <v>45518</v>
      </c>
    </row>
    <row r="12" spans="1:7" ht="13.2">
      <c r="A12" s="132" t="s">
        <v>53</v>
      </c>
      <c r="B12" s="78" t="s">
        <v>2528</v>
      </c>
      <c r="C12" s="44" t="str">
        <f>IF(A12=0,"", VLOOKUP(A12,Functions!$A:$C,3,0))</f>
        <v>my_subscribed_add_ons</v>
      </c>
      <c r="D12" s="379" t="s">
        <v>2529</v>
      </c>
      <c r="E12" s="78" t="str">
        <f t="shared" si="0"/>
        <v>{"name": "my_subscribed_add_ons", "arguments": {}}</v>
      </c>
      <c r="F12" s="78" t="str">
        <f>IF(A12=0,"", VLOOKUP(A12,Functions!$A:$G,7,0))</f>
        <v>{"name": "my_subscribed_add_ons", "arguments": {}}</v>
      </c>
      <c r="G12" s="79">
        <v>45518</v>
      </c>
    </row>
    <row r="13" spans="1:7" ht="13.2">
      <c r="A13" s="132" t="s">
        <v>53</v>
      </c>
      <c r="B13" s="78" t="s">
        <v>2530</v>
      </c>
      <c r="C13" s="44" t="str">
        <f>IF(A13=0,"", VLOOKUP(A13,Functions!$A:$C,3,0))</f>
        <v>my_subscribed_add_ons</v>
      </c>
      <c r="D13" s="379" t="s">
        <v>2531</v>
      </c>
      <c r="E13" s="78" t="str">
        <f t="shared" si="0"/>
        <v>{"name": "my_subscribed_add_ons", "arguments": {}}</v>
      </c>
      <c r="F13" s="78" t="str">
        <f>IF(A13=0,"", VLOOKUP(A13,Functions!$A:$G,7,0))</f>
        <v>{"name": "my_subscribed_add_ons", "arguments": {}}</v>
      </c>
      <c r="G13" s="79">
        <v>45518</v>
      </c>
    </row>
    <row r="14" spans="1:7" ht="13.2">
      <c r="A14" s="132" t="s">
        <v>53</v>
      </c>
      <c r="B14" s="78" t="s">
        <v>2532</v>
      </c>
      <c r="C14" s="44" t="str">
        <f>IF(A14=0,"", VLOOKUP(A14,Functions!$A:$C,3,0))</f>
        <v>my_subscribed_add_ons</v>
      </c>
      <c r="D14" s="379" t="s">
        <v>2533</v>
      </c>
      <c r="E14" s="78" t="str">
        <f t="shared" si="0"/>
        <v>{"name": "my_subscribed_add_ons", "arguments": {}}</v>
      </c>
      <c r="F14" s="78" t="str">
        <f>IF(A14=0,"", VLOOKUP(A14,Functions!$A:$G,7,0))</f>
        <v>{"name": "my_subscribed_add_ons", "arguments": {}}</v>
      </c>
      <c r="G14" s="79">
        <v>45518</v>
      </c>
    </row>
    <row r="15" spans="1:7" ht="13.2">
      <c r="A15" s="132" t="s">
        <v>53</v>
      </c>
      <c r="B15" s="78" t="s">
        <v>2534</v>
      </c>
      <c r="C15" s="44" t="str">
        <f>IF(A15=0,"", VLOOKUP(A15,Functions!$A:$C,3,0))</f>
        <v>my_subscribed_add_ons</v>
      </c>
      <c r="D15" s="379" t="s">
        <v>2535</v>
      </c>
      <c r="E15" s="78" t="str">
        <f t="shared" si="0"/>
        <v>{"name": "my_subscribed_add_ons", "arguments": {}}</v>
      </c>
      <c r="F15" s="78" t="str">
        <f>IF(A15=0,"", VLOOKUP(A15,Functions!$A:$G,7,0))</f>
        <v>{"name": "my_subscribed_add_ons", "arguments": {}}</v>
      </c>
      <c r="G15" s="79">
        <v>45518</v>
      </c>
    </row>
    <row r="16" spans="1:7" ht="13.2">
      <c r="A16" s="132" t="s">
        <v>53</v>
      </c>
      <c r="B16" s="78" t="s">
        <v>2536</v>
      </c>
      <c r="C16" s="44" t="str">
        <f>IF(A16=0,"", VLOOKUP(A16,Functions!$A:$C,3,0))</f>
        <v>my_subscribed_add_ons</v>
      </c>
      <c r="D16" s="379" t="s">
        <v>2537</v>
      </c>
      <c r="E16" s="78" t="str">
        <f t="shared" si="0"/>
        <v>{"name": "my_subscribed_add_ons", "arguments": {}}</v>
      </c>
      <c r="F16" s="78" t="str">
        <f>IF(A16=0,"", VLOOKUP(A16,Functions!$A:$G,7,0))</f>
        <v>{"name": "my_subscribed_add_ons", "arguments": {}}</v>
      </c>
      <c r="G16" s="79">
        <v>45518</v>
      </c>
    </row>
    <row r="17" spans="1:7" ht="13.2">
      <c r="A17" s="132" t="s">
        <v>53</v>
      </c>
      <c r="B17" s="78" t="s">
        <v>2538</v>
      </c>
      <c r="C17" s="44" t="str">
        <f>IF(A17=0,"", VLOOKUP(A17,Functions!$A:$C,3,0))</f>
        <v>my_subscribed_add_ons</v>
      </c>
      <c r="D17" s="379" t="s">
        <v>2539</v>
      </c>
      <c r="E17" s="78" t="str">
        <f t="shared" si="0"/>
        <v>{"name": "my_subscribed_add_ons", "arguments": {}}</v>
      </c>
      <c r="F17" s="78" t="str">
        <f>IF(A17=0,"", VLOOKUP(A17,Functions!$A:$G,7,0))</f>
        <v>{"name": "my_subscribed_add_ons", "arguments": {}}</v>
      </c>
      <c r="G17" s="79">
        <v>45518</v>
      </c>
    </row>
    <row r="18" spans="1:7" ht="13.2">
      <c r="A18" s="132" t="s">
        <v>53</v>
      </c>
      <c r="B18" s="78" t="s">
        <v>2540</v>
      </c>
      <c r="C18" s="44" t="str">
        <f>IF(A18=0,"", VLOOKUP(A18,Functions!$A:$C,3,0))</f>
        <v>my_subscribed_add_ons</v>
      </c>
      <c r="D18" s="379" t="s">
        <v>2541</v>
      </c>
      <c r="E18" s="78" t="str">
        <f t="shared" si="0"/>
        <v>{"name": "my_subscribed_add_ons", "arguments": {}}</v>
      </c>
      <c r="F18" s="78" t="str">
        <f>IF(A18=0,"", VLOOKUP(A18,Functions!$A:$G,7,0))</f>
        <v>{"name": "my_subscribed_add_ons", "arguments": {}}</v>
      </c>
      <c r="G18" s="79">
        <v>45518</v>
      </c>
    </row>
    <row r="19" spans="1:7" ht="13.2">
      <c r="A19" s="132" t="s">
        <v>53</v>
      </c>
      <c r="B19" s="78" t="s">
        <v>2542</v>
      </c>
      <c r="C19" s="44" t="str">
        <f>IF(A19=0,"", VLOOKUP(A19,Functions!$A:$C,3,0))</f>
        <v>my_subscribed_add_ons</v>
      </c>
      <c r="D19" s="379" t="s">
        <v>2543</v>
      </c>
      <c r="E19" s="78" t="str">
        <f t="shared" si="0"/>
        <v>{"name": "my_subscribed_add_ons", "arguments": {}}</v>
      </c>
      <c r="F19" s="78" t="str">
        <f>IF(A19=0,"", VLOOKUP(A19,Functions!$A:$G,7,0))</f>
        <v>{"name": "my_subscribed_add_ons", "arguments": {}}</v>
      </c>
      <c r="G19" s="79">
        <v>45518</v>
      </c>
    </row>
    <row r="20" spans="1:7" ht="13.2">
      <c r="A20" s="132" t="s">
        <v>53</v>
      </c>
      <c r="B20" s="78" t="s">
        <v>2544</v>
      </c>
      <c r="C20" s="44" t="str">
        <f>IF(A20=0,"", VLOOKUP(A20,Functions!$A:$C,3,0))</f>
        <v>my_subscribed_add_ons</v>
      </c>
      <c r="D20" s="379" t="s">
        <v>2545</v>
      </c>
      <c r="E20" s="78" t="str">
        <f t="shared" si="0"/>
        <v>{"name": "my_subscribed_add_ons", "arguments": {}}</v>
      </c>
      <c r="F20" s="78" t="str">
        <f>IF(A20=0,"", VLOOKUP(A20,Functions!$A:$G,7,0))</f>
        <v>{"name": "my_subscribed_add_ons", "arguments": {}}</v>
      </c>
      <c r="G20" s="79">
        <v>45518</v>
      </c>
    </row>
    <row r="21" spans="1:7" ht="13.2">
      <c r="A21" s="142" t="s">
        <v>53</v>
      </c>
      <c r="B21" s="80" t="s">
        <v>2546</v>
      </c>
      <c r="C21" s="82" t="str">
        <f>IF(A21=0,"", VLOOKUP(A21,Functions!$A:$C,3,0))</f>
        <v>my_subscribed_add_ons</v>
      </c>
      <c r="D21" s="380" t="s">
        <v>2547</v>
      </c>
      <c r="E21" s="80" t="str">
        <f t="shared" si="0"/>
        <v>{"name": "my_subscribed_add_ons", "arguments": {}}</v>
      </c>
      <c r="F21" s="80" t="str">
        <f>IF(A21=0,"", VLOOKUP(A21,Functions!$A:$G,7,0))</f>
        <v>{"name": "my_subscribed_add_ons", "arguments": {}}</v>
      </c>
      <c r="G21" s="81">
        <v>45518</v>
      </c>
    </row>
    <row r="22" spans="1:7" ht="13.2">
      <c r="A22" s="356" t="s">
        <v>58</v>
      </c>
      <c r="B22" s="76" t="s">
        <v>2548</v>
      </c>
      <c r="C22" s="134" t="str">
        <f>IF(A22=0,"", VLOOKUP(A22,Functions!$A:$C,3,0))</f>
        <v>changable_date_for_plan</v>
      </c>
      <c r="D22" s="385" t="s">
        <v>2549</v>
      </c>
      <c r="E22" s="76" t="str">
        <f t="shared" si="0"/>
        <v>{"name": "changable_date_for_plan", "arguments": {}}</v>
      </c>
      <c r="F22" s="78" t="str">
        <f>IF(A22=0,"", VLOOKUP(A22,Functions!$A:$G,7,0))</f>
        <v>{"name": "changable_date_for_plan", "arguments": {}}</v>
      </c>
      <c r="G22" s="357">
        <v>45572</v>
      </c>
    </row>
    <row r="23" spans="1:7" ht="13.2">
      <c r="A23" s="356" t="s">
        <v>58</v>
      </c>
      <c r="B23" s="78" t="s">
        <v>2550</v>
      </c>
      <c r="C23" s="44" t="str">
        <f>IF(A23=0,"", VLOOKUP(A23,Functions!$A:$C,3,0))</f>
        <v>changable_date_for_plan</v>
      </c>
      <c r="D23" s="379" t="s">
        <v>2551</v>
      </c>
      <c r="E23" s="78" t="str">
        <f t="shared" si="0"/>
        <v>{"name": "changable_date_for_plan", "arguments": {}}</v>
      </c>
      <c r="F23" s="78" t="str">
        <f>IF(A23=0,"", VLOOKUP(A23,Functions!$A:$G,7,0))</f>
        <v>{"name": "changable_date_for_plan", "arguments": {}}</v>
      </c>
      <c r="G23" s="358">
        <v>45572</v>
      </c>
    </row>
    <row r="24" spans="1:7" ht="13.2">
      <c r="A24" s="356" t="s">
        <v>58</v>
      </c>
      <c r="B24" s="78" t="s">
        <v>2552</v>
      </c>
      <c r="C24" s="44" t="str">
        <f>IF(A24=0,"", VLOOKUP(A24,Functions!$A:$C,3,0))</f>
        <v>changable_date_for_plan</v>
      </c>
      <c r="D24" s="379" t="s">
        <v>2553</v>
      </c>
      <c r="E24" s="78" t="str">
        <f t="shared" si="0"/>
        <v>{"name": "changable_date_for_plan", "arguments": {}}</v>
      </c>
      <c r="F24" s="78" t="str">
        <f>IF(A24=0,"", VLOOKUP(A24,Functions!$A:$G,7,0))</f>
        <v>{"name": "changable_date_for_plan", "arguments": {}}</v>
      </c>
      <c r="G24" s="358">
        <v>45572</v>
      </c>
    </row>
    <row r="25" spans="1:7" ht="13.2">
      <c r="A25" s="356" t="s">
        <v>58</v>
      </c>
      <c r="B25" s="78" t="s">
        <v>2554</v>
      </c>
      <c r="C25" s="44" t="str">
        <f>IF(A25=0,"", VLOOKUP(A25,Functions!$A:$C,3,0))</f>
        <v>changable_date_for_plan</v>
      </c>
      <c r="D25" s="379" t="s">
        <v>2555</v>
      </c>
      <c r="E25" s="78" t="str">
        <f t="shared" si="0"/>
        <v>{"name": "changable_date_for_plan", "arguments": {}}</v>
      </c>
      <c r="F25" s="78" t="str">
        <f>IF(A25=0,"", VLOOKUP(A25,Functions!$A:$G,7,0))</f>
        <v>{"name": "changable_date_for_plan", "arguments": {}}</v>
      </c>
      <c r="G25" s="358">
        <v>45572</v>
      </c>
    </row>
    <row r="26" spans="1:7" ht="13.2">
      <c r="A26" s="356" t="s">
        <v>58</v>
      </c>
      <c r="B26" s="78" t="s">
        <v>2556</v>
      </c>
      <c r="C26" s="44" t="str">
        <f>IF(A26=0,"", VLOOKUP(A26,Functions!$A:$C,3,0))</f>
        <v>changable_date_for_plan</v>
      </c>
      <c r="D26" s="379" t="s">
        <v>2557</v>
      </c>
      <c r="E26" s="78" t="str">
        <f t="shared" si="0"/>
        <v>{"name": "changable_date_for_plan", "arguments": {}}</v>
      </c>
      <c r="F26" s="78" t="str">
        <f>IF(A26=0,"", VLOOKUP(A26,Functions!$A:$G,7,0))</f>
        <v>{"name": "changable_date_for_plan", "arguments": {}}</v>
      </c>
      <c r="G26" s="358">
        <v>45572</v>
      </c>
    </row>
    <row r="27" spans="1:7" ht="13.2">
      <c r="A27" s="356" t="s">
        <v>58</v>
      </c>
      <c r="B27" s="78" t="s">
        <v>2558</v>
      </c>
      <c r="C27" s="44" t="str">
        <f>IF(A27=0,"", VLOOKUP(A27,Functions!$A:$C,3,0))</f>
        <v>changable_date_for_plan</v>
      </c>
      <c r="D27" s="379" t="s">
        <v>2559</v>
      </c>
      <c r="E27" s="78" t="str">
        <f t="shared" si="0"/>
        <v>{"name": "changable_date_for_plan", "arguments": {}}</v>
      </c>
      <c r="F27" s="78" t="str">
        <f>IF(A27=0,"", VLOOKUP(A27,Functions!$A:$G,7,0))</f>
        <v>{"name": "changable_date_for_plan", "arguments": {}}</v>
      </c>
      <c r="G27" s="358">
        <v>45572</v>
      </c>
    </row>
    <row r="28" spans="1:7" ht="13.2">
      <c r="A28" s="356" t="s">
        <v>58</v>
      </c>
      <c r="B28" s="78" t="s">
        <v>2560</v>
      </c>
      <c r="C28" s="44" t="str">
        <f>IF(A28=0,"", VLOOKUP(A28,Functions!$A:$C,3,0))</f>
        <v>changable_date_for_plan</v>
      </c>
      <c r="D28" s="379" t="s">
        <v>2561</v>
      </c>
      <c r="E28" s="78" t="str">
        <f t="shared" si="0"/>
        <v>{"name": "changable_date_for_plan", "arguments": {}}</v>
      </c>
      <c r="F28" s="78" t="str">
        <f>IF(A28=0,"", VLOOKUP(A28,Functions!$A:$G,7,0))</f>
        <v>{"name": "changable_date_for_plan", "arguments": {}}</v>
      </c>
      <c r="G28" s="358">
        <v>45572</v>
      </c>
    </row>
    <row r="29" spans="1:7" ht="13.2">
      <c r="A29" s="356" t="s">
        <v>58</v>
      </c>
      <c r="B29" s="78" t="s">
        <v>2562</v>
      </c>
      <c r="C29" s="44" t="str">
        <f>IF(A29=0,"", VLOOKUP(A29,Functions!$A:$C,3,0))</f>
        <v>changable_date_for_plan</v>
      </c>
      <c r="D29" s="379" t="s">
        <v>2563</v>
      </c>
      <c r="E29" s="78" t="str">
        <f t="shared" si="0"/>
        <v>{"name": "changable_date_for_plan", "arguments": {}}</v>
      </c>
      <c r="F29" s="78" t="str">
        <f>IF(A29=0,"", VLOOKUP(A29,Functions!$A:$G,7,0))</f>
        <v>{"name": "changable_date_for_plan", "arguments": {}}</v>
      </c>
      <c r="G29" s="358">
        <v>45572</v>
      </c>
    </row>
    <row r="30" spans="1:7" ht="13.2">
      <c r="A30" s="356" t="s">
        <v>58</v>
      </c>
      <c r="B30" s="78" t="s">
        <v>2564</v>
      </c>
      <c r="C30" s="44" t="str">
        <f>IF(A30=0,"", VLOOKUP(A30,Functions!$A:$C,3,0))</f>
        <v>changable_date_for_plan</v>
      </c>
      <c r="D30" s="379" t="s">
        <v>2565</v>
      </c>
      <c r="E30" s="78" t="str">
        <f t="shared" si="0"/>
        <v>{"name": "changable_date_for_plan", "arguments": {}}</v>
      </c>
      <c r="F30" s="78" t="str">
        <f>IF(A30=0,"", VLOOKUP(A30,Functions!$A:$G,7,0))</f>
        <v>{"name": "changable_date_for_plan", "arguments": {}}</v>
      </c>
      <c r="G30" s="358">
        <v>45572</v>
      </c>
    </row>
    <row r="31" spans="1:7" ht="13.2">
      <c r="A31" s="359" t="s">
        <v>58</v>
      </c>
      <c r="B31" s="78" t="s">
        <v>2566</v>
      </c>
      <c r="C31" s="44" t="str">
        <f>IF(A31=0,"", VLOOKUP(A31,Functions!$A:$C,3,0))</f>
        <v>changable_date_for_plan</v>
      </c>
      <c r="D31" s="379" t="s">
        <v>2567</v>
      </c>
      <c r="E31" s="78" t="str">
        <f t="shared" si="0"/>
        <v>{"name": "changable_date_for_plan", "arguments": {}}</v>
      </c>
      <c r="F31" s="80" t="str">
        <f>IF(A31=0,"", VLOOKUP(A31,Functions!$A:$G,7,0))</f>
        <v>{"name": "changable_date_for_plan", "arguments": {}}</v>
      </c>
      <c r="G31" s="358">
        <v>45572</v>
      </c>
    </row>
    <row r="32" spans="1:7" ht="13.2">
      <c r="A32" s="356" t="s">
        <v>63</v>
      </c>
      <c r="B32" s="76" t="s">
        <v>2568</v>
      </c>
      <c r="C32" s="134" t="str">
        <f>IF(A32=0,"", VLOOKUP(A32,Functions!$A:$C,3,0))</f>
        <v>plan_auto_change_date</v>
      </c>
      <c r="D32" s="385" t="s">
        <v>2569</v>
      </c>
      <c r="E32" s="76" t="str">
        <f t="shared" si="0"/>
        <v>{"name": "plan_auto_change_date", "arguments": {}}</v>
      </c>
      <c r="F32" s="78" t="str">
        <f>IF(A32=0,"", VLOOKUP(A32,Functions!$A:$G,7,0))</f>
        <v>{"name": "plan_auto_change_date", "arguments": {}}</v>
      </c>
      <c r="G32" s="357">
        <v>45572</v>
      </c>
    </row>
    <row r="33" spans="1:7" ht="13.2">
      <c r="A33" s="356" t="s">
        <v>63</v>
      </c>
      <c r="B33" s="78" t="s">
        <v>2570</v>
      </c>
      <c r="C33" s="44" t="str">
        <f>IF(A33=0,"", VLOOKUP(A33,Functions!$A:$C,3,0))</f>
        <v>plan_auto_change_date</v>
      </c>
      <c r="D33" s="379" t="s">
        <v>2571</v>
      </c>
      <c r="E33" s="78" t="str">
        <f t="shared" si="0"/>
        <v>{"name": "plan_auto_change_date", "arguments": {}}</v>
      </c>
      <c r="F33" s="78" t="str">
        <f>IF(A33=0,"", VLOOKUP(A33,Functions!$A:$G,7,0))</f>
        <v>{"name": "plan_auto_change_date", "arguments": {}}</v>
      </c>
      <c r="G33" s="358">
        <v>45572</v>
      </c>
    </row>
    <row r="34" spans="1:7" ht="13.2">
      <c r="A34" s="356" t="s">
        <v>63</v>
      </c>
      <c r="B34" s="78" t="s">
        <v>2572</v>
      </c>
      <c r="C34" s="44" t="str">
        <f>IF(A34=0,"", VLOOKUP(A34,Functions!$A:$C,3,0))</f>
        <v>plan_auto_change_date</v>
      </c>
      <c r="D34" s="379" t="s">
        <v>2573</v>
      </c>
      <c r="E34" s="78" t="str">
        <f t="shared" si="0"/>
        <v>{"name": "plan_auto_change_date", "arguments": {}}</v>
      </c>
      <c r="F34" s="78" t="str">
        <f>IF(A34=0,"", VLOOKUP(A34,Functions!$A:$G,7,0))</f>
        <v>{"name": "plan_auto_change_date", "arguments": {}}</v>
      </c>
      <c r="G34" s="358">
        <v>45572</v>
      </c>
    </row>
    <row r="35" spans="1:7" ht="13.2">
      <c r="A35" s="356" t="s">
        <v>63</v>
      </c>
      <c r="B35" s="78" t="s">
        <v>2574</v>
      </c>
      <c r="C35" s="44" t="str">
        <f>IF(A35=0,"", VLOOKUP(A35,Functions!$A:$C,3,0))</f>
        <v>plan_auto_change_date</v>
      </c>
      <c r="D35" s="379" t="s">
        <v>2575</v>
      </c>
      <c r="E35" s="78" t="str">
        <f t="shared" si="0"/>
        <v>{"name": "plan_auto_change_date", "arguments": {}}</v>
      </c>
      <c r="F35" s="78" t="str">
        <f>IF(A35=0,"", VLOOKUP(A35,Functions!$A:$G,7,0))</f>
        <v>{"name": "plan_auto_change_date", "arguments": {}}</v>
      </c>
      <c r="G35" s="358">
        <v>45572</v>
      </c>
    </row>
    <row r="36" spans="1:7" ht="13.2">
      <c r="A36" s="356" t="s">
        <v>63</v>
      </c>
      <c r="B36" s="78" t="s">
        <v>2576</v>
      </c>
      <c r="C36" s="44" t="str">
        <f>IF(A36=0,"", VLOOKUP(A36,Functions!$A:$C,3,0))</f>
        <v>plan_auto_change_date</v>
      </c>
      <c r="D36" s="379" t="s">
        <v>2577</v>
      </c>
      <c r="E36" s="78" t="str">
        <f t="shared" si="0"/>
        <v>{"name": "plan_auto_change_date", "arguments": {}}</v>
      </c>
      <c r="F36" s="78" t="str">
        <f>IF(A36=0,"", VLOOKUP(A36,Functions!$A:$G,7,0))</f>
        <v>{"name": "plan_auto_change_date", "arguments": {}}</v>
      </c>
      <c r="G36" s="358">
        <v>45572</v>
      </c>
    </row>
    <row r="37" spans="1:7" ht="13.2">
      <c r="A37" s="356" t="s">
        <v>63</v>
      </c>
      <c r="B37" s="78" t="s">
        <v>2578</v>
      </c>
      <c r="C37" s="44" t="str">
        <f>IF(A37=0,"", VLOOKUP(A37,Functions!$A:$C,3,0))</f>
        <v>plan_auto_change_date</v>
      </c>
      <c r="D37" s="379" t="s">
        <v>2579</v>
      </c>
      <c r="E37" s="78" t="str">
        <f t="shared" si="0"/>
        <v>{"name": "plan_auto_change_date", "arguments": {}}</v>
      </c>
      <c r="F37" s="78" t="str">
        <f>IF(A37=0,"", VLOOKUP(A37,Functions!$A:$G,7,0))</f>
        <v>{"name": "plan_auto_change_date", "arguments": {}}</v>
      </c>
      <c r="G37" s="358">
        <v>45572</v>
      </c>
    </row>
    <row r="38" spans="1:7" ht="13.2">
      <c r="A38" s="356" t="s">
        <v>63</v>
      </c>
      <c r="B38" s="78" t="s">
        <v>2580</v>
      </c>
      <c r="C38" s="44" t="str">
        <f>IF(A38=0,"", VLOOKUP(A38,Functions!$A:$C,3,0))</f>
        <v>plan_auto_change_date</v>
      </c>
      <c r="D38" s="379" t="s">
        <v>2581</v>
      </c>
      <c r="E38" s="78" t="str">
        <f t="shared" si="0"/>
        <v>{"name": "plan_auto_change_date", "arguments": {}}</v>
      </c>
      <c r="F38" s="78" t="str">
        <f>IF(A38=0,"", VLOOKUP(A38,Functions!$A:$G,7,0))</f>
        <v>{"name": "plan_auto_change_date", "arguments": {}}</v>
      </c>
      <c r="G38" s="358">
        <v>45572</v>
      </c>
    </row>
    <row r="39" spans="1:7" ht="13.2">
      <c r="A39" s="356" t="s">
        <v>63</v>
      </c>
      <c r="B39" s="78" t="s">
        <v>2582</v>
      </c>
      <c r="C39" s="44" t="str">
        <f>IF(A39=0,"", VLOOKUP(A39,Functions!$A:$C,3,0))</f>
        <v>plan_auto_change_date</v>
      </c>
      <c r="D39" s="379" t="s">
        <v>2583</v>
      </c>
      <c r="E39" s="78" t="str">
        <f t="shared" si="0"/>
        <v>{"name": "plan_auto_change_date", "arguments": {}}</v>
      </c>
      <c r="F39" s="78" t="str">
        <f>IF(A39=0,"", VLOOKUP(A39,Functions!$A:$G,7,0))</f>
        <v>{"name": "plan_auto_change_date", "arguments": {}}</v>
      </c>
      <c r="G39" s="358">
        <v>45572</v>
      </c>
    </row>
    <row r="40" spans="1:7" ht="13.2">
      <c r="A40" s="356" t="s">
        <v>63</v>
      </c>
      <c r="B40" s="78" t="s">
        <v>2584</v>
      </c>
      <c r="C40" s="44" t="str">
        <f>IF(A40=0,"", VLOOKUP(A40,Functions!$A:$C,3,0))</f>
        <v>plan_auto_change_date</v>
      </c>
      <c r="D40" s="379" t="s">
        <v>2585</v>
      </c>
      <c r="E40" s="78" t="str">
        <f t="shared" si="0"/>
        <v>{"name": "plan_auto_change_date", "arguments": {}}</v>
      </c>
      <c r="F40" s="78" t="str">
        <f>IF(A40=0,"", VLOOKUP(A40,Functions!$A:$G,7,0))</f>
        <v>{"name": "plan_auto_change_date", "arguments": {}}</v>
      </c>
      <c r="G40" s="358">
        <v>45572</v>
      </c>
    </row>
    <row r="41" spans="1:7" ht="13.2">
      <c r="A41" s="359" t="s">
        <v>63</v>
      </c>
      <c r="B41" s="78" t="s">
        <v>2586</v>
      </c>
      <c r="C41" s="44" t="str">
        <f>IF(A41=0,"", VLOOKUP(A41,Functions!$A:$C,3,0))</f>
        <v>plan_auto_change_date</v>
      </c>
      <c r="D41" s="379" t="s">
        <v>2587</v>
      </c>
      <c r="E41" s="78" t="str">
        <f t="shared" si="0"/>
        <v>{"name": "plan_auto_change_date", "arguments": {}}</v>
      </c>
      <c r="F41" s="80" t="str">
        <f>IF(A41=0,"", VLOOKUP(A41,Functions!$A:$G,7,0))</f>
        <v>{"name": "plan_auto_change_date", "arguments": {}}</v>
      </c>
      <c r="G41" s="358">
        <v>45572</v>
      </c>
    </row>
    <row r="42" spans="1:7" ht="13.2">
      <c r="A42" s="360" t="s">
        <v>68</v>
      </c>
      <c r="B42" s="76" t="s">
        <v>2588</v>
      </c>
      <c r="C42" s="134" t="str">
        <f>IF(A42=0,"", VLOOKUP(A42,Functions!$A:$C,3,0))</f>
        <v>plan_auto_change_date_alarm</v>
      </c>
      <c r="D42" s="385" t="s">
        <v>2589</v>
      </c>
      <c r="E42" s="76" t="str">
        <f t="shared" si="0"/>
        <v>{"name": "plan_auto_change_date_alarm", "arguments": {}}</v>
      </c>
      <c r="F42" s="78" t="str">
        <f>IF(A42=0,"", VLOOKUP(A42,Functions!$A:$G,7,0))</f>
        <v>{"name": "plan_auto_change_date_alarm", "arguments": {}}</v>
      </c>
      <c r="G42" s="357">
        <v>45572</v>
      </c>
    </row>
    <row r="43" spans="1:7" ht="13.2">
      <c r="A43" s="356" t="s">
        <v>68</v>
      </c>
      <c r="B43" s="78" t="s">
        <v>2590</v>
      </c>
      <c r="C43" s="44" t="str">
        <f>IF(A43=0,"", VLOOKUP(A43,Functions!$A:$C,3,0))</f>
        <v>plan_auto_change_date_alarm</v>
      </c>
      <c r="D43" s="379" t="s">
        <v>2591</v>
      </c>
      <c r="E43" s="78" t="str">
        <f t="shared" si="0"/>
        <v>{"name": "plan_auto_change_date_alarm", "arguments": {}}</v>
      </c>
      <c r="F43" s="78" t="str">
        <f>IF(A43=0,"", VLOOKUP(A43,Functions!$A:$G,7,0))</f>
        <v>{"name": "plan_auto_change_date_alarm", "arguments": {}}</v>
      </c>
      <c r="G43" s="358">
        <v>45572</v>
      </c>
    </row>
    <row r="44" spans="1:7" ht="13.2">
      <c r="A44" s="356" t="s">
        <v>68</v>
      </c>
      <c r="B44" s="78" t="s">
        <v>2592</v>
      </c>
      <c r="C44" s="44" t="str">
        <f>IF(A44=0,"", VLOOKUP(A44,Functions!$A:$C,3,0))</f>
        <v>plan_auto_change_date_alarm</v>
      </c>
      <c r="D44" s="379" t="s">
        <v>2593</v>
      </c>
      <c r="E44" s="78" t="str">
        <f t="shared" si="0"/>
        <v>{"name": "plan_auto_change_date_alarm", "arguments": {}}</v>
      </c>
      <c r="F44" s="78" t="str">
        <f>IF(A44=0,"", VLOOKUP(A44,Functions!$A:$G,7,0))</f>
        <v>{"name": "plan_auto_change_date_alarm", "arguments": {}}</v>
      </c>
      <c r="G44" s="358">
        <v>45572</v>
      </c>
    </row>
    <row r="45" spans="1:7" ht="13.2">
      <c r="A45" s="356" t="s">
        <v>68</v>
      </c>
      <c r="B45" s="78" t="s">
        <v>2594</v>
      </c>
      <c r="C45" s="44" t="str">
        <f>IF(A45=0,"", VLOOKUP(A45,Functions!$A:$C,3,0))</f>
        <v>plan_auto_change_date_alarm</v>
      </c>
      <c r="D45" s="379" t="s">
        <v>2595</v>
      </c>
      <c r="E45" s="78" t="str">
        <f t="shared" si="0"/>
        <v>{"name": "plan_auto_change_date_alarm", "arguments": {}}</v>
      </c>
      <c r="F45" s="78" t="str">
        <f>IF(A45=0,"", VLOOKUP(A45,Functions!$A:$G,7,0))</f>
        <v>{"name": "plan_auto_change_date_alarm", "arguments": {}}</v>
      </c>
      <c r="G45" s="358">
        <v>45572</v>
      </c>
    </row>
    <row r="46" spans="1:7" ht="13.2">
      <c r="A46" s="356" t="s">
        <v>68</v>
      </c>
      <c r="B46" s="78" t="s">
        <v>2596</v>
      </c>
      <c r="C46" s="44" t="str">
        <f>IF(A46=0,"", VLOOKUP(A46,Functions!$A:$C,3,0))</f>
        <v>plan_auto_change_date_alarm</v>
      </c>
      <c r="D46" s="379" t="s">
        <v>2597</v>
      </c>
      <c r="E46" s="78" t="str">
        <f t="shared" si="0"/>
        <v>{"name": "plan_auto_change_date_alarm", "arguments": {}}</v>
      </c>
      <c r="F46" s="78" t="str">
        <f>IF(A46=0,"", VLOOKUP(A46,Functions!$A:$G,7,0))</f>
        <v>{"name": "plan_auto_change_date_alarm", "arguments": {}}</v>
      </c>
      <c r="G46" s="358">
        <v>45572</v>
      </c>
    </row>
    <row r="47" spans="1:7" ht="13.2">
      <c r="A47" s="356" t="s">
        <v>68</v>
      </c>
      <c r="B47" s="78" t="s">
        <v>2598</v>
      </c>
      <c r="C47" s="44" t="str">
        <f>IF(A47=0,"", VLOOKUP(A47,Functions!$A:$C,3,0))</f>
        <v>plan_auto_change_date_alarm</v>
      </c>
      <c r="D47" s="379" t="s">
        <v>2599</v>
      </c>
      <c r="E47" s="78" t="str">
        <f t="shared" si="0"/>
        <v>{"name": "plan_auto_change_date_alarm", "arguments": {}}</v>
      </c>
      <c r="F47" s="78" t="str">
        <f>IF(A47=0,"", VLOOKUP(A47,Functions!$A:$G,7,0))</f>
        <v>{"name": "plan_auto_change_date_alarm", "arguments": {}}</v>
      </c>
      <c r="G47" s="358">
        <v>45572</v>
      </c>
    </row>
    <row r="48" spans="1:7" ht="13.2">
      <c r="A48" s="356" t="s">
        <v>68</v>
      </c>
      <c r="B48" s="78" t="s">
        <v>2600</v>
      </c>
      <c r="C48" s="44" t="str">
        <f>IF(A48=0,"", VLOOKUP(A48,Functions!$A:$C,3,0))</f>
        <v>plan_auto_change_date_alarm</v>
      </c>
      <c r="D48" s="379" t="s">
        <v>2601</v>
      </c>
      <c r="E48" s="78" t="str">
        <f t="shared" si="0"/>
        <v>{"name": "plan_auto_change_date_alarm", "arguments": {}}</v>
      </c>
      <c r="F48" s="78" t="str">
        <f>IF(A48=0,"", VLOOKUP(A48,Functions!$A:$G,7,0))</f>
        <v>{"name": "plan_auto_change_date_alarm", "arguments": {}}</v>
      </c>
      <c r="G48" s="358">
        <v>45572</v>
      </c>
    </row>
    <row r="49" spans="1:7" ht="13.2">
      <c r="A49" s="356" t="s">
        <v>68</v>
      </c>
      <c r="B49" s="78" t="s">
        <v>2602</v>
      </c>
      <c r="C49" s="44" t="str">
        <f>IF(A49=0,"", VLOOKUP(A49,Functions!$A:$C,3,0))</f>
        <v>plan_auto_change_date_alarm</v>
      </c>
      <c r="D49" s="379" t="s">
        <v>2603</v>
      </c>
      <c r="E49" s="78" t="str">
        <f t="shared" si="0"/>
        <v>{"name": "plan_auto_change_date_alarm", "arguments": {}}</v>
      </c>
      <c r="F49" s="78" t="str">
        <f>IF(A49=0,"", VLOOKUP(A49,Functions!$A:$G,7,0))</f>
        <v>{"name": "plan_auto_change_date_alarm", "arguments": {}}</v>
      </c>
      <c r="G49" s="358">
        <v>45572</v>
      </c>
    </row>
    <row r="50" spans="1:7" ht="13.2">
      <c r="A50" s="356" t="s">
        <v>68</v>
      </c>
      <c r="B50" s="78" t="s">
        <v>2604</v>
      </c>
      <c r="C50" s="44" t="str">
        <f>IF(A50=0,"", VLOOKUP(A50,Functions!$A:$C,3,0))</f>
        <v>plan_auto_change_date_alarm</v>
      </c>
      <c r="D50" s="379" t="s">
        <v>2605</v>
      </c>
      <c r="E50" s="78" t="str">
        <f t="shared" si="0"/>
        <v>{"name": "plan_auto_change_date_alarm", "arguments": {}}</v>
      </c>
      <c r="F50" s="78" t="str">
        <f>IF(A50=0,"", VLOOKUP(A50,Functions!$A:$G,7,0))</f>
        <v>{"name": "plan_auto_change_date_alarm", "arguments": {}}</v>
      </c>
      <c r="G50" s="358">
        <v>45572</v>
      </c>
    </row>
    <row r="51" spans="1:7" ht="13.2">
      <c r="A51" s="356" t="s">
        <v>68</v>
      </c>
      <c r="B51" s="78" t="s">
        <v>2606</v>
      </c>
      <c r="C51" s="44" t="str">
        <f>IF(A51=0,"", VLOOKUP(A51,Functions!$A:$C,3,0))</f>
        <v>plan_auto_change_date_alarm</v>
      </c>
      <c r="D51" s="379" t="s">
        <v>2607</v>
      </c>
      <c r="E51" s="78" t="str">
        <f t="shared" si="0"/>
        <v>{"name": "plan_auto_change_date_alarm", "arguments": {}}</v>
      </c>
      <c r="F51" s="80" t="str">
        <f>IF(A51=0,"", VLOOKUP(A51,Functions!$A:$G,7,0))</f>
        <v>{"name": "plan_auto_change_date_alarm", "arguments": {}}</v>
      </c>
      <c r="G51" s="358">
        <v>45572</v>
      </c>
    </row>
    <row r="52" spans="1:7" ht="13.2">
      <c r="A52" s="149" t="s">
        <v>73</v>
      </c>
      <c r="B52" s="76" t="s">
        <v>2608</v>
      </c>
      <c r="C52" s="134" t="str">
        <f>IF(A52=0,"", VLOOKUP(A52,Functions!$A:$C,3,0))</f>
        <v>my_billing_charge</v>
      </c>
      <c r="D52" s="385" t="s">
        <v>2609</v>
      </c>
      <c r="E52" s="76" t="str">
        <f t="shared" si="0"/>
        <v>{"name": "my_billing_charge", "arguments": {}}</v>
      </c>
      <c r="F52" s="76" t="str">
        <f>IF(A52=0,"", VLOOKUP(A52,Functions!$A:$G,7,0))</f>
        <v>{"name": "my_billing_charge", "arguments": {}}</v>
      </c>
      <c r="G52" s="304">
        <v>45518</v>
      </c>
    </row>
    <row r="53" spans="1:7" ht="13.2">
      <c r="A53" s="132" t="s">
        <v>73</v>
      </c>
      <c r="B53" s="78" t="s">
        <v>2610</v>
      </c>
      <c r="C53" s="44" t="str">
        <f>IF(A53=0,"", VLOOKUP(A53,Functions!$A:$C,3,0))</f>
        <v>my_billing_charge</v>
      </c>
      <c r="D53" s="379" t="s">
        <v>2611</v>
      </c>
      <c r="E53" s="78" t="str">
        <f t="shared" si="0"/>
        <v>{"name": "my_billing_charge", "arguments": {}}</v>
      </c>
      <c r="F53" s="78" t="str">
        <f>IF(A53=0,"", VLOOKUP(A53,Functions!$A:$G,7,0))</f>
        <v>{"name": "my_billing_charge", "arguments": {}}</v>
      </c>
      <c r="G53" s="79">
        <v>45518</v>
      </c>
    </row>
    <row r="54" spans="1:7" ht="13.2">
      <c r="A54" s="132" t="s">
        <v>73</v>
      </c>
      <c r="B54" s="78" t="s">
        <v>2612</v>
      </c>
      <c r="C54" s="44" t="str">
        <f>IF(A54=0,"", VLOOKUP(A54,Functions!$A:$C,3,0))</f>
        <v>my_billing_charge</v>
      </c>
      <c r="D54" s="379" t="s">
        <v>2613</v>
      </c>
      <c r="E54" s="78" t="str">
        <f t="shared" si="0"/>
        <v>{"name": "my_billing_charge", "arguments": {}}</v>
      </c>
      <c r="F54" s="78" t="str">
        <f>IF(A54=0,"", VLOOKUP(A54,Functions!$A:$G,7,0))</f>
        <v>{"name": "my_billing_charge", "arguments": {}}</v>
      </c>
      <c r="G54" s="79">
        <v>45518</v>
      </c>
    </row>
    <row r="55" spans="1:7" ht="13.2">
      <c r="A55" s="132" t="s">
        <v>73</v>
      </c>
      <c r="B55" s="78" t="s">
        <v>2614</v>
      </c>
      <c r="C55" s="44" t="str">
        <f>IF(A55=0,"", VLOOKUP(A55,Functions!$A:$C,3,0))</f>
        <v>my_billing_charge</v>
      </c>
      <c r="D55" s="379" t="s">
        <v>2615</v>
      </c>
      <c r="E55" s="78" t="str">
        <f t="shared" si="0"/>
        <v>{"name": "my_billing_charge", "arguments": {}}</v>
      </c>
      <c r="F55" s="78" t="str">
        <f>IF(A55=0,"", VLOOKUP(A55,Functions!$A:$G,7,0))</f>
        <v>{"name": "my_billing_charge", "arguments": {}}</v>
      </c>
      <c r="G55" s="79">
        <v>45518</v>
      </c>
    </row>
    <row r="56" spans="1:7" ht="13.2">
      <c r="A56" s="132" t="s">
        <v>73</v>
      </c>
      <c r="B56" s="78" t="s">
        <v>2616</v>
      </c>
      <c r="C56" s="44" t="str">
        <f>IF(A56=0,"", VLOOKUP(A56,Functions!$A:$C,3,0))</f>
        <v>my_billing_charge</v>
      </c>
      <c r="D56" s="379" t="s">
        <v>2617</v>
      </c>
      <c r="E56" s="78" t="str">
        <f t="shared" si="0"/>
        <v>{"name": "my_billing_charge", "arguments": {}}</v>
      </c>
      <c r="F56" s="78" t="str">
        <f>IF(A56=0,"", VLOOKUP(A56,Functions!$A:$G,7,0))</f>
        <v>{"name": "my_billing_charge", "arguments": {}}</v>
      </c>
      <c r="G56" s="79">
        <v>45518</v>
      </c>
    </row>
    <row r="57" spans="1:7" ht="13.2">
      <c r="A57" s="132" t="s">
        <v>73</v>
      </c>
      <c r="B57" s="78" t="s">
        <v>2618</v>
      </c>
      <c r="C57" s="44" t="str">
        <f>IF(A57=0,"", VLOOKUP(A57,Functions!$A:$C,3,0))</f>
        <v>my_billing_charge</v>
      </c>
      <c r="D57" s="379" t="s">
        <v>2619</v>
      </c>
      <c r="E57" s="78" t="str">
        <f t="shared" si="0"/>
        <v>{"name": "my_billing_charge", "arguments": {}}</v>
      </c>
      <c r="F57" s="78" t="str">
        <f>IF(A57=0,"", VLOOKUP(A57,Functions!$A:$G,7,0))</f>
        <v>{"name": "my_billing_charge", "arguments": {}}</v>
      </c>
      <c r="G57" s="79">
        <v>45518</v>
      </c>
    </row>
    <row r="58" spans="1:7" ht="13.2">
      <c r="A58" s="132" t="s">
        <v>73</v>
      </c>
      <c r="B58" s="78" t="s">
        <v>2620</v>
      </c>
      <c r="C58" s="44" t="str">
        <f>IF(A58=0,"", VLOOKUP(A58,Functions!$A:$C,3,0))</f>
        <v>my_billing_charge</v>
      </c>
      <c r="D58" s="379" t="s">
        <v>2621</v>
      </c>
      <c r="E58" s="78" t="str">
        <f t="shared" si="0"/>
        <v>{"name": "my_billing_charge", "arguments": {}}</v>
      </c>
      <c r="F58" s="78" t="str">
        <f>IF(A58=0,"", VLOOKUP(A58,Functions!$A:$G,7,0))</f>
        <v>{"name": "my_billing_charge", "arguments": {}}</v>
      </c>
      <c r="G58" s="79">
        <v>45518</v>
      </c>
    </row>
    <row r="59" spans="1:7" ht="13.2">
      <c r="A59" s="132" t="s">
        <v>73</v>
      </c>
      <c r="B59" s="78" t="s">
        <v>2622</v>
      </c>
      <c r="C59" s="44" t="str">
        <f>IF(A59=0,"", VLOOKUP(A59,Functions!$A:$C,3,0))</f>
        <v>my_billing_charge</v>
      </c>
      <c r="D59" s="379" t="s">
        <v>2623</v>
      </c>
      <c r="E59" s="78" t="str">
        <f t="shared" si="0"/>
        <v>{"name": "my_billing_charge", "arguments": {}}</v>
      </c>
      <c r="F59" s="78" t="str">
        <f>IF(A59=0,"", VLOOKUP(A59,Functions!$A:$G,7,0))</f>
        <v>{"name": "my_billing_charge", "arguments": {}}</v>
      </c>
      <c r="G59" s="79">
        <v>45518</v>
      </c>
    </row>
    <row r="60" spans="1:7" ht="13.2">
      <c r="A60" s="132" t="s">
        <v>73</v>
      </c>
      <c r="B60" s="78" t="s">
        <v>2624</v>
      </c>
      <c r="C60" s="44" t="str">
        <f>IF(A60=0,"", VLOOKUP(A60,Functions!$A:$C,3,0))</f>
        <v>my_billing_charge</v>
      </c>
      <c r="D60" s="379" t="s">
        <v>2625</v>
      </c>
      <c r="E60" s="78" t="str">
        <f t="shared" si="0"/>
        <v>{"name": "my_billing_charge", "arguments": {}}</v>
      </c>
      <c r="F60" s="78" t="str">
        <f>IF(A60=0,"", VLOOKUP(A60,Functions!$A:$G,7,0))</f>
        <v>{"name": "my_billing_charge", "arguments": {}}</v>
      </c>
      <c r="G60" s="79">
        <v>45518</v>
      </c>
    </row>
    <row r="61" spans="1:7" ht="13.2">
      <c r="A61" s="142" t="s">
        <v>73</v>
      </c>
      <c r="B61" s="80" t="s">
        <v>2626</v>
      </c>
      <c r="C61" s="82" t="str">
        <f>IF(A61=0,"", VLOOKUP(A61,Functions!$A:$C,3,0))</f>
        <v>my_billing_charge</v>
      </c>
      <c r="D61" s="380" t="s">
        <v>2627</v>
      </c>
      <c r="E61" s="80" t="str">
        <f t="shared" si="0"/>
        <v>{"name": "my_billing_charge", "arguments": {}}</v>
      </c>
      <c r="F61" s="80" t="str">
        <f>IF(A61=0,"", VLOOKUP(A61,Functions!$A:$G,7,0))</f>
        <v>{"name": "my_billing_charge", "arguments": {}}</v>
      </c>
      <c r="G61" s="81">
        <v>45518</v>
      </c>
    </row>
    <row r="62" spans="1:7" ht="13.2">
      <c r="A62" s="132" t="s">
        <v>78</v>
      </c>
      <c r="B62" s="78" t="s">
        <v>2628</v>
      </c>
      <c r="C62" s="44" t="str">
        <f>IF(A62=0,"", VLOOKUP(A62,Functions!$A:$C,3,0))</f>
        <v>my_realtime_billing_charge</v>
      </c>
      <c r="D62" s="379" t="s">
        <v>2629</v>
      </c>
      <c r="E62" s="78" t="str">
        <f t="shared" si="0"/>
        <v>{"name": "my_realtime_billing_charge", "arguments": {}}</v>
      </c>
      <c r="F62" s="78" t="str">
        <f>IF(A62=0,"", VLOOKUP(A62,Functions!$A:$G,7,0))</f>
        <v>{"name": "my_realtime_billing_charge", "arguments": {}}</v>
      </c>
      <c r="G62" s="79">
        <v>45518</v>
      </c>
    </row>
    <row r="63" spans="1:7" ht="13.2">
      <c r="A63" s="132" t="s">
        <v>78</v>
      </c>
      <c r="B63" s="78" t="s">
        <v>2630</v>
      </c>
      <c r="C63" s="44" t="str">
        <f>IF(A63=0,"", VLOOKUP(A63,Functions!$A:$C,3,0))</f>
        <v>my_realtime_billing_charge</v>
      </c>
      <c r="D63" s="379" t="s">
        <v>2631</v>
      </c>
      <c r="E63" s="78" t="str">
        <f t="shared" si="0"/>
        <v>{"name": "my_realtime_billing_charge", "arguments": {}}</v>
      </c>
      <c r="F63" s="78" t="str">
        <f>IF(A63=0,"", VLOOKUP(A63,Functions!$A:$G,7,0))</f>
        <v>{"name": "my_realtime_billing_charge", "arguments": {}}</v>
      </c>
      <c r="G63" s="79">
        <v>45518</v>
      </c>
    </row>
    <row r="64" spans="1:7" ht="13.2">
      <c r="A64" s="132" t="s">
        <v>78</v>
      </c>
      <c r="B64" s="78" t="s">
        <v>2632</v>
      </c>
      <c r="C64" s="44" t="str">
        <f>IF(A64=0,"", VLOOKUP(A64,Functions!$A:$C,3,0))</f>
        <v>my_realtime_billing_charge</v>
      </c>
      <c r="D64" s="379" t="s">
        <v>2633</v>
      </c>
      <c r="E64" s="78" t="str">
        <f t="shared" si="0"/>
        <v>{"name": "my_realtime_billing_charge", "arguments": {}}</v>
      </c>
      <c r="F64" s="78" t="str">
        <f>IF(A64=0,"", VLOOKUP(A64,Functions!$A:$G,7,0))</f>
        <v>{"name": "my_realtime_billing_charge", "arguments": {}}</v>
      </c>
      <c r="G64" s="79">
        <v>45518</v>
      </c>
    </row>
    <row r="65" spans="1:7" ht="13.2">
      <c r="A65" s="132" t="s">
        <v>78</v>
      </c>
      <c r="B65" s="78" t="s">
        <v>2634</v>
      </c>
      <c r="C65" s="44" t="str">
        <f>IF(A65=0,"", VLOOKUP(A65,Functions!$A:$C,3,0))</f>
        <v>my_realtime_billing_charge</v>
      </c>
      <c r="D65" s="379" t="s">
        <v>2635</v>
      </c>
      <c r="E65" s="78" t="str">
        <f t="shared" si="0"/>
        <v>{"name": "my_realtime_billing_charge", "arguments": {}}</v>
      </c>
      <c r="F65" s="78" t="str">
        <f>IF(A65=0,"", VLOOKUP(A65,Functions!$A:$G,7,0))</f>
        <v>{"name": "my_realtime_billing_charge", "arguments": {}}</v>
      </c>
      <c r="G65" s="79">
        <v>45518</v>
      </c>
    </row>
    <row r="66" spans="1:7" ht="13.2">
      <c r="A66" s="132" t="s">
        <v>78</v>
      </c>
      <c r="B66" s="78" t="s">
        <v>2636</v>
      </c>
      <c r="C66" s="44" t="str">
        <f>IF(A66=0,"", VLOOKUP(A66,Functions!$A:$C,3,0))</f>
        <v>my_realtime_billing_charge</v>
      </c>
      <c r="D66" s="379" t="s">
        <v>2637</v>
      </c>
      <c r="E66" s="78" t="str">
        <f t="shared" si="0"/>
        <v>{"name": "my_realtime_billing_charge", "arguments": {}}</v>
      </c>
      <c r="F66" s="78" t="str">
        <f>IF(A66=0,"", VLOOKUP(A66,Functions!$A:$G,7,0))</f>
        <v>{"name": "my_realtime_billing_charge", "arguments": {}}</v>
      </c>
      <c r="G66" s="79">
        <v>45518</v>
      </c>
    </row>
    <row r="67" spans="1:7" ht="13.2">
      <c r="A67" s="132" t="s">
        <v>78</v>
      </c>
      <c r="B67" s="78" t="s">
        <v>2638</v>
      </c>
      <c r="C67" s="44" t="str">
        <f>IF(A67=0,"", VLOOKUP(A67,Functions!$A:$C,3,0))</f>
        <v>my_realtime_billing_charge</v>
      </c>
      <c r="D67" s="379" t="s">
        <v>2639</v>
      </c>
      <c r="E67" s="78" t="str">
        <f t="shared" si="0"/>
        <v>{"name": "my_realtime_billing_charge", "arguments": {}}</v>
      </c>
      <c r="F67" s="78" t="str">
        <f>IF(A67=0,"", VLOOKUP(A67,Functions!$A:$G,7,0))</f>
        <v>{"name": "my_realtime_billing_charge", "arguments": {}}</v>
      </c>
      <c r="G67" s="79">
        <v>45518</v>
      </c>
    </row>
    <row r="68" spans="1:7" ht="13.2">
      <c r="A68" s="132" t="s">
        <v>78</v>
      </c>
      <c r="B68" s="78" t="s">
        <v>2640</v>
      </c>
      <c r="C68" s="44" t="str">
        <f>IF(A68=0,"", VLOOKUP(A68,Functions!$A:$C,3,0))</f>
        <v>my_realtime_billing_charge</v>
      </c>
      <c r="D68" s="379" t="s">
        <v>2641</v>
      </c>
      <c r="E68" s="78" t="str">
        <f t="shared" si="0"/>
        <v>{"name": "my_realtime_billing_charge", "arguments": {}}</v>
      </c>
      <c r="F68" s="78" t="str">
        <f>IF(A68=0,"", VLOOKUP(A68,Functions!$A:$G,7,0))</f>
        <v>{"name": "my_realtime_billing_charge", "arguments": {}}</v>
      </c>
      <c r="G68" s="79">
        <v>45518</v>
      </c>
    </row>
    <row r="69" spans="1:7" ht="13.2">
      <c r="A69" s="132" t="s">
        <v>78</v>
      </c>
      <c r="B69" s="78" t="s">
        <v>2642</v>
      </c>
      <c r="C69" s="44" t="str">
        <f>IF(A69=0,"", VLOOKUP(A69,Functions!$A:$C,3,0))</f>
        <v>my_realtime_billing_charge</v>
      </c>
      <c r="D69" s="379" t="s">
        <v>2643</v>
      </c>
      <c r="E69" s="78" t="str">
        <f t="shared" si="0"/>
        <v>{"name": "my_realtime_billing_charge", "arguments": {}}</v>
      </c>
      <c r="F69" s="78" t="str">
        <f>IF(A69=0,"", VLOOKUP(A69,Functions!$A:$G,7,0))</f>
        <v>{"name": "my_realtime_billing_charge", "arguments": {}}</v>
      </c>
      <c r="G69" s="79">
        <v>45518</v>
      </c>
    </row>
    <row r="70" spans="1:7" ht="13.2">
      <c r="A70" s="132" t="s">
        <v>78</v>
      </c>
      <c r="B70" s="78" t="s">
        <v>2644</v>
      </c>
      <c r="C70" s="44" t="str">
        <f>IF(A70=0,"", VLOOKUP(A70,Functions!$A:$C,3,0))</f>
        <v>my_realtime_billing_charge</v>
      </c>
      <c r="D70" s="379" t="s">
        <v>2645</v>
      </c>
      <c r="E70" s="78" t="str">
        <f t="shared" si="0"/>
        <v>{"name": "my_realtime_billing_charge", "arguments": {}}</v>
      </c>
      <c r="F70" s="78" t="str">
        <f>IF(A70=0,"", VLOOKUP(A70,Functions!$A:$G,7,0))</f>
        <v>{"name": "my_realtime_billing_charge", "arguments": {}}</v>
      </c>
      <c r="G70" s="79">
        <v>45518</v>
      </c>
    </row>
    <row r="71" spans="1:7" ht="13.2">
      <c r="A71" s="142" t="s">
        <v>78</v>
      </c>
      <c r="B71" s="80" t="s">
        <v>2646</v>
      </c>
      <c r="C71" s="82" t="str">
        <f>IF(A71=0,"", VLOOKUP(A71,Functions!$A:$C,3,0))</f>
        <v>my_realtime_billing_charge</v>
      </c>
      <c r="D71" s="380" t="s">
        <v>2647</v>
      </c>
      <c r="E71" s="80" t="str">
        <f t="shared" si="0"/>
        <v>{"name": "my_realtime_billing_charge", "arguments": {}}</v>
      </c>
      <c r="F71" s="80" t="str">
        <f>IF(A71=0,"", VLOOKUP(A71,Functions!$A:$G,7,0))</f>
        <v>{"name": "my_realtime_billing_charge", "arguments": {}}</v>
      </c>
      <c r="G71" s="81">
        <v>45518</v>
      </c>
    </row>
    <row r="72" spans="1:7" ht="13.2">
      <c r="A72" s="132" t="s">
        <v>83</v>
      </c>
      <c r="B72" s="78" t="s">
        <v>2648</v>
      </c>
      <c r="C72" s="44" t="str">
        <f>IF(A72=0,"", VLOOKUP(A72,Functions!$A:$C,3,0))</f>
        <v>my_realtime_data_usage</v>
      </c>
      <c r="D72" s="379" t="s">
        <v>2649</v>
      </c>
      <c r="E72" s="78" t="str">
        <f t="shared" si="0"/>
        <v>{"name": "my_realtime_data_usage", "arguments": {}}</v>
      </c>
      <c r="F72" s="78" t="str">
        <f>IF(A72=0,"", VLOOKUP(A72,Functions!$A:$G,7,0))</f>
        <v>{"name": "my_realtime_data_usage", "arguments": {}}</v>
      </c>
      <c r="G72" s="79">
        <v>45534</v>
      </c>
    </row>
    <row r="73" spans="1:7" ht="13.2">
      <c r="A73" s="132" t="s">
        <v>83</v>
      </c>
      <c r="B73" s="78" t="s">
        <v>2650</v>
      </c>
      <c r="C73" s="44" t="str">
        <f>IF(A73=0,"", VLOOKUP(A73,Functions!$A:$C,3,0))</f>
        <v>my_realtime_data_usage</v>
      </c>
      <c r="D73" s="379" t="s">
        <v>2651</v>
      </c>
      <c r="E73" s="78" t="str">
        <f t="shared" si="0"/>
        <v>{"name": "my_realtime_data_usage", "arguments": {}}</v>
      </c>
      <c r="F73" s="78" t="str">
        <f>IF(A73=0,"", VLOOKUP(A73,Functions!$A:$G,7,0))</f>
        <v>{"name": "my_realtime_data_usage", "arguments": {}}</v>
      </c>
      <c r="G73" s="79">
        <v>45534</v>
      </c>
    </row>
    <row r="74" spans="1:7" ht="13.2">
      <c r="A74" s="132" t="s">
        <v>83</v>
      </c>
      <c r="B74" s="78" t="s">
        <v>2652</v>
      </c>
      <c r="C74" s="44" t="str">
        <f>IF(A74=0,"", VLOOKUP(A74,Functions!$A:$C,3,0))</f>
        <v>my_realtime_data_usage</v>
      </c>
      <c r="D74" s="379" t="s">
        <v>2653</v>
      </c>
      <c r="E74" s="78" t="str">
        <f t="shared" si="0"/>
        <v>{"name": "my_realtime_data_usage", "arguments": {}}</v>
      </c>
      <c r="F74" s="78" t="str">
        <f>IF(A74=0,"", VLOOKUP(A74,Functions!$A:$G,7,0))</f>
        <v>{"name": "my_realtime_data_usage", "arguments": {}}</v>
      </c>
      <c r="G74" s="79">
        <v>45534</v>
      </c>
    </row>
    <row r="75" spans="1:7" ht="13.2">
      <c r="A75" s="132" t="s">
        <v>83</v>
      </c>
      <c r="B75" s="78" t="s">
        <v>2654</v>
      </c>
      <c r="C75" s="44" t="str">
        <f>IF(A75=0,"", VLOOKUP(A75,Functions!$A:$C,3,0))</f>
        <v>my_realtime_data_usage</v>
      </c>
      <c r="D75" s="379" t="s">
        <v>2655</v>
      </c>
      <c r="E75" s="78" t="str">
        <f t="shared" si="0"/>
        <v>{"name": "my_realtime_data_usage", "arguments": {}}</v>
      </c>
      <c r="F75" s="78" t="str">
        <f>IF(A75=0,"", VLOOKUP(A75,Functions!$A:$G,7,0))</f>
        <v>{"name": "my_realtime_data_usage", "arguments": {}}</v>
      </c>
      <c r="G75" s="79">
        <v>45534</v>
      </c>
    </row>
    <row r="76" spans="1:7" ht="13.2">
      <c r="A76" s="132" t="s">
        <v>83</v>
      </c>
      <c r="B76" s="78" t="s">
        <v>2656</v>
      </c>
      <c r="C76" s="44" t="str">
        <f>IF(A76=0,"", VLOOKUP(A76,Functions!$A:$C,3,0))</f>
        <v>my_realtime_data_usage</v>
      </c>
      <c r="D76" s="379" t="s">
        <v>2657</v>
      </c>
      <c r="E76" s="78" t="str">
        <f t="shared" si="0"/>
        <v>{"name": "my_realtime_data_usage", "arguments": {}}</v>
      </c>
      <c r="F76" s="78" t="str">
        <f>IF(A76=0,"", VLOOKUP(A76,Functions!$A:$G,7,0))</f>
        <v>{"name": "my_realtime_data_usage", "arguments": {}}</v>
      </c>
      <c r="G76" s="79">
        <v>45534</v>
      </c>
    </row>
    <row r="77" spans="1:7" ht="13.2">
      <c r="A77" s="132" t="s">
        <v>83</v>
      </c>
      <c r="B77" s="78" t="s">
        <v>2658</v>
      </c>
      <c r="C77" s="44" t="str">
        <f>IF(A77=0,"", VLOOKUP(A77,Functions!$A:$C,3,0))</f>
        <v>my_realtime_data_usage</v>
      </c>
      <c r="D77" s="379" t="s">
        <v>2659</v>
      </c>
      <c r="E77" s="78" t="str">
        <f t="shared" si="0"/>
        <v>{"name": "my_realtime_data_usage", "arguments": {}}</v>
      </c>
      <c r="F77" s="78" t="str">
        <f>IF(A77=0,"", VLOOKUP(A77,Functions!$A:$G,7,0))</f>
        <v>{"name": "my_realtime_data_usage", "arguments": {}}</v>
      </c>
      <c r="G77" s="79">
        <v>45534</v>
      </c>
    </row>
    <row r="78" spans="1:7" ht="13.2">
      <c r="A78" s="132" t="s">
        <v>83</v>
      </c>
      <c r="B78" s="78" t="s">
        <v>2660</v>
      </c>
      <c r="C78" s="44" t="str">
        <f>IF(A78=0,"", VLOOKUP(A78,Functions!$A:$C,3,0))</f>
        <v>my_realtime_data_usage</v>
      </c>
      <c r="D78" s="379" t="s">
        <v>2661</v>
      </c>
      <c r="E78" s="78" t="str">
        <f t="shared" si="0"/>
        <v>{"name": "my_realtime_data_usage", "arguments": {}}</v>
      </c>
      <c r="F78" s="78" t="str">
        <f>IF(A78=0,"", VLOOKUP(A78,Functions!$A:$G,7,0))</f>
        <v>{"name": "my_realtime_data_usage", "arguments": {}}</v>
      </c>
      <c r="G78" s="79">
        <v>45534</v>
      </c>
    </row>
    <row r="79" spans="1:7" ht="13.2">
      <c r="A79" s="132" t="s">
        <v>83</v>
      </c>
      <c r="B79" s="78" t="s">
        <v>2662</v>
      </c>
      <c r="C79" s="44" t="str">
        <f>IF(A79=0,"", VLOOKUP(A79,Functions!$A:$C,3,0))</f>
        <v>my_realtime_data_usage</v>
      </c>
      <c r="D79" s="379" t="s">
        <v>2663</v>
      </c>
      <c r="E79" s="78" t="str">
        <f t="shared" si="0"/>
        <v>{"name": "my_realtime_data_usage", "arguments": {}}</v>
      </c>
      <c r="F79" s="78" t="str">
        <f>IF(A79=0,"", VLOOKUP(A79,Functions!$A:$G,7,0))</f>
        <v>{"name": "my_realtime_data_usage", "arguments": {}}</v>
      </c>
      <c r="G79" s="79">
        <v>45534</v>
      </c>
    </row>
    <row r="80" spans="1:7" ht="16.5" customHeight="1">
      <c r="A80" s="132" t="s">
        <v>83</v>
      </c>
      <c r="B80" s="78" t="s">
        <v>2664</v>
      </c>
      <c r="C80" s="44" t="str">
        <f>IF(A80=0,"", VLOOKUP(A80,Functions!$A:$C,3,0))</f>
        <v>my_realtime_data_usage</v>
      </c>
      <c r="D80" s="379" t="s">
        <v>2665</v>
      </c>
      <c r="E80" s="78" t="str">
        <f t="shared" si="0"/>
        <v>{"name": "my_realtime_data_usage", "arguments": {}}</v>
      </c>
      <c r="F80" s="78" t="str">
        <f>IF(A80=0,"", VLOOKUP(A80,Functions!$A:$G,7,0))</f>
        <v>{"name": "my_realtime_data_usage", "arguments": {}}</v>
      </c>
      <c r="G80" s="79">
        <v>45534</v>
      </c>
    </row>
    <row r="81" spans="1:7" ht="13.2">
      <c r="A81" s="142" t="s">
        <v>83</v>
      </c>
      <c r="B81" s="80" t="s">
        <v>2666</v>
      </c>
      <c r="C81" s="82" t="str">
        <f>IF(A81=0,"", VLOOKUP(A81,Functions!$A:$C,3,0))</f>
        <v>my_realtime_data_usage</v>
      </c>
      <c r="D81" s="380" t="s">
        <v>2667</v>
      </c>
      <c r="E81" s="80" t="str">
        <f t="shared" si="0"/>
        <v>{"name": "my_realtime_data_usage", "arguments": {}}</v>
      </c>
      <c r="F81" s="80" t="str">
        <f>IF(A81=0,"", VLOOKUP(A81,Functions!$A:$G,7,0))</f>
        <v>{"name": "my_realtime_data_usage", "arguments": {}}</v>
      </c>
      <c r="G81" s="81">
        <v>45534</v>
      </c>
    </row>
    <row r="82" spans="1:7" ht="13.2">
      <c r="A82" s="132" t="s">
        <v>88</v>
      </c>
      <c r="B82" s="78" t="s">
        <v>2668</v>
      </c>
      <c r="C82" s="44" t="str">
        <f>IF(A82=0,"", VLOOKUP(A82,Functions!$A:$C,3,0))</f>
        <v>my_shared_data_usage</v>
      </c>
      <c r="D82" s="379" t="s">
        <v>2669</v>
      </c>
      <c r="E82" s="78" t="str">
        <f t="shared" si="0"/>
        <v>{"name": "my_shared_data_usage", "arguments": {}}</v>
      </c>
      <c r="F82" s="78" t="str">
        <f>IF(A82=0,"", VLOOKUP(A82,Functions!$A:$G,7,0))</f>
        <v>{"name": "my_shared_data_usage", "arguments": {}}</v>
      </c>
      <c r="G82" s="79">
        <v>45534</v>
      </c>
    </row>
    <row r="83" spans="1:7" ht="13.2">
      <c r="A83" s="132" t="s">
        <v>88</v>
      </c>
      <c r="B83" s="78" t="s">
        <v>2670</v>
      </c>
      <c r="C83" s="44" t="str">
        <f>IF(A83=0,"", VLOOKUP(A83,Functions!$A:$C,3,0))</f>
        <v>my_shared_data_usage</v>
      </c>
      <c r="D83" s="379" t="s">
        <v>2671</v>
      </c>
      <c r="E83" s="78" t="str">
        <f t="shared" si="0"/>
        <v>{"name": "my_shared_data_usage", "arguments": {}}</v>
      </c>
      <c r="F83" s="78" t="str">
        <f>IF(A83=0,"", VLOOKUP(A83,Functions!$A:$G,7,0))</f>
        <v>{"name": "my_shared_data_usage", "arguments": {}}</v>
      </c>
      <c r="G83" s="79">
        <v>45534</v>
      </c>
    </row>
    <row r="84" spans="1:7" ht="13.2">
      <c r="A84" s="132" t="s">
        <v>88</v>
      </c>
      <c r="B84" s="78" t="s">
        <v>2672</v>
      </c>
      <c r="C84" s="44" t="str">
        <f>IF(A84=0,"", VLOOKUP(A84,Functions!$A:$C,3,0))</f>
        <v>my_shared_data_usage</v>
      </c>
      <c r="D84" s="379" t="s">
        <v>2673</v>
      </c>
      <c r="E84" s="78" t="str">
        <f t="shared" si="0"/>
        <v>{"name": "my_shared_data_usage", "arguments": {}}</v>
      </c>
      <c r="F84" s="78" t="str">
        <f>IF(A84=0,"", VLOOKUP(A84,Functions!$A:$G,7,0))</f>
        <v>{"name": "my_shared_data_usage", "arguments": {}}</v>
      </c>
      <c r="G84" s="79">
        <v>45534</v>
      </c>
    </row>
    <row r="85" spans="1:7" ht="13.2">
      <c r="A85" s="132" t="s">
        <v>88</v>
      </c>
      <c r="B85" s="78" t="s">
        <v>2674</v>
      </c>
      <c r="C85" s="44" t="str">
        <f>IF(A85=0,"", VLOOKUP(A85,Functions!$A:$C,3,0))</f>
        <v>my_shared_data_usage</v>
      </c>
      <c r="D85" s="379" t="s">
        <v>2675</v>
      </c>
      <c r="E85" s="78" t="str">
        <f t="shared" si="0"/>
        <v>{"name": "my_shared_data_usage", "arguments": {}}</v>
      </c>
      <c r="F85" s="78" t="str">
        <f>IF(A85=0,"", VLOOKUP(A85,Functions!$A:$G,7,0))</f>
        <v>{"name": "my_shared_data_usage", "arguments": {}}</v>
      </c>
      <c r="G85" s="79">
        <v>45534</v>
      </c>
    </row>
    <row r="86" spans="1:7" ht="13.2">
      <c r="A86" s="132" t="s">
        <v>88</v>
      </c>
      <c r="B86" s="78" t="s">
        <v>2676</v>
      </c>
      <c r="C86" s="44" t="str">
        <f>IF(A86=0,"", VLOOKUP(A86,Functions!$A:$C,3,0))</f>
        <v>my_shared_data_usage</v>
      </c>
      <c r="D86" s="379" t="s">
        <v>2677</v>
      </c>
      <c r="E86" s="78" t="str">
        <f t="shared" si="0"/>
        <v>{"name": "my_shared_data_usage", "arguments": {}}</v>
      </c>
      <c r="F86" s="78" t="str">
        <f>IF(A86=0,"", VLOOKUP(A86,Functions!$A:$G,7,0))</f>
        <v>{"name": "my_shared_data_usage", "arguments": {}}</v>
      </c>
      <c r="G86" s="79">
        <v>45534</v>
      </c>
    </row>
    <row r="87" spans="1:7" ht="13.2">
      <c r="A87" s="132" t="s">
        <v>88</v>
      </c>
      <c r="B87" s="78" t="s">
        <v>2678</v>
      </c>
      <c r="C87" s="44" t="str">
        <f>IF(A87=0,"", VLOOKUP(A87,Functions!$A:$C,3,0))</f>
        <v>my_shared_data_usage</v>
      </c>
      <c r="D87" s="379" t="s">
        <v>2679</v>
      </c>
      <c r="E87" s="78" t="str">
        <f t="shared" si="0"/>
        <v>{"name": "my_shared_data_usage", "arguments": {}}</v>
      </c>
      <c r="F87" s="78" t="str">
        <f>IF(A87=0,"", VLOOKUP(A87,Functions!$A:$G,7,0))</f>
        <v>{"name": "my_shared_data_usage", "arguments": {}}</v>
      </c>
      <c r="G87" s="79">
        <v>45534</v>
      </c>
    </row>
    <row r="88" spans="1:7" ht="13.2">
      <c r="A88" s="132" t="s">
        <v>88</v>
      </c>
      <c r="B88" s="78" t="s">
        <v>2680</v>
      </c>
      <c r="C88" s="44" t="str">
        <f>IF(A88=0,"", VLOOKUP(A88,Functions!$A:$C,3,0))</f>
        <v>my_shared_data_usage</v>
      </c>
      <c r="D88" s="379" t="s">
        <v>2681</v>
      </c>
      <c r="E88" s="78" t="str">
        <f t="shared" si="0"/>
        <v>{"name": "my_shared_data_usage", "arguments": {}}</v>
      </c>
      <c r="F88" s="78" t="str">
        <f>IF(A88=0,"", VLOOKUP(A88,Functions!$A:$G,7,0))</f>
        <v>{"name": "my_shared_data_usage", "arguments": {}}</v>
      </c>
      <c r="G88" s="79">
        <v>45534</v>
      </c>
    </row>
    <row r="89" spans="1:7" ht="13.2">
      <c r="A89" s="132" t="s">
        <v>88</v>
      </c>
      <c r="B89" s="78" t="s">
        <v>2682</v>
      </c>
      <c r="C89" s="44" t="str">
        <f>IF(A89=0,"", VLOOKUP(A89,Functions!$A:$C,3,0))</f>
        <v>my_shared_data_usage</v>
      </c>
      <c r="D89" s="379" t="s">
        <v>2683</v>
      </c>
      <c r="E89" s="78" t="str">
        <f t="shared" si="0"/>
        <v>{"name": "my_shared_data_usage", "arguments": {}}</v>
      </c>
      <c r="F89" s="78" t="str">
        <f>IF(A89=0,"", VLOOKUP(A89,Functions!$A:$G,7,0))</f>
        <v>{"name": "my_shared_data_usage", "arguments": {}}</v>
      </c>
      <c r="G89" s="79">
        <v>45534</v>
      </c>
    </row>
    <row r="90" spans="1:7" ht="13.2">
      <c r="A90" s="132" t="s">
        <v>88</v>
      </c>
      <c r="B90" s="78" t="s">
        <v>2684</v>
      </c>
      <c r="C90" s="44" t="str">
        <f>IF(A90=0,"", VLOOKUP(A90,Functions!$A:$C,3,0))</f>
        <v>my_shared_data_usage</v>
      </c>
      <c r="D90" s="379" t="s">
        <v>2685</v>
      </c>
      <c r="E90" s="78" t="str">
        <f t="shared" si="0"/>
        <v>{"name": "my_shared_data_usage", "arguments": {}}</v>
      </c>
      <c r="F90" s="78" t="str">
        <f>IF(A90=0,"", VLOOKUP(A90,Functions!$A:$G,7,0))</f>
        <v>{"name": "my_shared_data_usage", "arguments": {}}</v>
      </c>
      <c r="G90" s="79">
        <v>45534</v>
      </c>
    </row>
    <row r="91" spans="1:7" ht="13.2">
      <c r="A91" s="142" t="s">
        <v>88</v>
      </c>
      <c r="B91" s="80" t="s">
        <v>2686</v>
      </c>
      <c r="C91" s="82" t="str">
        <f>IF(A91=0,"", VLOOKUP(A91,Functions!$A:$C,3,0))</f>
        <v>my_shared_data_usage</v>
      </c>
      <c r="D91" s="380" t="s">
        <v>2687</v>
      </c>
      <c r="E91" s="80" t="str">
        <f t="shared" si="0"/>
        <v>{"name": "my_shared_data_usage", "arguments": {}}</v>
      </c>
      <c r="F91" s="80" t="str">
        <f>IF(A91=0,"", VLOOKUP(A91,Functions!$A:$G,7,0))</f>
        <v>{"name": "my_shared_data_usage", "arguments": {}}</v>
      </c>
      <c r="G91" s="81">
        <v>45534</v>
      </c>
    </row>
    <row r="92" spans="1:7" ht="13.2">
      <c r="A92" s="132" t="s">
        <v>93</v>
      </c>
      <c r="B92" s="78" t="s">
        <v>2688</v>
      </c>
      <c r="C92" s="44" t="str">
        <f>IF(A92=0,"", VLOOKUP(A92,Functions!$A:$C,3,0))</f>
        <v>my_average_data_usage</v>
      </c>
      <c r="D92" s="379" t="s">
        <v>2689</v>
      </c>
      <c r="E92" s="78" t="str">
        <f t="shared" si="0"/>
        <v>{"name": "my_average_data_usage", "arguments": {}}</v>
      </c>
      <c r="F92" s="78" t="str">
        <f>IF(A92=0,"", VLOOKUP(A92,Functions!$A:$G,7,0))</f>
        <v>{"name": "my_average_data_usage", "arguments": {}}</v>
      </c>
      <c r="G92" s="79">
        <v>45518</v>
      </c>
    </row>
    <row r="93" spans="1:7" ht="13.2">
      <c r="A93" s="132" t="s">
        <v>93</v>
      </c>
      <c r="B93" s="78" t="s">
        <v>2690</v>
      </c>
      <c r="C93" s="44" t="str">
        <f>IF(A93=0,"", VLOOKUP(A93,Functions!$A:$C,3,0))</f>
        <v>my_average_data_usage</v>
      </c>
      <c r="D93" s="379" t="s">
        <v>2691</v>
      </c>
      <c r="E93" s="78" t="str">
        <f t="shared" si="0"/>
        <v>{"name": "my_average_data_usage", "arguments": {}}</v>
      </c>
      <c r="F93" s="78" t="str">
        <f>IF(A93=0,"", VLOOKUP(A93,Functions!$A:$G,7,0))</f>
        <v>{"name": "my_average_data_usage", "arguments": {}}</v>
      </c>
      <c r="G93" s="79">
        <v>45518</v>
      </c>
    </row>
    <row r="94" spans="1:7" ht="13.2">
      <c r="A94" s="132" t="s">
        <v>93</v>
      </c>
      <c r="B94" s="78" t="s">
        <v>2692</v>
      </c>
      <c r="C94" s="44" t="str">
        <f>IF(A94=0,"", VLOOKUP(A94,Functions!$A:$C,3,0))</f>
        <v>my_average_data_usage</v>
      </c>
      <c r="D94" s="379" t="s">
        <v>2693</v>
      </c>
      <c r="E94" s="78" t="str">
        <f t="shared" si="0"/>
        <v>{"name": "my_average_data_usage", "arguments": {}}</v>
      </c>
      <c r="F94" s="78" t="str">
        <f>IF(A94=0,"", VLOOKUP(A94,Functions!$A:$G,7,0))</f>
        <v>{"name": "my_average_data_usage", "arguments": {}}</v>
      </c>
      <c r="G94" s="79">
        <v>45518</v>
      </c>
    </row>
    <row r="95" spans="1:7" ht="13.2">
      <c r="A95" s="132" t="s">
        <v>93</v>
      </c>
      <c r="B95" s="78" t="s">
        <v>2694</v>
      </c>
      <c r="C95" s="44" t="str">
        <f>IF(A95=0,"", VLOOKUP(A95,Functions!$A:$C,3,0))</f>
        <v>my_average_data_usage</v>
      </c>
      <c r="D95" s="379" t="s">
        <v>2695</v>
      </c>
      <c r="E95" s="78" t="str">
        <f t="shared" si="0"/>
        <v>{"name": "my_average_data_usage", "arguments": {}}</v>
      </c>
      <c r="F95" s="78" t="str">
        <f>IF(A95=0,"", VLOOKUP(A95,Functions!$A:$G,7,0))</f>
        <v>{"name": "my_average_data_usage", "arguments": {}}</v>
      </c>
      <c r="G95" s="79">
        <v>45518</v>
      </c>
    </row>
    <row r="96" spans="1:7" ht="13.2">
      <c r="A96" s="132" t="s">
        <v>93</v>
      </c>
      <c r="B96" s="78" t="s">
        <v>2696</v>
      </c>
      <c r="C96" s="44" t="str">
        <f>IF(A96=0,"", VLOOKUP(A96,Functions!$A:$C,3,0))</f>
        <v>my_average_data_usage</v>
      </c>
      <c r="D96" s="379" t="s">
        <v>2697</v>
      </c>
      <c r="E96" s="78" t="str">
        <f t="shared" si="0"/>
        <v>{"name": "my_average_data_usage", "arguments": {}}</v>
      </c>
      <c r="F96" s="78" t="str">
        <f>IF(A96=0,"", VLOOKUP(A96,Functions!$A:$G,7,0))</f>
        <v>{"name": "my_average_data_usage", "arguments": {}}</v>
      </c>
      <c r="G96" s="79">
        <v>45518</v>
      </c>
    </row>
    <row r="97" spans="1:7" ht="13.2">
      <c r="A97" s="132" t="s">
        <v>93</v>
      </c>
      <c r="B97" s="78" t="s">
        <v>2698</v>
      </c>
      <c r="C97" s="44" t="str">
        <f>IF(A97=0,"", VLOOKUP(A97,Functions!$A:$C,3,0))</f>
        <v>my_average_data_usage</v>
      </c>
      <c r="D97" s="379" t="s">
        <v>2699</v>
      </c>
      <c r="E97" s="78" t="str">
        <f t="shared" si="0"/>
        <v>{"name": "my_average_data_usage", "arguments": {}}</v>
      </c>
      <c r="F97" s="78" t="str">
        <f>IF(A97=0,"", VLOOKUP(A97,Functions!$A:$G,7,0))</f>
        <v>{"name": "my_average_data_usage", "arguments": {}}</v>
      </c>
      <c r="G97" s="79">
        <v>45518</v>
      </c>
    </row>
    <row r="98" spans="1:7" ht="13.2">
      <c r="A98" s="132" t="s">
        <v>93</v>
      </c>
      <c r="B98" s="78" t="s">
        <v>2700</v>
      </c>
      <c r="C98" s="44" t="str">
        <f>IF(A98=0,"", VLOOKUP(A98,Functions!$A:$C,3,0))</f>
        <v>my_average_data_usage</v>
      </c>
      <c r="D98" s="379" t="s">
        <v>2701</v>
      </c>
      <c r="E98" s="78" t="str">
        <f t="shared" si="0"/>
        <v>{"name": "my_average_data_usage", "arguments": {}}</v>
      </c>
      <c r="F98" s="78" t="str">
        <f>IF(A98=0,"", VLOOKUP(A98,Functions!$A:$G,7,0))</f>
        <v>{"name": "my_average_data_usage", "arguments": {}}</v>
      </c>
      <c r="G98" s="79">
        <v>45518</v>
      </c>
    </row>
    <row r="99" spans="1:7" ht="13.2">
      <c r="A99" s="132" t="s">
        <v>93</v>
      </c>
      <c r="B99" s="78" t="s">
        <v>2702</v>
      </c>
      <c r="C99" s="44" t="str">
        <f>IF(A99=0,"", VLOOKUP(A99,Functions!$A:$C,3,0))</f>
        <v>my_average_data_usage</v>
      </c>
      <c r="D99" s="379" t="s">
        <v>2703</v>
      </c>
      <c r="E99" s="78" t="str">
        <f t="shared" si="0"/>
        <v>{"name": "my_average_data_usage", "arguments": {}}</v>
      </c>
      <c r="F99" s="78" t="str">
        <f>IF(A99=0,"", VLOOKUP(A99,Functions!$A:$G,7,0))</f>
        <v>{"name": "my_average_data_usage", "arguments": {}}</v>
      </c>
      <c r="G99" s="79">
        <v>45518</v>
      </c>
    </row>
    <row r="100" spans="1:7" ht="13.2">
      <c r="A100" s="132" t="s">
        <v>93</v>
      </c>
      <c r="B100" s="78" t="s">
        <v>2704</v>
      </c>
      <c r="C100" s="44" t="str">
        <f>IF(A100=0,"", VLOOKUP(A100,Functions!$A:$C,3,0))</f>
        <v>my_average_data_usage</v>
      </c>
      <c r="D100" s="379" t="s">
        <v>2705</v>
      </c>
      <c r="E100" s="78" t="str">
        <f t="shared" si="0"/>
        <v>{"name": "my_average_data_usage", "arguments": {}}</v>
      </c>
      <c r="F100" s="78" t="str">
        <f>IF(A100=0,"", VLOOKUP(A100,Functions!$A:$G,7,0))</f>
        <v>{"name": "my_average_data_usage", "arguments": {}}</v>
      </c>
      <c r="G100" s="79">
        <v>45518</v>
      </c>
    </row>
    <row r="101" spans="1:7" ht="13.2">
      <c r="A101" s="142" t="s">
        <v>93</v>
      </c>
      <c r="B101" s="80" t="s">
        <v>2706</v>
      </c>
      <c r="C101" s="82" t="str">
        <f>IF(A101=0,"", VLOOKUP(A101,Functions!$A:$C,3,0))</f>
        <v>my_average_data_usage</v>
      </c>
      <c r="D101" s="380" t="s">
        <v>2707</v>
      </c>
      <c r="E101" s="80" t="str">
        <f t="shared" si="0"/>
        <v>{"name": "my_average_data_usage", "arguments": {}}</v>
      </c>
      <c r="F101" s="80" t="str">
        <f>IF(A101=0,"", VLOOKUP(A101,Functions!$A:$G,7,0))</f>
        <v>{"name": "my_average_data_usage", "arguments": {}}</v>
      </c>
      <c r="G101" s="81">
        <v>45518</v>
      </c>
    </row>
    <row r="102" spans="1:7" ht="13.2">
      <c r="A102" s="132" t="s">
        <v>103</v>
      </c>
      <c r="B102" s="76" t="s">
        <v>2708</v>
      </c>
      <c r="C102" s="44" t="str">
        <f>IF(A102=0,"", VLOOKUP(A102,Functions!$A:$C,3,0))</f>
        <v>remaining_data_refill_coupons</v>
      </c>
      <c r="D102" s="379" t="s">
        <v>2709</v>
      </c>
      <c r="E102" s="78" t="str">
        <f t="shared" si="0"/>
        <v>{"name": "remaining_data_refill_coupons", "arguments": {}}</v>
      </c>
      <c r="F102" s="78" t="str">
        <f>IF(A102=0,"", VLOOKUP(A102,Functions!$A:$G,7,0))</f>
        <v>{"name": "remaining_data_refill_coupons", "arguments": {}}</v>
      </c>
      <c r="G102" s="79">
        <v>45534</v>
      </c>
    </row>
    <row r="103" spans="1:7" ht="13.2">
      <c r="A103" s="132" t="s">
        <v>103</v>
      </c>
      <c r="B103" s="78" t="s">
        <v>2710</v>
      </c>
      <c r="C103" s="44" t="str">
        <f>IF(A103=0,"", VLOOKUP(A103,Functions!$A:$C,3,0))</f>
        <v>remaining_data_refill_coupons</v>
      </c>
      <c r="D103" s="379" t="s">
        <v>2711</v>
      </c>
      <c r="E103" s="78" t="str">
        <f t="shared" si="0"/>
        <v>{"name": "remaining_data_refill_coupons", "arguments": {}}</v>
      </c>
      <c r="F103" s="78" t="str">
        <f>IF(A103=0,"", VLOOKUP(A103,Functions!$A:$G,7,0))</f>
        <v>{"name": "remaining_data_refill_coupons", "arguments": {}}</v>
      </c>
      <c r="G103" s="79">
        <v>45534</v>
      </c>
    </row>
    <row r="104" spans="1:7" ht="13.2">
      <c r="A104" s="132" t="s">
        <v>103</v>
      </c>
      <c r="B104" s="78" t="s">
        <v>2712</v>
      </c>
      <c r="C104" s="44" t="str">
        <f>IF(A104=0,"", VLOOKUP(A104,Functions!$A:$C,3,0))</f>
        <v>remaining_data_refill_coupons</v>
      </c>
      <c r="D104" s="379" t="s">
        <v>2713</v>
      </c>
      <c r="E104" s="78" t="str">
        <f t="shared" si="0"/>
        <v>{"name": "remaining_data_refill_coupons", "arguments": {}}</v>
      </c>
      <c r="F104" s="78" t="str">
        <f>IF(A104=0,"", VLOOKUP(A104,Functions!$A:$G,7,0))</f>
        <v>{"name": "remaining_data_refill_coupons", "arguments": {}}</v>
      </c>
      <c r="G104" s="79">
        <v>45534</v>
      </c>
    </row>
    <row r="105" spans="1:7" ht="13.2">
      <c r="A105" s="132" t="s">
        <v>103</v>
      </c>
      <c r="B105" s="78" t="s">
        <v>2714</v>
      </c>
      <c r="C105" s="44" t="str">
        <f>IF(A105=0,"", VLOOKUP(A105,Functions!$A:$C,3,0))</f>
        <v>remaining_data_refill_coupons</v>
      </c>
      <c r="D105" s="379" t="s">
        <v>2715</v>
      </c>
      <c r="E105" s="78" t="str">
        <f t="shared" si="0"/>
        <v>{"name": "remaining_data_refill_coupons", "arguments": {}}</v>
      </c>
      <c r="F105" s="78" t="str">
        <f>IF(A105=0,"", VLOOKUP(A105,Functions!$A:$G,7,0))</f>
        <v>{"name": "remaining_data_refill_coupons", "arguments": {}}</v>
      </c>
      <c r="G105" s="79">
        <v>45534</v>
      </c>
    </row>
    <row r="106" spans="1:7" ht="13.2">
      <c r="A106" s="132" t="s">
        <v>103</v>
      </c>
      <c r="B106" s="78" t="s">
        <v>2716</v>
      </c>
      <c r="C106" s="44" t="str">
        <f>IF(A106=0,"", VLOOKUP(A106,Functions!$A:$C,3,0))</f>
        <v>remaining_data_refill_coupons</v>
      </c>
      <c r="D106" s="379" t="s">
        <v>2717</v>
      </c>
      <c r="E106" s="78" t="str">
        <f t="shared" si="0"/>
        <v>{"name": "remaining_data_refill_coupons", "arguments": {}}</v>
      </c>
      <c r="F106" s="78" t="str">
        <f>IF(A106=0,"", VLOOKUP(A106,Functions!$A:$G,7,0))</f>
        <v>{"name": "remaining_data_refill_coupons", "arguments": {}}</v>
      </c>
      <c r="G106" s="79">
        <v>45534</v>
      </c>
    </row>
    <row r="107" spans="1:7" ht="13.2">
      <c r="A107" s="132" t="s">
        <v>103</v>
      </c>
      <c r="B107" s="78" t="s">
        <v>2718</v>
      </c>
      <c r="C107" s="44" t="str">
        <f>IF(A107=0,"", VLOOKUP(A107,Functions!$A:$C,3,0))</f>
        <v>remaining_data_refill_coupons</v>
      </c>
      <c r="D107" s="379" t="s">
        <v>2719</v>
      </c>
      <c r="E107" s="78" t="str">
        <f t="shared" si="0"/>
        <v>{"name": "remaining_data_refill_coupons", "arguments": {}}</v>
      </c>
      <c r="F107" s="78" t="str">
        <f>IF(A107=0,"", VLOOKUP(A107,Functions!$A:$G,7,0))</f>
        <v>{"name": "remaining_data_refill_coupons", "arguments": {}}</v>
      </c>
      <c r="G107" s="79">
        <v>45534</v>
      </c>
    </row>
    <row r="108" spans="1:7" ht="13.2">
      <c r="A108" s="132" t="s">
        <v>103</v>
      </c>
      <c r="B108" s="78" t="s">
        <v>2720</v>
      </c>
      <c r="C108" s="44" t="str">
        <f>IF(A108=0,"", VLOOKUP(A108,Functions!$A:$C,3,0))</f>
        <v>remaining_data_refill_coupons</v>
      </c>
      <c r="D108" s="379" t="s">
        <v>2721</v>
      </c>
      <c r="E108" s="78" t="str">
        <f t="shared" si="0"/>
        <v>{"name": "remaining_data_refill_coupons", "arguments": {}}</v>
      </c>
      <c r="F108" s="78" t="str">
        <f>IF(A108=0,"", VLOOKUP(A108,Functions!$A:$G,7,0))</f>
        <v>{"name": "remaining_data_refill_coupons", "arguments": {}}</v>
      </c>
      <c r="G108" s="79">
        <v>45534</v>
      </c>
    </row>
    <row r="109" spans="1:7" ht="13.2">
      <c r="A109" s="132" t="s">
        <v>103</v>
      </c>
      <c r="B109" s="78" t="s">
        <v>2722</v>
      </c>
      <c r="C109" s="44" t="str">
        <f>IF(A109=0,"", VLOOKUP(A109,Functions!$A:$C,3,0))</f>
        <v>remaining_data_refill_coupons</v>
      </c>
      <c r="D109" s="379" t="s">
        <v>2723</v>
      </c>
      <c r="E109" s="78" t="str">
        <f t="shared" si="0"/>
        <v>{"name": "remaining_data_refill_coupons", "arguments": {}}</v>
      </c>
      <c r="F109" s="78" t="str">
        <f>IF(A109=0,"", VLOOKUP(A109,Functions!$A:$G,7,0))</f>
        <v>{"name": "remaining_data_refill_coupons", "arguments": {}}</v>
      </c>
      <c r="G109" s="79">
        <v>45534</v>
      </c>
    </row>
    <row r="110" spans="1:7" ht="13.2">
      <c r="A110" s="132" t="s">
        <v>103</v>
      </c>
      <c r="B110" s="78" t="s">
        <v>2724</v>
      </c>
      <c r="C110" s="44" t="str">
        <f>IF(A110=0,"", VLOOKUP(A110,Functions!$A:$C,3,0))</f>
        <v>remaining_data_refill_coupons</v>
      </c>
      <c r="D110" s="379" t="s">
        <v>2725</v>
      </c>
      <c r="E110" s="78" t="str">
        <f t="shared" si="0"/>
        <v>{"name": "remaining_data_refill_coupons", "arguments": {}}</v>
      </c>
      <c r="F110" s="78" t="str">
        <f>IF(A110=0,"", VLOOKUP(A110,Functions!$A:$G,7,0))</f>
        <v>{"name": "remaining_data_refill_coupons", "arguments": {}}</v>
      </c>
      <c r="G110" s="79">
        <v>45534</v>
      </c>
    </row>
    <row r="111" spans="1:7" ht="13.2">
      <c r="A111" s="142" t="s">
        <v>103</v>
      </c>
      <c r="B111" s="80" t="s">
        <v>2726</v>
      </c>
      <c r="C111" s="82" t="str">
        <f>IF(A111=0,"", VLOOKUP(A111,Functions!$A:$C,3,0))</f>
        <v>remaining_data_refill_coupons</v>
      </c>
      <c r="D111" s="380" t="s">
        <v>2727</v>
      </c>
      <c r="E111" s="80" t="str">
        <f t="shared" si="0"/>
        <v>{"name": "remaining_data_refill_coupons", "arguments": {}}</v>
      </c>
      <c r="F111" s="80" t="str">
        <f>IF(A111=0,"", VLOOKUP(A111,Functions!$A:$G,7,0))</f>
        <v>{"name": "remaining_data_refill_coupons", "arguments": {}}</v>
      </c>
      <c r="G111" s="81">
        <v>45534</v>
      </c>
    </row>
    <row r="112" spans="1:7" ht="13.2">
      <c r="A112" s="132" t="s">
        <v>108</v>
      </c>
      <c r="B112" s="78" t="s">
        <v>2728</v>
      </c>
      <c r="C112" s="44" t="str">
        <f>IF(A112=0,"", VLOOKUP(A112,Functions!$A:$C,3,0))</f>
        <v>remaining_data_gift</v>
      </c>
      <c r="D112" s="379" t="s">
        <v>2729</v>
      </c>
      <c r="E112" s="78" t="str">
        <f t="shared" si="0"/>
        <v>{"name": "remaining_data_gift", "arguments": {}}</v>
      </c>
      <c r="F112" s="78" t="str">
        <f>IF(A112=0,"", VLOOKUP(A112,Functions!$A:$G,7,0))</f>
        <v>{"name": "remaining_data_gift", "arguments": {}}</v>
      </c>
      <c r="G112" s="79">
        <v>45534</v>
      </c>
    </row>
    <row r="113" spans="1:7" ht="13.2">
      <c r="A113" s="132" t="s">
        <v>108</v>
      </c>
      <c r="B113" s="78" t="s">
        <v>2730</v>
      </c>
      <c r="C113" s="44" t="str">
        <f>IF(A113=0,"", VLOOKUP(A113,Functions!$A:$C,3,0))</f>
        <v>remaining_data_gift</v>
      </c>
      <c r="D113" s="379" t="s">
        <v>2731</v>
      </c>
      <c r="E113" s="78" t="str">
        <f t="shared" si="0"/>
        <v>{"name": "remaining_data_gift", "arguments": {}}</v>
      </c>
      <c r="F113" s="78" t="str">
        <f>IF(A113=0,"", VLOOKUP(A113,Functions!$A:$G,7,0))</f>
        <v>{"name": "remaining_data_gift", "arguments": {}}</v>
      </c>
      <c r="G113" s="79">
        <v>45534</v>
      </c>
    </row>
    <row r="114" spans="1:7" ht="13.2">
      <c r="A114" s="132" t="s">
        <v>108</v>
      </c>
      <c r="B114" s="78" t="s">
        <v>2732</v>
      </c>
      <c r="C114" s="44" t="str">
        <f>IF(A114=0,"", VLOOKUP(A114,Functions!$A:$C,3,0))</f>
        <v>remaining_data_gift</v>
      </c>
      <c r="D114" s="379" t="s">
        <v>2733</v>
      </c>
      <c r="E114" s="78" t="str">
        <f t="shared" si="0"/>
        <v>{"name": "remaining_data_gift", "arguments": {}}</v>
      </c>
      <c r="F114" s="78" t="str">
        <f>IF(A114=0,"", VLOOKUP(A114,Functions!$A:$G,7,0))</f>
        <v>{"name": "remaining_data_gift", "arguments": {}}</v>
      </c>
      <c r="G114" s="79">
        <v>45534</v>
      </c>
    </row>
    <row r="115" spans="1:7" ht="13.2">
      <c r="A115" s="132" t="s">
        <v>108</v>
      </c>
      <c r="B115" s="78" t="s">
        <v>2734</v>
      </c>
      <c r="C115" s="44" t="str">
        <f>IF(A115=0,"", VLOOKUP(A115,Functions!$A:$C,3,0))</f>
        <v>remaining_data_gift</v>
      </c>
      <c r="D115" s="379" t="s">
        <v>2735</v>
      </c>
      <c r="E115" s="78" t="str">
        <f t="shared" si="0"/>
        <v>{"name": "remaining_data_gift", "arguments": {}}</v>
      </c>
      <c r="F115" s="78" t="str">
        <f>IF(A115=0,"", VLOOKUP(A115,Functions!$A:$G,7,0))</f>
        <v>{"name": "remaining_data_gift", "arguments": {}}</v>
      </c>
      <c r="G115" s="79">
        <v>45534</v>
      </c>
    </row>
    <row r="116" spans="1:7" ht="13.2">
      <c r="A116" s="132" t="s">
        <v>108</v>
      </c>
      <c r="B116" s="78" t="s">
        <v>2736</v>
      </c>
      <c r="C116" s="44" t="str">
        <f>IF(A116=0,"", VLOOKUP(A116,Functions!$A:$C,3,0))</f>
        <v>remaining_data_gift</v>
      </c>
      <c r="D116" s="379" t="s">
        <v>2737</v>
      </c>
      <c r="E116" s="78" t="str">
        <f t="shared" si="0"/>
        <v>{"name": "remaining_data_gift", "arguments": {}}</v>
      </c>
      <c r="F116" s="78" t="str">
        <f>IF(A116=0,"", VLOOKUP(A116,Functions!$A:$G,7,0))</f>
        <v>{"name": "remaining_data_gift", "arguments": {}}</v>
      </c>
      <c r="G116" s="79">
        <v>45534</v>
      </c>
    </row>
    <row r="117" spans="1:7" ht="13.2">
      <c r="A117" s="132" t="s">
        <v>108</v>
      </c>
      <c r="B117" s="78" t="s">
        <v>2738</v>
      </c>
      <c r="C117" s="44" t="str">
        <f>IF(A117=0,"", VLOOKUP(A117,Functions!$A:$C,3,0))</f>
        <v>remaining_data_gift</v>
      </c>
      <c r="D117" s="379" t="s">
        <v>2739</v>
      </c>
      <c r="E117" s="78" t="str">
        <f t="shared" si="0"/>
        <v>{"name": "remaining_data_gift", "arguments": {}}</v>
      </c>
      <c r="F117" s="78" t="str">
        <f>IF(A117=0,"", VLOOKUP(A117,Functions!$A:$G,7,0))</f>
        <v>{"name": "remaining_data_gift", "arguments": {}}</v>
      </c>
      <c r="G117" s="79">
        <v>45534</v>
      </c>
    </row>
    <row r="118" spans="1:7" ht="13.2">
      <c r="A118" s="132" t="s">
        <v>108</v>
      </c>
      <c r="B118" s="78" t="s">
        <v>2740</v>
      </c>
      <c r="C118" s="44" t="str">
        <f>IF(A118=0,"", VLOOKUP(A118,Functions!$A:$C,3,0))</f>
        <v>remaining_data_gift</v>
      </c>
      <c r="D118" s="379" t="s">
        <v>2741</v>
      </c>
      <c r="E118" s="78" t="str">
        <f t="shared" si="0"/>
        <v>{"name": "remaining_data_gift", "arguments": {}}</v>
      </c>
      <c r="F118" s="78" t="str">
        <f>IF(A118=0,"", VLOOKUP(A118,Functions!$A:$G,7,0))</f>
        <v>{"name": "remaining_data_gift", "arguments": {}}</v>
      </c>
      <c r="G118" s="79">
        <v>45534</v>
      </c>
    </row>
    <row r="119" spans="1:7" ht="13.2">
      <c r="A119" s="132" t="s">
        <v>108</v>
      </c>
      <c r="B119" s="78" t="s">
        <v>2742</v>
      </c>
      <c r="C119" s="44" t="str">
        <f>IF(A119=0,"", VLOOKUP(A119,Functions!$A:$C,3,0))</f>
        <v>remaining_data_gift</v>
      </c>
      <c r="D119" s="379" t="s">
        <v>2743</v>
      </c>
      <c r="E119" s="78" t="str">
        <f t="shared" si="0"/>
        <v>{"name": "remaining_data_gift", "arguments": {}}</v>
      </c>
      <c r="F119" s="78" t="str">
        <f>IF(A119=0,"", VLOOKUP(A119,Functions!$A:$G,7,0))</f>
        <v>{"name": "remaining_data_gift", "arguments": {}}</v>
      </c>
      <c r="G119" s="79">
        <v>45534</v>
      </c>
    </row>
    <row r="120" spans="1:7" ht="13.2">
      <c r="A120" s="132" t="s">
        <v>108</v>
      </c>
      <c r="B120" s="78" t="s">
        <v>2744</v>
      </c>
      <c r="C120" s="44" t="str">
        <f>IF(A120=0,"", VLOOKUP(A120,Functions!$A:$C,3,0))</f>
        <v>remaining_data_gift</v>
      </c>
      <c r="D120" s="379" t="s">
        <v>2745</v>
      </c>
      <c r="E120" s="78" t="str">
        <f t="shared" si="0"/>
        <v>{"name": "remaining_data_gift", "arguments": {}}</v>
      </c>
      <c r="F120" s="78" t="str">
        <f>IF(A120=0,"", VLOOKUP(A120,Functions!$A:$G,7,0))</f>
        <v>{"name": "remaining_data_gift", "arguments": {}}</v>
      </c>
      <c r="G120" s="79">
        <v>45534</v>
      </c>
    </row>
    <row r="121" spans="1:7" ht="13.2">
      <c r="A121" s="142" t="s">
        <v>108</v>
      </c>
      <c r="B121" s="80" t="s">
        <v>2746</v>
      </c>
      <c r="C121" s="82" t="str">
        <f>IF(A121=0,"", VLOOKUP(A121,Functions!$A:$C,3,0))</f>
        <v>remaining_data_gift</v>
      </c>
      <c r="D121" s="380" t="s">
        <v>2747</v>
      </c>
      <c r="E121" s="80" t="str">
        <f t="shared" si="0"/>
        <v>{"name": "remaining_data_gift", "arguments": {}}</v>
      </c>
      <c r="F121" s="80" t="str">
        <f>IF(A121=0,"", VLOOKUP(A121,Functions!$A:$G,7,0))</f>
        <v>{"name": "remaining_data_gift", "arguments": {}}</v>
      </c>
      <c r="G121" s="81">
        <v>45534</v>
      </c>
    </row>
    <row r="122" spans="1:7" ht="13.2">
      <c r="A122" s="132" t="s">
        <v>113</v>
      </c>
      <c r="B122" s="78" t="s">
        <v>2748</v>
      </c>
      <c r="C122" s="44" t="str">
        <f>IF(A122=0,"", VLOOKUP(A122,Functions!$A:$C,3,0))</f>
        <v>t_family_data_usage</v>
      </c>
      <c r="D122" s="379" t="s">
        <v>2749</v>
      </c>
      <c r="E122" s="78" t="str">
        <f t="shared" si="0"/>
        <v>{"name": "t_family_data_usage", "arguments": {}}</v>
      </c>
      <c r="F122" s="78" t="str">
        <f>IF(A122=0,"", VLOOKUP(A122,Functions!$A:$G,7,0))</f>
        <v>{"name": "t_family_data_usage", "arguments": {}}</v>
      </c>
      <c r="G122" s="79">
        <v>45534</v>
      </c>
    </row>
    <row r="123" spans="1:7" ht="13.2">
      <c r="A123" s="132" t="s">
        <v>113</v>
      </c>
      <c r="B123" s="78" t="s">
        <v>2750</v>
      </c>
      <c r="C123" s="44" t="str">
        <f>IF(A123=0,"", VLOOKUP(A123,Functions!$A:$C,3,0))</f>
        <v>t_family_data_usage</v>
      </c>
      <c r="D123" s="379" t="s">
        <v>2751</v>
      </c>
      <c r="E123" s="78" t="str">
        <f t="shared" si="0"/>
        <v>{"name": "t_family_data_usage", "arguments": {}}</v>
      </c>
      <c r="F123" s="78" t="str">
        <f>IF(A123=0,"", VLOOKUP(A123,Functions!$A:$G,7,0))</f>
        <v>{"name": "t_family_data_usage", "arguments": {}}</v>
      </c>
      <c r="G123" s="79">
        <v>45534</v>
      </c>
    </row>
    <row r="124" spans="1:7" ht="13.2">
      <c r="A124" s="132" t="s">
        <v>113</v>
      </c>
      <c r="B124" s="78" t="s">
        <v>2752</v>
      </c>
      <c r="C124" s="44" t="str">
        <f>IF(A124=0,"", VLOOKUP(A124,Functions!$A:$C,3,0))</f>
        <v>t_family_data_usage</v>
      </c>
      <c r="D124" s="379" t="s">
        <v>2753</v>
      </c>
      <c r="E124" s="78" t="str">
        <f t="shared" si="0"/>
        <v>{"name": "t_family_data_usage", "arguments": {}}</v>
      </c>
      <c r="F124" s="78" t="str">
        <f>IF(A124=0,"", VLOOKUP(A124,Functions!$A:$G,7,0))</f>
        <v>{"name": "t_family_data_usage", "arguments": {}}</v>
      </c>
      <c r="G124" s="79">
        <v>45534</v>
      </c>
    </row>
    <row r="125" spans="1:7" ht="13.2">
      <c r="A125" s="132" t="s">
        <v>113</v>
      </c>
      <c r="B125" s="78" t="s">
        <v>2754</v>
      </c>
      <c r="C125" s="44" t="str">
        <f>IF(A125=0,"", VLOOKUP(A125,Functions!$A:$C,3,0))</f>
        <v>t_family_data_usage</v>
      </c>
      <c r="D125" s="379" t="s">
        <v>2755</v>
      </c>
      <c r="E125" s="78" t="str">
        <f t="shared" si="0"/>
        <v>{"name": "t_family_data_usage", "arguments": {}}</v>
      </c>
      <c r="F125" s="78" t="str">
        <f>IF(A125=0,"", VLOOKUP(A125,Functions!$A:$G,7,0))</f>
        <v>{"name": "t_family_data_usage", "arguments": {}}</v>
      </c>
      <c r="G125" s="79">
        <v>45534</v>
      </c>
    </row>
    <row r="126" spans="1:7" ht="13.2">
      <c r="A126" s="132" t="s">
        <v>113</v>
      </c>
      <c r="B126" s="78" t="s">
        <v>2756</v>
      </c>
      <c r="C126" s="44" t="str">
        <f>IF(A126=0,"", VLOOKUP(A126,Functions!$A:$C,3,0))</f>
        <v>t_family_data_usage</v>
      </c>
      <c r="D126" s="379" t="s">
        <v>2757</v>
      </c>
      <c r="E126" s="78" t="str">
        <f t="shared" si="0"/>
        <v>{"name": "t_family_data_usage", "arguments": {}}</v>
      </c>
      <c r="F126" s="78" t="str">
        <f>IF(A126=0,"", VLOOKUP(A126,Functions!$A:$G,7,0))</f>
        <v>{"name": "t_family_data_usage", "arguments": {}}</v>
      </c>
      <c r="G126" s="79">
        <v>45534</v>
      </c>
    </row>
    <row r="127" spans="1:7" ht="13.2">
      <c r="A127" s="132" t="s">
        <v>113</v>
      </c>
      <c r="B127" s="78" t="s">
        <v>2758</v>
      </c>
      <c r="C127" s="44" t="str">
        <f>IF(A127=0,"", VLOOKUP(A127,Functions!$A:$C,3,0))</f>
        <v>t_family_data_usage</v>
      </c>
      <c r="D127" s="379" t="s">
        <v>2759</v>
      </c>
      <c r="E127" s="78" t="str">
        <f t="shared" si="0"/>
        <v>{"name": "t_family_data_usage", "arguments": {}}</v>
      </c>
      <c r="F127" s="78" t="str">
        <f>IF(A127=0,"", VLOOKUP(A127,Functions!$A:$G,7,0))</f>
        <v>{"name": "t_family_data_usage", "arguments": {}}</v>
      </c>
      <c r="G127" s="79">
        <v>45534</v>
      </c>
    </row>
    <row r="128" spans="1:7" ht="13.2">
      <c r="A128" s="132" t="s">
        <v>113</v>
      </c>
      <c r="B128" s="78" t="s">
        <v>2760</v>
      </c>
      <c r="C128" s="44" t="str">
        <f>IF(A128=0,"", VLOOKUP(A128,Functions!$A:$C,3,0))</f>
        <v>t_family_data_usage</v>
      </c>
      <c r="D128" s="379" t="s">
        <v>2761</v>
      </c>
      <c r="E128" s="78" t="str">
        <f t="shared" si="0"/>
        <v>{"name": "t_family_data_usage", "arguments": {}}</v>
      </c>
      <c r="F128" s="78" t="str">
        <f>IF(A128=0,"", VLOOKUP(A128,Functions!$A:$G,7,0))</f>
        <v>{"name": "t_family_data_usage", "arguments": {}}</v>
      </c>
      <c r="G128" s="79">
        <v>45534</v>
      </c>
    </row>
    <row r="129" spans="1:7" ht="13.2">
      <c r="A129" s="132" t="s">
        <v>113</v>
      </c>
      <c r="B129" s="78" t="s">
        <v>2762</v>
      </c>
      <c r="C129" s="44" t="str">
        <f>IF(A129=0,"", VLOOKUP(A129,Functions!$A:$C,3,0))</f>
        <v>t_family_data_usage</v>
      </c>
      <c r="D129" s="379" t="s">
        <v>2763</v>
      </c>
      <c r="E129" s="78" t="str">
        <f t="shared" si="0"/>
        <v>{"name": "t_family_data_usage", "arguments": {}}</v>
      </c>
      <c r="F129" s="78" t="str">
        <f>IF(A129=0,"", VLOOKUP(A129,Functions!$A:$G,7,0))</f>
        <v>{"name": "t_family_data_usage", "arguments": {}}</v>
      </c>
      <c r="G129" s="79">
        <v>45534</v>
      </c>
    </row>
    <row r="130" spans="1:7" ht="13.2">
      <c r="A130" s="132" t="s">
        <v>113</v>
      </c>
      <c r="B130" s="78" t="s">
        <v>2764</v>
      </c>
      <c r="C130" s="44" t="str">
        <f>IF(A130=0,"", VLOOKUP(A130,Functions!$A:$C,3,0))</f>
        <v>t_family_data_usage</v>
      </c>
      <c r="D130" s="379" t="s">
        <v>2765</v>
      </c>
      <c r="E130" s="78" t="str">
        <f t="shared" si="0"/>
        <v>{"name": "t_family_data_usage", "arguments": {}}</v>
      </c>
      <c r="F130" s="78" t="str">
        <f>IF(A130=0,"", VLOOKUP(A130,Functions!$A:$G,7,0))</f>
        <v>{"name": "t_family_data_usage", "arguments": {}}</v>
      </c>
      <c r="G130" s="79">
        <v>45534</v>
      </c>
    </row>
    <row r="131" spans="1:7" ht="13.2">
      <c r="A131" s="142" t="s">
        <v>113</v>
      </c>
      <c r="B131" s="80" t="s">
        <v>2766</v>
      </c>
      <c r="C131" s="82" t="str">
        <f>IF(A131=0,"", VLOOKUP(A131,Functions!$A:$C,3,0))</f>
        <v>t_family_data_usage</v>
      </c>
      <c r="D131" s="380" t="s">
        <v>2767</v>
      </c>
      <c r="E131" s="80" t="str">
        <f t="shared" si="0"/>
        <v>{"name": "t_family_data_usage", "arguments": {}}</v>
      </c>
      <c r="F131" s="80" t="str">
        <f>IF(A131=0,"", VLOOKUP(A131,Functions!$A:$G,7,0))</f>
        <v>{"name": "t_family_data_usage", "arguments": {}}</v>
      </c>
      <c r="G131" s="81">
        <v>45534</v>
      </c>
    </row>
    <row r="132" spans="1:7" ht="13.2">
      <c r="A132" s="132" t="s">
        <v>118</v>
      </c>
      <c r="B132" s="78" t="s">
        <v>2768</v>
      </c>
      <c r="C132" s="44" t="str">
        <f>IF(A132=0,"", VLOOKUP(A132,Functions!$A:$C,3,0))</f>
        <v>t_family_data_change_shared_amount</v>
      </c>
      <c r="D132" s="379" t="s">
        <v>2769</v>
      </c>
      <c r="E132" s="78" t="str">
        <f t="shared" si="0"/>
        <v>{"name": "t_family_data_change_shared_amount", "arguments": {}}</v>
      </c>
      <c r="F132" s="78" t="str">
        <f>IF(A132=0,"", VLOOKUP(A132,Functions!$A:$G,7,0))</f>
        <v>{"name": "t_family_data_change_shared_amount", "arguments": {}}</v>
      </c>
      <c r="G132" s="79">
        <v>45534</v>
      </c>
    </row>
    <row r="133" spans="1:7" ht="13.2">
      <c r="A133" s="132" t="s">
        <v>118</v>
      </c>
      <c r="B133" s="78" t="s">
        <v>2770</v>
      </c>
      <c r="C133" s="44" t="str">
        <f>IF(A133=0,"", VLOOKUP(A133,Functions!$A:$C,3,0))</f>
        <v>t_family_data_change_shared_amount</v>
      </c>
      <c r="D133" s="379" t="s">
        <v>2771</v>
      </c>
      <c r="E133" s="78" t="str">
        <f t="shared" si="0"/>
        <v>{"name": "t_family_data_change_shared_amount", "arguments": {}}</v>
      </c>
      <c r="F133" s="78" t="str">
        <f>IF(A133=0,"", VLOOKUP(A133,Functions!$A:$G,7,0))</f>
        <v>{"name": "t_family_data_change_shared_amount", "arguments": {}}</v>
      </c>
      <c r="G133" s="79">
        <v>45534</v>
      </c>
    </row>
    <row r="134" spans="1:7" ht="13.2">
      <c r="A134" s="132" t="s">
        <v>118</v>
      </c>
      <c r="B134" s="78" t="s">
        <v>2772</v>
      </c>
      <c r="C134" s="44" t="str">
        <f>IF(A134=0,"", VLOOKUP(A134,Functions!$A:$C,3,0))</f>
        <v>t_family_data_change_shared_amount</v>
      </c>
      <c r="D134" s="379" t="s">
        <v>2773</v>
      </c>
      <c r="E134" s="78" t="str">
        <f t="shared" si="0"/>
        <v>{"name": "t_family_data_change_shared_amount", "arguments": {}}</v>
      </c>
      <c r="F134" s="78" t="str">
        <f>IF(A134=0,"", VLOOKUP(A134,Functions!$A:$G,7,0))</f>
        <v>{"name": "t_family_data_change_shared_amount", "arguments": {}}</v>
      </c>
      <c r="G134" s="79">
        <v>45534</v>
      </c>
    </row>
    <row r="135" spans="1:7" ht="13.2">
      <c r="A135" s="132" t="s">
        <v>118</v>
      </c>
      <c r="B135" s="78" t="s">
        <v>2774</v>
      </c>
      <c r="C135" s="44" t="str">
        <f>IF(A135=0,"", VLOOKUP(A135,Functions!$A:$C,3,0))</f>
        <v>t_family_data_change_shared_amount</v>
      </c>
      <c r="D135" s="379" t="s">
        <v>2775</v>
      </c>
      <c r="E135" s="78" t="str">
        <f t="shared" si="0"/>
        <v>{"name": "t_family_data_change_shared_amount", "arguments": {}}</v>
      </c>
      <c r="F135" s="78" t="str">
        <f>IF(A135=0,"", VLOOKUP(A135,Functions!$A:$G,7,0))</f>
        <v>{"name": "t_family_data_change_shared_amount", "arguments": {}}</v>
      </c>
      <c r="G135" s="79">
        <v>45534</v>
      </c>
    </row>
    <row r="136" spans="1:7" ht="13.2">
      <c r="A136" s="132" t="s">
        <v>118</v>
      </c>
      <c r="B136" s="78" t="s">
        <v>2776</v>
      </c>
      <c r="C136" s="44" t="str">
        <f>IF(A136=0,"", VLOOKUP(A136,Functions!$A:$C,3,0))</f>
        <v>t_family_data_change_shared_amount</v>
      </c>
      <c r="D136" s="379" t="s">
        <v>2777</v>
      </c>
      <c r="E136" s="78" t="str">
        <f t="shared" si="0"/>
        <v>{"name": "t_family_data_change_shared_amount", "arguments": {}}</v>
      </c>
      <c r="F136" s="78" t="str">
        <f>IF(A136=0,"", VLOOKUP(A136,Functions!$A:$G,7,0))</f>
        <v>{"name": "t_family_data_change_shared_amount", "arguments": {}}</v>
      </c>
      <c r="G136" s="79">
        <v>45534</v>
      </c>
    </row>
    <row r="137" spans="1:7" ht="13.2">
      <c r="A137" s="132" t="s">
        <v>118</v>
      </c>
      <c r="B137" s="78" t="s">
        <v>2778</v>
      </c>
      <c r="C137" s="44" t="str">
        <f>IF(A137=0,"", VLOOKUP(A137,Functions!$A:$C,3,0))</f>
        <v>t_family_data_change_shared_amount</v>
      </c>
      <c r="D137" s="379" t="s">
        <v>2779</v>
      </c>
      <c r="E137" s="78" t="str">
        <f t="shared" si="0"/>
        <v>{"name": "t_family_data_change_shared_amount", "arguments": {}}</v>
      </c>
      <c r="F137" s="78" t="str">
        <f>IF(A137=0,"", VLOOKUP(A137,Functions!$A:$G,7,0))</f>
        <v>{"name": "t_family_data_change_shared_amount", "arguments": {}}</v>
      </c>
      <c r="G137" s="79">
        <v>45534</v>
      </c>
    </row>
    <row r="138" spans="1:7" ht="13.2">
      <c r="A138" s="132" t="s">
        <v>118</v>
      </c>
      <c r="B138" s="78" t="s">
        <v>2780</v>
      </c>
      <c r="C138" s="44" t="str">
        <f>IF(A138=0,"", VLOOKUP(A138,Functions!$A:$C,3,0))</f>
        <v>t_family_data_change_shared_amount</v>
      </c>
      <c r="D138" s="379" t="s">
        <v>2781</v>
      </c>
      <c r="E138" s="78" t="str">
        <f t="shared" si="0"/>
        <v>{"name": "t_family_data_change_shared_amount", "arguments": {}}</v>
      </c>
      <c r="F138" s="78" t="str">
        <f>IF(A138=0,"", VLOOKUP(A138,Functions!$A:$G,7,0))</f>
        <v>{"name": "t_family_data_change_shared_amount", "arguments": {}}</v>
      </c>
      <c r="G138" s="79">
        <v>45534</v>
      </c>
    </row>
    <row r="139" spans="1:7" ht="13.2">
      <c r="A139" s="132" t="s">
        <v>118</v>
      </c>
      <c r="B139" s="78" t="s">
        <v>2782</v>
      </c>
      <c r="C139" s="44" t="str">
        <f>IF(A139=0,"", VLOOKUP(A139,Functions!$A:$C,3,0))</f>
        <v>t_family_data_change_shared_amount</v>
      </c>
      <c r="D139" s="379" t="s">
        <v>2783</v>
      </c>
      <c r="E139" s="78" t="str">
        <f t="shared" si="0"/>
        <v>{"name": "t_family_data_change_shared_amount", "arguments": {}}</v>
      </c>
      <c r="F139" s="78" t="str">
        <f>IF(A139=0,"", VLOOKUP(A139,Functions!$A:$G,7,0))</f>
        <v>{"name": "t_family_data_change_shared_amount", "arguments": {}}</v>
      </c>
      <c r="G139" s="79">
        <v>45534</v>
      </c>
    </row>
    <row r="140" spans="1:7" ht="13.2">
      <c r="A140" s="132" t="s">
        <v>118</v>
      </c>
      <c r="B140" s="78" t="s">
        <v>2784</v>
      </c>
      <c r="C140" s="44" t="str">
        <f>IF(A140=0,"", VLOOKUP(A140,Functions!$A:$C,3,0))</f>
        <v>t_family_data_change_shared_amount</v>
      </c>
      <c r="D140" s="379" t="s">
        <v>2785</v>
      </c>
      <c r="E140" s="78" t="str">
        <f t="shared" si="0"/>
        <v>{"name": "t_family_data_change_shared_amount", "arguments": {}}</v>
      </c>
      <c r="F140" s="78" t="str">
        <f>IF(A140=0,"", VLOOKUP(A140,Functions!$A:$G,7,0))</f>
        <v>{"name": "t_family_data_change_shared_amount", "arguments": {}}</v>
      </c>
      <c r="G140" s="79">
        <v>45534</v>
      </c>
    </row>
    <row r="141" spans="1:7" ht="13.2">
      <c r="A141" s="142" t="s">
        <v>118</v>
      </c>
      <c r="B141" s="80" t="s">
        <v>2786</v>
      </c>
      <c r="C141" s="82" t="str">
        <f>IF(A141=0,"", VLOOKUP(A141,Functions!$A:$C,3,0))</f>
        <v>t_family_data_change_shared_amount</v>
      </c>
      <c r="D141" s="380" t="s">
        <v>2787</v>
      </c>
      <c r="E141" s="80" t="str">
        <f t="shared" si="0"/>
        <v>{"name": "t_family_data_change_shared_amount", "arguments": {}}</v>
      </c>
      <c r="F141" s="80" t="str">
        <f>IF(A141=0,"", VLOOKUP(A141,Functions!$A:$G,7,0))</f>
        <v>{"name": "t_family_data_change_shared_amount", "arguments": {}}</v>
      </c>
      <c r="G141" s="81">
        <v>45534</v>
      </c>
    </row>
    <row r="142" spans="1:7" ht="13.2">
      <c r="A142" s="132" t="s">
        <v>123</v>
      </c>
      <c r="B142" s="78" t="s">
        <v>2788</v>
      </c>
      <c r="C142" s="44" t="str">
        <f>IF(A142=0,"", VLOOKUP(A142,Functions!$A:$C,3,0))</f>
        <v>remaining_no_contract_plan_points</v>
      </c>
      <c r="D142" s="379" t="s">
        <v>2789</v>
      </c>
      <c r="E142" s="78" t="str">
        <f t="shared" si="0"/>
        <v>{"name": "remaining_no_contract_plan_points", "arguments": {}}</v>
      </c>
      <c r="F142" s="78" t="str">
        <f>IF(A142=0,"", VLOOKUP(A142,Functions!$A:$G,7,0))</f>
        <v>{"name": "remaining_no_contract_plan_points", "arguments": {}}</v>
      </c>
      <c r="G142" s="79">
        <v>45534</v>
      </c>
    </row>
    <row r="143" spans="1:7" ht="13.2">
      <c r="A143" s="132" t="s">
        <v>123</v>
      </c>
      <c r="B143" s="78" t="s">
        <v>2790</v>
      </c>
      <c r="C143" s="44" t="str">
        <f>IF(A143=0,"", VLOOKUP(A143,Functions!$A:$C,3,0))</f>
        <v>remaining_no_contract_plan_points</v>
      </c>
      <c r="D143" s="379" t="s">
        <v>2791</v>
      </c>
      <c r="E143" s="78" t="str">
        <f t="shared" si="0"/>
        <v>{"name": "remaining_no_contract_plan_points", "arguments": {}}</v>
      </c>
      <c r="F143" s="78" t="str">
        <f>IF(A143=0,"", VLOOKUP(A143,Functions!$A:$G,7,0))</f>
        <v>{"name": "remaining_no_contract_plan_points", "arguments": {}}</v>
      </c>
      <c r="G143" s="79">
        <v>45534</v>
      </c>
    </row>
    <row r="144" spans="1:7" ht="13.2">
      <c r="A144" s="132" t="s">
        <v>123</v>
      </c>
      <c r="B144" s="78" t="s">
        <v>2792</v>
      </c>
      <c r="C144" s="44" t="str">
        <f>IF(A144=0,"", VLOOKUP(A144,Functions!$A:$C,3,0))</f>
        <v>remaining_no_contract_plan_points</v>
      </c>
      <c r="D144" s="379" t="s">
        <v>2793</v>
      </c>
      <c r="E144" s="78" t="str">
        <f t="shared" si="0"/>
        <v>{"name": "remaining_no_contract_plan_points", "arguments": {}}</v>
      </c>
      <c r="F144" s="78" t="str">
        <f>IF(A144=0,"", VLOOKUP(A144,Functions!$A:$G,7,0))</f>
        <v>{"name": "remaining_no_contract_plan_points", "arguments": {}}</v>
      </c>
      <c r="G144" s="79">
        <v>45534</v>
      </c>
    </row>
    <row r="145" spans="1:7" ht="13.2">
      <c r="A145" s="132" t="s">
        <v>123</v>
      </c>
      <c r="B145" s="78" t="s">
        <v>2794</v>
      </c>
      <c r="C145" s="44" t="str">
        <f>IF(A145=0,"", VLOOKUP(A145,Functions!$A:$C,3,0))</f>
        <v>remaining_no_contract_plan_points</v>
      </c>
      <c r="D145" s="379" t="s">
        <v>2795</v>
      </c>
      <c r="E145" s="78" t="str">
        <f t="shared" si="0"/>
        <v>{"name": "remaining_no_contract_plan_points", "arguments": {}}</v>
      </c>
      <c r="F145" s="78" t="str">
        <f>IF(A145=0,"", VLOOKUP(A145,Functions!$A:$G,7,0))</f>
        <v>{"name": "remaining_no_contract_plan_points", "arguments": {}}</v>
      </c>
      <c r="G145" s="79">
        <v>45534</v>
      </c>
    </row>
    <row r="146" spans="1:7" ht="13.2">
      <c r="A146" s="132" t="s">
        <v>123</v>
      </c>
      <c r="B146" s="78" t="s">
        <v>2796</v>
      </c>
      <c r="C146" s="44" t="str">
        <f>IF(A146=0,"", VLOOKUP(A146,Functions!$A:$C,3,0))</f>
        <v>remaining_no_contract_plan_points</v>
      </c>
      <c r="D146" s="379" t="s">
        <v>2797</v>
      </c>
      <c r="E146" s="78" t="str">
        <f t="shared" si="0"/>
        <v>{"name": "remaining_no_contract_plan_points", "arguments": {}}</v>
      </c>
      <c r="F146" s="78" t="str">
        <f>IF(A146=0,"", VLOOKUP(A146,Functions!$A:$G,7,0))</f>
        <v>{"name": "remaining_no_contract_plan_points", "arguments": {}}</v>
      </c>
      <c r="G146" s="79">
        <v>45534</v>
      </c>
    </row>
    <row r="147" spans="1:7" ht="13.2">
      <c r="A147" s="132" t="s">
        <v>123</v>
      </c>
      <c r="B147" s="78" t="s">
        <v>2798</v>
      </c>
      <c r="C147" s="44" t="str">
        <f>IF(A147=0,"", VLOOKUP(A147,Functions!$A:$C,3,0))</f>
        <v>remaining_no_contract_plan_points</v>
      </c>
      <c r="D147" s="379" t="s">
        <v>2799</v>
      </c>
      <c r="E147" s="78" t="str">
        <f t="shared" si="0"/>
        <v>{"name": "remaining_no_contract_plan_points", "arguments": {}}</v>
      </c>
      <c r="F147" s="78" t="str">
        <f>IF(A147=0,"", VLOOKUP(A147,Functions!$A:$G,7,0))</f>
        <v>{"name": "remaining_no_contract_plan_points", "arguments": {}}</v>
      </c>
      <c r="G147" s="79">
        <v>45534</v>
      </c>
    </row>
    <row r="148" spans="1:7" ht="13.2">
      <c r="A148" s="132" t="s">
        <v>123</v>
      </c>
      <c r="B148" s="78" t="s">
        <v>2800</v>
      </c>
      <c r="C148" s="44" t="str">
        <f>IF(A148=0,"", VLOOKUP(A148,Functions!$A:$C,3,0))</f>
        <v>remaining_no_contract_plan_points</v>
      </c>
      <c r="D148" s="379" t="s">
        <v>2801</v>
      </c>
      <c r="E148" s="78" t="str">
        <f t="shared" si="0"/>
        <v>{"name": "remaining_no_contract_plan_points", "arguments": {}}</v>
      </c>
      <c r="F148" s="78" t="str">
        <f>IF(A148=0,"", VLOOKUP(A148,Functions!$A:$G,7,0))</f>
        <v>{"name": "remaining_no_contract_plan_points", "arguments": {}}</v>
      </c>
      <c r="G148" s="79">
        <v>45534</v>
      </c>
    </row>
    <row r="149" spans="1:7" ht="13.2">
      <c r="A149" s="132" t="s">
        <v>123</v>
      </c>
      <c r="B149" s="78" t="s">
        <v>2802</v>
      </c>
      <c r="C149" s="44" t="str">
        <f>IF(A149=0,"", VLOOKUP(A149,Functions!$A:$C,3,0))</f>
        <v>remaining_no_contract_plan_points</v>
      </c>
      <c r="D149" s="379" t="s">
        <v>2803</v>
      </c>
      <c r="E149" s="78" t="str">
        <f t="shared" si="0"/>
        <v>{"name": "remaining_no_contract_plan_points", "arguments": {}}</v>
      </c>
      <c r="F149" s="78" t="str">
        <f>IF(A149=0,"", VLOOKUP(A149,Functions!$A:$G,7,0))</f>
        <v>{"name": "remaining_no_contract_plan_points", "arguments": {}}</v>
      </c>
      <c r="G149" s="79">
        <v>45534</v>
      </c>
    </row>
    <row r="150" spans="1:7" ht="13.2">
      <c r="A150" s="132" t="s">
        <v>123</v>
      </c>
      <c r="B150" s="78" t="s">
        <v>2804</v>
      </c>
      <c r="C150" s="44" t="str">
        <f>IF(A150=0,"", VLOOKUP(A150,Functions!$A:$C,3,0))</f>
        <v>remaining_no_contract_plan_points</v>
      </c>
      <c r="D150" s="379" t="s">
        <v>2805</v>
      </c>
      <c r="E150" s="78" t="str">
        <f t="shared" si="0"/>
        <v>{"name": "remaining_no_contract_plan_points", "arguments": {}}</v>
      </c>
      <c r="F150" s="78" t="str">
        <f>IF(A150=0,"", VLOOKUP(A150,Functions!$A:$G,7,0))</f>
        <v>{"name": "remaining_no_contract_plan_points", "arguments": {}}</v>
      </c>
      <c r="G150" s="79">
        <v>45534</v>
      </c>
    </row>
    <row r="151" spans="1:7" ht="13.2">
      <c r="A151" s="142" t="s">
        <v>123</v>
      </c>
      <c r="B151" s="80" t="s">
        <v>2806</v>
      </c>
      <c r="C151" s="82" t="str">
        <f>IF(A151=0,"", VLOOKUP(A151,Functions!$A:$C,3,0))</f>
        <v>remaining_no_contract_plan_points</v>
      </c>
      <c r="D151" s="380" t="s">
        <v>2807</v>
      </c>
      <c r="E151" s="80" t="str">
        <f t="shared" si="0"/>
        <v>{"name": "remaining_no_contract_plan_points", "arguments": {}}</v>
      </c>
      <c r="F151" s="80" t="str">
        <f>IF(A151=0,"", VLOOKUP(A151,Functions!$A:$G,7,0))</f>
        <v>{"name": "remaining_no_contract_plan_points", "arguments": {}}</v>
      </c>
      <c r="G151" s="81">
        <v>45534</v>
      </c>
    </row>
    <row r="152" spans="1:7" ht="13.2">
      <c r="A152" s="78"/>
      <c r="B152" s="78"/>
      <c r="C152" s="44" t="s">
        <v>1662</v>
      </c>
      <c r="D152" s="78"/>
      <c r="E152" s="78" t="str">
        <f t="shared" ref="E152:E406" si="1">IF(OR(C152="",F152=""),"",SUBSTITUTE(F152,"FUNCTION_NAME",C152))</f>
        <v/>
      </c>
      <c r="F152" s="78" t="s">
        <v>1662</v>
      </c>
      <c r="G152" s="83"/>
    </row>
    <row r="153" spans="1:7" ht="13.2">
      <c r="A153" s="78"/>
      <c r="B153" s="78"/>
      <c r="C153" s="44" t="s">
        <v>1662</v>
      </c>
      <c r="D153" s="78"/>
      <c r="E153" s="78" t="str">
        <f t="shared" si="1"/>
        <v/>
      </c>
      <c r="F153" s="78" t="s">
        <v>1662</v>
      </c>
      <c r="G153" s="83"/>
    </row>
    <row r="154" spans="1:7" ht="13.2">
      <c r="A154" s="78"/>
      <c r="B154" s="78"/>
      <c r="C154" s="44" t="s">
        <v>1662</v>
      </c>
      <c r="D154" s="78"/>
      <c r="E154" s="78" t="str">
        <f t="shared" si="1"/>
        <v/>
      </c>
      <c r="F154" s="78" t="s">
        <v>1662</v>
      </c>
      <c r="G154" s="83"/>
    </row>
    <row r="155" spans="1:7" ht="13.2">
      <c r="A155" s="78"/>
      <c r="B155" s="78"/>
      <c r="C155" s="44" t="s">
        <v>1662</v>
      </c>
      <c r="D155" s="78"/>
      <c r="E155" s="78" t="str">
        <f t="shared" si="1"/>
        <v/>
      </c>
      <c r="F155" s="78" t="s">
        <v>1662</v>
      </c>
      <c r="G155" s="83"/>
    </row>
    <row r="156" spans="1:7" ht="13.2">
      <c r="A156" s="78"/>
      <c r="B156" s="78"/>
      <c r="C156" s="44" t="s">
        <v>1662</v>
      </c>
      <c r="D156" s="78"/>
      <c r="E156" s="78" t="str">
        <f t="shared" si="1"/>
        <v/>
      </c>
      <c r="F156" s="78" t="s">
        <v>1662</v>
      </c>
      <c r="G156" s="83"/>
    </row>
    <row r="157" spans="1:7" ht="13.2">
      <c r="A157" s="78"/>
      <c r="B157" s="78"/>
      <c r="C157" s="44" t="s">
        <v>1662</v>
      </c>
      <c r="D157" s="78"/>
      <c r="E157" s="78" t="str">
        <f t="shared" si="1"/>
        <v/>
      </c>
      <c r="F157" s="78" t="s">
        <v>1662</v>
      </c>
      <c r="G157" s="83"/>
    </row>
    <row r="158" spans="1:7" ht="13.2">
      <c r="A158" s="78"/>
      <c r="B158" s="78"/>
      <c r="C158" s="44" t="s">
        <v>1662</v>
      </c>
      <c r="D158" s="78"/>
      <c r="E158" s="78" t="str">
        <f t="shared" si="1"/>
        <v/>
      </c>
      <c r="F158" s="78" t="s">
        <v>1662</v>
      </c>
      <c r="G158" s="83"/>
    </row>
    <row r="159" spans="1:7" ht="13.2">
      <c r="A159" s="78"/>
      <c r="B159" s="78"/>
      <c r="C159" s="44" t="s">
        <v>1662</v>
      </c>
      <c r="D159" s="78"/>
      <c r="E159" s="78" t="str">
        <f t="shared" si="1"/>
        <v/>
      </c>
      <c r="F159" s="78" t="s">
        <v>1662</v>
      </c>
      <c r="G159" s="83"/>
    </row>
    <row r="160" spans="1:7" ht="13.2">
      <c r="A160" s="78"/>
      <c r="B160" s="78"/>
      <c r="C160" s="44" t="s">
        <v>1662</v>
      </c>
      <c r="D160" s="78"/>
      <c r="E160" s="78" t="str">
        <f t="shared" si="1"/>
        <v/>
      </c>
      <c r="F160" s="78" t="s">
        <v>1662</v>
      </c>
      <c r="G160" s="83"/>
    </row>
    <row r="161" spans="1:7" ht="13.2">
      <c r="A161" s="78"/>
      <c r="B161" s="78"/>
      <c r="C161" s="44" t="s">
        <v>1662</v>
      </c>
      <c r="D161" s="78"/>
      <c r="E161" s="78" t="str">
        <f t="shared" si="1"/>
        <v/>
      </c>
      <c r="F161" s="78" t="s">
        <v>1662</v>
      </c>
      <c r="G161" s="83"/>
    </row>
    <row r="162" spans="1:7" ht="13.2">
      <c r="A162" s="78"/>
      <c r="B162" s="78"/>
      <c r="C162" s="44" t="s">
        <v>1662</v>
      </c>
      <c r="D162" s="78"/>
      <c r="E162" s="78" t="str">
        <f t="shared" si="1"/>
        <v/>
      </c>
      <c r="F162" s="78" t="s">
        <v>1662</v>
      </c>
      <c r="G162" s="83"/>
    </row>
    <row r="163" spans="1:7" ht="13.2">
      <c r="A163" s="78"/>
      <c r="B163" s="78"/>
      <c r="C163" s="44" t="s">
        <v>1662</v>
      </c>
      <c r="D163" s="78"/>
      <c r="E163" s="78" t="str">
        <f t="shared" si="1"/>
        <v/>
      </c>
      <c r="F163" s="78" t="s">
        <v>1662</v>
      </c>
      <c r="G163" s="83"/>
    </row>
    <row r="164" spans="1:7" ht="13.2">
      <c r="A164" s="78"/>
      <c r="B164" s="78"/>
      <c r="C164" s="44" t="s">
        <v>1662</v>
      </c>
      <c r="D164" s="78"/>
      <c r="E164" s="78" t="str">
        <f t="shared" si="1"/>
        <v/>
      </c>
      <c r="F164" s="78" t="s">
        <v>1662</v>
      </c>
      <c r="G164" s="83"/>
    </row>
    <row r="165" spans="1:7" ht="13.2">
      <c r="A165" s="78"/>
      <c r="B165" s="78"/>
      <c r="C165" s="44" t="s">
        <v>1662</v>
      </c>
      <c r="D165" s="78"/>
      <c r="E165" s="78" t="str">
        <f t="shared" si="1"/>
        <v/>
      </c>
      <c r="F165" s="78" t="s">
        <v>1662</v>
      </c>
      <c r="G165" s="83"/>
    </row>
    <row r="166" spans="1:7" ht="13.2">
      <c r="A166" s="78"/>
      <c r="B166" s="78"/>
      <c r="C166" s="44" t="s">
        <v>1662</v>
      </c>
      <c r="D166" s="78"/>
      <c r="E166" s="78" t="str">
        <f t="shared" si="1"/>
        <v/>
      </c>
      <c r="F166" s="78" t="s">
        <v>1662</v>
      </c>
      <c r="G166" s="83"/>
    </row>
    <row r="167" spans="1:7" ht="13.2">
      <c r="A167" s="78"/>
      <c r="B167" s="78"/>
      <c r="C167" s="44" t="s">
        <v>1662</v>
      </c>
      <c r="D167" s="78"/>
      <c r="E167" s="78" t="str">
        <f t="shared" si="1"/>
        <v/>
      </c>
      <c r="F167" s="78" t="s">
        <v>1662</v>
      </c>
      <c r="G167" s="83"/>
    </row>
    <row r="168" spans="1:7" ht="13.2">
      <c r="A168" s="78"/>
      <c r="B168" s="78"/>
      <c r="C168" s="44" t="s">
        <v>1662</v>
      </c>
      <c r="D168" s="78"/>
      <c r="E168" s="78" t="str">
        <f t="shared" si="1"/>
        <v/>
      </c>
      <c r="F168" s="78" t="s">
        <v>1662</v>
      </c>
      <c r="G168" s="83"/>
    </row>
    <row r="169" spans="1:7" ht="13.2">
      <c r="A169" s="78"/>
      <c r="B169" s="78"/>
      <c r="C169" s="44" t="s">
        <v>1662</v>
      </c>
      <c r="D169" s="78"/>
      <c r="E169" s="78" t="str">
        <f t="shared" si="1"/>
        <v/>
      </c>
      <c r="F169" s="78" t="s">
        <v>1662</v>
      </c>
      <c r="G169" s="83"/>
    </row>
    <row r="170" spans="1:7" ht="13.2">
      <c r="A170" s="78"/>
      <c r="B170" s="78"/>
      <c r="C170" s="44" t="s">
        <v>1662</v>
      </c>
      <c r="D170" s="78"/>
      <c r="E170" s="78" t="str">
        <f t="shared" si="1"/>
        <v/>
      </c>
      <c r="F170" s="78" t="s">
        <v>1662</v>
      </c>
      <c r="G170" s="83"/>
    </row>
    <row r="171" spans="1:7" ht="13.2">
      <c r="A171" s="78"/>
      <c r="B171" s="78"/>
      <c r="C171" s="44" t="s">
        <v>1662</v>
      </c>
      <c r="D171" s="78"/>
      <c r="E171" s="78" t="str">
        <f t="shared" si="1"/>
        <v/>
      </c>
      <c r="F171" s="78" t="s">
        <v>1662</v>
      </c>
      <c r="G171" s="83"/>
    </row>
    <row r="172" spans="1:7" ht="13.2">
      <c r="A172" s="78"/>
      <c r="B172" s="78"/>
      <c r="C172" s="44" t="s">
        <v>1662</v>
      </c>
      <c r="D172" s="78"/>
      <c r="E172" s="78" t="str">
        <f t="shared" si="1"/>
        <v/>
      </c>
      <c r="F172" s="78" t="s">
        <v>1662</v>
      </c>
      <c r="G172" s="83"/>
    </row>
    <row r="173" spans="1:7" ht="13.2">
      <c r="A173" s="78"/>
      <c r="B173" s="78"/>
      <c r="C173" s="44" t="s">
        <v>1662</v>
      </c>
      <c r="D173" s="78"/>
      <c r="E173" s="78" t="str">
        <f t="shared" si="1"/>
        <v/>
      </c>
      <c r="F173" s="78" t="s">
        <v>1662</v>
      </c>
      <c r="G173" s="83"/>
    </row>
    <row r="174" spans="1:7" ht="13.2">
      <c r="A174" s="78"/>
      <c r="B174" s="78"/>
      <c r="C174" s="44" t="s">
        <v>1662</v>
      </c>
      <c r="D174" s="78"/>
      <c r="E174" s="78" t="str">
        <f t="shared" si="1"/>
        <v/>
      </c>
      <c r="F174" s="78" t="s">
        <v>1662</v>
      </c>
      <c r="G174" s="83"/>
    </row>
    <row r="175" spans="1:7" ht="13.2">
      <c r="A175" s="78"/>
      <c r="B175" s="78"/>
      <c r="C175" s="44" t="s">
        <v>1662</v>
      </c>
      <c r="D175" s="78"/>
      <c r="E175" s="78" t="str">
        <f t="shared" si="1"/>
        <v/>
      </c>
      <c r="F175" s="78" t="s">
        <v>1662</v>
      </c>
      <c r="G175" s="83"/>
    </row>
    <row r="176" spans="1:7" ht="13.2">
      <c r="A176" s="78"/>
      <c r="B176" s="78"/>
      <c r="C176" s="44" t="s">
        <v>1662</v>
      </c>
      <c r="D176" s="78"/>
      <c r="E176" s="78" t="str">
        <f t="shared" si="1"/>
        <v/>
      </c>
      <c r="F176" s="78" t="s">
        <v>1662</v>
      </c>
      <c r="G176" s="83"/>
    </row>
    <row r="177" spans="1:7" ht="13.2">
      <c r="A177" s="78"/>
      <c r="B177" s="78"/>
      <c r="C177" s="44" t="s">
        <v>1662</v>
      </c>
      <c r="D177" s="78"/>
      <c r="E177" s="78" t="str">
        <f t="shared" si="1"/>
        <v/>
      </c>
      <c r="F177" s="78" t="s">
        <v>1662</v>
      </c>
      <c r="G177" s="83"/>
    </row>
    <row r="178" spans="1:7" ht="13.2">
      <c r="A178" s="78"/>
      <c r="B178" s="78"/>
      <c r="C178" s="44" t="s">
        <v>1662</v>
      </c>
      <c r="D178" s="78"/>
      <c r="E178" s="78" t="str">
        <f t="shared" si="1"/>
        <v/>
      </c>
      <c r="F178" s="78" t="s">
        <v>1662</v>
      </c>
      <c r="G178" s="83"/>
    </row>
    <row r="179" spans="1:7" ht="13.2">
      <c r="A179" s="78"/>
      <c r="B179" s="78"/>
      <c r="C179" s="44" t="s">
        <v>1662</v>
      </c>
      <c r="D179" s="78"/>
      <c r="E179" s="78" t="str">
        <f t="shared" si="1"/>
        <v/>
      </c>
      <c r="F179" s="78" t="s">
        <v>1662</v>
      </c>
      <c r="G179" s="83"/>
    </row>
    <row r="180" spans="1:7" ht="13.2">
      <c r="A180" s="78"/>
      <c r="B180" s="78"/>
      <c r="C180" s="44" t="s">
        <v>1662</v>
      </c>
      <c r="D180" s="78"/>
      <c r="E180" s="78" t="str">
        <f t="shared" si="1"/>
        <v/>
      </c>
      <c r="F180" s="78" t="s">
        <v>1662</v>
      </c>
      <c r="G180" s="83"/>
    </row>
    <row r="181" spans="1:7" ht="13.2">
      <c r="A181" s="78"/>
      <c r="B181" s="78"/>
      <c r="C181" s="44" t="s">
        <v>1662</v>
      </c>
      <c r="D181" s="78"/>
      <c r="E181" s="78" t="str">
        <f t="shared" si="1"/>
        <v/>
      </c>
      <c r="F181" s="78" t="s">
        <v>1662</v>
      </c>
      <c r="G181" s="83"/>
    </row>
    <row r="182" spans="1:7" ht="13.2">
      <c r="A182" s="78"/>
      <c r="B182" s="78"/>
      <c r="C182" s="44" t="s">
        <v>1662</v>
      </c>
      <c r="D182" s="78"/>
      <c r="E182" s="78" t="str">
        <f t="shared" si="1"/>
        <v/>
      </c>
      <c r="F182" s="78" t="s">
        <v>1662</v>
      </c>
      <c r="G182" s="83"/>
    </row>
    <row r="183" spans="1:7" ht="13.2">
      <c r="A183" s="78"/>
      <c r="B183" s="78"/>
      <c r="C183" s="44" t="s">
        <v>1662</v>
      </c>
      <c r="D183" s="78"/>
      <c r="E183" s="78" t="str">
        <f t="shared" si="1"/>
        <v/>
      </c>
      <c r="F183" s="78" t="s">
        <v>1662</v>
      </c>
      <c r="G183" s="83"/>
    </row>
    <row r="184" spans="1:7" ht="13.2">
      <c r="A184" s="78"/>
      <c r="B184" s="78"/>
      <c r="C184" s="44" t="s">
        <v>1662</v>
      </c>
      <c r="D184" s="78"/>
      <c r="E184" s="78" t="str">
        <f t="shared" si="1"/>
        <v/>
      </c>
      <c r="F184" s="78" t="s">
        <v>1662</v>
      </c>
      <c r="G184" s="83"/>
    </row>
    <row r="185" spans="1:7" ht="13.2">
      <c r="A185" s="78"/>
      <c r="B185" s="78"/>
      <c r="C185" s="44" t="s">
        <v>1662</v>
      </c>
      <c r="D185" s="78"/>
      <c r="E185" s="78" t="str">
        <f t="shared" si="1"/>
        <v/>
      </c>
      <c r="F185" s="78" t="s">
        <v>1662</v>
      </c>
      <c r="G185" s="83"/>
    </row>
    <row r="186" spans="1:7" ht="13.2">
      <c r="A186" s="78"/>
      <c r="B186" s="78"/>
      <c r="C186" s="44" t="s">
        <v>1662</v>
      </c>
      <c r="D186" s="78"/>
      <c r="E186" s="78" t="str">
        <f t="shared" si="1"/>
        <v/>
      </c>
      <c r="F186" s="78" t="s">
        <v>1662</v>
      </c>
      <c r="G186" s="83"/>
    </row>
    <row r="187" spans="1:7" ht="13.2">
      <c r="A187" s="78"/>
      <c r="B187" s="78"/>
      <c r="C187" s="44" t="s">
        <v>1662</v>
      </c>
      <c r="D187" s="78"/>
      <c r="E187" s="78" t="str">
        <f t="shared" si="1"/>
        <v/>
      </c>
      <c r="F187" s="78" t="s">
        <v>1662</v>
      </c>
      <c r="G187" s="83"/>
    </row>
    <row r="188" spans="1:7" ht="13.2">
      <c r="A188" s="78"/>
      <c r="B188" s="78"/>
      <c r="C188" s="44" t="s">
        <v>1662</v>
      </c>
      <c r="D188" s="78"/>
      <c r="E188" s="78" t="str">
        <f t="shared" si="1"/>
        <v/>
      </c>
      <c r="F188" s="78" t="s">
        <v>1662</v>
      </c>
      <c r="G188" s="83"/>
    </row>
    <row r="189" spans="1:7" ht="13.2">
      <c r="A189" s="78"/>
      <c r="B189" s="78"/>
      <c r="C189" s="44" t="s">
        <v>1662</v>
      </c>
      <c r="D189" s="78"/>
      <c r="E189" s="78" t="str">
        <f t="shared" si="1"/>
        <v/>
      </c>
      <c r="F189" s="78" t="s">
        <v>1662</v>
      </c>
      <c r="G189" s="83"/>
    </row>
    <row r="190" spans="1:7" ht="13.2">
      <c r="A190" s="78"/>
      <c r="B190" s="78"/>
      <c r="C190" s="44" t="s">
        <v>1662</v>
      </c>
      <c r="D190" s="78"/>
      <c r="E190" s="78" t="str">
        <f t="shared" si="1"/>
        <v/>
      </c>
      <c r="F190" s="78" t="s">
        <v>1662</v>
      </c>
      <c r="G190" s="83"/>
    </row>
    <row r="191" spans="1:7" ht="13.2">
      <c r="A191" s="78"/>
      <c r="B191" s="78"/>
      <c r="C191" s="44" t="s">
        <v>1662</v>
      </c>
      <c r="D191" s="78"/>
      <c r="E191" s="78" t="str">
        <f t="shared" si="1"/>
        <v/>
      </c>
      <c r="F191" s="78" t="s">
        <v>1662</v>
      </c>
      <c r="G191" s="83"/>
    </row>
    <row r="192" spans="1:7" ht="13.2">
      <c r="A192" s="78"/>
      <c r="B192" s="78"/>
      <c r="C192" s="44" t="s">
        <v>1662</v>
      </c>
      <c r="D192" s="78"/>
      <c r="E192" s="78" t="str">
        <f t="shared" si="1"/>
        <v/>
      </c>
      <c r="F192" s="78" t="s">
        <v>1662</v>
      </c>
      <c r="G192" s="83"/>
    </row>
    <row r="193" spans="1:7" ht="13.2">
      <c r="A193" s="78"/>
      <c r="B193" s="78"/>
      <c r="C193" s="44" t="s">
        <v>1662</v>
      </c>
      <c r="D193" s="78"/>
      <c r="E193" s="78" t="str">
        <f t="shared" si="1"/>
        <v/>
      </c>
      <c r="F193" s="78" t="s">
        <v>1662</v>
      </c>
      <c r="G193" s="83"/>
    </row>
    <row r="194" spans="1:7" ht="13.2">
      <c r="A194" s="78"/>
      <c r="B194" s="78"/>
      <c r="C194" s="44" t="s">
        <v>1662</v>
      </c>
      <c r="D194" s="78"/>
      <c r="E194" s="78" t="str">
        <f t="shared" si="1"/>
        <v/>
      </c>
      <c r="F194" s="78" t="s">
        <v>1662</v>
      </c>
      <c r="G194" s="83"/>
    </row>
    <row r="195" spans="1:7" ht="13.2">
      <c r="A195" s="78"/>
      <c r="B195" s="78"/>
      <c r="C195" s="44" t="s">
        <v>1662</v>
      </c>
      <c r="D195" s="78"/>
      <c r="E195" s="78" t="str">
        <f t="shared" si="1"/>
        <v/>
      </c>
      <c r="F195" s="78" t="s">
        <v>1662</v>
      </c>
      <c r="G195" s="83"/>
    </row>
    <row r="196" spans="1:7" ht="13.2">
      <c r="A196" s="78"/>
      <c r="B196" s="78"/>
      <c r="C196" s="44" t="s">
        <v>1662</v>
      </c>
      <c r="D196" s="78"/>
      <c r="E196" s="78" t="str">
        <f t="shared" si="1"/>
        <v/>
      </c>
      <c r="F196" s="78" t="s">
        <v>1662</v>
      </c>
      <c r="G196" s="83"/>
    </row>
    <row r="197" spans="1:7" ht="13.2">
      <c r="A197" s="78"/>
      <c r="B197" s="78"/>
      <c r="C197" s="44" t="s">
        <v>1662</v>
      </c>
      <c r="D197" s="78"/>
      <c r="E197" s="78" t="str">
        <f t="shared" si="1"/>
        <v/>
      </c>
      <c r="F197" s="78" t="s">
        <v>1662</v>
      </c>
      <c r="G197" s="83"/>
    </row>
    <row r="198" spans="1:7" ht="13.2">
      <c r="A198" s="78"/>
      <c r="B198" s="78"/>
      <c r="C198" s="44" t="s">
        <v>1662</v>
      </c>
      <c r="D198" s="78"/>
      <c r="E198" s="78" t="str">
        <f t="shared" si="1"/>
        <v/>
      </c>
      <c r="F198" s="78" t="s">
        <v>1662</v>
      </c>
      <c r="G198" s="83"/>
    </row>
    <row r="199" spans="1:7" ht="13.2">
      <c r="A199" s="78"/>
      <c r="B199" s="78"/>
      <c r="C199" s="44" t="s">
        <v>1662</v>
      </c>
      <c r="D199" s="78"/>
      <c r="E199" s="78" t="str">
        <f t="shared" si="1"/>
        <v/>
      </c>
      <c r="F199" s="78" t="s">
        <v>1662</v>
      </c>
      <c r="G199" s="83"/>
    </row>
    <row r="200" spans="1:7" ht="13.2">
      <c r="A200" s="78"/>
      <c r="B200" s="78"/>
      <c r="C200" s="44" t="s">
        <v>1662</v>
      </c>
      <c r="D200" s="78"/>
      <c r="E200" s="78" t="str">
        <f t="shared" si="1"/>
        <v/>
      </c>
      <c r="F200" s="78" t="s">
        <v>1662</v>
      </c>
      <c r="G200" s="83"/>
    </row>
    <row r="201" spans="1:7" ht="13.2">
      <c r="A201" s="78"/>
      <c r="B201" s="78"/>
      <c r="C201" s="44" t="s">
        <v>1662</v>
      </c>
      <c r="D201" s="78"/>
      <c r="E201" s="78" t="str">
        <f t="shared" si="1"/>
        <v/>
      </c>
      <c r="F201" s="78" t="s">
        <v>1662</v>
      </c>
      <c r="G201" s="83"/>
    </row>
    <row r="202" spans="1:7" ht="13.2">
      <c r="A202" s="78"/>
      <c r="B202" s="78"/>
      <c r="C202" s="44" t="s">
        <v>1662</v>
      </c>
      <c r="D202" s="78"/>
      <c r="E202" s="78" t="str">
        <f t="shared" si="1"/>
        <v/>
      </c>
      <c r="F202" s="78" t="s">
        <v>1662</v>
      </c>
      <c r="G202" s="83"/>
    </row>
    <row r="203" spans="1:7" ht="13.2">
      <c r="A203" s="78"/>
      <c r="B203" s="78"/>
      <c r="C203" s="44" t="s">
        <v>1662</v>
      </c>
      <c r="D203" s="78"/>
      <c r="E203" s="78" t="str">
        <f t="shared" si="1"/>
        <v/>
      </c>
      <c r="F203" s="78" t="s">
        <v>1662</v>
      </c>
      <c r="G203" s="83"/>
    </row>
    <row r="204" spans="1:7" ht="13.2">
      <c r="A204" s="78"/>
      <c r="B204" s="78"/>
      <c r="C204" s="44" t="s">
        <v>1662</v>
      </c>
      <c r="D204" s="78"/>
      <c r="E204" s="78" t="str">
        <f t="shared" si="1"/>
        <v/>
      </c>
      <c r="F204" s="78" t="s">
        <v>1662</v>
      </c>
      <c r="G204" s="83"/>
    </row>
    <row r="205" spans="1:7" ht="13.2">
      <c r="A205" s="78"/>
      <c r="B205" s="78"/>
      <c r="C205" s="44" t="s">
        <v>1662</v>
      </c>
      <c r="D205" s="78"/>
      <c r="E205" s="78" t="str">
        <f t="shared" si="1"/>
        <v/>
      </c>
      <c r="F205" s="78" t="s">
        <v>1662</v>
      </c>
      <c r="G205" s="83"/>
    </row>
    <row r="206" spans="1:7" ht="13.2">
      <c r="A206" s="78"/>
      <c r="B206" s="78"/>
      <c r="C206" s="44" t="s">
        <v>1662</v>
      </c>
      <c r="D206" s="78"/>
      <c r="E206" s="78" t="str">
        <f t="shared" si="1"/>
        <v/>
      </c>
      <c r="F206" s="78" t="s">
        <v>1662</v>
      </c>
      <c r="G206" s="83"/>
    </row>
    <row r="207" spans="1:7" ht="13.2">
      <c r="A207" s="78"/>
      <c r="B207" s="78"/>
      <c r="C207" s="44" t="s">
        <v>1662</v>
      </c>
      <c r="D207" s="78"/>
      <c r="E207" s="78" t="str">
        <f t="shared" si="1"/>
        <v/>
      </c>
      <c r="F207" s="78" t="s">
        <v>1662</v>
      </c>
      <c r="G207" s="83"/>
    </row>
    <row r="208" spans="1:7" ht="13.2">
      <c r="A208" s="78"/>
      <c r="B208" s="78"/>
      <c r="C208" s="44" t="s">
        <v>1662</v>
      </c>
      <c r="D208" s="78"/>
      <c r="E208" s="78" t="str">
        <f t="shared" si="1"/>
        <v/>
      </c>
      <c r="F208" s="78" t="s">
        <v>1662</v>
      </c>
      <c r="G208" s="83"/>
    </row>
    <row r="209" spans="1:7" ht="13.2">
      <c r="A209" s="78"/>
      <c r="B209" s="78"/>
      <c r="C209" s="44" t="s">
        <v>1662</v>
      </c>
      <c r="D209" s="78"/>
      <c r="E209" s="78" t="str">
        <f t="shared" si="1"/>
        <v/>
      </c>
      <c r="F209" s="78" t="s">
        <v>1662</v>
      </c>
      <c r="G209" s="83"/>
    </row>
    <row r="210" spans="1:7" ht="13.2">
      <c r="A210" s="78"/>
      <c r="B210" s="78"/>
      <c r="C210" s="44" t="s">
        <v>1662</v>
      </c>
      <c r="D210" s="78"/>
      <c r="E210" s="78" t="str">
        <f t="shared" si="1"/>
        <v/>
      </c>
      <c r="F210" s="78" t="s">
        <v>1662</v>
      </c>
      <c r="G210" s="83"/>
    </row>
    <row r="211" spans="1:7" ht="13.2">
      <c r="A211" s="78"/>
      <c r="B211" s="78"/>
      <c r="C211" s="44" t="s">
        <v>1662</v>
      </c>
      <c r="D211" s="78"/>
      <c r="E211" s="78" t="str">
        <f t="shared" si="1"/>
        <v/>
      </c>
      <c r="F211" s="78" t="s">
        <v>1662</v>
      </c>
      <c r="G211" s="83"/>
    </row>
    <row r="212" spans="1:7" ht="13.2">
      <c r="A212" s="78"/>
      <c r="B212" s="78"/>
      <c r="C212" s="44" t="s">
        <v>1662</v>
      </c>
      <c r="D212" s="78"/>
      <c r="E212" s="78" t="str">
        <f t="shared" si="1"/>
        <v/>
      </c>
      <c r="F212" s="78" t="s">
        <v>1662</v>
      </c>
      <c r="G212" s="83"/>
    </row>
    <row r="213" spans="1:7" ht="13.2">
      <c r="A213" s="78"/>
      <c r="B213" s="78"/>
      <c r="C213" s="44" t="s">
        <v>1662</v>
      </c>
      <c r="D213" s="78"/>
      <c r="E213" s="78" t="str">
        <f t="shared" si="1"/>
        <v/>
      </c>
      <c r="F213" s="78" t="s">
        <v>1662</v>
      </c>
      <c r="G213" s="83"/>
    </row>
    <row r="214" spans="1:7" ht="13.2">
      <c r="A214" s="78"/>
      <c r="B214" s="78"/>
      <c r="C214" s="44" t="s">
        <v>1662</v>
      </c>
      <c r="D214" s="78"/>
      <c r="E214" s="78" t="str">
        <f t="shared" si="1"/>
        <v/>
      </c>
      <c r="F214" s="78" t="s">
        <v>1662</v>
      </c>
      <c r="G214" s="83"/>
    </row>
    <row r="215" spans="1:7" ht="13.2">
      <c r="A215" s="78"/>
      <c r="B215" s="78"/>
      <c r="C215" s="44" t="s">
        <v>1662</v>
      </c>
      <c r="D215" s="78"/>
      <c r="E215" s="78" t="str">
        <f t="shared" si="1"/>
        <v/>
      </c>
      <c r="F215" s="78" t="s">
        <v>1662</v>
      </c>
      <c r="G215" s="83"/>
    </row>
    <row r="216" spans="1:7" ht="13.2">
      <c r="A216" s="78"/>
      <c r="B216" s="78"/>
      <c r="C216" s="44" t="s">
        <v>1662</v>
      </c>
      <c r="D216" s="78"/>
      <c r="E216" s="78" t="str">
        <f t="shared" si="1"/>
        <v/>
      </c>
      <c r="F216" s="78" t="s">
        <v>1662</v>
      </c>
      <c r="G216" s="83"/>
    </row>
    <row r="217" spans="1:7" ht="13.2">
      <c r="A217" s="78"/>
      <c r="B217" s="78"/>
      <c r="C217" s="44" t="s">
        <v>1662</v>
      </c>
      <c r="D217" s="78"/>
      <c r="E217" s="78" t="str">
        <f t="shared" si="1"/>
        <v/>
      </c>
      <c r="F217" s="78" t="s">
        <v>1662</v>
      </c>
      <c r="G217" s="83"/>
    </row>
    <row r="218" spans="1:7" ht="13.2">
      <c r="A218" s="78"/>
      <c r="B218" s="78"/>
      <c r="C218" s="44" t="s">
        <v>1662</v>
      </c>
      <c r="D218" s="78"/>
      <c r="E218" s="78" t="str">
        <f t="shared" si="1"/>
        <v/>
      </c>
      <c r="F218" s="78" t="s">
        <v>1662</v>
      </c>
      <c r="G218" s="83"/>
    </row>
    <row r="219" spans="1:7" ht="13.2">
      <c r="A219" s="78"/>
      <c r="B219" s="78"/>
      <c r="C219" s="44" t="s">
        <v>1662</v>
      </c>
      <c r="D219" s="78"/>
      <c r="E219" s="78" t="str">
        <f t="shared" si="1"/>
        <v/>
      </c>
      <c r="F219" s="78" t="s">
        <v>1662</v>
      </c>
      <c r="G219" s="83"/>
    </row>
    <row r="220" spans="1:7" ht="13.2">
      <c r="A220" s="78"/>
      <c r="B220" s="78"/>
      <c r="C220" s="44" t="s">
        <v>1662</v>
      </c>
      <c r="D220" s="78"/>
      <c r="E220" s="78" t="str">
        <f t="shared" si="1"/>
        <v/>
      </c>
      <c r="F220" s="78" t="s">
        <v>1662</v>
      </c>
      <c r="G220" s="83"/>
    </row>
    <row r="221" spans="1:7" ht="13.2">
      <c r="A221" s="78"/>
      <c r="B221" s="78"/>
      <c r="C221" s="44" t="s">
        <v>1662</v>
      </c>
      <c r="D221" s="78"/>
      <c r="E221" s="78" t="str">
        <f t="shared" si="1"/>
        <v/>
      </c>
      <c r="F221" s="78" t="s">
        <v>1662</v>
      </c>
      <c r="G221" s="83"/>
    </row>
    <row r="222" spans="1:7" ht="13.2">
      <c r="A222" s="78"/>
      <c r="B222" s="78"/>
      <c r="C222" s="44" t="s">
        <v>1662</v>
      </c>
      <c r="D222" s="78"/>
      <c r="E222" s="78" t="str">
        <f t="shared" si="1"/>
        <v/>
      </c>
      <c r="F222" s="78" t="s">
        <v>1662</v>
      </c>
      <c r="G222" s="83"/>
    </row>
    <row r="223" spans="1:7" ht="13.2">
      <c r="A223" s="78"/>
      <c r="B223" s="78"/>
      <c r="C223" s="44" t="s">
        <v>1662</v>
      </c>
      <c r="D223" s="78"/>
      <c r="E223" s="78" t="str">
        <f t="shared" si="1"/>
        <v/>
      </c>
      <c r="F223" s="78" t="s">
        <v>1662</v>
      </c>
      <c r="G223" s="83"/>
    </row>
    <row r="224" spans="1:7" ht="13.2">
      <c r="A224" s="78"/>
      <c r="B224" s="78"/>
      <c r="C224" s="44" t="s">
        <v>1662</v>
      </c>
      <c r="D224" s="78"/>
      <c r="E224" s="78" t="str">
        <f t="shared" si="1"/>
        <v/>
      </c>
      <c r="F224" s="78" t="s">
        <v>1662</v>
      </c>
      <c r="G224" s="83"/>
    </row>
    <row r="225" spans="1:7" ht="13.2">
      <c r="A225" s="78"/>
      <c r="B225" s="78"/>
      <c r="C225" s="44" t="s">
        <v>1662</v>
      </c>
      <c r="D225" s="78"/>
      <c r="E225" s="78" t="str">
        <f t="shared" si="1"/>
        <v/>
      </c>
      <c r="F225" s="78" t="s">
        <v>1662</v>
      </c>
      <c r="G225" s="83"/>
    </row>
    <row r="226" spans="1:7" ht="13.2">
      <c r="A226" s="78"/>
      <c r="B226" s="78"/>
      <c r="C226" s="44" t="s">
        <v>1662</v>
      </c>
      <c r="D226" s="78"/>
      <c r="E226" s="78" t="str">
        <f t="shared" si="1"/>
        <v/>
      </c>
      <c r="F226" s="78" t="s">
        <v>1662</v>
      </c>
      <c r="G226" s="83"/>
    </row>
    <row r="227" spans="1:7" ht="13.2">
      <c r="A227" s="78"/>
      <c r="B227" s="78"/>
      <c r="C227" s="44" t="s">
        <v>1662</v>
      </c>
      <c r="D227" s="78"/>
      <c r="E227" s="78" t="str">
        <f t="shared" si="1"/>
        <v/>
      </c>
      <c r="F227" s="78" t="s">
        <v>1662</v>
      </c>
      <c r="G227" s="83"/>
    </row>
    <row r="228" spans="1:7" ht="13.2">
      <c r="A228" s="78"/>
      <c r="B228" s="78"/>
      <c r="C228" s="44" t="s">
        <v>1662</v>
      </c>
      <c r="D228" s="78"/>
      <c r="E228" s="78" t="str">
        <f t="shared" si="1"/>
        <v/>
      </c>
      <c r="F228" s="78" t="s">
        <v>1662</v>
      </c>
      <c r="G228" s="83"/>
    </row>
    <row r="229" spans="1:7" ht="13.2">
      <c r="A229" s="78"/>
      <c r="B229" s="78"/>
      <c r="C229" s="44" t="s">
        <v>1662</v>
      </c>
      <c r="D229" s="78"/>
      <c r="E229" s="78" t="str">
        <f t="shared" si="1"/>
        <v/>
      </c>
      <c r="F229" s="78" t="s">
        <v>1662</v>
      </c>
      <c r="G229" s="83"/>
    </row>
    <row r="230" spans="1:7" ht="13.2">
      <c r="A230" s="78"/>
      <c r="B230" s="78"/>
      <c r="C230" s="44" t="s">
        <v>1662</v>
      </c>
      <c r="D230" s="78"/>
      <c r="E230" s="78" t="str">
        <f t="shared" si="1"/>
        <v/>
      </c>
      <c r="F230" s="78" t="s">
        <v>1662</v>
      </c>
      <c r="G230" s="83"/>
    </row>
    <row r="231" spans="1:7" ht="13.2">
      <c r="A231" s="78"/>
      <c r="B231" s="78"/>
      <c r="C231" s="44" t="s">
        <v>1662</v>
      </c>
      <c r="D231" s="78"/>
      <c r="E231" s="78" t="str">
        <f t="shared" si="1"/>
        <v/>
      </c>
      <c r="F231" s="78" t="s">
        <v>1662</v>
      </c>
      <c r="G231" s="83"/>
    </row>
    <row r="232" spans="1:7" ht="13.2">
      <c r="A232" s="78"/>
      <c r="B232" s="78"/>
      <c r="C232" s="44" t="s">
        <v>1662</v>
      </c>
      <c r="D232" s="78"/>
      <c r="E232" s="78" t="str">
        <f t="shared" si="1"/>
        <v/>
      </c>
      <c r="F232" s="78" t="s">
        <v>1662</v>
      </c>
      <c r="G232" s="83"/>
    </row>
    <row r="233" spans="1:7" ht="13.2">
      <c r="A233" s="78"/>
      <c r="B233" s="78"/>
      <c r="C233" s="44" t="s">
        <v>1662</v>
      </c>
      <c r="D233" s="78"/>
      <c r="E233" s="78" t="str">
        <f t="shared" si="1"/>
        <v/>
      </c>
      <c r="F233" s="78" t="s">
        <v>1662</v>
      </c>
      <c r="G233" s="83"/>
    </row>
    <row r="234" spans="1:7" ht="13.2">
      <c r="A234" s="78"/>
      <c r="B234" s="78"/>
      <c r="C234" s="44" t="s">
        <v>1662</v>
      </c>
      <c r="D234" s="78"/>
      <c r="E234" s="78" t="str">
        <f t="shared" si="1"/>
        <v/>
      </c>
      <c r="F234" s="78" t="s">
        <v>1662</v>
      </c>
      <c r="G234" s="83"/>
    </row>
    <row r="235" spans="1:7" ht="13.2">
      <c r="A235" s="78"/>
      <c r="B235" s="78"/>
      <c r="C235" s="44" t="s">
        <v>1662</v>
      </c>
      <c r="D235" s="78"/>
      <c r="E235" s="78" t="str">
        <f t="shared" si="1"/>
        <v/>
      </c>
      <c r="F235" s="78" t="s">
        <v>1662</v>
      </c>
      <c r="G235" s="83"/>
    </row>
    <row r="236" spans="1:7" ht="13.2">
      <c r="A236" s="78"/>
      <c r="B236" s="78"/>
      <c r="C236" s="44" t="s">
        <v>1662</v>
      </c>
      <c r="D236" s="78"/>
      <c r="E236" s="78" t="str">
        <f t="shared" si="1"/>
        <v/>
      </c>
      <c r="F236" s="78" t="s">
        <v>1662</v>
      </c>
      <c r="G236" s="83"/>
    </row>
    <row r="237" spans="1:7" ht="13.2">
      <c r="A237" s="78"/>
      <c r="B237" s="78"/>
      <c r="C237" s="44" t="s">
        <v>1662</v>
      </c>
      <c r="D237" s="78"/>
      <c r="E237" s="78" t="str">
        <f t="shared" si="1"/>
        <v/>
      </c>
      <c r="F237" s="78" t="s">
        <v>1662</v>
      </c>
      <c r="G237" s="83"/>
    </row>
    <row r="238" spans="1:7" ht="13.2">
      <c r="A238" s="78"/>
      <c r="B238" s="78"/>
      <c r="C238" s="44" t="s">
        <v>1662</v>
      </c>
      <c r="D238" s="78"/>
      <c r="E238" s="78" t="str">
        <f t="shared" si="1"/>
        <v/>
      </c>
      <c r="F238" s="78" t="s">
        <v>1662</v>
      </c>
      <c r="G238" s="83"/>
    </row>
    <row r="239" spans="1:7" ht="13.2">
      <c r="A239" s="78"/>
      <c r="B239" s="78"/>
      <c r="C239" s="44" t="s">
        <v>1662</v>
      </c>
      <c r="D239" s="78"/>
      <c r="E239" s="78" t="str">
        <f t="shared" si="1"/>
        <v/>
      </c>
      <c r="F239" s="78" t="s">
        <v>1662</v>
      </c>
      <c r="G239" s="83"/>
    </row>
    <row r="240" spans="1:7" ht="13.2">
      <c r="A240" s="78"/>
      <c r="B240" s="78"/>
      <c r="C240" s="44" t="s">
        <v>1662</v>
      </c>
      <c r="D240" s="78"/>
      <c r="E240" s="78" t="str">
        <f t="shared" si="1"/>
        <v/>
      </c>
      <c r="F240" s="78" t="s">
        <v>1662</v>
      </c>
      <c r="G240" s="83"/>
    </row>
    <row r="241" spans="1:7" ht="13.2">
      <c r="A241" s="78"/>
      <c r="B241" s="78"/>
      <c r="C241" s="44" t="s">
        <v>1662</v>
      </c>
      <c r="D241" s="78"/>
      <c r="E241" s="78" t="str">
        <f t="shared" si="1"/>
        <v/>
      </c>
      <c r="F241" s="78" t="s">
        <v>1662</v>
      </c>
      <c r="G241" s="83"/>
    </row>
    <row r="242" spans="1:7" ht="13.2">
      <c r="A242" s="78"/>
      <c r="B242" s="78"/>
      <c r="C242" s="44" t="s">
        <v>1662</v>
      </c>
      <c r="D242" s="78"/>
      <c r="E242" s="78" t="str">
        <f t="shared" si="1"/>
        <v/>
      </c>
      <c r="F242" s="78" t="s">
        <v>1662</v>
      </c>
      <c r="G242" s="83"/>
    </row>
    <row r="243" spans="1:7" ht="13.2">
      <c r="A243" s="78"/>
      <c r="B243" s="78"/>
      <c r="C243" s="44" t="s">
        <v>1662</v>
      </c>
      <c r="D243" s="78"/>
      <c r="E243" s="78" t="str">
        <f t="shared" si="1"/>
        <v/>
      </c>
      <c r="F243" s="78" t="s">
        <v>1662</v>
      </c>
      <c r="G243" s="83"/>
    </row>
    <row r="244" spans="1:7" ht="13.2">
      <c r="A244" s="78"/>
      <c r="B244" s="78"/>
      <c r="C244" s="44" t="s">
        <v>1662</v>
      </c>
      <c r="D244" s="78"/>
      <c r="E244" s="78" t="str">
        <f t="shared" si="1"/>
        <v/>
      </c>
      <c r="F244" s="78" t="s">
        <v>1662</v>
      </c>
      <c r="G244" s="83"/>
    </row>
    <row r="245" spans="1:7" ht="13.2">
      <c r="A245" s="78"/>
      <c r="B245" s="78"/>
      <c r="C245" s="44" t="s">
        <v>1662</v>
      </c>
      <c r="D245" s="78"/>
      <c r="E245" s="78" t="str">
        <f t="shared" si="1"/>
        <v/>
      </c>
      <c r="F245" s="78" t="s">
        <v>1662</v>
      </c>
      <c r="G245" s="83"/>
    </row>
    <row r="246" spans="1:7" ht="13.2">
      <c r="A246" s="78"/>
      <c r="B246" s="78"/>
      <c r="C246" s="44" t="s">
        <v>1662</v>
      </c>
      <c r="D246" s="78"/>
      <c r="E246" s="78" t="str">
        <f t="shared" si="1"/>
        <v/>
      </c>
      <c r="F246" s="78" t="s">
        <v>1662</v>
      </c>
      <c r="G246" s="83"/>
    </row>
    <row r="247" spans="1:7" ht="13.2">
      <c r="A247" s="78"/>
      <c r="B247" s="78"/>
      <c r="C247" s="44" t="s">
        <v>1662</v>
      </c>
      <c r="D247" s="78"/>
      <c r="E247" s="78" t="str">
        <f t="shared" si="1"/>
        <v/>
      </c>
      <c r="F247" s="78" t="s">
        <v>1662</v>
      </c>
      <c r="G247" s="83"/>
    </row>
    <row r="248" spans="1:7" ht="13.2">
      <c r="A248" s="78"/>
      <c r="B248" s="78"/>
      <c r="C248" s="44" t="s">
        <v>1662</v>
      </c>
      <c r="D248" s="78"/>
      <c r="E248" s="78" t="str">
        <f t="shared" si="1"/>
        <v/>
      </c>
      <c r="F248" s="78" t="s">
        <v>1662</v>
      </c>
      <c r="G248" s="83"/>
    </row>
    <row r="249" spans="1:7" ht="13.2">
      <c r="A249" s="78"/>
      <c r="B249" s="78"/>
      <c r="C249" s="44" t="s">
        <v>1662</v>
      </c>
      <c r="D249" s="78"/>
      <c r="E249" s="78" t="str">
        <f t="shared" si="1"/>
        <v/>
      </c>
      <c r="F249" s="78" t="s">
        <v>1662</v>
      </c>
      <c r="G249" s="83"/>
    </row>
    <row r="250" spans="1:7" ht="13.2">
      <c r="A250" s="78"/>
      <c r="B250" s="78"/>
      <c r="C250" s="44" t="s">
        <v>1662</v>
      </c>
      <c r="D250" s="78"/>
      <c r="E250" s="78" t="str">
        <f t="shared" si="1"/>
        <v/>
      </c>
      <c r="F250" s="78" t="s">
        <v>1662</v>
      </c>
      <c r="G250" s="83"/>
    </row>
    <row r="251" spans="1:7" ht="13.2">
      <c r="A251" s="78"/>
      <c r="B251" s="78"/>
      <c r="C251" s="44" t="s">
        <v>1662</v>
      </c>
      <c r="D251" s="78"/>
      <c r="E251" s="78" t="str">
        <f t="shared" si="1"/>
        <v/>
      </c>
      <c r="F251" s="78" t="s">
        <v>1662</v>
      </c>
      <c r="G251" s="83"/>
    </row>
    <row r="252" spans="1:7" ht="13.2">
      <c r="A252" s="78"/>
      <c r="B252" s="78"/>
      <c r="C252" s="44" t="s">
        <v>1662</v>
      </c>
      <c r="D252" s="78"/>
      <c r="E252" s="78" t="str">
        <f t="shared" si="1"/>
        <v/>
      </c>
      <c r="F252" s="78" t="s">
        <v>1662</v>
      </c>
      <c r="G252" s="83"/>
    </row>
    <row r="253" spans="1:7" ht="13.2">
      <c r="A253" s="78"/>
      <c r="B253" s="78"/>
      <c r="C253" s="44" t="s">
        <v>1662</v>
      </c>
      <c r="D253" s="78"/>
      <c r="E253" s="78" t="str">
        <f t="shared" si="1"/>
        <v/>
      </c>
      <c r="F253" s="78" t="s">
        <v>1662</v>
      </c>
      <c r="G253" s="83"/>
    </row>
    <row r="254" spans="1:7" ht="13.2">
      <c r="A254" s="78"/>
      <c r="B254" s="78"/>
      <c r="C254" s="44" t="s">
        <v>1662</v>
      </c>
      <c r="D254" s="78"/>
      <c r="E254" s="78" t="str">
        <f t="shared" si="1"/>
        <v/>
      </c>
      <c r="F254" s="78" t="s">
        <v>1662</v>
      </c>
      <c r="G254" s="83"/>
    </row>
    <row r="255" spans="1:7" ht="13.2">
      <c r="A255" s="78"/>
      <c r="B255" s="78"/>
      <c r="C255" s="44" t="s">
        <v>1662</v>
      </c>
      <c r="D255" s="78"/>
      <c r="E255" s="78" t="str">
        <f t="shared" si="1"/>
        <v/>
      </c>
      <c r="F255" s="78" t="s">
        <v>1662</v>
      </c>
      <c r="G255" s="83"/>
    </row>
    <row r="256" spans="1:7" ht="13.2">
      <c r="A256" s="78"/>
      <c r="B256" s="78"/>
      <c r="C256" s="44" t="s">
        <v>1662</v>
      </c>
      <c r="D256" s="78"/>
      <c r="E256" s="78" t="str">
        <f t="shared" si="1"/>
        <v/>
      </c>
      <c r="F256" s="78" t="s">
        <v>1662</v>
      </c>
      <c r="G256" s="83"/>
    </row>
    <row r="257" spans="1:7" ht="13.2">
      <c r="A257" s="78"/>
      <c r="B257" s="78"/>
      <c r="C257" s="44" t="s">
        <v>1662</v>
      </c>
      <c r="D257" s="78"/>
      <c r="E257" s="78" t="str">
        <f t="shared" si="1"/>
        <v/>
      </c>
      <c r="F257" s="78" t="s">
        <v>1662</v>
      </c>
      <c r="G257" s="83"/>
    </row>
    <row r="258" spans="1:7" ht="13.2">
      <c r="A258" s="78"/>
      <c r="B258" s="78"/>
      <c r="C258" s="44" t="s">
        <v>1662</v>
      </c>
      <c r="D258" s="78"/>
      <c r="E258" s="78" t="str">
        <f t="shared" si="1"/>
        <v/>
      </c>
      <c r="F258" s="78" t="s">
        <v>1662</v>
      </c>
      <c r="G258" s="83"/>
    </row>
    <row r="259" spans="1:7" ht="13.2">
      <c r="A259" s="78"/>
      <c r="B259" s="78"/>
      <c r="C259" s="44" t="s">
        <v>1662</v>
      </c>
      <c r="D259" s="78"/>
      <c r="E259" s="78" t="str">
        <f t="shared" si="1"/>
        <v/>
      </c>
      <c r="F259" s="78" t="s">
        <v>1662</v>
      </c>
      <c r="G259" s="83"/>
    </row>
    <row r="260" spans="1:7" ht="13.2">
      <c r="A260" s="78"/>
      <c r="B260" s="78"/>
      <c r="C260" s="44" t="s">
        <v>1662</v>
      </c>
      <c r="D260" s="78"/>
      <c r="E260" s="78" t="str">
        <f t="shared" si="1"/>
        <v/>
      </c>
      <c r="F260" s="78" t="s">
        <v>1662</v>
      </c>
      <c r="G260" s="83"/>
    </row>
    <row r="261" spans="1:7" ht="13.2">
      <c r="A261" s="78"/>
      <c r="B261" s="78"/>
      <c r="C261" s="44" t="s">
        <v>1662</v>
      </c>
      <c r="D261" s="78"/>
      <c r="E261" s="78" t="str">
        <f t="shared" si="1"/>
        <v/>
      </c>
      <c r="F261" s="78" t="s">
        <v>1662</v>
      </c>
      <c r="G261" s="83"/>
    </row>
    <row r="262" spans="1:7" ht="13.2">
      <c r="A262" s="78"/>
      <c r="B262" s="78"/>
      <c r="C262" s="44" t="s">
        <v>1662</v>
      </c>
      <c r="D262" s="78"/>
      <c r="E262" s="78" t="str">
        <f t="shared" si="1"/>
        <v/>
      </c>
      <c r="F262" s="78" t="s">
        <v>1662</v>
      </c>
      <c r="G262" s="83"/>
    </row>
    <row r="263" spans="1:7" ht="13.2">
      <c r="A263" s="78"/>
      <c r="B263" s="78"/>
      <c r="C263" s="44" t="s">
        <v>1662</v>
      </c>
      <c r="D263" s="78"/>
      <c r="E263" s="78" t="str">
        <f t="shared" si="1"/>
        <v/>
      </c>
      <c r="F263" s="78" t="s">
        <v>1662</v>
      </c>
      <c r="G263" s="83"/>
    </row>
    <row r="264" spans="1:7" ht="13.2">
      <c r="A264" s="78"/>
      <c r="B264" s="78"/>
      <c r="C264" s="44" t="s">
        <v>1662</v>
      </c>
      <c r="D264" s="78"/>
      <c r="E264" s="78" t="str">
        <f t="shared" si="1"/>
        <v/>
      </c>
      <c r="F264" s="78" t="s">
        <v>1662</v>
      </c>
      <c r="G264" s="83"/>
    </row>
    <row r="265" spans="1:7" ht="13.2">
      <c r="A265" s="78"/>
      <c r="B265" s="78"/>
      <c r="C265" s="44" t="s">
        <v>1662</v>
      </c>
      <c r="D265" s="78"/>
      <c r="E265" s="78" t="str">
        <f t="shared" si="1"/>
        <v/>
      </c>
      <c r="F265" s="78" t="s">
        <v>1662</v>
      </c>
      <c r="G265" s="83"/>
    </row>
    <row r="266" spans="1:7" ht="13.2">
      <c r="A266" s="78"/>
      <c r="B266" s="78"/>
      <c r="C266" s="44" t="s">
        <v>1662</v>
      </c>
      <c r="D266" s="78"/>
      <c r="E266" s="78" t="str">
        <f t="shared" si="1"/>
        <v/>
      </c>
      <c r="F266" s="78" t="s">
        <v>1662</v>
      </c>
      <c r="G266" s="83"/>
    </row>
    <row r="267" spans="1:7" ht="13.2">
      <c r="A267" s="78"/>
      <c r="B267" s="78"/>
      <c r="C267" s="44" t="s">
        <v>1662</v>
      </c>
      <c r="D267" s="78"/>
      <c r="E267" s="78" t="str">
        <f t="shared" si="1"/>
        <v/>
      </c>
      <c r="F267" s="78" t="s">
        <v>1662</v>
      </c>
      <c r="G267" s="83"/>
    </row>
    <row r="268" spans="1:7" ht="13.2">
      <c r="A268" s="78"/>
      <c r="B268" s="78"/>
      <c r="C268" s="44" t="s">
        <v>1662</v>
      </c>
      <c r="D268" s="78"/>
      <c r="E268" s="78" t="str">
        <f t="shared" si="1"/>
        <v/>
      </c>
      <c r="F268" s="78" t="s">
        <v>1662</v>
      </c>
      <c r="G268" s="83"/>
    </row>
    <row r="269" spans="1:7" ht="13.2">
      <c r="A269" s="78"/>
      <c r="B269" s="78"/>
      <c r="C269" s="44" t="s">
        <v>1662</v>
      </c>
      <c r="D269" s="78"/>
      <c r="E269" s="78" t="str">
        <f t="shared" si="1"/>
        <v/>
      </c>
      <c r="F269" s="78" t="s">
        <v>1662</v>
      </c>
      <c r="G269" s="83"/>
    </row>
    <row r="270" spans="1:7" ht="13.2">
      <c r="A270" s="78"/>
      <c r="B270" s="78"/>
      <c r="C270" s="44" t="s">
        <v>1662</v>
      </c>
      <c r="D270" s="78"/>
      <c r="E270" s="78" t="str">
        <f t="shared" si="1"/>
        <v/>
      </c>
      <c r="F270" s="78" t="s">
        <v>1662</v>
      </c>
      <c r="G270" s="83"/>
    </row>
    <row r="271" spans="1:7" ht="13.2">
      <c r="A271" s="78"/>
      <c r="B271" s="78"/>
      <c r="C271" s="44" t="s">
        <v>1662</v>
      </c>
      <c r="D271" s="78"/>
      <c r="E271" s="78" t="str">
        <f t="shared" si="1"/>
        <v/>
      </c>
      <c r="F271" s="78" t="s">
        <v>1662</v>
      </c>
      <c r="G271" s="83"/>
    </row>
    <row r="272" spans="1:7" ht="13.2">
      <c r="A272" s="78"/>
      <c r="B272" s="78"/>
      <c r="C272" s="44" t="s">
        <v>1662</v>
      </c>
      <c r="D272" s="78"/>
      <c r="E272" s="78" t="str">
        <f t="shared" si="1"/>
        <v/>
      </c>
      <c r="F272" s="78" t="s">
        <v>1662</v>
      </c>
      <c r="G272" s="83"/>
    </row>
    <row r="273" spans="1:7" ht="13.2">
      <c r="A273" s="78"/>
      <c r="B273" s="78"/>
      <c r="C273" s="44" t="s">
        <v>1662</v>
      </c>
      <c r="D273" s="78"/>
      <c r="E273" s="78" t="str">
        <f t="shared" si="1"/>
        <v/>
      </c>
      <c r="F273" s="78" t="s">
        <v>1662</v>
      </c>
      <c r="G273" s="83"/>
    </row>
    <row r="274" spans="1:7" ht="13.2">
      <c r="A274" s="78"/>
      <c r="B274" s="78"/>
      <c r="C274" s="44" t="s">
        <v>1662</v>
      </c>
      <c r="D274" s="78"/>
      <c r="E274" s="78" t="str">
        <f t="shared" si="1"/>
        <v/>
      </c>
      <c r="F274" s="78" t="s">
        <v>1662</v>
      </c>
      <c r="G274" s="83"/>
    </row>
    <row r="275" spans="1:7" ht="13.2">
      <c r="A275" s="78"/>
      <c r="B275" s="78"/>
      <c r="C275" s="44" t="s">
        <v>1662</v>
      </c>
      <c r="D275" s="78"/>
      <c r="E275" s="78" t="str">
        <f t="shared" si="1"/>
        <v/>
      </c>
      <c r="F275" s="78" t="s">
        <v>1662</v>
      </c>
      <c r="G275" s="83"/>
    </row>
    <row r="276" spans="1:7" ht="13.2">
      <c r="A276" s="78"/>
      <c r="B276" s="78"/>
      <c r="C276" s="44" t="s">
        <v>1662</v>
      </c>
      <c r="D276" s="78"/>
      <c r="E276" s="78" t="str">
        <f t="shared" si="1"/>
        <v/>
      </c>
      <c r="F276" s="78" t="s">
        <v>1662</v>
      </c>
      <c r="G276" s="83"/>
    </row>
    <row r="277" spans="1:7" ht="13.2">
      <c r="A277" s="78"/>
      <c r="B277" s="78"/>
      <c r="C277" s="44" t="s">
        <v>1662</v>
      </c>
      <c r="D277" s="78"/>
      <c r="E277" s="78" t="str">
        <f t="shared" si="1"/>
        <v/>
      </c>
      <c r="F277" s="78" t="s">
        <v>1662</v>
      </c>
      <c r="G277" s="83"/>
    </row>
    <row r="278" spans="1:7" ht="13.2">
      <c r="A278" s="78"/>
      <c r="B278" s="78"/>
      <c r="C278" s="44" t="s">
        <v>1662</v>
      </c>
      <c r="D278" s="78"/>
      <c r="E278" s="78" t="str">
        <f t="shared" si="1"/>
        <v/>
      </c>
      <c r="F278" s="78" t="s">
        <v>1662</v>
      </c>
      <c r="G278" s="83"/>
    </row>
    <row r="279" spans="1:7" ht="13.2">
      <c r="A279" s="78"/>
      <c r="B279" s="78"/>
      <c r="C279" s="44" t="s">
        <v>1662</v>
      </c>
      <c r="D279" s="78"/>
      <c r="E279" s="78" t="str">
        <f t="shared" si="1"/>
        <v/>
      </c>
      <c r="F279" s="78" t="s">
        <v>1662</v>
      </c>
      <c r="G279" s="83"/>
    </row>
    <row r="280" spans="1:7" ht="13.2">
      <c r="A280" s="78"/>
      <c r="B280" s="78"/>
      <c r="C280" s="44" t="s">
        <v>1662</v>
      </c>
      <c r="D280" s="78"/>
      <c r="E280" s="78" t="str">
        <f t="shared" si="1"/>
        <v/>
      </c>
      <c r="F280" s="78" t="s">
        <v>1662</v>
      </c>
      <c r="G280" s="83"/>
    </row>
    <row r="281" spans="1:7" ht="13.2">
      <c r="A281" s="78"/>
      <c r="B281" s="78"/>
      <c r="C281" s="44" t="s">
        <v>1662</v>
      </c>
      <c r="D281" s="78"/>
      <c r="E281" s="78" t="str">
        <f t="shared" si="1"/>
        <v/>
      </c>
      <c r="F281" s="78" t="s">
        <v>1662</v>
      </c>
      <c r="G281" s="83"/>
    </row>
    <row r="282" spans="1:7" ht="13.2">
      <c r="A282" s="78"/>
      <c r="B282" s="78"/>
      <c r="C282" s="44" t="s">
        <v>1662</v>
      </c>
      <c r="D282" s="78"/>
      <c r="E282" s="78" t="str">
        <f t="shared" si="1"/>
        <v/>
      </c>
      <c r="F282" s="78" t="s">
        <v>1662</v>
      </c>
      <c r="G282" s="83"/>
    </row>
    <row r="283" spans="1:7" ht="13.2">
      <c r="A283" s="78"/>
      <c r="B283" s="78"/>
      <c r="C283" s="44" t="s">
        <v>1662</v>
      </c>
      <c r="D283" s="78"/>
      <c r="E283" s="78" t="str">
        <f t="shared" si="1"/>
        <v/>
      </c>
      <c r="F283" s="78" t="s">
        <v>1662</v>
      </c>
      <c r="G283" s="83"/>
    </row>
    <row r="284" spans="1:7" ht="13.2">
      <c r="A284" s="78"/>
      <c r="B284" s="78"/>
      <c r="C284" s="44" t="s">
        <v>1662</v>
      </c>
      <c r="D284" s="78"/>
      <c r="E284" s="78" t="str">
        <f t="shared" si="1"/>
        <v/>
      </c>
      <c r="F284" s="78" t="s">
        <v>1662</v>
      </c>
      <c r="G284" s="83"/>
    </row>
    <row r="285" spans="1:7" ht="13.2">
      <c r="A285" s="78"/>
      <c r="B285" s="78"/>
      <c r="C285" s="44" t="s">
        <v>1662</v>
      </c>
      <c r="D285" s="78"/>
      <c r="E285" s="78" t="str">
        <f t="shared" si="1"/>
        <v/>
      </c>
      <c r="F285" s="78" t="s">
        <v>1662</v>
      </c>
      <c r="G285" s="83"/>
    </row>
    <row r="286" spans="1:7" ht="13.2">
      <c r="A286" s="78"/>
      <c r="B286" s="78"/>
      <c r="C286" s="44" t="s">
        <v>1662</v>
      </c>
      <c r="D286" s="78"/>
      <c r="E286" s="78" t="str">
        <f t="shared" si="1"/>
        <v/>
      </c>
      <c r="F286" s="78" t="s">
        <v>1662</v>
      </c>
      <c r="G286" s="83"/>
    </row>
    <row r="287" spans="1:7" ht="13.2">
      <c r="A287" s="78"/>
      <c r="B287" s="78"/>
      <c r="C287" s="44" t="s">
        <v>1662</v>
      </c>
      <c r="D287" s="78"/>
      <c r="E287" s="78" t="str">
        <f t="shared" si="1"/>
        <v/>
      </c>
      <c r="F287" s="78" t="s">
        <v>1662</v>
      </c>
      <c r="G287" s="83"/>
    </row>
    <row r="288" spans="1:7" ht="13.2">
      <c r="A288" s="78"/>
      <c r="B288" s="78"/>
      <c r="C288" s="44" t="s">
        <v>1662</v>
      </c>
      <c r="D288" s="78"/>
      <c r="E288" s="78" t="str">
        <f t="shared" si="1"/>
        <v/>
      </c>
      <c r="F288" s="78" t="s">
        <v>1662</v>
      </c>
      <c r="G288" s="83"/>
    </row>
    <row r="289" spans="1:7" ht="13.2">
      <c r="A289" s="78"/>
      <c r="B289" s="78"/>
      <c r="C289" s="44" t="s">
        <v>1662</v>
      </c>
      <c r="D289" s="78"/>
      <c r="E289" s="78" t="str">
        <f t="shared" si="1"/>
        <v/>
      </c>
      <c r="F289" s="78" t="s">
        <v>1662</v>
      </c>
      <c r="G289" s="83"/>
    </row>
    <row r="290" spans="1:7" ht="13.2">
      <c r="A290" s="78"/>
      <c r="B290" s="78"/>
      <c r="C290" s="44" t="s">
        <v>1662</v>
      </c>
      <c r="D290" s="78"/>
      <c r="E290" s="78" t="str">
        <f t="shared" si="1"/>
        <v/>
      </c>
      <c r="F290" s="78" t="s">
        <v>1662</v>
      </c>
      <c r="G290" s="83"/>
    </row>
    <row r="291" spans="1:7" ht="13.2">
      <c r="A291" s="78"/>
      <c r="B291" s="78"/>
      <c r="C291" s="44" t="s">
        <v>1662</v>
      </c>
      <c r="D291" s="78"/>
      <c r="E291" s="78" t="str">
        <f t="shared" si="1"/>
        <v/>
      </c>
      <c r="F291" s="78" t="s">
        <v>1662</v>
      </c>
      <c r="G291" s="83"/>
    </row>
    <row r="292" spans="1:7" ht="13.2">
      <c r="A292" s="78"/>
      <c r="B292" s="78"/>
      <c r="C292" s="44" t="s">
        <v>1662</v>
      </c>
      <c r="D292" s="78"/>
      <c r="E292" s="78" t="str">
        <f t="shared" si="1"/>
        <v/>
      </c>
      <c r="F292" s="78" t="s">
        <v>1662</v>
      </c>
      <c r="G292" s="83"/>
    </row>
    <row r="293" spans="1:7" ht="13.2">
      <c r="A293" s="78"/>
      <c r="B293" s="78"/>
      <c r="C293" s="44" t="s">
        <v>1662</v>
      </c>
      <c r="D293" s="78"/>
      <c r="E293" s="78" t="str">
        <f t="shared" si="1"/>
        <v/>
      </c>
      <c r="F293" s="78" t="s">
        <v>1662</v>
      </c>
      <c r="G293" s="83"/>
    </row>
    <row r="294" spans="1:7" ht="13.2">
      <c r="A294" s="78"/>
      <c r="B294" s="78"/>
      <c r="C294" s="44" t="s">
        <v>1662</v>
      </c>
      <c r="D294" s="78"/>
      <c r="E294" s="78" t="str">
        <f t="shared" si="1"/>
        <v/>
      </c>
      <c r="F294" s="78" t="s">
        <v>1662</v>
      </c>
      <c r="G294" s="83"/>
    </row>
    <row r="295" spans="1:7" ht="13.2">
      <c r="A295" s="78"/>
      <c r="B295" s="78"/>
      <c r="C295" s="44" t="s">
        <v>1662</v>
      </c>
      <c r="D295" s="78"/>
      <c r="E295" s="78" t="str">
        <f t="shared" si="1"/>
        <v/>
      </c>
      <c r="F295" s="78" t="s">
        <v>1662</v>
      </c>
      <c r="G295" s="83"/>
    </row>
    <row r="296" spans="1:7" ht="13.2">
      <c r="A296" s="78"/>
      <c r="B296" s="78"/>
      <c r="C296" s="44" t="s">
        <v>1662</v>
      </c>
      <c r="D296" s="78"/>
      <c r="E296" s="78" t="str">
        <f t="shared" si="1"/>
        <v/>
      </c>
      <c r="F296" s="78" t="s">
        <v>1662</v>
      </c>
      <c r="G296" s="83"/>
    </row>
    <row r="297" spans="1:7" ht="13.2">
      <c r="A297" s="78"/>
      <c r="B297" s="78"/>
      <c r="C297" s="44" t="s">
        <v>1662</v>
      </c>
      <c r="D297" s="78"/>
      <c r="E297" s="78" t="str">
        <f t="shared" si="1"/>
        <v/>
      </c>
      <c r="F297" s="78" t="s">
        <v>1662</v>
      </c>
      <c r="G297" s="83"/>
    </row>
    <row r="298" spans="1:7" ht="13.2">
      <c r="A298" s="78"/>
      <c r="B298" s="78"/>
      <c r="C298" s="44" t="s">
        <v>1662</v>
      </c>
      <c r="D298" s="78"/>
      <c r="E298" s="78" t="str">
        <f t="shared" si="1"/>
        <v/>
      </c>
      <c r="F298" s="78" t="s">
        <v>1662</v>
      </c>
      <c r="G298" s="83"/>
    </row>
    <row r="299" spans="1:7" ht="13.2">
      <c r="A299" s="78"/>
      <c r="B299" s="78"/>
      <c r="C299" s="44" t="s">
        <v>1662</v>
      </c>
      <c r="D299" s="78"/>
      <c r="E299" s="78" t="str">
        <f t="shared" si="1"/>
        <v/>
      </c>
      <c r="F299" s="78" t="s">
        <v>1662</v>
      </c>
      <c r="G299" s="83"/>
    </row>
    <row r="300" spans="1:7" ht="13.2">
      <c r="A300" s="78"/>
      <c r="B300" s="78"/>
      <c r="C300" s="44" t="s">
        <v>1662</v>
      </c>
      <c r="D300" s="78"/>
      <c r="E300" s="78" t="str">
        <f t="shared" si="1"/>
        <v/>
      </c>
      <c r="F300" s="78" t="s">
        <v>1662</v>
      </c>
      <c r="G300" s="83"/>
    </row>
    <row r="301" spans="1:7" ht="13.2">
      <c r="A301" s="78"/>
      <c r="B301" s="78"/>
      <c r="C301" s="44" t="s">
        <v>1662</v>
      </c>
      <c r="D301" s="78"/>
      <c r="E301" s="78" t="str">
        <f t="shared" si="1"/>
        <v/>
      </c>
      <c r="F301" s="78" t="s">
        <v>1662</v>
      </c>
      <c r="G301" s="83"/>
    </row>
    <row r="302" spans="1:7" ht="13.2">
      <c r="A302" s="78"/>
      <c r="B302" s="78"/>
      <c r="C302" s="44" t="s">
        <v>1662</v>
      </c>
      <c r="D302" s="78"/>
      <c r="E302" s="78" t="str">
        <f t="shared" si="1"/>
        <v/>
      </c>
      <c r="F302" s="78" t="s">
        <v>1662</v>
      </c>
      <c r="G302" s="83"/>
    </row>
    <row r="303" spans="1:7" ht="13.2">
      <c r="A303" s="78"/>
      <c r="B303" s="78"/>
      <c r="C303" s="44" t="s">
        <v>1662</v>
      </c>
      <c r="D303" s="78"/>
      <c r="E303" s="78" t="str">
        <f t="shared" si="1"/>
        <v/>
      </c>
      <c r="F303" s="78" t="s">
        <v>1662</v>
      </c>
      <c r="G303" s="83"/>
    </row>
    <row r="304" spans="1:7" ht="13.2">
      <c r="A304" s="78"/>
      <c r="B304" s="78"/>
      <c r="C304" s="44" t="s">
        <v>1662</v>
      </c>
      <c r="D304" s="78"/>
      <c r="E304" s="78" t="str">
        <f t="shared" si="1"/>
        <v/>
      </c>
      <c r="F304" s="78" t="s">
        <v>1662</v>
      </c>
      <c r="G304" s="83"/>
    </row>
    <row r="305" spans="1:7" ht="13.2">
      <c r="A305" s="78"/>
      <c r="B305" s="78"/>
      <c r="C305" s="44" t="s">
        <v>1662</v>
      </c>
      <c r="D305" s="78"/>
      <c r="E305" s="78" t="str">
        <f t="shared" si="1"/>
        <v/>
      </c>
      <c r="F305" s="78" t="s">
        <v>1662</v>
      </c>
      <c r="G305" s="83"/>
    </row>
    <row r="306" spans="1:7" ht="13.2">
      <c r="A306" s="78"/>
      <c r="B306" s="78"/>
      <c r="C306" s="44" t="s">
        <v>1662</v>
      </c>
      <c r="D306" s="78"/>
      <c r="E306" s="78" t="str">
        <f t="shared" si="1"/>
        <v/>
      </c>
      <c r="F306" s="78" t="s">
        <v>1662</v>
      </c>
      <c r="G306" s="83"/>
    </row>
    <row r="307" spans="1:7" ht="13.2">
      <c r="A307" s="78"/>
      <c r="B307" s="78"/>
      <c r="C307" s="44" t="s">
        <v>1662</v>
      </c>
      <c r="D307" s="78"/>
      <c r="E307" s="78" t="str">
        <f t="shared" si="1"/>
        <v/>
      </c>
      <c r="F307" s="78" t="s">
        <v>1662</v>
      </c>
      <c r="G307" s="83"/>
    </row>
    <row r="308" spans="1:7" ht="13.2">
      <c r="A308" s="78"/>
      <c r="B308" s="78"/>
      <c r="C308" s="44" t="s">
        <v>1662</v>
      </c>
      <c r="D308" s="78"/>
      <c r="E308" s="78" t="str">
        <f t="shared" si="1"/>
        <v/>
      </c>
      <c r="F308" s="78" t="s">
        <v>1662</v>
      </c>
      <c r="G308" s="83"/>
    </row>
    <row r="309" spans="1:7" ht="13.2">
      <c r="A309" s="78"/>
      <c r="B309" s="78"/>
      <c r="C309" s="44" t="s">
        <v>1662</v>
      </c>
      <c r="D309" s="78"/>
      <c r="E309" s="78" t="str">
        <f t="shared" si="1"/>
        <v/>
      </c>
      <c r="F309" s="78" t="s">
        <v>1662</v>
      </c>
      <c r="G309" s="83"/>
    </row>
    <row r="310" spans="1:7" ht="13.2">
      <c r="A310" s="78"/>
      <c r="B310" s="78"/>
      <c r="C310" s="44" t="s">
        <v>1662</v>
      </c>
      <c r="D310" s="78"/>
      <c r="E310" s="78" t="str">
        <f t="shared" si="1"/>
        <v/>
      </c>
      <c r="F310" s="78" t="s">
        <v>1662</v>
      </c>
      <c r="G310" s="83"/>
    </row>
    <row r="311" spans="1:7" ht="13.2">
      <c r="A311" s="78"/>
      <c r="B311" s="78"/>
      <c r="C311" s="44" t="s">
        <v>1662</v>
      </c>
      <c r="D311" s="78"/>
      <c r="E311" s="78" t="str">
        <f t="shared" si="1"/>
        <v/>
      </c>
      <c r="F311" s="78" t="s">
        <v>1662</v>
      </c>
      <c r="G311" s="83"/>
    </row>
    <row r="312" spans="1:7" ht="13.2">
      <c r="A312" s="78"/>
      <c r="B312" s="78"/>
      <c r="C312" s="44" t="s">
        <v>1662</v>
      </c>
      <c r="D312" s="78"/>
      <c r="E312" s="78" t="str">
        <f t="shared" si="1"/>
        <v/>
      </c>
      <c r="F312" s="78" t="s">
        <v>1662</v>
      </c>
      <c r="G312" s="83"/>
    </row>
    <row r="313" spans="1:7" ht="13.2">
      <c r="A313" s="78"/>
      <c r="B313" s="78"/>
      <c r="C313" s="44" t="s">
        <v>1662</v>
      </c>
      <c r="D313" s="78"/>
      <c r="E313" s="78" t="str">
        <f t="shared" si="1"/>
        <v/>
      </c>
      <c r="F313" s="78" t="s">
        <v>1662</v>
      </c>
      <c r="G313" s="83"/>
    </row>
    <row r="314" spans="1:7" ht="13.2">
      <c r="A314" s="78"/>
      <c r="B314" s="78"/>
      <c r="C314" s="44" t="s">
        <v>1662</v>
      </c>
      <c r="D314" s="78"/>
      <c r="E314" s="78" t="str">
        <f t="shared" si="1"/>
        <v/>
      </c>
      <c r="F314" s="78" t="s">
        <v>1662</v>
      </c>
      <c r="G314" s="83"/>
    </row>
    <row r="315" spans="1:7" ht="13.2">
      <c r="A315" s="78"/>
      <c r="B315" s="78"/>
      <c r="C315" s="44" t="s">
        <v>1662</v>
      </c>
      <c r="D315" s="78"/>
      <c r="E315" s="78" t="str">
        <f t="shared" si="1"/>
        <v/>
      </c>
      <c r="F315" s="78" t="s">
        <v>1662</v>
      </c>
      <c r="G315" s="83"/>
    </row>
    <row r="316" spans="1:7" ht="13.2">
      <c r="A316" s="78"/>
      <c r="B316" s="78"/>
      <c r="C316" s="44" t="s">
        <v>1662</v>
      </c>
      <c r="D316" s="78"/>
      <c r="E316" s="78" t="str">
        <f t="shared" si="1"/>
        <v/>
      </c>
      <c r="F316" s="78" t="s">
        <v>1662</v>
      </c>
      <c r="G316" s="83"/>
    </row>
    <row r="317" spans="1:7" ht="13.2">
      <c r="A317" s="78"/>
      <c r="B317" s="78"/>
      <c r="C317" s="44" t="s">
        <v>1662</v>
      </c>
      <c r="D317" s="78"/>
      <c r="E317" s="78" t="str">
        <f t="shared" si="1"/>
        <v/>
      </c>
      <c r="F317" s="78" t="s">
        <v>1662</v>
      </c>
      <c r="G317" s="83"/>
    </row>
    <row r="318" spans="1:7" ht="13.2">
      <c r="A318" s="78"/>
      <c r="B318" s="78"/>
      <c r="C318" s="44" t="s">
        <v>1662</v>
      </c>
      <c r="D318" s="78"/>
      <c r="E318" s="78" t="str">
        <f t="shared" si="1"/>
        <v/>
      </c>
      <c r="F318" s="78" t="s">
        <v>1662</v>
      </c>
      <c r="G318" s="83"/>
    </row>
    <row r="319" spans="1:7" ht="13.2">
      <c r="A319" s="78"/>
      <c r="B319" s="78"/>
      <c r="C319" s="44" t="s">
        <v>1662</v>
      </c>
      <c r="D319" s="78"/>
      <c r="E319" s="78" t="str">
        <f t="shared" si="1"/>
        <v/>
      </c>
      <c r="F319" s="78" t="s">
        <v>1662</v>
      </c>
      <c r="G319" s="83"/>
    </row>
    <row r="320" spans="1:7" ht="13.2">
      <c r="A320" s="78"/>
      <c r="B320" s="78"/>
      <c r="C320" s="44" t="s">
        <v>1662</v>
      </c>
      <c r="D320" s="78"/>
      <c r="E320" s="78" t="str">
        <f t="shared" si="1"/>
        <v/>
      </c>
      <c r="F320" s="78" t="s">
        <v>1662</v>
      </c>
      <c r="G320" s="83"/>
    </row>
    <row r="321" spans="1:7" ht="13.2">
      <c r="A321" s="78"/>
      <c r="B321" s="78"/>
      <c r="C321" s="44" t="s">
        <v>1662</v>
      </c>
      <c r="D321" s="78"/>
      <c r="E321" s="78" t="str">
        <f t="shared" si="1"/>
        <v/>
      </c>
      <c r="F321" s="78" t="s">
        <v>1662</v>
      </c>
      <c r="G321" s="83"/>
    </row>
    <row r="322" spans="1:7" ht="13.2">
      <c r="A322" s="78"/>
      <c r="B322" s="78"/>
      <c r="C322" s="44" t="s">
        <v>1662</v>
      </c>
      <c r="D322" s="78"/>
      <c r="E322" s="78" t="str">
        <f t="shared" si="1"/>
        <v/>
      </c>
      <c r="F322" s="78" t="s">
        <v>1662</v>
      </c>
      <c r="G322" s="83"/>
    </row>
    <row r="323" spans="1:7" ht="13.2">
      <c r="A323" s="78"/>
      <c r="B323" s="78"/>
      <c r="C323" s="44" t="s">
        <v>1662</v>
      </c>
      <c r="D323" s="78"/>
      <c r="E323" s="78" t="str">
        <f t="shared" si="1"/>
        <v/>
      </c>
      <c r="F323" s="78" t="s">
        <v>1662</v>
      </c>
      <c r="G323" s="83"/>
    </row>
    <row r="324" spans="1:7" ht="13.2">
      <c r="A324" s="78"/>
      <c r="B324" s="78"/>
      <c r="C324" s="44" t="s">
        <v>1662</v>
      </c>
      <c r="D324" s="78"/>
      <c r="E324" s="78" t="str">
        <f t="shared" si="1"/>
        <v/>
      </c>
      <c r="F324" s="78" t="s">
        <v>1662</v>
      </c>
      <c r="G324" s="83"/>
    </row>
    <row r="325" spans="1:7" ht="13.2">
      <c r="A325" s="78"/>
      <c r="B325" s="78"/>
      <c r="C325" s="44" t="s">
        <v>1662</v>
      </c>
      <c r="D325" s="78"/>
      <c r="E325" s="78" t="str">
        <f t="shared" si="1"/>
        <v/>
      </c>
      <c r="F325" s="78" t="s">
        <v>1662</v>
      </c>
      <c r="G325" s="83"/>
    </row>
    <row r="326" spans="1:7" ht="13.2">
      <c r="A326" s="78"/>
      <c r="B326" s="78"/>
      <c r="C326" s="44" t="s">
        <v>1662</v>
      </c>
      <c r="D326" s="78"/>
      <c r="E326" s="78" t="str">
        <f t="shared" si="1"/>
        <v/>
      </c>
      <c r="F326" s="78" t="s">
        <v>1662</v>
      </c>
      <c r="G326" s="83"/>
    </row>
    <row r="327" spans="1:7" ht="13.2">
      <c r="A327" s="78"/>
      <c r="B327" s="78"/>
      <c r="C327" s="44" t="s">
        <v>1662</v>
      </c>
      <c r="D327" s="78"/>
      <c r="E327" s="78" t="str">
        <f t="shared" si="1"/>
        <v/>
      </c>
      <c r="F327" s="78" t="s">
        <v>1662</v>
      </c>
      <c r="G327" s="83"/>
    </row>
    <row r="328" spans="1:7" ht="13.2">
      <c r="A328" s="78"/>
      <c r="B328" s="78"/>
      <c r="C328" s="44" t="s">
        <v>1662</v>
      </c>
      <c r="D328" s="78"/>
      <c r="E328" s="78" t="str">
        <f t="shared" si="1"/>
        <v/>
      </c>
      <c r="F328" s="78" t="s">
        <v>1662</v>
      </c>
      <c r="G328" s="83"/>
    </row>
    <row r="329" spans="1:7" ht="13.2">
      <c r="A329" s="78"/>
      <c r="B329" s="78"/>
      <c r="C329" s="44" t="s">
        <v>1662</v>
      </c>
      <c r="D329" s="78"/>
      <c r="E329" s="78" t="str">
        <f t="shared" si="1"/>
        <v/>
      </c>
      <c r="F329" s="78" t="s">
        <v>1662</v>
      </c>
      <c r="G329" s="83"/>
    </row>
    <row r="330" spans="1:7" ht="13.2">
      <c r="A330" s="78"/>
      <c r="B330" s="78"/>
      <c r="C330" s="44" t="s">
        <v>1662</v>
      </c>
      <c r="D330" s="78"/>
      <c r="E330" s="78" t="str">
        <f t="shared" si="1"/>
        <v/>
      </c>
      <c r="F330" s="78" t="s">
        <v>1662</v>
      </c>
      <c r="G330" s="83"/>
    </row>
    <row r="331" spans="1:7" ht="13.2">
      <c r="A331" s="78"/>
      <c r="B331" s="78"/>
      <c r="C331" s="44" t="s">
        <v>1662</v>
      </c>
      <c r="D331" s="78"/>
      <c r="E331" s="78" t="str">
        <f t="shared" si="1"/>
        <v/>
      </c>
      <c r="F331" s="78" t="s">
        <v>1662</v>
      </c>
      <c r="G331" s="83"/>
    </row>
    <row r="332" spans="1:7" ht="13.2">
      <c r="A332" s="78"/>
      <c r="B332" s="78"/>
      <c r="C332" s="44" t="s">
        <v>1662</v>
      </c>
      <c r="D332" s="78"/>
      <c r="E332" s="78" t="str">
        <f t="shared" si="1"/>
        <v/>
      </c>
      <c r="F332" s="78" t="s">
        <v>1662</v>
      </c>
      <c r="G332" s="83"/>
    </row>
    <row r="333" spans="1:7" ht="13.2">
      <c r="A333" s="78"/>
      <c r="B333" s="78"/>
      <c r="C333" s="44" t="s">
        <v>1662</v>
      </c>
      <c r="D333" s="78"/>
      <c r="E333" s="78" t="str">
        <f t="shared" si="1"/>
        <v/>
      </c>
      <c r="F333" s="78" t="s">
        <v>1662</v>
      </c>
      <c r="G333" s="83"/>
    </row>
    <row r="334" spans="1:7" ht="13.2">
      <c r="A334" s="78"/>
      <c r="B334" s="78"/>
      <c r="C334" s="44" t="s">
        <v>1662</v>
      </c>
      <c r="D334" s="78"/>
      <c r="E334" s="78" t="str">
        <f t="shared" si="1"/>
        <v/>
      </c>
      <c r="F334" s="78" t="s">
        <v>1662</v>
      </c>
      <c r="G334" s="83"/>
    </row>
    <row r="335" spans="1:7" ht="13.2">
      <c r="A335" s="78"/>
      <c r="B335" s="78"/>
      <c r="C335" s="44" t="s">
        <v>1662</v>
      </c>
      <c r="D335" s="78"/>
      <c r="E335" s="78" t="str">
        <f t="shared" si="1"/>
        <v/>
      </c>
      <c r="F335" s="78" t="s">
        <v>1662</v>
      </c>
      <c r="G335" s="83"/>
    </row>
    <row r="336" spans="1:7" ht="13.2">
      <c r="A336" s="78"/>
      <c r="B336" s="78"/>
      <c r="C336" s="44" t="s">
        <v>1662</v>
      </c>
      <c r="D336" s="78"/>
      <c r="E336" s="78" t="str">
        <f t="shared" si="1"/>
        <v/>
      </c>
      <c r="F336" s="78" t="s">
        <v>1662</v>
      </c>
      <c r="G336" s="83"/>
    </row>
    <row r="337" spans="1:7" ht="13.2">
      <c r="A337" s="78"/>
      <c r="B337" s="78"/>
      <c r="C337" s="44" t="s">
        <v>1662</v>
      </c>
      <c r="D337" s="78"/>
      <c r="E337" s="78" t="str">
        <f t="shared" si="1"/>
        <v/>
      </c>
      <c r="F337" s="78" t="s">
        <v>1662</v>
      </c>
      <c r="G337" s="83"/>
    </row>
    <row r="338" spans="1:7" ht="13.2">
      <c r="A338" s="78"/>
      <c r="B338" s="78"/>
      <c r="C338" s="44" t="s">
        <v>1662</v>
      </c>
      <c r="D338" s="78"/>
      <c r="E338" s="78" t="str">
        <f t="shared" si="1"/>
        <v/>
      </c>
      <c r="F338" s="78" t="s">
        <v>1662</v>
      </c>
      <c r="G338" s="83"/>
    </row>
    <row r="339" spans="1:7" ht="13.2">
      <c r="A339" s="78"/>
      <c r="B339" s="78"/>
      <c r="C339" s="44" t="s">
        <v>1662</v>
      </c>
      <c r="D339" s="78"/>
      <c r="E339" s="78" t="str">
        <f t="shared" si="1"/>
        <v/>
      </c>
      <c r="F339" s="78" t="s">
        <v>1662</v>
      </c>
      <c r="G339" s="83"/>
    </row>
    <row r="340" spans="1:7" ht="13.2">
      <c r="A340" s="78"/>
      <c r="B340" s="78"/>
      <c r="C340" s="44" t="s">
        <v>1662</v>
      </c>
      <c r="D340" s="78"/>
      <c r="E340" s="78" t="str">
        <f t="shared" si="1"/>
        <v/>
      </c>
      <c r="F340" s="78" t="s">
        <v>1662</v>
      </c>
      <c r="G340" s="83"/>
    </row>
    <row r="341" spans="1:7" ht="13.2">
      <c r="A341" s="78"/>
      <c r="B341" s="78"/>
      <c r="C341" s="44" t="s">
        <v>1662</v>
      </c>
      <c r="D341" s="78"/>
      <c r="E341" s="78" t="str">
        <f t="shared" si="1"/>
        <v/>
      </c>
      <c r="F341" s="78" t="s">
        <v>1662</v>
      </c>
      <c r="G341" s="83"/>
    </row>
    <row r="342" spans="1:7" ht="13.2">
      <c r="A342" s="78"/>
      <c r="B342" s="78"/>
      <c r="C342" s="44" t="s">
        <v>1662</v>
      </c>
      <c r="D342" s="78"/>
      <c r="E342" s="78" t="str">
        <f t="shared" si="1"/>
        <v/>
      </c>
      <c r="F342" s="78" t="s">
        <v>1662</v>
      </c>
      <c r="G342" s="83"/>
    </row>
    <row r="343" spans="1:7" ht="13.2">
      <c r="A343" s="78"/>
      <c r="B343" s="78"/>
      <c r="C343" s="44" t="s">
        <v>1662</v>
      </c>
      <c r="D343" s="78"/>
      <c r="E343" s="78" t="str">
        <f t="shared" si="1"/>
        <v/>
      </c>
      <c r="F343" s="78" t="s">
        <v>1662</v>
      </c>
      <c r="G343" s="83"/>
    </row>
    <row r="344" spans="1:7" ht="13.2">
      <c r="A344" s="78"/>
      <c r="B344" s="78"/>
      <c r="C344" s="44" t="s">
        <v>1662</v>
      </c>
      <c r="D344" s="78"/>
      <c r="E344" s="78" t="str">
        <f t="shared" si="1"/>
        <v/>
      </c>
      <c r="F344" s="78" t="s">
        <v>1662</v>
      </c>
      <c r="G344" s="83"/>
    </row>
    <row r="345" spans="1:7" ht="13.2">
      <c r="A345" s="78"/>
      <c r="B345" s="78"/>
      <c r="C345" s="44" t="s">
        <v>1662</v>
      </c>
      <c r="D345" s="78"/>
      <c r="E345" s="78" t="str">
        <f t="shared" si="1"/>
        <v/>
      </c>
      <c r="F345" s="78" t="s">
        <v>1662</v>
      </c>
      <c r="G345" s="83"/>
    </row>
    <row r="346" spans="1:7" ht="13.2">
      <c r="A346" s="78"/>
      <c r="B346" s="78"/>
      <c r="C346" s="44" t="s">
        <v>1662</v>
      </c>
      <c r="D346" s="78"/>
      <c r="E346" s="78" t="str">
        <f t="shared" si="1"/>
        <v/>
      </c>
      <c r="F346" s="78" t="s">
        <v>1662</v>
      </c>
      <c r="G346" s="83"/>
    </row>
    <row r="347" spans="1:7" ht="13.2">
      <c r="A347" s="78"/>
      <c r="B347" s="78"/>
      <c r="C347" s="44" t="s">
        <v>1662</v>
      </c>
      <c r="D347" s="78"/>
      <c r="E347" s="78" t="str">
        <f t="shared" si="1"/>
        <v/>
      </c>
      <c r="F347" s="78" t="s">
        <v>1662</v>
      </c>
      <c r="G347" s="83"/>
    </row>
    <row r="348" spans="1:7" ht="13.2">
      <c r="A348" s="78"/>
      <c r="B348" s="78"/>
      <c r="C348" s="44" t="s">
        <v>1662</v>
      </c>
      <c r="D348" s="78"/>
      <c r="E348" s="78" t="str">
        <f t="shared" si="1"/>
        <v/>
      </c>
      <c r="F348" s="78" t="s">
        <v>1662</v>
      </c>
      <c r="G348" s="83"/>
    </row>
    <row r="349" spans="1:7" ht="13.2">
      <c r="A349" s="78"/>
      <c r="B349" s="78"/>
      <c r="C349" s="44" t="s">
        <v>1662</v>
      </c>
      <c r="D349" s="78"/>
      <c r="E349" s="78" t="str">
        <f t="shared" si="1"/>
        <v/>
      </c>
      <c r="F349" s="78" t="s">
        <v>1662</v>
      </c>
      <c r="G349" s="83"/>
    </row>
    <row r="350" spans="1:7" ht="13.2">
      <c r="A350" s="78"/>
      <c r="B350" s="78"/>
      <c r="C350" s="44" t="s">
        <v>1662</v>
      </c>
      <c r="D350" s="78"/>
      <c r="E350" s="78" t="str">
        <f t="shared" si="1"/>
        <v/>
      </c>
      <c r="F350" s="78" t="s">
        <v>1662</v>
      </c>
      <c r="G350" s="83"/>
    </row>
    <row r="351" spans="1:7" ht="13.2">
      <c r="A351" s="78"/>
      <c r="B351" s="78"/>
      <c r="C351" s="44" t="s">
        <v>1662</v>
      </c>
      <c r="D351" s="78"/>
      <c r="E351" s="78" t="str">
        <f t="shared" si="1"/>
        <v/>
      </c>
      <c r="F351" s="78" t="s">
        <v>1662</v>
      </c>
      <c r="G351" s="83"/>
    </row>
    <row r="352" spans="1:7" ht="13.2">
      <c r="A352" s="78"/>
      <c r="B352" s="78"/>
      <c r="C352" s="44" t="s">
        <v>1662</v>
      </c>
      <c r="D352" s="78"/>
      <c r="E352" s="78" t="str">
        <f t="shared" si="1"/>
        <v/>
      </c>
      <c r="F352" s="78" t="s">
        <v>1662</v>
      </c>
      <c r="G352" s="83"/>
    </row>
    <row r="353" spans="1:7" ht="13.2">
      <c r="A353" s="78"/>
      <c r="B353" s="78"/>
      <c r="C353" s="44" t="s">
        <v>1662</v>
      </c>
      <c r="D353" s="78"/>
      <c r="E353" s="78" t="str">
        <f t="shared" si="1"/>
        <v/>
      </c>
      <c r="F353" s="78" t="s">
        <v>1662</v>
      </c>
      <c r="G353" s="83"/>
    </row>
    <row r="354" spans="1:7" ht="13.2">
      <c r="A354" s="78"/>
      <c r="B354" s="78"/>
      <c r="C354" s="44" t="s">
        <v>1662</v>
      </c>
      <c r="D354" s="78"/>
      <c r="E354" s="78" t="str">
        <f t="shared" si="1"/>
        <v/>
      </c>
      <c r="F354" s="78" t="s">
        <v>1662</v>
      </c>
      <c r="G354" s="83"/>
    </row>
    <row r="355" spans="1:7" ht="13.2">
      <c r="A355" s="78"/>
      <c r="B355" s="78"/>
      <c r="C355" s="44" t="s">
        <v>1662</v>
      </c>
      <c r="D355" s="78"/>
      <c r="E355" s="78" t="str">
        <f t="shared" si="1"/>
        <v/>
      </c>
      <c r="F355" s="78" t="s">
        <v>1662</v>
      </c>
      <c r="G355" s="83"/>
    </row>
    <row r="356" spans="1:7" ht="13.2">
      <c r="A356" s="78"/>
      <c r="B356" s="78"/>
      <c r="C356" s="44" t="s">
        <v>1662</v>
      </c>
      <c r="D356" s="78"/>
      <c r="E356" s="78" t="str">
        <f t="shared" si="1"/>
        <v/>
      </c>
      <c r="F356" s="78" t="s">
        <v>1662</v>
      </c>
      <c r="G356" s="83"/>
    </row>
    <row r="357" spans="1:7" ht="13.2">
      <c r="A357" s="78"/>
      <c r="B357" s="78"/>
      <c r="C357" s="44" t="s">
        <v>1662</v>
      </c>
      <c r="D357" s="78"/>
      <c r="E357" s="78" t="str">
        <f t="shared" si="1"/>
        <v/>
      </c>
      <c r="F357" s="78" t="s">
        <v>1662</v>
      </c>
      <c r="G357" s="83"/>
    </row>
    <row r="358" spans="1:7" ht="13.2">
      <c r="A358" s="78"/>
      <c r="B358" s="78"/>
      <c r="C358" s="44" t="s">
        <v>1662</v>
      </c>
      <c r="D358" s="78"/>
      <c r="E358" s="78" t="str">
        <f t="shared" si="1"/>
        <v/>
      </c>
      <c r="F358" s="78" t="s">
        <v>1662</v>
      </c>
      <c r="G358" s="83"/>
    </row>
    <row r="359" spans="1:7" ht="13.2">
      <c r="A359" s="78"/>
      <c r="B359" s="78"/>
      <c r="C359" s="44" t="s">
        <v>1662</v>
      </c>
      <c r="D359" s="78"/>
      <c r="E359" s="78" t="str">
        <f t="shared" si="1"/>
        <v/>
      </c>
      <c r="F359" s="78" t="s">
        <v>1662</v>
      </c>
      <c r="G359" s="83"/>
    </row>
    <row r="360" spans="1:7" ht="13.2">
      <c r="A360" s="78"/>
      <c r="B360" s="78"/>
      <c r="C360" s="44" t="s">
        <v>1662</v>
      </c>
      <c r="D360" s="78"/>
      <c r="E360" s="78" t="str">
        <f t="shared" si="1"/>
        <v/>
      </c>
      <c r="F360" s="78" t="s">
        <v>1662</v>
      </c>
      <c r="G360" s="83"/>
    </row>
    <row r="361" spans="1:7" ht="13.2">
      <c r="A361" s="78"/>
      <c r="B361" s="78"/>
      <c r="C361" s="44" t="s">
        <v>1662</v>
      </c>
      <c r="D361" s="78"/>
      <c r="E361" s="78" t="str">
        <f t="shared" si="1"/>
        <v/>
      </c>
      <c r="F361" s="78" t="s">
        <v>1662</v>
      </c>
      <c r="G361" s="83"/>
    </row>
    <row r="362" spans="1:7" ht="13.2">
      <c r="A362" s="78"/>
      <c r="B362" s="78"/>
      <c r="C362" s="44" t="s">
        <v>1662</v>
      </c>
      <c r="D362" s="78"/>
      <c r="E362" s="78" t="str">
        <f t="shared" si="1"/>
        <v/>
      </c>
      <c r="F362" s="78" t="s">
        <v>1662</v>
      </c>
      <c r="G362" s="83"/>
    </row>
    <row r="363" spans="1:7" ht="13.2">
      <c r="A363" s="78"/>
      <c r="B363" s="78"/>
      <c r="C363" s="44" t="s">
        <v>1662</v>
      </c>
      <c r="D363" s="78"/>
      <c r="E363" s="78" t="str">
        <f t="shared" si="1"/>
        <v/>
      </c>
      <c r="F363" s="78" t="s">
        <v>1662</v>
      </c>
      <c r="G363" s="83"/>
    </row>
    <row r="364" spans="1:7" ht="13.2">
      <c r="A364" s="78"/>
      <c r="B364" s="78"/>
      <c r="C364" s="44" t="s">
        <v>1662</v>
      </c>
      <c r="D364" s="78"/>
      <c r="E364" s="78" t="str">
        <f t="shared" si="1"/>
        <v/>
      </c>
      <c r="F364" s="78" t="s">
        <v>1662</v>
      </c>
      <c r="G364" s="83"/>
    </row>
    <row r="365" spans="1:7" ht="13.2">
      <c r="A365" s="78"/>
      <c r="B365" s="78"/>
      <c r="C365" s="44" t="s">
        <v>1662</v>
      </c>
      <c r="D365" s="78"/>
      <c r="E365" s="78" t="str">
        <f t="shared" si="1"/>
        <v/>
      </c>
      <c r="F365" s="78" t="s">
        <v>1662</v>
      </c>
      <c r="G365" s="83"/>
    </row>
    <row r="366" spans="1:7" ht="13.2">
      <c r="A366" s="78"/>
      <c r="B366" s="78"/>
      <c r="C366" s="44" t="s">
        <v>1662</v>
      </c>
      <c r="D366" s="78"/>
      <c r="E366" s="78" t="str">
        <f t="shared" si="1"/>
        <v/>
      </c>
      <c r="F366" s="78" t="s">
        <v>1662</v>
      </c>
      <c r="G366" s="83"/>
    </row>
    <row r="367" spans="1:7" ht="13.2">
      <c r="A367" s="78"/>
      <c r="B367" s="78"/>
      <c r="C367" s="44" t="s">
        <v>1662</v>
      </c>
      <c r="D367" s="78"/>
      <c r="E367" s="78" t="str">
        <f t="shared" si="1"/>
        <v/>
      </c>
      <c r="F367" s="78" t="s">
        <v>1662</v>
      </c>
      <c r="G367" s="83"/>
    </row>
    <row r="368" spans="1:7" ht="13.2">
      <c r="A368" s="78"/>
      <c r="B368" s="78"/>
      <c r="C368" s="44" t="s">
        <v>1662</v>
      </c>
      <c r="D368" s="78"/>
      <c r="E368" s="78" t="str">
        <f t="shared" si="1"/>
        <v/>
      </c>
      <c r="F368" s="78" t="s">
        <v>1662</v>
      </c>
      <c r="G368" s="83"/>
    </row>
    <row r="369" spans="1:7" ht="13.2">
      <c r="A369" s="78"/>
      <c r="B369" s="78"/>
      <c r="C369" s="44" t="s">
        <v>1662</v>
      </c>
      <c r="D369" s="78"/>
      <c r="E369" s="78" t="str">
        <f t="shared" si="1"/>
        <v/>
      </c>
      <c r="F369" s="78" t="s">
        <v>1662</v>
      </c>
      <c r="G369" s="83"/>
    </row>
    <row r="370" spans="1:7" ht="13.2">
      <c r="A370" s="78"/>
      <c r="B370" s="78"/>
      <c r="C370" s="44" t="s">
        <v>1662</v>
      </c>
      <c r="D370" s="78"/>
      <c r="E370" s="78" t="str">
        <f t="shared" si="1"/>
        <v/>
      </c>
      <c r="F370" s="78" t="s">
        <v>1662</v>
      </c>
      <c r="G370" s="83"/>
    </row>
    <row r="371" spans="1:7" ht="13.2">
      <c r="A371" s="78"/>
      <c r="B371" s="78"/>
      <c r="C371" s="44" t="s">
        <v>1662</v>
      </c>
      <c r="D371" s="78"/>
      <c r="E371" s="78" t="str">
        <f t="shared" si="1"/>
        <v/>
      </c>
      <c r="F371" s="78" t="s">
        <v>1662</v>
      </c>
      <c r="G371" s="83"/>
    </row>
    <row r="372" spans="1:7" ht="13.2">
      <c r="A372" s="78"/>
      <c r="B372" s="78"/>
      <c r="C372" s="44" t="s">
        <v>1662</v>
      </c>
      <c r="D372" s="78"/>
      <c r="E372" s="78" t="str">
        <f t="shared" si="1"/>
        <v/>
      </c>
      <c r="F372" s="78" t="s">
        <v>1662</v>
      </c>
      <c r="G372" s="83"/>
    </row>
    <row r="373" spans="1:7" ht="13.2">
      <c r="A373" s="78"/>
      <c r="B373" s="78"/>
      <c r="C373" s="44" t="s">
        <v>1662</v>
      </c>
      <c r="D373" s="78"/>
      <c r="E373" s="78" t="str">
        <f t="shared" si="1"/>
        <v/>
      </c>
      <c r="F373" s="78" t="s">
        <v>1662</v>
      </c>
      <c r="G373" s="83"/>
    </row>
    <row r="374" spans="1:7" ht="13.2">
      <c r="A374" s="78"/>
      <c r="B374" s="78"/>
      <c r="C374" s="44" t="s">
        <v>1662</v>
      </c>
      <c r="D374" s="78"/>
      <c r="E374" s="78" t="str">
        <f t="shared" si="1"/>
        <v/>
      </c>
      <c r="F374" s="78" t="s">
        <v>1662</v>
      </c>
      <c r="G374" s="83"/>
    </row>
    <row r="375" spans="1:7" ht="13.2">
      <c r="A375" s="78"/>
      <c r="B375" s="78"/>
      <c r="C375" s="44" t="s">
        <v>1662</v>
      </c>
      <c r="D375" s="78"/>
      <c r="E375" s="78" t="str">
        <f t="shared" si="1"/>
        <v/>
      </c>
      <c r="F375" s="78" t="s">
        <v>1662</v>
      </c>
      <c r="G375" s="83"/>
    </row>
    <row r="376" spans="1:7" ht="13.2">
      <c r="A376" s="78"/>
      <c r="B376" s="78"/>
      <c r="C376" s="44" t="s">
        <v>1662</v>
      </c>
      <c r="D376" s="78"/>
      <c r="E376" s="78" t="str">
        <f t="shared" si="1"/>
        <v/>
      </c>
      <c r="F376" s="78" t="s">
        <v>1662</v>
      </c>
      <c r="G376" s="83"/>
    </row>
    <row r="377" spans="1:7" ht="13.2">
      <c r="A377" s="78"/>
      <c r="B377" s="78"/>
      <c r="C377" s="44" t="s">
        <v>1662</v>
      </c>
      <c r="D377" s="78"/>
      <c r="E377" s="78" t="str">
        <f t="shared" si="1"/>
        <v/>
      </c>
      <c r="F377" s="78" t="s">
        <v>1662</v>
      </c>
      <c r="G377" s="83"/>
    </row>
    <row r="378" spans="1:7" ht="13.2">
      <c r="A378" s="78"/>
      <c r="B378" s="78"/>
      <c r="C378" s="44" t="s">
        <v>1662</v>
      </c>
      <c r="D378" s="78"/>
      <c r="E378" s="78" t="str">
        <f t="shared" si="1"/>
        <v/>
      </c>
      <c r="F378" s="78" t="s">
        <v>1662</v>
      </c>
      <c r="G378" s="83"/>
    </row>
    <row r="379" spans="1:7" ht="13.2">
      <c r="A379" s="78"/>
      <c r="B379" s="78"/>
      <c r="C379" s="44" t="s">
        <v>1662</v>
      </c>
      <c r="D379" s="78"/>
      <c r="E379" s="78" t="str">
        <f t="shared" si="1"/>
        <v/>
      </c>
      <c r="F379" s="78" t="s">
        <v>1662</v>
      </c>
      <c r="G379" s="83"/>
    </row>
    <row r="380" spans="1:7" ht="13.2">
      <c r="A380" s="78"/>
      <c r="B380" s="78"/>
      <c r="C380" s="44" t="s">
        <v>1662</v>
      </c>
      <c r="D380" s="78"/>
      <c r="E380" s="78" t="str">
        <f t="shared" si="1"/>
        <v/>
      </c>
      <c r="F380" s="78" t="s">
        <v>1662</v>
      </c>
      <c r="G380" s="83"/>
    </row>
    <row r="381" spans="1:7" ht="13.2">
      <c r="A381" s="78"/>
      <c r="B381" s="78"/>
      <c r="C381" s="44" t="s">
        <v>1662</v>
      </c>
      <c r="D381" s="78"/>
      <c r="E381" s="78" t="str">
        <f t="shared" si="1"/>
        <v/>
      </c>
      <c r="F381" s="78" t="s">
        <v>1662</v>
      </c>
      <c r="G381" s="83"/>
    </row>
    <row r="382" spans="1:7" ht="13.2">
      <c r="A382" s="78"/>
      <c r="B382" s="78"/>
      <c r="C382" s="44" t="s">
        <v>1662</v>
      </c>
      <c r="D382" s="78"/>
      <c r="E382" s="78" t="str">
        <f t="shared" si="1"/>
        <v/>
      </c>
      <c r="F382" s="78" t="s">
        <v>1662</v>
      </c>
      <c r="G382" s="83"/>
    </row>
    <row r="383" spans="1:7" ht="13.2">
      <c r="A383" s="78"/>
      <c r="B383" s="78"/>
      <c r="C383" s="44" t="s">
        <v>1662</v>
      </c>
      <c r="D383" s="78"/>
      <c r="E383" s="78" t="str">
        <f t="shared" si="1"/>
        <v/>
      </c>
      <c r="F383" s="78" t="s">
        <v>1662</v>
      </c>
      <c r="G383" s="83"/>
    </row>
    <row r="384" spans="1:7" ht="13.2">
      <c r="A384" s="78"/>
      <c r="B384" s="78"/>
      <c r="C384" s="44" t="s">
        <v>1662</v>
      </c>
      <c r="D384" s="78"/>
      <c r="E384" s="78" t="str">
        <f t="shared" si="1"/>
        <v/>
      </c>
      <c r="F384" s="78" t="s">
        <v>1662</v>
      </c>
      <c r="G384" s="83"/>
    </row>
    <row r="385" spans="1:7" ht="13.2">
      <c r="A385" s="78"/>
      <c r="B385" s="78"/>
      <c r="C385" s="44" t="s">
        <v>1662</v>
      </c>
      <c r="D385" s="78"/>
      <c r="E385" s="78" t="str">
        <f t="shared" si="1"/>
        <v/>
      </c>
      <c r="F385" s="78" t="s">
        <v>1662</v>
      </c>
      <c r="G385" s="83"/>
    </row>
    <row r="386" spans="1:7" ht="13.2">
      <c r="A386" s="78"/>
      <c r="B386" s="78"/>
      <c r="C386" s="44" t="s">
        <v>1662</v>
      </c>
      <c r="D386" s="78"/>
      <c r="E386" s="78" t="str">
        <f t="shared" si="1"/>
        <v/>
      </c>
      <c r="F386" s="78" t="s">
        <v>1662</v>
      </c>
      <c r="G386" s="83"/>
    </row>
    <row r="387" spans="1:7" ht="13.2">
      <c r="A387" s="78"/>
      <c r="B387" s="78"/>
      <c r="C387" s="44" t="s">
        <v>1662</v>
      </c>
      <c r="D387" s="78"/>
      <c r="E387" s="78" t="str">
        <f t="shared" si="1"/>
        <v/>
      </c>
      <c r="F387" s="78" t="s">
        <v>1662</v>
      </c>
      <c r="G387" s="83"/>
    </row>
    <row r="388" spans="1:7" ht="13.2">
      <c r="A388" s="78"/>
      <c r="B388" s="78"/>
      <c r="C388" s="44" t="s">
        <v>1662</v>
      </c>
      <c r="D388" s="78"/>
      <c r="E388" s="78" t="str">
        <f t="shared" si="1"/>
        <v/>
      </c>
      <c r="F388" s="78" t="s">
        <v>1662</v>
      </c>
      <c r="G388" s="83"/>
    </row>
    <row r="389" spans="1:7" ht="13.2">
      <c r="A389" s="78"/>
      <c r="B389" s="78"/>
      <c r="C389" s="44" t="s">
        <v>1662</v>
      </c>
      <c r="D389" s="78"/>
      <c r="E389" s="78" t="str">
        <f t="shared" si="1"/>
        <v/>
      </c>
      <c r="F389" s="78" t="s">
        <v>1662</v>
      </c>
      <c r="G389" s="83"/>
    </row>
    <row r="390" spans="1:7" ht="13.2">
      <c r="A390" s="78"/>
      <c r="B390" s="78"/>
      <c r="C390" s="44" t="s">
        <v>1662</v>
      </c>
      <c r="D390" s="78"/>
      <c r="E390" s="78" t="str">
        <f t="shared" si="1"/>
        <v/>
      </c>
      <c r="F390" s="78" t="s">
        <v>1662</v>
      </c>
      <c r="G390" s="83"/>
    </row>
    <row r="391" spans="1:7" ht="13.2">
      <c r="A391" s="78"/>
      <c r="B391" s="78"/>
      <c r="C391" s="44" t="s">
        <v>1662</v>
      </c>
      <c r="D391" s="78"/>
      <c r="E391" s="78" t="str">
        <f t="shared" si="1"/>
        <v/>
      </c>
      <c r="F391" s="78" t="s">
        <v>1662</v>
      </c>
      <c r="G391" s="83"/>
    </row>
    <row r="392" spans="1:7" ht="13.2">
      <c r="A392" s="78"/>
      <c r="B392" s="78"/>
      <c r="C392" s="44" t="s">
        <v>1662</v>
      </c>
      <c r="D392" s="78"/>
      <c r="E392" s="78" t="str">
        <f t="shared" si="1"/>
        <v/>
      </c>
      <c r="F392" s="78" t="s">
        <v>1662</v>
      </c>
      <c r="G392" s="83"/>
    </row>
    <row r="393" spans="1:7" ht="13.2">
      <c r="A393" s="78"/>
      <c r="B393" s="78"/>
      <c r="C393" s="44" t="s">
        <v>1662</v>
      </c>
      <c r="D393" s="78"/>
      <c r="E393" s="78" t="str">
        <f t="shared" si="1"/>
        <v/>
      </c>
      <c r="F393" s="78" t="s">
        <v>1662</v>
      </c>
      <c r="G393" s="83"/>
    </row>
    <row r="394" spans="1:7" ht="13.2">
      <c r="A394" s="78"/>
      <c r="B394" s="78"/>
      <c r="C394" s="44" t="s">
        <v>1662</v>
      </c>
      <c r="D394" s="78"/>
      <c r="E394" s="78" t="str">
        <f t="shared" si="1"/>
        <v/>
      </c>
      <c r="F394" s="78" t="s">
        <v>1662</v>
      </c>
      <c r="G394" s="83"/>
    </row>
    <row r="395" spans="1:7" ht="13.2">
      <c r="A395" s="78"/>
      <c r="B395" s="78"/>
      <c r="C395" s="44" t="s">
        <v>1662</v>
      </c>
      <c r="D395" s="78"/>
      <c r="E395" s="78" t="str">
        <f t="shared" si="1"/>
        <v/>
      </c>
      <c r="F395" s="78" t="s">
        <v>1662</v>
      </c>
      <c r="G395" s="83"/>
    </row>
    <row r="396" spans="1:7" ht="13.2">
      <c r="A396" s="78"/>
      <c r="B396" s="78"/>
      <c r="C396" s="44" t="s">
        <v>1662</v>
      </c>
      <c r="D396" s="78"/>
      <c r="E396" s="78" t="str">
        <f t="shared" si="1"/>
        <v/>
      </c>
      <c r="F396" s="78" t="s">
        <v>1662</v>
      </c>
      <c r="G396" s="83"/>
    </row>
    <row r="397" spans="1:7" ht="13.2">
      <c r="A397" s="78"/>
      <c r="B397" s="78"/>
      <c r="C397" s="44" t="s">
        <v>1662</v>
      </c>
      <c r="D397" s="78"/>
      <c r="E397" s="78" t="str">
        <f t="shared" si="1"/>
        <v/>
      </c>
      <c r="F397" s="78" t="s">
        <v>1662</v>
      </c>
      <c r="G397" s="83"/>
    </row>
    <row r="398" spans="1:7" ht="13.2">
      <c r="A398" s="78"/>
      <c r="B398" s="78"/>
      <c r="C398" s="44" t="s">
        <v>1662</v>
      </c>
      <c r="D398" s="78"/>
      <c r="E398" s="78" t="str">
        <f t="shared" si="1"/>
        <v/>
      </c>
      <c r="F398" s="78" t="s">
        <v>1662</v>
      </c>
      <c r="G398" s="83"/>
    </row>
    <row r="399" spans="1:7" ht="13.2">
      <c r="A399" s="78"/>
      <c r="B399" s="78"/>
      <c r="C399" s="44" t="s">
        <v>1662</v>
      </c>
      <c r="D399" s="78"/>
      <c r="E399" s="78" t="str">
        <f t="shared" si="1"/>
        <v/>
      </c>
      <c r="F399" s="78" t="s">
        <v>1662</v>
      </c>
      <c r="G399" s="83"/>
    </row>
    <row r="400" spans="1:7" ht="13.2">
      <c r="A400" s="78"/>
      <c r="B400" s="78"/>
      <c r="C400" s="44" t="s">
        <v>1662</v>
      </c>
      <c r="D400" s="78"/>
      <c r="E400" s="78" t="str">
        <f t="shared" si="1"/>
        <v/>
      </c>
      <c r="F400" s="78" t="s">
        <v>1662</v>
      </c>
      <c r="G400" s="83"/>
    </row>
    <row r="401" spans="1:7" ht="13.2">
      <c r="A401" s="78"/>
      <c r="B401" s="78"/>
      <c r="C401" s="44" t="s">
        <v>1662</v>
      </c>
      <c r="D401" s="78"/>
      <c r="E401" s="78" t="str">
        <f t="shared" si="1"/>
        <v/>
      </c>
      <c r="F401" s="78" t="s">
        <v>1662</v>
      </c>
      <c r="G401" s="83"/>
    </row>
    <row r="402" spans="1:7" ht="13.2">
      <c r="A402" s="78"/>
      <c r="B402" s="78"/>
      <c r="C402" s="44" t="s">
        <v>1662</v>
      </c>
      <c r="D402" s="78"/>
      <c r="E402" s="78" t="str">
        <f t="shared" si="1"/>
        <v/>
      </c>
      <c r="F402" s="78" t="s">
        <v>1662</v>
      </c>
      <c r="G402" s="83"/>
    </row>
    <row r="403" spans="1:7" ht="13.2">
      <c r="A403" s="78"/>
      <c r="B403" s="78"/>
      <c r="C403" s="44" t="s">
        <v>1662</v>
      </c>
      <c r="D403" s="78"/>
      <c r="E403" s="78" t="str">
        <f t="shared" si="1"/>
        <v/>
      </c>
      <c r="F403" s="78" t="s">
        <v>1662</v>
      </c>
      <c r="G403" s="83"/>
    </row>
    <row r="404" spans="1:7" ht="13.2">
      <c r="A404" s="78"/>
      <c r="B404" s="78"/>
      <c r="C404" s="44" t="s">
        <v>1662</v>
      </c>
      <c r="D404" s="78"/>
      <c r="E404" s="78" t="str">
        <f t="shared" si="1"/>
        <v/>
      </c>
      <c r="F404" s="78" t="s">
        <v>1662</v>
      </c>
      <c r="G404" s="83"/>
    </row>
    <row r="405" spans="1:7" ht="13.2">
      <c r="A405" s="78"/>
      <c r="B405" s="78"/>
      <c r="C405" s="44" t="s">
        <v>1662</v>
      </c>
      <c r="D405" s="78"/>
      <c r="E405" s="78" t="str">
        <f t="shared" si="1"/>
        <v/>
      </c>
      <c r="F405" s="78" t="s">
        <v>1662</v>
      </c>
      <c r="G405" s="83"/>
    </row>
    <row r="406" spans="1:7" ht="13.2">
      <c r="A406" s="78"/>
      <c r="B406" s="78"/>
      <c r="C406" s="44" t="s">
        <v>1662</v>
      </c>
      <c r="D406" s="78"/>
      <c r="E406" s="78" t="str">
        <f t="shared" si="1"/>
        <v/>
      </c>
      <c r="F406" s="78" t="s">
        <v>1662</v>
      </c>
      <c r="G406" s="83"/>
    </row>
    <row r="407" spans="1:7" ht="13.2">
      <c r="A407" s="78"/>
      <c r="B407" s="78"/>
      <c r="C407" s="44" t="s">
        <v>1662</v>
      </c>
      <c r="D407" s="78"/>
      <c r="E407" s="78" t="str">
        <f t="shared" ref="E407:E661" si="2">IF(OR(C407="",F407=""),"",SUBSTITUTE(F407,"FUNCTION_NAME",C407))</f>
        <v/>
      </c>
      <c r="F407" s="78" t="s">
        <v>1662</v>
      </c>
      <c r="G407" s="83"/>
    </row>
    <row r="408" spans="1:7" ht="13.2">
      <c r="A408" s="78"/>
      <c r="B408" s="78"/>
      <c r="C408" s="44" t="s">
        <v>1662</v>
      </c>
      <c r="D408" s="78"/>
      <c r="E408" s="78" t="str">
        <f t="shared" si="2"/>
        <v/>
      </c>
      <c r="F408" s="78" t="s">
        <v>1662</v>
      </c>
      <c r="G408" s="83"/>
    </row>
    <row r="409" spans="1:7" ht="13.2">
      <c r="A409" s="78"/>
      <c r="B409" s="78"/>
      <c r="C409" s="44" t="s">
        <v>1662</v>
      </c>
      <c r="D409" s="78"/>
      <c r="E409" s="78" t="str">
        <f t="shared" si="2"/>
        <v/>
      </c>
      <c r="F409" s="78" t="s">
        <v>1662</v>
      </c>
      <c r="G409" s="83"/>
    </row>
    <row r="410" spans="1:7" ht="13.2">
      <c r="A410" s="78"/>
      <c r="B410" s="78"/>
      <c r="C410" s="44" t="s">
        <v>1662</v>
      </c>
      <c r="D410" s="78"/>
      <c r="E410" s="78" t="str">
        <f t="shared" si="2"/>
        <v/>
      </c>
      <c r="F410" s="78" t="s">
        <v>1662</v>
      </c>
      <c r="G410" s="83"/>
    </row>
    <row r="411" spans="1:7" ht="13.2">
      <c r="A411" s="78"/>
      <c r="B411" s="78"/>
      <c r="C411" s="44" t="s">
        <v>1662</v>
      </c>
      <c r="D411" s="78"/>
      <c r="E411" s="78" t="str">
        <f t="shared" si="2"/>
        <v/>
      </c>
      <c r="F411" s="78" t="s">
        <v>1662</v>
      </c>
      <c r="G411" s="83"/>
    </row>
    <row r="412" spans="1:7" ht="13.2">
      <c r="A412" s="78"/>
      <c r="B412" s="78"/>
      <c r="C412" s="44" t="s">
        <v>1662</v>
      </c>
      <c r="D412" s="78"/>
      <c r="E412" s="78" t="str">
        <f t="shared" si="2"/>
        <v/>
      </c>
      <c r="F412" s="78" t="s">
        <v>1662</v>
      </c>
      <c r="G412" s="83"/>
    </row>
    <row r="413" spans="1:7" ht="13.2">
      <c r="A413" s="78"/>
      <c r="B413" s="78"/>
      <c r="C413" s="44" t="s">
        <v>1662</v>
      </c>
      <c r="D413" s="78"/>
      <c r="E413" s="78" t="str">
        <f t="shared" si="2"/>
        <v/>
      </c>
      <c r="F413" s="78" t="s">
        <v>1662</v>
      </c>
      <c r="G413" s="83"/>
    </row>
    <row r="414" spans="1:7" ht="13.2">
      <c r="A414" s="78"/>
      <c r="B414" s="78"/>
      <c r="C414" s="44" t="s">
        <v>1662</v>
      </c>
      <c r="D414" s="78"/>
      <c r="E414" s="78" t="str">
        <f t="shared" si="2"/>
        <v/>
      </c>
      <c r="F414" s="78" t="s">
        <v>1662</v>
      </c>
      <c r="G414" s="83"/>
    </row>
    <row r="415" spans="1:7" ht="13.2">
      <c r="A415" s="78"/>
      <c r="B415" s="78"/>
      <c r="C415" s="44" t="s">
        <v>1662</v>
      </c>
      <c r="D415" s="78"/>
      <c r="E415" s="78" t="str">
        <f t="shared" si="2"/>
        <v/>
      </c>
      <c r="F415" s="78" t="s">
        <v>1662</v>
      </c>
      <c r="G415" s="83"/>
    </row>
    <row r="416" spans="1:7" ht="13.2">
      <c r="A416" s="78"/>
      <c r="B416" s="78"/>
      <c r="C416" s="44" t="s">
        <v>1662</v>
      </c>
      <c r="D416" s="78"/>
      <c r="E416" s="78" t="str">
        <f t="shared" si="2"/>
        <v/>
      </c>
      <c r="F416" s="78" t="s">
        <v>1662</v>
      </c>
      <c r="G416" s="83"/>
    </row>
    <row r="417" spans="1:7" ht="13.2">
      <c r="A417" s="78"/>
      <c r="B417" s="78"/>
      <c r="C417" s="44" t="s">
        <v>1662</v>
      </c>
      <c r="D417" s="78"/>
      <c r="E417" s="78" t="str">
        <f t="shared" si="2"/>
        <v/>
      </c>
      <c r="F417" s="78" t="s">
        <v>1662</v>
      </c>
      <c r="G417" s="83"/>
    </row>
    <row r="418" spans="1:7" ht="13.2">
      <c r="A418" s="78"/>
      <c r="B418" s="78"/>
      <c r="C418" s="44" t="s">
        <v>1662</v>
      </c>
      <c r="D418" s="78"/>
      <c r="E418" s="78" t="str">
        <f t="shared" si="2"/>
        <v/>
      </c>
      <c r="F418" s="78" t="s">
        <v>1662</v>
      </c>
      <c r="G418" s="83"/>
    </row>
    <row r="419" spans="1:7" ht="13.2">
      <c r="A419" s="78"/>
      <c r="B419" s="78"/>
      <c r="C419" s="44" t="s">
        <v>1662</v>
      </c>
      <c r="D419" s="78"/>
      <c r="E419" s="78" t="str">
        <f t="shared" si="2"/>
        <v/>
      </c>
      <c r="F419" s="78" t="s">
        <v>1662</v>
      </c>
      <c r="G419" s="83"/>
    </row>
    <row r="420" spans="1:7" ht="13.2">
      <c r="A420" s="78"/>
      <c r="B420" s="78"/>
      <c r="C420" s="44" t="s">
        <v>1662</v>
      </c>
      <c r="D420" s="78"/>
      <c r="E420" s="78" t="str">
        <f t="shared" si="2"/>
        <v/>
      </c>
      <c r="F420" s="78" t="s">
        <v>1662</v>
      </c>
      <c r="G420" s="83"/>
    </row>
    <row r="421" spans="1:7" ht="13.2">
      <c r="A421" s="78"/>
      <c r="B421" s="78"/>
      <c r="C421" s="44" t="s">
        <v>1662</v>
      </c>
      <c r="D421" s="78"/>
      <c r="E421" s="78" t="str">
        <f t="shared" si="2"/>
        <v/>
      </c>
      <c r="F421" s="78" t="s">
        <v>1662</v>
      </c>
      <c r="G421" s="83"/>
    </row>
    <row r="422" spans="1:7" ht="13.2">
      <c r="A422" s="78"/>
      <c r="B422" s="78"/>
      <c r="C422" s="44" t="s">
        <v>1662</v>
      </c>
      <c r="D422" s="78"/>
      <c r="E422" s="78" t="str">
        <f t="shared" si="2"/>
        <v/>
      </c>
      <c r="F422" s="78" t="s">
        <v>1662</v>
      </c>
      <c r="G422" s="83"/>
    </row>
    <row r="423" spans="1:7" ht="13.2">
      <c r="A423" s="78"/>
      <c r="B423" s="78"/>
      <c r="C423" s="44" t="s">
        <v>1662</v>
      </c>
      <c r="D423" s="78"/>
      <c r="E423" s="78" t="str">
        <f t="shared" si="2"/>
        <v/>
      </c>
      <c r="F423" s="78" t="s">
        <v>1662</v>
      </c>
      <c r="G423" s="83"/>
    </row>
    <row r="424" spans="1:7" ht="13.2">
      <c r="A424" s="78"/>
      <c r="B424" s="78"/>
      <c r="C424" s="44" t="s">
        <v>1662</v>
      </c>
      <c r="D424" s="78"/>
      <c r="E424" s="78" t="str">
        <f t="shared" si="2"/>
        <v/>
      </c>
      <c r="F424" s="78" t="s">
        <v>1662</v>
      </c>
      <c r="G424" s="83"/>
    </row>
    <row r="425" spans="1:7" ht="13.2">
      <c r="A425" s="78"/>
      <c r="B425" s="78"/>
      <c r="C425" s="44" t="s">
        <v>1662</v>
      </c>
      <c r="D425" s="78"/>
      <c r="E425" s="78" t="str">
        <f t="shared" si="2"/>
        <v/>
      </c>
      <c r="F425" s="78" t="s">
        <v>1662</v>
      </c>
      <c r="G425" s="83"/>
    </row>
    <row r="426" spans="1:7" ht="13.2">
      <c r="A426" s="78"/>
      <c r="B426" s="78"/>
      <c r="C426" s="44" t="s">
        <v>1662</v>
      </c>
      <c r="D426" s="78"/>
      <c r="E426" s="78" t="str">
        <f t="shared" si="2"/>
        <v/>
      </c>
      <c r="F426" s="78" t="s">
        <v>1662</v>
      </c>
      <c r="G426" s="83"/>
    </row>
    <row r="427" spans="1:7" ht="13.2">
      <c r="A427" s="78"/>
      <c r="B427" s="78"/>
      <c r="C427" s="44" t="s">
        <v>1662</v>
      </c>
      <c r="D427" s="78"/>
      <c r="E427" s="78" t="str">
        <f t="shared" si="2"/>
        <v/>
      </c>
      <c r="F427" s="78" t="s">
        <v>1662</v>
      </c>
      <c r="G427" s="83"/>
    </row>
    <row r="428" spans="1:7" ht="13.2">
      <c r="A428" s="78"/>
      <c r="B428" s="78"/>
      <c r="C428" s="44" t="s">
        <v>1662</v>
      </c>
      <c r="D428" s="78"/>
      <c r="E428" s="78" t="str">
        <f t="shared" si="2"/>
        <v/>
      </c>
      <c r="F428" s="78" t="s">
        <v>1662</v>
      </c>
      <c r="G428" s="83"/>
    </row>
    <row r="429" spans="1:7" ht="13.2">
      <c r="A429" s="78"/>
      <c r="B429" s="78"/>
      <c r="C429" s="44" t="s">
        <v>1662</v>
      </c>
      <c r="D429" s="78"/>
      <c r="E429" s="78" t="str">
        <f t="shared" si="2"/>
        <v/>
      </c>
      <c r="F429" s="78" t="s">
        <v>1662</v>
      </c>
      <c r="G429" s="83"/>
    </row>
    <row r="430" spans="1:7" ht="13.2">
      <c r="A430" s="78"/>
      <c r="B430" s="78"/>
      <c r="C430" s="44" t="s">
        <v>1662</v>
      </c>
      <c r="D430" s="78"/>
      <c r="E430" s="78" t="str">
        <f t="shared" si="2"/>
        <v/>
      </c>
      <c r="F430" s="78" t="s">
        <v>1662</v>
      </c>
      <c r="G430" s="83"/>
    </row>
    <row r="431" spans="1:7" ht="13.2">
      <c r="A431" s="78"/>
      <c r="B431" s="78"/>
      <c r="C431" s="44" t="s">
        <v>1662</v>
      </c>
      <c r="D431" s="78"/>
      <c r="E431" s="78" t="str">
        <f t="shared" si="2"/>
        <v/>
      </c>
      <c r="F431" s="78" t="s">
        <v>1662</v>
      </c>
      <c r="G431" s="83"/>
    </row>
    <row r="432" spans="1:7" ht="13.2">
      <c r="A432" s="78"/>
      <c r="B432" s="78"/>
      <c r="C432" s="44" t="s">
        <v>1662</v>
      </c>
      <c r="D432" s="78"/>
      <c r="E432" s="78" t="str">
        <f t="shared" si="2"/>
        <v/>
      </c>
      <c r="F432" s="78" t="s">
        <v>1662</v>
      </c>
      <c r="G432" s="83"/>
    </row>
    <row r="433" spans="1:7" ht="13.2">
      <c r="A433" s="78"/>
      <c r="B433" s="78"/>
      <c r="C433" s="44" t="s">
        <v>1662</v>
      </c>
      <c r="D433" s="78"/>
      <c r="E433" s="78" t="str">
        <f t="shared" si="2"/>
        <v/>
      </c>
      <c r="F433" s="78" t="s">
        <v>1662</v>
      </c>
      <c r="G433" s="83"/>
    </row>
    <row r="434" spans="1:7" ht="13.2">
      <c r="A434" s="78"/>
      <c r="B434" s="78"/>
      <c r="C434" s="44" t="s">
        <v>1662</v>
      </c>
      <c r="D434" s="78"/>
      <c r="E434" s="78" t="str">
        <f t="shared" si="2"/>
        <v/>
      </c>
      <c r="F434" s="78" t="s">
        <v>1662</v>
      </c>
      <c r="G434" s="83"/>
    </row>
    <row r="435" spans="1:7" ht="13.2">
      <c r="A435" s="78"/>
      <c r="B435" s="78"/>
      <c r="C435" s="44" t="s">
        <v>1662</v>
      </c>
      <c r="D435" s="78"/>
      <c r="E435" s="78" t="str">
        <f t="shared" si="2"/>
        <v/>
      </c>
      <c r="F435" s="78" t="s">
        <v>1662</v>
      </c>
      <c r="G435" s="83"/>
    </row>
    <row r="436" spans="1:7" ht="13.2">
      <c r="A436" s="78"/>
      <c r="B436" s="78"/>
      <c r="C436" s="44" t="s">
        <v>1662</v>
      </c>
      <c r="D436" s="78"/>
      <c r="E436" s="78" t="str">
        <f t="shared" si="2"/>
        <v/>
      </c>
      <c r="F436" s="78" t="s">
        <v>1662</v>
      </c>
      <c r="G436" s="83"/>
    </row>
    <row r="437" spans="1:7" ht="13.2">
      <c r="A437" s="78"/>
      <c r="B437" s="78"/>
      <c r="C437" s="44" t="s">
        <v>1662</v>
      </c>
      <c r="D437" s="78"/>
      <c r="E437" s="78" t="str">
        <f t="shared" si="2"/>
        <v/>
      </c>
      <c r="F437" s="78" t="s">
        <v>1662</v>
      </c>
      <c r="G437" s="83"/>
    </row>
    <row r="438" spans="1:7" ht="13.2">
      <c r="A438" s="78"/>
      <c r="B438" s="78"/>
      <c r="C438" s="44" t="s">
        <v>1662</v>
      </c>
      <c r="D438" s="78"/>
      <c r="E438" s="78" t="str">
        <f t="shared" si="2"/>
        <v/>
      </c>
      <c r="F438" s="78" t="s">
        <v>1662</v>
      </c>
      <c r="G438" s="83"/>
    </row>
    <row r="439" spans="1:7" ht="13.2">
      <c r="A439" s="78"/>
      <c r="B439" s="78"/>
      <c r="C439" s="44" t="s">
        <v>1662</v>
      </c>
      <c r="D439" s="78"/>
      <c r="E439" s="78" t="str">
        <f t="shared" si="2"/>
        <v/>
      </c>
      <c r="F439" s="78" t="s">
        <v>1662</v>
      </c>
      <c r="G439" s="83"/>
    </row>
    <row r="440" spans="1:7" ht="13.2">
      <c r="A440" s="78"/>
      <c r="B440" s="78"/>
      <c r="C440" s="44" t="s">
        <v>1662</v>
      </c>
      <c r="D440" s="78"/>
      <c r="E440" s="78" t="str">
        <f t="shared" si="2"/>
        <v/>
      </c>
      <c r="F440" s="78" t="s">
        <v>1662</v>
      </c>
      <c r="G440" s="83"/>
    </row>
    <row r="441" spans="1:7" ht="13.2">
      <c r="A441" s="78"/>
      <c r="B441" s="78"/>
      <c r="C441" s="44" t="s">
        <v>1662</v>
      </c>
      <c r="D441" s="78"/>
      <c r="E441" s="78" t="str">
        <f t="shared" si="2"/>
        <v/>
      </c>
      <c r="F441" s="78" t="s">
        <v>1662</v>
      </c>
      <c r="G441" s="83"/>
    </row>
    <row r="442" spans="1:7" ht="13.2">
      <c r="A442" s="78"/>
      <c r="B442" s="78"/>
      <c r="C442" s="44" t="s">
        <v>1662</v>
      </c>
      <c r="D442" s="78"/>
      <c r="E442" s="78" t="str">
        <f t="shared" si="2"/>
        <v/>
      </c>
      <c r="F442" s="78" t="s">
        <v>1662</v>
      </c>
      <c r="G442" s="83"/>
    </row>
    <row r="443" spans="1:7" ht="13.2">
      <c r="A443" s="78"/>
      <c r="B443" s="78"/>
      <c r="C443" s="44" t="s">
        <v>1662</v>
      </c>
      <c r="D443" s="78"/>
      <c r="E443" s="78" t="str">
        <f t="shared" si="2"/>
        <v/>
      </c>
      <c r="F443" s="78" t="s">
        <v>1662</v>
      </c>
      <c r="G443" s="83"/>
    </row>
    <row r="444" spans="1:7" ht="13.2">
      <c r="A444" s="78"/>
      <c r="B444" s="78"/>
      <c r="C444" s="44" t="s">
        <v>1662</v>
      </c>
      <c r="D444" s="78"/>
      <c r="E444" s="78" t="str">
        <f t="shared" si="2"/>
        <v/>
      </c>
      <c r="F444" s="78" t="s">
        <v>1662</v>
      </c>
      <c r="G444" s="83"/>
    </row>
    <row r="445" spans="1:7" ht="13.2">
      <c r="A445" s="78"/>
      <c r="B445" s="78"/>
      <c r="C445" s="44" t="s">
        <v>1662</v>
      </c>
      <c r="D445" s="78"/>
      <c r="E445" s="78" t="str">
        <f t="shared" si="2"/>
        <v/>
      </c>
      <c r="F445" s="78" t="s">
        <v>1662</v>
      </c>
      <c r="G445" s="83"/>
    </row>
    <row r="446" spans="1:7" ht="13.2">
      <c r="A446" s="78"/>
      <c r="B446" s="78"/>
      <c r="C446" s="44" t="s">
        <v>1662</v>
      </c>
      <c r="D446" s="78"/>
      <c r="E446" s="78" t="str">
        <f t="shared" si="2"/>
        <v/>
      </c>
      <c r="F446" s="78" t="s">
        <v>1662</v>
      </c>
      <c r="G446" s="83"/>
    </row>
    <row r="447" spans="1:7" ht="13.2">
      <c r="A447" s="78"/>
      <c r="B447" s="78"/>
      <c r="C447" s="44" t="s">
        <v>1662</v>
      </c>
      <c r="D447" s="78"/>
      <c r="E447" s="78" t="str">
        <f t="shared" si="2"/>
        <v/>
      </c>
      <c r="F447" s="78" t="s">
        <v>1662</v>
      </c>
      <c r="G447" s="83"/>
    </row>
    <row r="448" spans="1:7" ht="13.2">
      <c r="A448" s="78"/>
      <c r="B448" s="78"/>
      <c r="C448" s="44" t="s">
        <v>1662</v>
      </c>
      <c r="D448" s="78"/>
      <c r="E448" s="78" t="str">
        <f t="shared" si="2"/>
        <v/>
      </c>
      <c r="F448" s="78" t="s">
        <v>1662</v>
      </c>
      <c r="G448" s="83"/>
    </row>
    <row r="449" spans="1:7" ht="13.2">
      <c r="A449" s="78"/>
      <c r="B449" s="78"/>
      <c r="C449" s="44" t="s">
        <v>1662</v>
      </c>
      <c r="D449" s="78"/>
      <c r="E449" s="78" t="str">
        <f t="shared" si="2"/>
        <v/>
      </c>
      <c r="F449" s="78" t="s">
        <v>1662</v>
      </c>
      <c r="G449" s="83"/>
    </row>
    <row r="450" spans="1:7" ht="13.2">
      <c r="A450" s="78"/>
      <c r="B450" s="78"/>
      <c r="C450" s="44" t="s">
        <v>1662</v>
      </c>
      <c r="D450" s="78"/>
      <c r="E450" s="78" t="str">
        <f t="shared" si="2"/>
        <v/>
      </c>
      <c r="F450" s="78" t="s">
        <v>1662</v>
      </c>
      <c r="G450" s="83"/>
    </row>
    <row r="451" spans="1:7" ht="13.2">
      <c r="A451" s="78"/>
      <c r="B451" s="78"/>
      <c r="C451" s="44" t="s">
        <v>1662</v>
      </c>
      <c r="D451" s="78"/>
      <c r="E451" s="78" t="str">
        <f t="shared" si="2"/>
        <v/>
      </c>
      <c r="F451" s="78" t="s">
        <v>1662</v>
      </c>
      <c r="G451" s="83"/>
    </row>
    <row r="452" spans="1:7" ht="13.2">
      <c r="A452" s="78"/>
      <c r="B452" s="78"/>
      <c r="C452" s="44" t="s">
        <v>1662</v>
      </c>
      <c r="D452" s="78"/>
      <c r="E452" s="78" t="str">
        <f t="shared" si="2"/>
        <v/>
      </c>
      <c r="F452" s="78" t="s">
        <v>1662</v>
      </c>
      <c r="G452" s="83"/>
    </row>
    <row r="453" spans="1:7" ht="13.2">
      <c r="A453" s="78"/>
      <c r="B453" s="78"/>
      <c r="C453" s="44" t="s">
        <v>1662</v>
      </c>
      <c r="D453" s="78"/>
      <c r="E453" s="78" t="str">
        <f t="shared" si="2"/>
        <v/>
      </c>
      <c r="F453" s="78" t="s">
        <v>1662</v>
      </c>
      <c r="G453" s="83"/>
    </row>
    <row r="454" spans="1:7" ht="13.2">
      <c r="A454" s="78"/>
      <c r="B454" s="78"/>
      <c r="C454" s="44" t="s">
        <v>1662</v>
      </c>
      <c r="D454" s="78"/>
      <c r="E454" s="78" t="str">
        <f t="shared" si="2"/>
        <v/>
      </c>
      <c r="F454" s="78" t="s">
        <v>1662</v>
      </c>
      <c r="G454" s="83"/>
    </row>
    <row r="455" spans="1:7" ht="13.2">
      <c r="A455" s="78"/>
      <c r="B455" s="78"/>
      <c r="C455" s="44" t="s">
        <v>1662</v>
      </c>
      <c r="D455" s="78"/>
      <c r="E455" s="78" t="str">
        <f t="shared" si="2"/>
        <v/>
      </c>
      <c r="F455" s="78" t="s">
        <v>1662</v>
      </c>
      <c r="G455" s="83"/>
    </row>
    <row r="456" spans="1:7" ht="13.2">
      <c r="A456" s="78"/>
      <c r="B456" s="78"/>
      <c r="C456" s="44" t="s">
        <v>1662</v>
      </c>
      <c r="D456" s="78"/>
      <c r="E456" s="78" t="str">
        <f t="shared" si="2"/>
        <v/>
      </c>
      <c r="F456" s="78" t="s">
        <v>1662</v>
      </c>
      <c r="G456" s="83"/>
    </row>
    <row r="457" spans="1:7" ht="13.2">
      <c r="A457" s="78"/>
      <c r="B457" s="78"/>
      <c r="C457" s="44" t="s">
        <v>1662</v>
      </c>
      <c r="D457" s="78"/>
      <c r="E457" s="78" t="str">
        <f t="shared" si="2"/>
        <v/>
      </c>
      <c r="F457" s="78" t="s">
        <v>1662</v>
      </c>
      <c r="G457" s="83"/>
    </row>
    <row r="458" spans="1:7" ht="13.2">
      <c r="A458" s="78"/>
      <c r="B458" s="78"/>
      <c r="C458" s="44" t="s">
        <v>1662</v>
      </c>
      <c r="D458" s="78"/>
      <c r="E458" s="78" t="str">
        <f t="shared" si="2"/>
        <v/>
      </c>
      <c r="F458" s="78" t="s">
        <v>1662</v>
      </c>
      <c r="G458" s="83"/>
    </row>
    <row r="459" spans="1:7" ht="13.2">
      <c r="A459" s="78"/>
      <c r="B459" s="78"/>
      <c r="C459" s="44" t="s">
        <v>1662</v>
      </c>
      <c r="D459" s="78"/>
      <c r="E459" s="78" t="str">
        <f t="shared" si="2"/>
        <v/>
      </c>
      <c r="F459" s="78" t="s">
        <v>1662</v>
      </c>
      <c r="G459" s="83"/>
    </row>
    <row r="460" spans="1:7" ht="13.2">
      <c r="A460" s="78"/>
      <c r="B460" s="78"/>
      <c r="C460" s="44" t="s">
        <v>1662</v>
      </c>
      <c r="D460" s="78"/>
      <c r="E460" s="78" t="str">
        <f t="shared" si="2"/>
        <v/>
      </c>
      <c r="F460" s="78" t="s">
        <v>1662</v>
      </c>
      <c r="G460" s="83"/>
    </row>
    <row r="461" spans="1:7" ht="13.2">
      <c r="A461" s="78"/>
      <c r="B461" s="78"/>
      <c r="C461" s="44" t="s">
        <v>1662</v>
      </c>
      <c r="D461" s="78"/>
      <c r="E461" s="78" t="str">
        <f t="shared" si="2"/>
        <v/>
      </c>
      <c r="F461" s="78" t="s">
        <v>1662</v>
      </c>
      <c r="G461" s="83"/>
    </row>
    <row r="462" spans="1:7" ht="13.2">
      <c r="A462" s="78"/>
      <c r="B462" s="78"/>
      <c r="C462" s="44" t="s">
        <v>1662</v>
      </c>
      <c r="D462" s="78"/>
      <c r="E462" s="78" t="str">
        <f t="shared" si="2"/>
        <v/>
      </c>
      <c r="F462" s="78" t="s">
        <v>1662</v>
      </c>
      <c r="G462" s="83"/>
    </row>
    <row r="463" spans="1:7" ht="13.2">
      <c r="A463" s="78"/>
      <c r="B463" s="78"/>
      <c r="C463" s="44" t="s">
        <v>1662</v>
      </c>
      <c r="D463" s="78"/>
      <c r="E463" s="78" t="str">
        <f t="shared" si="2"/>
        <v/>
      </c>
      <c r="F463" s="78" t="s">
        <v>1662</v>
      </c>
      <c r="G463" s="83"/>
    </row>
    <row r="464" spans="1:7" ht="13.2">
      <c r="A464" s="78"/>
      <c r="B464" s="78"/>
      <c r="C464" s="44" t="s">
        <v>1662</v>
      </c>
      <c r="D464" s="78"/>
      <c r="E464" s="78" t="str">
        <f t="shared" si="2"/>
        <v/>
      </c>
      <c r="F464" s="78" t="s">
        <v>1662</v>
      </c>
      <c r="G464" s="83"/>
    </row>
    <row r="465" spans="1:7" ht="13.2">
      <c r="A465" s="78"/>
      <c r="B465" s="78"/>
      <c r="C465" s="44" t="s">
        <v>1662</v>
      </c>
      <c r="D465" s="78"/>
      <c r="E465" s="78" t="str">
        <f t="shared" si="2"/>
        <v/>
      </c>
      <c r="F465" s="78" t="s">
        <v>1662</v>
      </c>
      <c r="G465" s="83"/>
    </row>
    <row r="466" spans="1:7" ht="13.2">
      <c r="A466" s="78"/>
      <c r="B466" s="78"/>
      <c r="C466" s="44" t="s">
        <v>1662</v>
      </c>
      <c r="D466" s="78"/>
      <c r="E466" s="78" t="str">
        <f t="shared" si="2"/>
        <v/>
      </c>
      <c r="F466" s="78" t="s">
        <v>1662</v>
      </c>
      <c r="G466" s="83"/>
    </row>
    <row r="467" spans="1:7" ht="13.2">
      <c r="A467" s="78"/>
      <c r="B467" s="78"/>
      <c r="C467" s="44" t="s">
        <v>1662</v>
      </c>
      <c r="D467" s="78"/>
      <c r="E467" s="78" t="str">
        <f t="shared" si="2"/>
        <v/>
      </c>
      <c r="F467" s="78" t="s">
        <v>1662</v>
      </c>
      <c r="G467" s="83"/>
    </row>
    <row r="468" spans="1:7" ht="13.2">
      <c r="A468" s="78"/>
      <c r="B468" s="78"/>
      <c r="C468" s="44" t="s">
        <v>1662</v>
      </c>
      <c r="D468" s="78"/>
      <c r="E468" s="78" t="str">
        <f t="shared" si="2"/>
        <v/>
      </c>
      <c r="F468" s="78" t="s">
        <v>1662</v>
      </c>
      <c r="G468" s="83"/>
    </row>
    <row r="469" spans="1:7" ht="13.2">
      <c r="A469" s="78"/>
      <c r="B469" s="78"/>
      <c r="C469" s="44" t="s">
        <v>1662</v>
      </c>
      <c r="D469" s="78"/>
      <c r="E469" s="78" t="str">
        <f t="shared" si="2"/>
        <v/>
      </c>
      <c r="F469" s="78" t="s">
        <v>1662</v>
      </c>
      <c r="G469" s="83"/>
    </row>
    <row r="470" spans="1:7" ht="13.2">
      <c r="A470" s="78"/>
      <c r="B470" s="78"/>
      <c r="C470" s="44" t="s">
        <v>1662</v>
      </c>
      <c r="D470" s="78"/>
      <c r="E470" s="78" t="str">
        <f t="shared" si="2"/>
        <v/>
      </c>
      <c r="F470" s="78" t="s">
        <v>1662</v>
      </c>
      <c r="G470" s="83"/>
    </row>
    <row r="471" spans="1:7" ht="13.2">
      <c r="A471" s="78"/>
      <c r="B471" s="78"/>
      <c r="C471" s="44" t="s">
        <v>1662</v>
      </c>
      <c r="D471" s="78"/>
      <c r="E471" s="78" t="str">
        <f t="shared" si="2"/>
        <v/>
      </c>
      <c r="F471" s="78" t="s">
        <v>1662</v>
      </c>
      <c r="G471" s="83"/>
    </row>
    <row r="472" spans="1:7" ht="13.2">
      <c r="A472" s="78"/>
      <c r="B472" s="78"/>
      <c r="C472" s="44" t="s">
        <v>1662</v>
      </c>
      <c r="D472" s="78"/>
      <c r="E472" s="78" t="str">
        <f t="shared" si="2"/>
        <v/>
      </c>
      <c r="F472" s="78" t="s">
        <v>1662</v>
      </c>
      <c r="G472" s="83"/>
    </row>
    <row r="473" spans="1:7" ht="13.2">
      <c r="A473" s="78"/>
      <c r="B473" s="78"/>
      <c r="C473" s="44" t="s">
        <v>1662</v>
      </c>
      <c r="D473" s="78"/>
      <c r="E473" s="78" t="str">
        <f t="shared" si="2"/>
        <v/>
      </c>
      <c r="F473" s="78" t="s">
        <v>1662</v>
      </c>
      <c r="G473" s="83"/>
    </row>
    <row r="474" spans="1:7" ht="13.2">
      <c r="A474" s="78"/>
      <c r="B474" s="78"/>
      <c r="C474" s="44" t="s">
        <v>1662</v>
      </c>
      <c r="D474" s="78"/>
      <c r="E474" s="78" t="str">
        <f t="shared" si="2"/>
        <v/>
      </c>
      <c r="F474" s="78" t="s">
        <v>1662</v>
      </c>
      <c r="G474" s="83"/>
    </row>
    <row r="475" spans="1:7" ht="13.2">
      <c r="A475" s="78"/>
      <c r="B475" s="78"/>
      <c r="C475" s="44" t="s">
        <v>1662</v>
      </c>
      <c r="D475" s="78"/>
      <c r="E475" s="78" t="str">
        <f t="shared" si="2"/>
        <v/>
      </c>
      <c r="F475" s="78" t="s">
        <v>1662</v>
      </c>
      <c r="G475" s="83"/>
    </row>
    <row r="476" spans="1:7" ht="13.2">
      <c r="A476" s="78"/>
      <c r="B476" s="78"/>
      <c r="C476" s="44" t="s">
        <v>1662</v>
      </c>
      <c r="D476" s="78"/>
      <c r="E476" s="78" t="str">
        <f t="shared" si="2"/>
        <v/>
      </c>
      <c r="F476" s="78" t="s">
        <v>1662</v>
      </c>
      <c r="G476" s="83"/>
    </row>
    <row r="477" spans="1:7" ht="13.2">
      <c r="A477" s="78"/>
      <c r="B477" s="78"/>
      <c r="C477" s="44" t="s">
        <v>1662</v>
      </c>
      <c r="D477" s="78"/>
      <c r="E477" s="78" t="str">
        <f t="shared" si="2"/>
        <v/>
      </c>
      <c r="F477" s="78" t="s">
        <v>1662</v>
      </c>
      <c r="G477" s="83"/>
    </row>
    <row r="478" spans="1:7" ht="13.2">
      <c r="A478" s="78"/>
      <c r="B478" s="78"/>
      <c r="C478" s="44" t="s">
        <v>1662</v>
      </c>
      <c r="D478" s="78"/>
      <c r="E478" s="78" t="str">
        <f t="shared" si="2"/>
        <v/>
      </c>
      <c r="F478" s="78" t="s">
        <v>1662</v>
      </c>
      <c r="G478" s="83"/>
    </row>
    <row r="479" spans="1:7" ht="13.2">
      <c r="A479" s="78"/>
      <c r="B479" s="78"/>
      <c r="C479" s="44" t="s">
        <v>1662</v>
      </c>
      <c r="D479" s="78"/>
      <c r="E479" s="78" t="str">
        <f t="shared" si="2"/>
        <v/>
      </c>
      <c r="F479" s="78" t="s">
        <v>1662</v>
      </c>
      <c r="G479" s="83"/>
    </row>
    <row r="480" spans="1:7" ht="13.2">
      <c r="A480" s="78"/>
      <c r="B480" s="78"/>
      <c r="C480" s="44" t="s">
        <v>1662</v>
      </c>
      <c r="D480" s="78"/>
      <c r="E480" s="78" t="str">
        <f t="shared" si="2"/>
        <v/>
      </c>
      <c r="F480" s="78" t="s">
        <v>1662</v>
      </c>
      <c r="G480" s="83"/>
    </row>
    <row r="481" spans="1:7" ht="13.2">
      <c r="A481" s="78"/>
      <c r="B481" s="78"/>
      <c r="C481" s="44" t="s">
        <v>1662</v>
      </c>
      <c r="D481" s="78"/>
      <c r="E481" s="78" t="str">
        <f t="shared" si="2"/>
        <v/>
      </c>
      <c r="F481" s="78" t="s">
        <v>1662</v>
      </c>
      <c r="G481" s="83"/>
    </row>
    <row r="482" spans="1:7" ht="13.2">
      <c r="A482" s="78"/>
      <c r="B482" s="78"/>
      <c r="C482" s="44" t="s">
        <v>1662</v>
      </c>
      <c r="D482" s="78"/>
      <c r="E482" s="78" t="str">
        <f t="shared" si="2"/>
        <v/>
      </c>
      <c r="F482" s="78" t="s">
        <v>1662</v>
      </c>
      <c r="G482" s="83"/>
    </row>
    <row r="483" spans="1:7" ht="13.2">
      <c r="A483" s="78"/>
      <c r="B483" s="78"/>
      <c r="C483" s="44" t="s">
        <v>1662</v>
      </c>
      <c r="D483" s="78"/>
      <c r="E483" s="78" t="str">
        <f t="shared" si="2"/>
        <v/>
      </c>
      <c r="F483" s="78" t="s">
        <v>1662</v>
      </c>
      <c r="G483" s="83"/>
    </row>
    <row r="484" spans="1:7" ht="13.2">
      <c r="A484" s="78"/>
      <c r="B484" s="78"/>
      <c r="C484" s="44" t="s">
        <v>1662</v>
      </c>
      <c r="D484" s="78"/>
      <c r="E484" s="78" t="str">
        <f t="shared" si="2"/>
        <v/>
      </c>
      <c r="F484" s="78" t="s">
        <v>1662</v>
      </c>
      <c r="G484" s="83"/>
    </row>
    <row r="485" spans="1:7" ht="13.2">
      <c r="A485" s="78"/>
      <c r="B485" s="78"/>
      <c r="C485" s="44" t="s">
        <v>1662</v>
      </c>
      <c r="D485" s="78"/>
      <c r="E485" s="78" t="str">
        <f t="shared" si="2"/>
        <v/>
      </c>
      <c r="F485" s="78" t="s">
        <v>1662</v>
      </c>
      <c r="G485" s="83"/>
    </row>
    <row r="486" spans="1:7" ht="13.2">
      <c r="A486" s="78"/>
      <c r="B486" s="78"/>
      <c r="C486" s="44" t="s">
        <v>1662</v>
      </c>
      <c r="D486" s="78"/>
      <c r="E486" s="78" t="str">
        <f t="shared" si="2"/>
        <v/>
      </c>
      <c r="F486" s="78" t="s">
        <v>1662</v>
      </c>
      <c r="G486" s="83"/>
    </row>
    <row r="487" spans="1:7" ht="13.2">
      <c r="A487" s="78"/>
      <c r="B487" s="78"/>
      <c r="C487" s="44" t="s">
        <v>1662</v>
      </c>
      <c r="D487" s="78"/>
      <c r="E487" s="78" t="str">
        <f t="shared" si="2"/>
        <v/>
      </c>
      <c r="F487" s="78" t="s">
        <v>1662</v>
      </c>
      <c r="G487" s="83"/>
    </row>
    <row r="488" spans="1:7" ht="13.2">
      <c r="A488" s="78"/>
      <c r="B488" s="78"/>
      <c r="C488" s="44" t="s">
        <v>1662</v>
      </c>
      <c r="D488" s="78"/>
      <c r="E488" s="78" t="str">
        <f t="shared" si="2"/>
        <v/>
      </c>
      <c r="F488" s="78" t="s">
        <v>1662</v>
      </c>
      <c r="G488" s="83"/>
    </row>
    <row r="489" spans="1:7" ht="13.2">
      <c r="A489" s="78"/>
      <c r="B489" s="78"/>
      <c r="C489" s="44" t="s">
        <v>1662</v>
      </c>
      <c r="D489" s="78"/>
      <c r="E489" s="78" t="str">
        <f t="shared" si="2"/>
        <v/>
      </c>
      <c r="F489" s="78" t="s">
        <v>1662</v>
      </c>
      <c r="G489" s="83"/>
    </row>
    <row r="490" spans="1:7" ht="13.2">
      <c r="A490" s="78"/>
      <c r="B490" s="78"/>
      <c r="C490" s="44" t="s">
        <v>1662</v>
      </c>
      <c r="D490" s="78"/>
      <c r="E490" s="78" t="str">
        <f t="shared" si="2"/>
        <v/>
      </c>
      <c r="F490" s="78" t="s">
        <v>1662</v>
      </c>
      <c r="G490" s="83"/>
    </row>
    <row r="491" spans="1:7" ht="13.2">
      <c r="A491" s="78"/>
      <c r="B491" s="78"/>
      <c r="C491" s="44" t="s">
        <v>1662</v>
      </c>
      <c r="D491" s="78"/>
      <c r="E491" s="78" t="str">
        <f t="shared" si="2"/>
        <v/>
      </c>
      <c r="F491" s="78" t="s">
        <v>1662</v>
      </c>
      <c r="G491" s="83"/>
    </row>
    <row r="492" spans="1:7" ht="13.2">
      <c r="A492" s="78"/>
      <c r="B492" s="78"/>
      <c r="C492" s="44" t="s">
        <v>1662</v>
      </c>
      <c r="D492" s="78"/>
      <c r="E492" s="78" t="str">
        <f t="shared" si="2"/>
        <v/>
      </c>
      <c r="F492" s="78" t="s">
        <v>1662</v>
      </c>
      <c r="G492" s="83"/>
    </row>
    <row r="493" spans="1:7" ht="13.2">
      <c r="A493" s="78"/>
      <c r="B493" s="78"/>
      <c r="C493" s="44" t="s">
        <v>1662</v>
      </c>
      <c r="D493" s="78"/>
      <c r="E493" s="78" t="str">
        <f t="shared" si="2"/>
        <v/>
      </c>
      <c r="F493" s="78" t="s">
        <v>1662</v>
      </c>
      <c r="G493" s="83"/>
    </row>
    <row r="494" spans="1:7" ht="13.2">
      <c r="A494" s="78"/>
      <c r="B494" s="78"/>
      <c r="C494" s="44" t="s">
        <v>1662</v>
      </c>
      <c r="D494" s="78"/>
      <c r="E494" s="78" t="str">
        <f t="shared" si="2"/>
        <v/>
      </c>
      <c r="F494" s="78" t="s">
        <v>1662</v>
      </c>
      <c r="G494" s="83"/>
    </row>
    <row r="495" spans="1:7" ht="13.2">
      <c r="A495" s="78"/>
      <c r="B495" s="78"/>
      <c r="C495" s="44" t="s">
        <v>1662</v>
      </c>
      <c r="D495" s="78"/>
      <c r="E495" s="78" t="str">
        <f t="shared" si="2"/>
        <v/>
      </c>
      <c r="F495" s="78" t="s">
        <v>1662</v>
      </c>
      <c r="G495" s="83"/>
    </row>
    <row r="496" spans="1:7" ht="13.2">
      <c r="A496" s="78"/>
      <c r="B496" s="78"/>
      <c r="C496" s="44" t="s">
        <v>1662</v>
      </c>
      <c r="D496" s="78"/>
      <c r="E496" s="78" t="str">
        <f t="shared" si="2"/>
        <v/>
      </c>
      <c r="F496" s="78" t="s">
        <v>1662</v>
      </c>
      <c r="G496" s="83"/>
    </row>
    <row r="497" spans="1:7" ht="13.2">
      <c r="A497" s="78"/>
      <c r="B497" s="78"/>
      <c r="C497" s="44" t="s">
        <v>1662</v>
      </c>
      <c r="D497" s="78"/>
      <c r="E497" s="78" t="str">
        <f t="shared" si="2"/>
        <v/>
      </c>
      <c r="F497" s="78" t="s">
        <v>1662</v>
      </c>
      <c r="G497" s="83"/>
    </row>
    <row r="498" spans="1:7" ht="13.2">
      <c r="A498" s="78"/>
      <c r="B498" s="78"/>
      <c r="C498" s="44" t="s">
        <v>1662</v>
      </c>
      <c r="D498" s="78"/>
      <c r="E498" s="78" t="str">
        <f t="shared" si="2"/>
        <v/>
      </c>
      <c r="F498" s="78" t="s">
        <v>1662</v>
      </c>
      <c r="G498" s="83"/>
    </row>
    <row r="499" spans="1:7" ht="13.2">
      <c r="A499" s="78"/>
      <c r="B499" s="78"/>
      <c r="C499" s="44" t="s">
        <v>1662</v>
      </c>
      <c r="D499" s="78"/>
      <c r="E499" s="78" t="str">
        <f t="shared" si="2"/>
        <v/>
      </c>
      <c r="F499" s="78" t="s">
        <v>1662</v>
      </c>
      <c r="G499" s="83"/>
    </row>
    <row r="500" spans="1:7" ht="13.2">
      <c r="A500" s="78"/>
      <c r="B500" s="78"/>
      <c r="C500" s="44" t="s">
        <v>1662</v>
      </c>
      <c r="D500" s="78"/>
      <c r="E500" s="78" t="str">
        <f t="shared" si="2"/>
        <v/>
      </c>
      <c r="F500" s="78" t="s">
        <v>1662</v>
      </c>
      <c r="G500" s="83"/>
    </row>
    <row r="501" spans="1:7" ht="13.2">
      <c r="A501" s="78"/>
      <c r="B501" s="78"/>
      <c r="C501" s="44" t="s">
        <v>1662</v>
      </c>
      <c r="D501" s="78"/>
      <c r="E501" s="78" t="str">
        <f t="shared" si="2"/>
        <v/>
      </c>
      <c r="F501" s="78" t="s">
        <v>1662</v>
      </c>
      <c r="G501" s="83"/>
    </row>
    <row r="502" spans="1:7" ht="13.2">
      <c r="A502" s="78"/>
      <c r="B502" s="78"/>
      <c r="C502" s="44" t="s">
        <v>1662</v>
      </c>
      <c r="D502" s="78"/>
      <c r="E502" s="78" t="str">
        <f t="shared" si="2"/>
        <v/>
      </c>
      <c r="F502" s="78" t="s">
        <v>1662</v>
      </c>
      <c r="G502" s="83"/>
    </row>
    <row r="503" spans="1:7" ht="13.2">
      <c r="A503" s="78"/>
      <c r="B503" s="78"/>
      <c r="C503" s="44" t="s">
        <v>1662</v>
      </c>
      <c r="D503" s="78"/>
      <c r="E503" s="78" t="str">
        <f t="shared" si="2"/>
        <v/>
      </c>
      <c r="F503" s="78" t="s">
        <v>1662</v>
      </c>
      <c r="G503" s="83"/>
    </row>
    <row r="504" spans="1:7" ht="13.2">
      <c r="A504" s="78"/>
      <c r="B504" s="78"/>
      <c r="C504" s="44" t="s">
        <v>1662</v>
      </c>
      <c r="D504" s="78"/>
      <c r="E504" s="78" t="str">
        <f t="shared" si="2"/>
        <v/>
      </c>
      <c r="F504" s="78" t="s">
        <v>1662</v>
      </c>
      <c r="G504" s="83"/>
    </row>
    <row r="505" spans="1:7" ht="13.2">
      <c r="A505" s="78"/>
      <c r="B505" s="78"/>
      <c r="C505" s="44" t="s">
        <v>1662</v>
      </c>
      <c r="D505" s="78"/>
      <c r="E505" s="78" t="str">
        <f t="shared" si="2"/>
        <v/>
      </c>
      <c r="F505" s="78" t="s">
        <v>1662</v>
      </c>
      <c r="G505" s="83"/>
    </row>
    <row r="506" spans="1:7" ht="13.2">
      <c r="A506" s="78"/>
      <c r="B506" s="78"/>
      <c r="C506" s="44" t="s">
        <v>1662</v>
      </c>
      <c r="D506" s="78"/>
      <c r="E506" s="78" t="str">
        <f t="shared" si="2"/>
        <v/>
      </c>
      <c r="F506" s="78" t="s">
        <v>1662</v>
      </c>
      <c r="G506" s="83"/>
    </row>
    <row r="507" spans="1:7" ht="13.2">
      <c r="A507" s="78"/>
      <c r="B507" s="78"/>
      <c r="C507" s="44" t="s">
        <v>1662</v>
      </c>
      <c r="D507" s="78"/>
      <c r="E507" s="78" t="str">
        <f t="shared" si="2"/>
        <v/>
      </c>
      <c r="F507" s="78" t="s">
        <v>1662</v>
      </c>
      <c r="G507" s="83"/>
    </row>
    <row r="508" spans="1:7" ht="13.2">
      <c r="A508" s="78"/>
      <c r="B508" s="78"/>
      <c r="C508" s="44" t="s">
        <v>1662</v>
      </c>
      <c r="D508" s="78"/>
      <c r="E508" s="78" t="str">
        <f t="shared" si="2"/>
        <v/>
      </c>
      <c r="F508" s="78" t="s">
        <v>1662</v>
      </c>
      <c r="G508" s="83"/>
    </row>
    <row r="509" spans="1:7" ht="13.2">
      <c r="A509" s="78"/>
      <c r="B509" s="78"/>
      <c r="C509" s="44" t="s">
        <v>1662</v>
      </c>
      <c r="D509" s="78"/>
      <c r="E509" s="78" t="str">
        <f t="shared" si="2"/>
        <v/>
      </c>
      <c r="F509" s="78" t="s">
        <v>1662</v>
      </c>
      <c r="G509" s="83"/>
    </row>
    <row r="510" spans="1:7" ht="13.2">
      <c r="A510" s="78"/>
      <c r="B510" s="78"/>
      <c r="C510" s="44" t="s">
        <v>1662</v>
      </c>
      <c r="D510" s="78"/>
      <c r="E510" s="78" t="str">
        <f t="shared" si="2"/>
        <v/>
      </c>
      <c r="F510" s="78" t="s">
        <v>1662</v>
      </c>
      <c r="G510" s="83"/>
    </row>
    <row r="511" spans="1:7" ht="13.2">
      <c r="A511" s="78"/>
      <c r="B511" s="78"/>
      <c r="C511" s="44" t="s">
        <v>1662</v>
      </c>
      <c r="D511" s="78"/>
      <c r="E511" s="78" t="str">
        <f t="shared" si="2"/>
        <v/>
      </c>
      <c r="F511" s="78" t="s">
        <v>1662</v>
      </c>
      <c r="G511" s="83"/>
    </row>
    <row r="512" spans="1:7" ht="13.2">
      <c r="A512" s="78"/>
      <c r="B512" s="78"/>
      <c r="C512" s="44" t="s">
        <v>1662</v>
      </c>
      <c r="D512" s="78"/>
      <c r="E512" s="78" t="str">
        <f t="shared" si="2"/>
        <v/>
      </c>
      <c r="F512" s="78" t="s">
        <v>1662</v>
      </c>
      <c r="G512" s="83"/>
    </row>
    <row r="513" spans="1:7" ht="13.2">
      <c r="A513" s="78"/>
      <c r="B513" s="78"/>
      <c r="C513" s="44" t="s">
        <v>1662</v>
      </c>
      <c r="D513" s="78"/>
      <c r="E513" s="78" t="str">
        <f t="shared" si="2"/>
        <v/>
      </c>
      <c r="F513" s="78" t="s">
        <v>1662</v>
      </c>
      <c r="G513" s="83"/>
    </row>
    <row r="514" spans="1:7" ht="13.2">
      <c r="A514" s="78"/>
      <c r="B514" s="78"/>
      <c r="C514" s="44" t="s">
        <v>1662</v>
      </c>
      <c r="D514" s="78"/>
      <c r="E514" s="78" t="str">
        <f t="shared" si="2"/>
        <v/>
      </c>
      <c r="F514" s="78" t="s">
        <v>1662</v>
      </c>
      <c r="G514" s="83"/>
    </row>
    <row r="515" spans="1:7" ht="13.2">
      <c r="A515" s="78"/>
      <c r="B515" s="78"/>
      <c r="C515" s="44" t="s">
        <v>1662</v>
      </c>
      <c r="D515" s="78"/>
      <c r="E515" s="78" t="str">
        <f t="shared" si="2"/>
        <v/>
      </c>
      <c r="F515" s="78" t="s">
        <v>1662</v>
      </c>
      <c r="G515" s="83"/>
    </row>
    <row r="516" spans="1:7" ht="13.2">
      <c r="A516" s="78"/>
      <c r="B516" s="78"/>
      <c r="C516" s="44" t="s">
        <v>1662</v>
      </c>
      <c r="D516" s="78"/>
      <c r="E516" s="78" t="str">
        <f t="shared" si="2"/>
        <v/>
      </c>
      <c r="F516" s="78" t="s">
        <v>1662</v>
      </c>
      <c r="G516" s="83"/>
    </row>
    <row r="517" spans="1:7" ht="13.2">
      <c r="A517" s="78"/>
      <c r="B517" s="78"/>
      <c r="C517" s="44" t="s">
        <v>1662</v>
      </c>
      <c r="D517" s="78"/>
      <c r="E517" s="78" t="str">
        <f t="shared" si="2"/>
        <v/>
      </c>
      <c r="F517" s="78" t="s">
        <v>1662</v>
      </c>
      <c r="G517" s="83"/>
    </row>
    <row r="518" spans="1:7" ht="13.2">
      <c r="A518" s="78"/>
      <c r="B518" s="78"/>
      <c r="C518" s="44" t="s">
        <v>1662</v>
      </c>
      <c r="D518" s="78"/>
      <c r="E518" s="78" t="str">
        <f t="shared" si="2"/>
        <v/>
      </c>
      <c r="F518" s="78" t="s">
        <v>1662</v>
      </c>
      <c r="G518" s="83"/>
    </row>
    <row r="519" spans="1:7" ht="13.2">
      <c r="A519" s="78"/>
      <c r="B519" s="78"/>
      <c r="C519" s="44" t="s">
        <v>1662</v>
      </c>
      <c r="D519" s="78"/>
      <c r="E519" s="78" t="str">
        <f t="shared" si="2"/>
        <v/>
      </c>
      <c r="F519" s="78" t="s">
        <v>1662</v>
      </c>
      <c r="G519" s="83"/>
    </row>
    <row r="520" spans="1:7" ht="13.2">
      <c r="A520" s="78"/>
      <c r="B520" s="78"/>
      <c r="C520" s="44" t="s">
        <v>1662</v>
      </c>
      <c r="D520" s="78"/>
      <c r="E520" s="78" t="str">
        <f t="shared" si="2"/>
        <v/>
      </c>
      <c r="F520" s="78" t="s">
        <v>1662</v>
      </c>
      <c r="G520" s="83"/>
    </row>
    <row r="521" spans="1:7" ht="13.2">
      <c r="A521" s="78"/>
      <c r="B521" s="78"/>
      <c r="C521" s="44" t="s">
        <v>1662</v>
      </c>
      <c r="D521" s="78"/>
      <c r="E521" s="78" t="str">
        <f t="shared" si="2"/>
        <v/>
      </c>
      <c r="F521" s="78" t="s">
        <v>1662</v>
      </c>
      <c r="G521" s="83"/>
    </row>
    <row r="522" spans="1:7" ht="13.2">
      <c r="A522" s="78"/>
      <c r="B522" s="78"/>
      <c r="C522" s="44" t="s">
        <v>1662</v>
      </c>
      <c r="D522" s="78"/>
      <c r="E522" s="78" t="str">
        <f t="shared" si="2"/>
        <v/>
      </c>
      <c r="F522" s="78" t="s">
        <v>1662</v>
      </c>
      <c r="G522" s="83"/>
    </row>
    <row r="523" spans="1:7" ht="13.2">
      <c r="A523" s="78"/>
      <c r="B523" s="78"/>
      <c r="C523" s="44" t="s">
        <v>1662</v>
      </c>
      <c r="D523" s="78"/>
      <c r="E523" s="78" t="str">
        <f t="shared" si="2"/>
        <v/>
      </c>
      <c r="F523" s="78" t="s">
        <v>1662</v>
      </c>
      <c r="G523" s="83"/>
    </row>
    <row r="524" spans="1:7" ht="13.2">
      <c r="A524" s="78"/>
      <c r="B524" s="78"/>
      <c r="C524" s="44" t="s">
        <v>1662</v>
      </c>
      <c r="D524" s="78"/>
      <c r="E524" s="78" t="str">
        <f t="shared" si="2"/>
        <v/>
      </c>
      <c r="F524" s="78" t="s">
        <v>1662</v>
      </c>
      <c r="G524" s="83"/>
    </row>
    <row r="525" spans="1:7" ht="13.2">
      <c r="A525" s="78"/>
      <c r="B525" s="78"/>
      <c r="C525" s="44" t="s">
        <v>1662</v>
      </c>
      <c r="D525" s="78"/>
      <c r="E525" s="78" t="str">
        <f t="shared" si="2"/>
        <v/>
      </c>
      <c r="F525" s="78" t="s">
        <v>1662</v>
      </c>
      <c r="G525" s="83"/>
    </row>
    <row r="526" spans="1:7" ht="13.2">
      <c r="A526" s="78"/>
      <c r="B526" s="78"/>
      <c r="C526" s="44" t="s">
        <v>1662</v>
      </c>
      <c r="D526" s="78"/>
      <c r="E526" s="78" t="str">
        <f t="shared" si="2"/>
        <v/>
      </c>
      <c r="F526" s="78" t="s">
        <v>1662</v>
      </c>
      <c r="G526" s="83"/>
    </row>
    <row r="527" spans="1:7" ht="13.2">
      <c r="A527" s="78"/>
      <c r="B527" s="78"/>
      <c r="C527" s="44" t="s">
        <v>1662</v>
      </c>
      <c r="D527" s="78"/>
      <c r="E527" s="78" t="str">
        <f t="shared" si="2"/>
        <v/>
      </c>
      <c r="F527" s="78" t="s">
        <v>1662</v>
      </c>
      <c r="G527" s="83"/>
    </row>
    <row r="528" spans="1:7" ht="13.2">
      <c r="A528" s="78"/>
      <c r="B528" s="78"/>
      <c r="C528" s="44" t="s">
        <v>1662</v>
      </c>
      <c r="D528" s="78"/>
      <c r="E528" s="78" t="str">
        <f t="shared" si="2"/>
        <v/>
      </c>
      <c r="F528" s="78" t="s">
        <v>1662</v>
      </c>
      <c r="G528" s="83"/>
    </row>
    <row r="529" spans="1:7" ht="13.2">
      <c r="A529" s="78"/>
      <c r="B529" s="78"/>
      <c r="C529" s="44" t="s">
        <v>1662</v>
      </c>
      <c r="D529" s="78"/>
      <c r="E529" s="78" t="str">
        <f t="shared" si="2"/>
        <v/>
      </c>
      <c r="F529" s="78" t="s">
        <v>1662</v>
      </c>
      <c r="G529" s="83"/>
    </row>
    <row r="530" spans="1:7" ht="13.2">
      <c r="A530" s="78"/>
      <c r="B530" s="78"/>
      <c r="C530" s="44" t="s">
        <v>1662</v>
      </c>
      <c r="D530" s="78"/>
      <c r="E530" s="78" t="str">
        <f t="shared" si="2"/>
        <v/>
      </c>
      <c r="F530" s="78" t="s">
        <v>1662</v>
      </c>
      <c r="G530" s="83"/>
    </row>
    <row r="531" spans="1:7" ht="13.2">
      <c r="A531" s="78"/>
      <c r="B531" s="78"/>
      <c r="C531" s="44" t="s">
        <v>1662</v>
      </c>
      <c r="D531" s="78"/>
      <c r="E531" s="78" t="str">
        <f t="shared" si="2"/>
        <v/>
      </c>
      <c r="F531" s="78" t="s">
        <v>1662</v>
      </c>
      <c r="G531" s="83"/>
    </row>
    <row r="532" spans="1:7" ht="13.2">
      <c r="A532" s="78"/>
      <c r="B532" s="78"/>
      <c r="C532" s="44" t="s">
        <v>1662</v>
      </c>
      <c r="D532" s="78"/>
      <c r="E532" s="78" t="str">
        <f t="shared" si="2"/>
        <v/>
      </c>
      <c r="F532" s="78" t="s">
        <v>1662</v>
      </c>
      <c r="G532" s="83"/>
    </row>
    <row r="533" spans="1:7" ht="13.2">
      <c r="A533" s="78"/>
      <c r="B533" s="78"/>
      <c r="C533" s="44" t="s">
        <v>1662</v>
      </c>
      <c r="D533" s="78"/>
      <c r="E533" s="78" t="str">
        <f t="shared" si="2"/>
        <v/>
      </c>
      <c r="F533" s="78" t="s">
        <v>1662</v>
      </c>
      <c r="G533" s="83"/>
    </row>
    <row r="534" spans="1:7" ht="13.2">
      <c r="A534" s="78"/>
      <c r="B534" s="78"/>
      <c r="C534" s="44" t="s">
        <v>1662</v>
      </c>
      <c r="D534" s="78"/>
      <c r="E534" s="78" t="str">
        <f t="shared" si="2"/>
        <v/>
      </c>
      <c r="F534" s="78" t="s">
        <v>1662</v>
      </c>
      <c r="G534" s="83"/>
    </row>
    <row r="535" spans="1:7" ht="13.2">
      <c r="A535" s="78"/>
      <c r="B535" s="78"/>
      <c r="C535" s="44" t="s">
        <v>1662</v>
      </c>
      <c r="D535" s="78"/>
      <c r="E535" s="78" t="str">
        <f t="shared" si="2"/>
        <v/>
      </c>
      <c r="F535" s="78" t="s">
        <v>1662</v>
      </c>
      <c r="G535" s="83"/>
    </row>
    <row r="536" spans="1:7" ht="13.2">
      <c r="A536" s="78"/>
      <c r="B536" s="78"/>
      <c r="C536" s="44" t="s">
        <v>1662</v>
      </c>
      <c r="D536" s="78"/>
      <c r="E536" s="78" t="str">
        <f t="shared" si="2"/>
        <v/>
      </c>
      <c r="F536" s="78" t="s">
        <v>1662</v>
      </c>
      <c r="G536" s="83"/>
    </row>
    <row r="537" spans="1:7" ht="13.2">
      <c r="A537" s="78"/>
      <c r="B537" s="78"/>
      <c r="C537" s="44" t="s">
        <v>1662</v>
      </c>
      <c r="D537" s="78"/>
      <c r="E537" s="78" t="str">
        <f t="shared" si="2"/>
        <v/>
      </c>
      <c r="F537" s="78" t="s">
        <v>1662</v>
      </c>
      <c r="G537" s="83"/>
    </row>
    <row r="538" spans="1:7" ht="13.2">
      <c r="A538" s="78"/>
      <c r="B538" s="78"/>
      <c r="C538" s="44" t="s">
        <v>1662</v>
      </c>
      <c r="D538" s="78"/>
      <c r="E538" s="78" t="str">
        <f t="shared" si="2"/>
        <v/>
      </c>
      <c r="F538" s="78" t="s">
        <v>1662</v>
      </c>
      <c r="G538" s="83"/>
    </row>
    <row r="539" spans="1:7" ht="13.2">
      <c r="A539" s="78"/>
      <c r="B539" s="78"/>
      <c r="C539" s="44" t="s">
        <v>1662</v>
      </c>
      <c r="D539" s="78"/>
      <c r="E539" s="78" t="str">
        <f t="shared" si="2"/>
        <v/>
      </c>
      <c r="F539" s="78" t="s">
        <v>1662</v>
      </c>
      <c r="G539" s="83"/>
    </row>
    <row r="540" spans="1:7" ht="13.2">
      <c r="A540" s="78"/>
      <c r="B540" s="78"/>
      <c r="C540" s="44" t="s">
        <v>1662</v>
      </c>
      <c r="D540" s="78"/>
      <c r="E540" s="78" t="str">
        <f t="shared" si="2"/>
        <v/>
      </c>
      <c r="F540" s="78" t="s">
        <v>1662</v>
      </c>
      <c r="G540" s="83"/>
    </row>
    <row r="541" spans="1:7" ht="13.2">
      <c r="A541" s="78"/>
      <c r="B541" s="78"/>
      <c r="C541" s="44" t="s">
        <v>1662</v>
      </c>
      <c r="D541" s="78"/>
      <c r="E541" s="78" t="str">
        <f t="shared" si="2"/>
        <v/>
      </c>
      <c r="F541" s="78" t="s">
        <v>1662</v>
      </c>
      <c r="G541" s="83"/>
    </row>
    <row r="542" spans="1:7" ht="13.2">
      <c r="A542" s="78"/>
      <c r="B542" s="78"/>
      <c r="C542" s="44" t="s">
        <v>1662</v>
      </c>
      <c r="D542" s="78"/>
      <c r="E542" s="78" t="str">
        <f t="shared" si="2"/>
        <v/>
      </c>
      <c r="F542" s="78" t="s">
        <v>1662</v>
      </c>
      <c r="G542" s="83"/>
    </row>
    <row r="543" spans="1:7" ht="13.2">
      <c r="A543" s="78"/>
      <c r="B543" s="78"/>
      <c r="C543" s="44" t="s">
        <v>1662</v>
      </c>
      <c r="D543" s="78"/>
      <c r="E543" s="78" t="str">
        <f t="shared" si="2"/>
        <v/>
      </c>
      <c r="F543" s="78" t="s">
        <v>1662</v>
      </c>
      <c r="G543" s="83"/>
    </row>
    <row r="544" spans="1:7" ht="13.2">
      <c r="A544" s="78"/>
      <c r="B544" s="78"/>
      <c r="C544" s="44" t="s">
        <v>1662</v>
      </c>
      <c r="D544" s="78"/>
      <c r="E544" s="78" t="str">
        <f t="shared" si="2"/>
        <v/>
      </c>
      <c r="F544" s="78" t="s">
        <v>1662</v>
      </c>
      <c r="G544" s="83"/>
    </row>
    <row r="545" spans="1:7" ht="13.2">
      <c r="A545" s="78"/>
      <c r="B545" s="78"/>
      <c r="C545" s="44" t="s">
        <v>1662</v>
      </c>
      <c r="D545" s="78"/>
      <c r="E545" s="78" t="str">
        <f t="shared" si="2"/>
        <v/>
      </c>
      <c r="F545" s="78" t="s">
        <v>1662</v>
      </c>
      <c r="G545" s="83"/>
    </row>
    <row r="546" spans="1:7" ht="13.2">
      <c r="A546" s="78"/>
      <c r="B546" s="78"/>
      <c r="C546" s="44" t="s">
        <v>1662</v>
      </c>
      <c r="D546" s="78"/>
      <c r="E546" s="78" t="str">
        <f t="shared" si="2"/>
        <v/>
      </c>
      <c r="F546" s="78" t="s">
        <v>1662</v>
      </c>
      <c r="G546" s="83"/>
    </row>
    <row r="547" spans="1:7" ht="13.2">
      <c r="A547" s="78"/>
      <c r="B547" s="78"/>
      <c r="C547" s="44" t="s">
        <v>1662</v>
      </c>
      <c r="D547" s="78"/>
      <c r="E547" s="78" t="str">
        <f t="shared" si="2"/>
        <v/>
      </c>
      <c r="F547" s="78" t="s">
        <v>1662</v>
      </c>
      <c r="G547" s="83"/>
    </row>
    <row r="548" spans="1:7" ht="13.2">
      <c r="A548" s="78"/>
      <c r="B548" s="78"/>
      <c r="C548" s="44" t="s">
        <v>1662</v>
      </c>
      <c r="D548" s="78"/>
      <c r="E548" s="78" t="str">
        <f t="shared" si="2"/>
        <v/>
      </c>
      <c r="F548" s="78" t="s">
        <v>1662</v>
      </c>
      <c r="G548" s="83"/>
    </row>
    <row r="549" spans="1:7" ht="13.2">
      <c r="A549" s="78"/>
      <c r="B549" s="78"/>
      <c r="C549" s="44" t="s">
        <v>1662</v>
      </c>
      <c r="D549" s="78"/>
      <c r="E549" s="78" t="str">
        <f t="shared" si="2"/>
        <v/>
      </c>
      <c r="F549" s="78" t="s">
        <v>1662</v>
      </c>
      <c r="G549" s="83"/>
    </row>
    <row r="550" spans="1:7" ht="13.2">
      <c r="A550" s="78"/>
      <c r="B550" s="78"/>
      <c r="C550" s="44" t="s">
        <v>1662</v>
      </c>
      <c r="D550" s="78"/>
      <c r="E550" s="78" t="str">
        <f t="shared" si="2"/>
        <v/>
      </c>
      <c r="F550" s="78" t="s">
        <v>1662</v>
      </c>
      <c r="G550" s="83"/>
    </row>
    <row r="551" spans="1:7" ht="13.2">
      <c r="A551" s="78"/>
      <c r="B551" s="78"/>
      <c r="C551" s="44" t="s">
        <v>1662</v>
      </c>
      <c r="D551" s="78"/>
      <c r="E551" s="78" t="str">
        <f t="shared" si="2"/>
        <v/>
      </c>
      <c r="F551" s="78" t="s">
        <v>1662</v>
      </c>
      <c r="G551" s="83"/>
    </row>
    <row r="552" spans="1:7" ht="13.2">
      <c r="A552" s="78"/>
      <c r="B552" s="78"/>
      <c r="C552" s="44" t="s">
        <v>1662</v>
      </c>
      <c r="D552" s="78"/>
      <c r="E552" s="78" t="str">
        <f t="shared" si="2"/>
        <v/>
      </c>
      <c r="F552" s="78" t="s">
        <v>1662</v>
      </c>
      <c r="G552" s="83"/>
    </row>
    <row r="553" spans="1:7" ht="13.2">
      <c r="A553" s="78"/>
      <c r="B553" s="78"/>
      <c r="C553" s="44" t="s">
        <v>1662</v>
      </c>
      <c r="D553" s="78"/>
      <c r="E553" s="78" t="str">
        <f t="shared" si="2"/>
        <v/>
      </c>
      <c r="F553" s="78" t="s">
        <v>1662</v>
      </c>
      <c r="G553" s="83"/>
    </row>
    <row r="554" spans="1:7" ht="13.2">
      <c r="A554" s="78"/>
      <c r="B554" s="78"/>
      <c r="C554" s="44" t="s">
        <v>1662</v>
      </c>
      <c r="D554" s="78"/>
      <c r="E554" s="78" t="str">
        <f t="shared" si="2"/>
        <v/>
      </c>
      <c r="F554" s="78" t="s">
        <v>1662</v>
      </c>
      <c r="G554" s="83"/>
    </row>
    <row r="555" spans="1:7" ht="13.2">
      <c r="A555" s="78"/>
      <c r="B555" s="78"/>
      <c r="C555" s="44" t="s">
        <v>1662</v>
      </c>
      <c r="D555" s="78"/>
      <c r="E555" s="78" t="str">
        <f t="shared" si="2"/>
        <v/>
      </c>
      <c r="F555" s="78" t="s">
        <v>1662</v>
      </c>
      <c r="G555" s="83"/>
    </row>
    <row r="556" spans="1:7" ht="13.2">
      <c r="A556" s="78"/>
      <c r="B556" s="78"/>
      <c r="C556" s="44" t="s">
        <v>1662</v>
      </c>
      <c r="D556" s="78"/>
      <c r="E556" s="78" t="str">
        <f t="shared" si="2"/>
        <v/>
      </c>
      <c r="F556" s="78" t="s">
        <v>1662</v>
      </c>
      <c r="G556" s="83"/>
    </row>
    <row r="557" spans="1:7" ht="13.2">
      <c r="A557" s="78"/>
      <c r="B557" s="78"/>
      <c r="C557" s="44" t="s">
        <v>1662</v>
      </c>
      <c r="D557" s="78"/>
      <c r="E557" s="78" t="str">
        <f t="shared" si="2"/>
        <v/>
      </c>
      <c r="F557" s="78" t="s">
        <v>1662</v>
      </c>
      <c r="G557" s="83"/>
    </row>
    <row r="558" spans="1:7" ht="13.2">
      <c r="A558" s="78"/>
      <c r="B558" s="78"/>
      <c r="C558" s="44" t="s">
        <v>1662</v>
      </c>
      <c r="D558" s="78"/>
      <c r="E558" s="78" t="str">
        <f t="shared" si="2"/>
        <v/>
      </c>
      <c r="F558" s="78" t="s">
        <v>1662</v>
      </c>
      <c r="G558" s="83"/>
    </row>
    <row r="559" spans="1:7" ht="13.2">
      <c r="A559" s="78"/>
      <c r="B559" s="78"/>
      <c r="C559" s="44" t="s">
        <v>1662</v>
      </c>
      <c r="D559" s="78"/>
      <c r="E559" s="78" t="str">
        <f t="shared" si="2"/>
        <v/>
      </c>
      <c r="F559" s="78" t="s">
        <v>1662</v>
      </c>
      <c r="G559" s="83"/>
    </row>
    <row r="560" spans="1:7" ht="13.2">
      <c r="A560" s="78"/>
      <c r="B560" s="78"/>
      <c r="C560" s="44" t="s">
        <v>1662</v>
      </c>
      <c r="D560" s="78"/>
      <c r="E560" s="78" t="str">
        <f t="shared" si="2"/>
        <v/>
      </c>
      <c r="F560" s="78" t="s">
        <v>1662</v>
      </c>
      <c r="G560" s="83"/>
    </row>
    <row r="561" spans="1:7" ht="13.2">
      <c r="A561" s="78"/>
      <c r="B561" s="78"/>
      <c r="C561" s="44" t="s">
        <v>1662</v>
      </c>
      <c r="D561" s="78"/>
      <c r="E561" s="78" t="str">
        <f t="shared" si="2"/>
        <v/>
      </c>
      <c r="F561" s="78" t="s">
        <v>1662</v>
      </c>
      <c r="G561" s="83"/>
    </row>
    <row r="562" spans="1:7" ht="13.2">
      <c r="A562" s="78"/>
      <c r="B562" s="78"/>
      <c r="C562" s="44" t="s">
        <v>1662</v>
      </c>
      <c r="D562" s="78"/>
      <c r="E562" s="78" t="str">
        <f t="shared" si="2"/>
        <v/>
      </c>
      <c r="F562" s="78" t="s">
        <v>1662</v>
      </c>
      <c r="G562" s="83"/>
    </row>
    <row r="563" spans="1:7" ht="13.2">
      <c r="A563" s="78"/>
      <c r="B563" s="78"/>
      <c r="C563" s="44" t="s">
        <v>1662</v>
      </c>
      <c r="D563" s="78"/>
      <c r="E563" s="78" t="str">
        <f t="shared" si="2"/>
        <v/>
      </c>
      <c r="F563" s="78" t="s">
        <v>1662</v>
      </c>
      <c r="G563" s="83"/>
    </row>
    <row r="564" spans="1:7" ht="13.2">
      <c r="A564" s="78"/>
      <c r="B564" s="78"/>
      <c r="C564" s="44" t="s">
        <v>1662</v>
      </c>
      <c r="D564" s="78"/>
      <c r="E564" s="78" t="str">
        <f t="shared" si="2"/>
        <v/>
      </c>
      <c r="F564" s="78" t="s">
        <v>1662</v>
      </c>
      <c r="G564" s="83"/>
    </row>
    <row r="565" spans="1:7" ht="13.2">
      <c r="A565" s="78"/>
      <c r="B565" s="78"/>
      <c r="C565" s="44" t="s">
        <v>1662</v>
      </c>
      <c r="D565" s="78"/>
      <c r="E565" s="78" t="str">
        <f t="shared" si="2"/>
        <v/>
      </c>
      <c r="F565" s="78" t="s">
        <v>1662</v>
      </c>
      <c r="G565" s="83"/>
    </row>
    <row r="566" spans="1:7" ht="13.2">
      <c r="A566" s="78"/>
      <c r="B566" s="78"/>
      <c r="C566" s="44" t="s">
        <v>1662</v>
      </c>
      <c r="D566" s="78"/>
      <c r="E566" s="78" t="str">
        <f t="shared" si="2"/>
        <v/>
      </c>
      <c r="F566" s="78" t="s">
        <v>1662</v>
      </c>
      <c r="G566" s="83"/>
    </row>
    <row r="567" spans="1:7" ht="13.2">
      <c r="A567" s="78"/>
      <c r="B567" s="78"/>
      <c r="C567" s="44" t="s">
        <v>1662</v>
      </c>
      <c r="D567" s="78"/>
      <c r="E567" s="78" t="str">
        <f t="shared" si="2"/>
        <v/>
      </c>
      <c r="F567" s="78" t="s">
        <v>1662</v>
      </c>
      <c r="G567" s="83"/>
    </row>
    <row r="568" spans="1:7" ht="13.2">
      <c r="A568" s="78"/>
      <c r="B568" s="78"/>
      <c r="C568" s="44" t="s">
        <v>1662</v>
      </c>
      <c r="D568" s="78"/>
      <c r="E568" s="78" t="str">
        <f t="shared" si="2"/>
        <v/>
      </c>
      <c r="F568" s="78" t="s">
        <v>1662</v>
      </c>
      <c r="G568" s="83"/>
    </row>
    <row r="569" spans="1:7" ht="13.2">
      <c r="A569" s="78"/>
      <c r="B569" s="78"/>
      <c r="C569" s="44" t="s">
        <v>1662</v>
      </c>
      <c r="D569" s="78"/>
      <c r="E569" s="78" t="str">
        <f t="shared" si="2"/>
        <v/>
      </c>
      <c r="F569" s="78" t="s">
        <v>1662</v>
      </c>
      <c r="G569" s="83"/>
    </row>
    <row r="570" spans="1:7" ht="13.2">
      <c r="A570" s="78"/>
      <c r="B570" s="78"/>
      <c r="C570" s="44" t="s">
        <v>1662</v>
      </c>
      <c r="D570" s="78"/>
      <c r="E570" s="78" t="str">
        <f t="shared" si="2"/>
        <v/>
      </c>
      <c r="F570" s="78" t="s">
        <v>1662</v>
      </c>
      <c r="G570" s="83"/>
    </row>
    <row r="571" spans="1:7" ht="13.2">
      <c r="A571" s="78"/>
      <c r="B571" s="78"/>
      <c r="C571" s="44" t="s">
        <v>1662</v>
      </c>
      <c r="D571" s="78"/>
      <c r="E571" s="78" t="str">
        <f t="shared" si="2"/>
        <v/>
      </c>
      <c r="F571" s="78" t="s">
        <v>1662</v>
      </c>
      <c r="G571" s="83"/>
    </row>
    <row r="572" spans="1:7" ht="13.2">
      <c r="A572" s="78"/>
      <c r="B572" s="78"/>
      <c r="C572" s="44" t="s">
        <v>1662</v>
      </c>
      <c r="D572" s="78"/>
      <c r="E572" s="78" t="str">
        <f t="shared" si="2"/>
        <v/>
      </c>
      <c r="F572" s="78" t="s">
        <v>1662</v>
      </c>
      <c r="G572" s="83"/>
    </row>
    <row r="573" spans="1:7" ht="13.2">
      <c r="A573" s="78"/>
      <c r="B573" s="78"/>
      <c r="C573" s="44" t="s">
        <v>1662</v>
      </c>
      <c r="D573" s="78"/>
      <c r="E573" s="78" t="str">
        <f t="shared" si="2"/>
        <v/>
      </c>
      <c r="F573" s="78" t="s">
        <v>1662</v>
      </c>
      <c r="G573" s="83"/>
    </row>
    <row r="574" spans="1:7" ht="13.2">
      <c r="A574" s="78"/>
      <c r="B574" s="78"/>
      <c r="C574" s="44" t="s">
        <v>1662</v>
      </c>
      <c r="D574" s="78"/>
      <c r="E574" s="78" t="str">
        <f t="shared" si="2"/>
        <v/>
      </c>
      <c r="F574" s="78" t="s">
        <v>1662</v>
      </c>
      <c r="G574" s="83"/>
    </row>
    <row r="575" spans="1:7" ht="13.2">
      <c r="A575" s="78"/>
      <c r="B575" s="78"/>
      <c r="C575" s="44" t="s">
        <v>1662</v>
      </c>
      <c r="D575" s="78"/>
      <c r="E575" s="78" t="str">
        <f t="shared" si="2"/>
        <v/>
      </c>
      <c r="F575" s="78" t="s">
        <v>1662</v>
      </c>
      <c r="G575" s="83"/>
    </row>
    <row r="576" spans="1:7" ht="13.2">
      <c r="A576" s="78"/>
      <c r="B576" s="78"/>
      <c r="C576" s="44" t="s">
        <v>1662</v>
      </c>
      <c r="D576" s="78"/>
      <c r="E576" s="78" t="str">
        <f t="shared" si="2"/>
        <v/>
      </c>
      <c r="F576" s="78" t="s">
        <v>1662</v>
      </c>
      <c r="G576" s="83"/>
    </row>
    <row r="577" spans="1:7" ht="13.2">
      <c r="A577" s="78"/>
      <c r="B577" s="78"/>
      <c r="C577" s="44" t="s">
        <v>1662</v>
      </c>
      <c r="D577" s="78"/>
      <c r="E577" s="78" t="str">
        <f t="shared" si="2"/>
        <v/>
      </c>
      <c r="F577" s="78" t="s">
        <v>1662</v>
      </c>
      <c r="G577" s="83"/>
    </row>
    <row r="578" spans="1:7" ht="13.2">
      <c r="A578" s="78"/>
      <c r="B578" s="78"/>
      <c r="C578" s="44" t="s">
        <v>1662</v>
      </c>
      <c r="D578" s="78"/>
      <c r="E578" s="78" t="str">
        <f t="shared" si="2"/>
        <v/>
      </c>
      <c r="F578" s="78" t="s">
        <v>1662</v>
      </c>
      <c r="G578" s="83"/>
    </row>
    <row r="579" spans="1:7" ht="13.2">
      <c r="A579" s="78"/>
      <c r="B579" s="78"/>
      <c r="C579" s="44" t="s">
        <v>1662</v>
      </c>
      <c r="D579" s="78"/>
      <c r="E579" s="78" t="str">
        <f t="shared" si="2"/>
        <v/>
      </c>
      <c r="F579" s="78" t="s">
        <v>1662</v>
      </c>
      <c r="G579" s="83"/>
    </row>
    <row r="580" spans="1:7" ht="13.2">
      <c r="A580" s="78"/>
      <c r="B580" s="78"/>
      <c r="C580" s="44" t="s">
        <v>1662</v>
      </c>
      <c r="D580" s="78"/>
      <c r="E580" s="78" t="str">
        <f t="shared" si="2"/>
        <v/>
      </c>
      <c r="F580" s="78" t="s">
        <v>1662</v>
      </c>
      <c r="G580" s="83"/>
    </row>
    <row r="581" spans="1:7" ht="13.2">
      <c r="A581" s="78"/>
      <c r="B581" s="78"/>
      <c r="C581" s="44" t="s">
        <v>1662</v>
      </c>
      <c r="D581" s="78"/>
      <c r="E581" s="78" t="str">
        <f t="shared" si="2"/>
        <v/>
      </c>
      <c r="F581" s="78" t="s">
        <v>1662</v>
      </c>
      <c r="G581" s="83"/>
    </row>
    <row r="582" spans="1:7" ht="13.2">
      <c r="A582" s="78"/>
      <c r="B582" s="78"/>
      <c r="C582" s="44" t="s">
        <v>1662</v>
      </c>
      <c r="D582" s="78"/>
      <c r="E582" s="78" t="str">
        <f t="shared" si="2"/>
        <v/>
      </c>
      <c r="F582" s="78" t="s">
        <v>1662</v>
      </c>
      <c r="G582" s="83"/>
    </row>
    <row r="583" spans="1:7" ht="13.2">
      <c r="A583" s="78"/>
      <c r="B583" s="78"/>
      <c r="C583" s="44" t="s">
        <v>1662</v>
      </c>
      <c r="D583" s="78"/>
      <c r="E583" s="78" t="str">
        <f t="shared" si="2"/>
        <v/>
      </c>
      <c r="F583" s="78" t="s">
        <v>1662</v>
      </c>
      <c r="G583" s="83"/>
    </row>
    <row r="584" spans="1:7" ht="13.2">
      <c r="A584" s="78"/>
      <c r="B584" s="78"/>
      <c r="C584" s="44" t="s">
        <v>1662</v>
      </c>
      <c r="D584" s="78"/>
      <c r="E584" s="78" t="str">
        <f t="shared" si="2"/>
        <v/>
      </c>
      <c r="F584" s="78" t="s">
        <v>1662</v>
      </c>
      <c r="G584" s="83"/>
    </row>
    <row r="585" spans="1:7" ht="13.2">
      <c r="A585" s="78"/>
      <c r="B585" s="78"/>
      <c r="C585" s="44" t="s">
        <v>1662</v>
      </c>
      <c r="D585" s="78"/>
      <c r="E585" s="78" t="str">
        <f t="shared" si="2"/>
        <v/>
      </c>
      <c r="F585" s="78" t="s">
        <v>1662</v>
      </c>
      <c r="G585" s="83"/>
    </row>
    <row r="586" spans="1:7" ht="13.2">
      <c r="A586" s="78"/>
      <c r="B586" s="78"/>
      <c r="C586" s="44" t="s">
        <v>1662</v>
      </c>
      <c r="D586" s="78"/>
      <c r="E586" s="78" t="str">
        <f t="shared" si="2"/>
        <v/>
      </c>
      <c r="F586" s="78" t="s">
        <v>1662</v>
      </c>
      <c r="G586" s="83"/>
    </row>
    <row r="587" spans="1:7" ht="13.2">
      <c r="A587" s="78"/>
      <c r="B587" s="78"/>
      <c r="C587" s="44" t="s">
        <v>1662</v>
      </c>
      <c r="D587" s="78"/>
      <c r="E587" s="78" t="str">
        <f t="shared" si="2"/>
        <v/>
      </c>
      <c r="F587" s="78" t="s">
        <v>1662</v>
      </c>
      <c r="G587" s="83"/>
    </row>
    <row r="588" spans="1:7" ht="13.2">
      <c r="A588" s="78"/>
      <c r="B588" s="78"/>
      <c r="C588" s="44" t="s">
        <v>1662</v>
      </c>
      <c r="D588" s="78"/>
      <c r="E588" s="78" t="str">
        <f t="shared" si="2"/>
        <v/>
      </c>
      <c r="F588" s="78" t="s">
        <v>1662</v>
      </c>
      <c r="G588" s="83"/>
    </row>
    <row r="589" spans="1:7" ht="13.2">
      <c r="A589" s="78"/>
      <c r="B589" s="78"/>
      <c r="C589" s="44" t="s">
        <v>1662</v>
      </c>
      <c r="D589" s="78"/>
      <c r="E589" s="78" t="str">
        <f t="shared" si="2"/>
        <v/>
      </c>
      <c r="F589" s="78" t="s">
        <v>1662</v>
      </c>
      <c r="G589" s="83"/>
    </row>
    <row r="590" spans="1:7" ht="13.2">
      <c r="A590" s="78"/>
      <c r="B590" s="78"/>
      <c r="C590" s="44" t="s">
        <v>1662</v>
      </c>
      <c r="D590" s="78"/>
      <c r="E590" s="78" t="str">
        <f t="shared" si="2"/>
        <v/>
      </c>
      <c r="F590" s="78" t="s">
        <v>1662</v>
      </c>
      <c r="G590" s="83"/>
    </row>
    <row r="591" spans="1:7" ht="13.2">
      <c r="A591" s="78"/>
      <c r="B591" s="78"/>
      <c r="C591" s="44" t="s">
        <v>1662</v>
      </c>
      <c r="D591" s="78"/>
      <c r="E591" s="78" t="str">
        <f t="shared" si="2"/>
        <v/>
      </c>
      <c r="F591" s="78" t="s">
        <v>1662</v>
      </c>
      <c r="G591" s="83"/>
    </row>
    <row r="592" spans="1:7" ht="13.2">
      <c r="A592" s="78"/>
      <c r="B592" s="78"/>
      <c r="C592" s="44" t="s">
        <v>1662</v>
      </c>
      <c r="D592" s="78"/>
      <c r="E592" s="78" t="str">
        <f t="shared" si="2"/>
        <v/>
      </c>
      <c r="F592" s="78" t="s">
        <v>1662</v>
      </c>
      <c r="G592" s="83"/>
    </row>
    <row r="593" spans="1:7" ht="13.2">
      <c r="A593" s="78"/>
      <c r="B593" s="78"/>
      <c r="C593" s="44" t="s">
        <v>1662</v>
      </c>
      <c r="D593" s="78"/>
      <c r="E593" s="78" t="str">
        <f t="shared" si="2"/>
        <v/>
      </c>
      <c r="F593" s="78" t="s">
        <v>1662</v>
      </c>
      <c r="G593" s="83"/>
    </row>
    <row r="594" spans="1:7" ht="13.2">
      <c r="A594" s="78"/>
      <c r="B594" s="78"/>
      <c r="C594" s="44" t="s">
        <v>1662</v>
      </c>
      <c r="D594" s="78"/>
      <c r="E594" s="78" t="str">
        <f t="shared" si="2"/>
        <v/>
      </c>
      <c r="F594" s="78" t="s">
        <v>1662</v>
      </c>
      <c r="G594" s="83"/>
    </row>
    <row r="595" spans="1:7" ht="13.2">
      <c r="A595" s="78"/>
      <c r="B595" s="78"/>
      <c r="C595" s="44" t="s">
        <v>1662</v>
      </c>
      <c r="D595" s="78"/>
      <c r="E595" s="78" t="str">
        <f t="shared" si="2"/>
        <v/>
      </c>
      <c r="F595" s="78" t="s">
        <v>1662</v>
      </c>
      <c r="G595" s="83"/>
    </row>
    <row r="596" spans="1:7" ht="13.2">
      <c r="A596" s="78"/>
      <c r="B596" s="78"/>
      <c r="C596" s="44" t="s">
        <v>1662</v>
      </c>
      <c r="D596" s="78"/>
      <c r="E596" s="78" t="str">
        <f t="shared" si="2"/>
        <v/>
      </c>
      <c r="F596" s="78" t="s">
        <v>1662</v>
      </c>
      <c r="G596" s="83"/>
    </row>
    <row r="597" spans="1:7" ht="13.2">
      <c r="A597" s="78"/>
      <c r="B597" s="78"/>
      <c r="C597" s="44" t="s">
        <v>1662</v>
      </c>
      <c r="D597" s="78"/>
      <c r="E597" s="78" t="str">
        <f t="shared" si="2"/>
        <v/>
      </c>
      <c r="F597" s="78" t="s">
        <v>1662</v>
      </c>
      <c r="G597" s="83"/>
    </row>
    <row r="598" spans="1:7" ht="13.2">
      <c r="A598" s="78"/>
      <c r="B598" s="78"/>
      <c r="C598" s="44" t="s">
        <v>1662</v>
      </c>
      <c r="D598" s="78"/>
      <c r="E598" s="78" t="str">
        <f t="shared" si="2"/>
        <v/>
      </c>
      <c r="F598" s="78" t="s">
        <v>1662</v>
      </c>
      <c r="G598" s="83"/>
    </row>
    <row r="599" spans="1:7" ht="13.2">
      <c r="A599" s="78"/>
      <c r="B599" s="78"/>
      <c r="C599" s="44" t="s">
        <v>1662</v>
      </c>
      <c r="D599" s="78"/>
      <c r="E599" s="78" t="str">
        <f t="shared" si="2"/>
        <v/>
      </c>
      <c r="F599" s="78" t="s">
        <v>1662</v>
      </c>
      <c r="G599" s="83"/>
    </row>
    <row r="600" spans="1:7" ht="13.2">
      <c r="A600" s="78"/>
      <c r="B600" s="78"/>
      <c r="C600" s="44" t="s">
        <v>1662</v>
      </c>
      <c r="D600" s="78"/>
      <c r="E600" s="78" t="str">
        <f t="shared" si="2"/>
        <v/>
      </c>
      <c r="F600" s="78" t="s">
        <v>1662</v>
      </c>
      <c r="G600" s="83"/>
    </row>
    <row r="601" spans="1:7" ht="13.2">
      <c r="A601" s="78"/>
      <c r="B601" s="78"/>
      <c r="C601" s="44" t="s">
        <v>1662</v>
      </c>
      <c r="D601" s="78"/>
      <c r="E601" s="78" t="str">
        <f t="shared" si="2"/>
        <v/>
      </c>
      <c r="F601" s="78" t="s">
        <v>1662</v>
      </c>
      <c r="G601" s="83"/>
    </row>
    <row r="602" spans="1:7" ht="13.2">
      <c r="A602" s="78"/>
      <c r="B602" s="78"/>
      <c r="C602" s="44" t="s">
        <v>1662</v>
      </c>
      <c r="D602" s="78"/>
      <c r="E602" s="78" t="str">
        <f t="shared" si="2"/>
        <v/>
      </c>
      <c r="F602" s="78" t="s">
        <v>1662</v>
      </c>
      <c r="G602" s="83"/>
    </row>
    <row r="603" spans="1:7" ht="13.2">
      <c r="A603" s="78"/>
      <c r="B603" s="78"/>
      <c r="C603" s="44" t="s">
        <v>1662</v>
      </c>
      <c r="D603" s="78"/>
      <c r="E603" s="78" t="str">
        <f t="shared" si="2"/>
        <v/>
      </c>
      <c r="F603" s="78" t="s">
        <v>1662</v>
      </c>
      <c r="G603" s="83"/>
    </row>
    <row r="604" spans="1:7" ht="13.2">
      <c r="A604" s="78"/>
      <c r="B604" s="78"/>
      <c r="C604" s="44" t="s">
        <v>1662</v>
      </c>
      <c r="D604" s="78"/>
      <c r="E604" s="78" t="str">
        <f t="shared" si="2"/>
        <v/>
      </c>
      <c r="F604" s="78" t="s">
        <v>1662</v>
      </c>
      <c r="G604" s="83"/>
    </row>
    <row r="605" spans="1:7" ht="13.2">
      <c r="A605" s="78"/>
      <c r="B605" s="78"/>
      <c r="C605" s="44" t="s">
        <v>1662</v>
      </c>
      <c r="D605" s="78"/>
      <c r="E605" s="78" t="str">
        <f t="shared" si="2"/>
        <v/>
      </c>
      <c r="F605" s="78" t="s">
        <v>1662</v>
      </c>
      <c r="G605" s="83"/>
    </row>
    <row r="606" spans="1:7" ht="13.2">
      <c r="A606" s="78"/>
      <c r="B606" s="78"/>
      <c r="C606" s="44" t="s">
        <v>1662</v>
      </c>
      <c r="D606" s="78"/>
      <c r="E606" s="78" t="str">
        <f t="shared" si="2"/>
        <v/>
      </c>
      <c r="F606" s="78" t="s">
        <v>1662</v>
      </c>
      <c r="G606" s="83"/>
    </row>
    <row r="607" spans="1:7" ht="13.2">
      <c r="A607" s="78"/>
      <c r="B607" s="78"/>
      <c r="C607" s="44" t="s">
        <v>1662</v>
      </c>
      <c r="D607" s="78"/>
      <c r="E607" s="78" t="str">
        <f t="shared" si="2"/>
        <v/>
      </c>
      <c r="F607" s="78" t="s">
        <v>1662</v>
      </c>
      <c r="G607" s="83"/>
    </row>
    <row r="608" spans="1:7" ht="13.2">
      <c r="A608" s="78"/>
      <c r="B608" s="78"/>
      <c r="C608" s="44" t="s">
        <v>1662</v>
      </c>
      <c r="D608" s="78"/>
      <c r="E608" s="78" t="str">
        <f t="shared" si="2"/>
        <v/>
      </c>
      <c r="F608" s="78" t="s">
        <v>1662</v>
      </c>
      <c r="G608" s="83"/>
    </row>
    <row r="609" spans="1:7" ht="13.2">
      <c r="A609" s="78"/>
      <c r="B609" s="78"/>
      <c r="C609" s="44" t="s">
        <v>1662</v>
      </c>
      <c r="D609" s="78"/>
      <c r="E609" s="78" t="str">
        <f t="shared" si="2"/>
        <v/>
      </c>
      <c r="F609" s="78" t="s">
        <v>1662</v>
      </c>
      <c r="G609" s="83"/>
    </row>
    <row r="610" spans="1:7" ht="13.2">
      <c r="A610" s="78"/>
      <c r="B610" s="78"/>
      <c r="C610" s="44" t="s">
        <v>1662</v>
      </c>
      <c r="D610" s="78"/>
      <c r="E610" s="78" t="str">
        <f t="shared" si="2"/>
        <v/>
      </c>
      <c r="F610" s="78" t="s">
        <v>1662</v>
      </c>
      <c r="G610" s="83"/>
    </row>
    <row r="611" spans="1:7" ht="13.2">
      <c r="A611" s="78"/>
      <c r="B611" s="78"/>
      <c r="C611" s="44" t="s">
        <v>1662</v>
      </c>
      <c r="D611" s="78"/>
      <c r="E611" s="78" t="str">
        <f t="shared" si="2"/>
        <v/>
      </c>
      <c r="F611" s="78" t="s">
        <v>1662</v>
      </c>
      <c r="G611" s="83"/>
    </row>
    <row r="612" spans="1:7" ht="13.2">
      <c r="A612" s="78"/>
      <c r="B612" s="78"/>
      <c r="C612" s="44" t="s">
        <v>1662</v>
      </c>
      <c r="D612" s="78"/>
      <c r="E612" s="78" t="str">
        <f t="shared" si="2"/>
        <v/>
      </c>
      <c r="F612" s="78" t="s">
        <v>1662</v>
      </c>
      <c r="G612" s="83"/>
    </row>
    <row r="613" spans="1:7" ht="13.2">
      <c r="A613" s="78"/>
      <c r="B613" s="78"/>
      <c r="C613" s="44" t="s">
        <v>1662</v>
      </c>
      <c r="D613" s="78"/>
      <c r="E613" s="78" t="str">
        <f t="shared" si="2"/>
        <v/>
      </c>
      <c r="F613" s="78" t="s">
        <v>1662</v>
      </c>
      <c r="G613" s="83"/>
    </row>
    <row r="614" spans="1:7" ht="13.2">
      <c r="A614" s="78"/>
      <c r="B614" s="78"/>
      <c r="C614" s="44" t="s">
        <v>1662</v>
      </c>
      <c r="D614" s="78"/>
      <c r="E614" s="78" t="str">
        <f t="shared" si="2"/>
        <v/>
      </c>
      <c r="F614" s="78" t="s">
        <v>1662</v>
      </c>
      <c r="G614" s="83"/>
    </row>
    <row r="615" spans="1:7" ht="13.2">
      <c r="A615" s="78"/>
      <c r="B615" s="78"/>
      <c r="C615" s="44" t="s">
        <v>1662</v>
      </c>
      <c r="D615" s="78"/>
      <c r="E615" s="78" t="str">
        <f t="shared" si="2"/>
        <v/>
      </c>
      <c r="F615" s="78" t="s">
        <v>1662</v>
      </c>
      <c r="G615" s="83"/>
    </row>
    <row r="616" spans="1:7" ht="13.2">
      <c r="A616" s="78"/>
      <c r="B616" s="78"/>
      <c r="C616" s="44" t="s">
        <v>1662</v>
      </c>
      <c r="D616" s="78"/>
      <c r="E616" s="78" t="str">
        <f t="shared" si="2"/>
        <v/>
      </c>
      <c r="F616" s="78" t="s">
        <v>1662</v>
      </c>
      <c r="G616" s="83"/>
    </row>
    <row r="617" spans="1:7" ht="13.2">
      <c r="A617" s="78"/>
      <c r="B617" s="78"/>
      <c r="C617" s="44" t="s">
        <v>1662</v>
      </c>
      <c r="D617" s="78"/>
      <c r="E617" s="78" t="str">
        <f t="shared" si="2"/>
        <v/>
      </c>
      <c r="F617" s="78" t="s">
        <v>1662</v>
      </c>
      <c r="G617" s="83"/>
    </row>
    <row r="618" spans="1:7" ht="13.2">
      <c r="A618" s="78"/>
      <c r="B618" s="78"/>
      <c r="C618" s="44" t="s">
        <v>1662</v>
      </c>
      <c r="D618" s="78"/>
      <c r="E618" s="78" t="str">
        <f t="shared" si="2"/>
        <v/>
      </c>
      <c r="F618" s="78" t="s">
        <v>1662</v>
      </c>
      <c r="G618" s="83"/>
    </row>
    <row r="619" spans="1:7" ht="13.2">
      <c r="A619" s="78"/>
      <c r="B619" s="78"/>
      <c r="C619" s="44" t="s">
        <v>1662</v>
      </c>
      <c r="D619" s="78"/>
      <c r="E619" s="78" t="str">
        <f t="shared" si="2"/>
        <v/>
      </c>
      <c r="F619" s="78" t="s">
        <v>1662</v>
      </c>
      <c r="G619" s="83"/>
    </row>
    <row r="620" spans="1:7" ht="13.2">
      <c r="A620" s="78"/>
      <c r="B620" s="78"/>
      <c r="C620" s="44" t="s">
        <v>1662</v>
      </c>
      <c r="D620" s="78"/>
      <c r="E620" s="78" t="str">
        <f t="shared" si="2"/>
        <v/>
      </c>
      <c r="F620" s="78" t="s">
        <v>1662</v>
      </c>
      <c r="G620" s="83"/>
    </row>
    <row r="621" spans="1:7" ht="13.2">
      <c r="A621" s="78"/>
      <c r="B621" s="78"/>
      <c r="C621" s="44" t="s">
        <v>1662</v>
      </c>
      <c r="D621" s="78"/>
      <c r="E621" s="78" t="str">
        <f t="shared" si="2"/>
        <v/>
      </c>
      <c r="F621" s="78" t="s">
        <v>1662</v>
      </c>
      <c r="G621" s="83"/>
    </row>
    <row r="622" spans="1:7" ht="13.2">
      <c r="A622" s="78"/>
      <c r="B622" s="78"/>
      <c r="C622" s="44" t="s">
        <v>1662</v>
      </c>
      <c r="D622" s="78"/>
      <c r="E622" s="78" t="str">
        <f t="shared" si="2"/>
        <v/>
      </c>
      <c r="F622" s="78" t="s">
        <v>1662</v>
      </c>
      <c r="G622" s="83"/>
    </row>
    <row r="623" spans="1:7" ht="13.2">
      <c r="A623" s="78"/>
      <c r="B623" s="78"/>
      <c r="C623" s="44" t="s">
        <v>1662</v>
      </c>
      <c r="D623" s="78"/>
      <c r="E623" s="78" t="str">
        <f t="shared" si="2"/>
        <v/>
      </c>
      <c r="F623" s="78" t="s">
        <v>1662</v>
      </c>
      <c r="G623" s="83"/>
    </row>
    <row r="624" spans="1:7" ht="13.2">
      <c r="A624" s="78"/>
      <c r="B624" s="78"/>
      <c r="C624" s="44" t="s">
        <v>1662</v>
      </c>
      <c r="D624" s="78"/>
      <c r="E624" s="78" t="str">
        <f t="shared" si="2"/>
        <v/>
      </c>
      <c r="F624" s="78" t="s">
        <v>1662</v>
      </c>
      <c r="G624" s="83"/>
    </row>
    <row r="625" spans="1:7" ht="13.2">
      <c r="A625" s="78"/>
      <c r="B625" s="78"/>
      <c r="C625" s="44" t="s">
        <v>1662</v>
      </c>
      <c r="D625" s="78"/>
      <c r="E625" s="78" t="str">
        <f t="shared" si="2"/>
        <v/>
      </c>
      <c r="F625" s="78" t="s">
        <v>1662</v>
      </c>
      <c r="G625" s="83"/>
    </row>
    <row r="626" spans="1:7" ht="13.2">
      <c r="A626" s="78"/>
      <c r="B626" s="78"/>
      <c r="C626" s="44" t="s">
        <v>1662</v>
      </c>
      <c r="D626" s="78"/>
      <c r="E626" s="78" t="str">
        <f t="shared" si="2"/>
        <v/>
      </c>
      <c r="F626" s="78" t="s">
        <v>1662</v>
      </c>
      <c r="G626" s="83"/>
    </row>
    <row r="627" spans="1:7" ht="13.2">
      <c r="A627" s="78"/>
      <c r="B627" s="78"/>
      <c r="C627" s="44" t="s">
        <v>1662</v>
      </c>
      <c r="D627" s="78"/>
      <c r="E627" s="78" t="str">
        <f t="shared" si="2"/>
        <v/>
      </c>
      <c r="F627" s="78" t="s">
        <v>1662</v>
      </c>
      <c r="G627" s="83"/>
    </row>
    <row r="628" spans="1:7" ht="13.2">
      <c r="A628" s="78"/>
      <c r="B628" s="78"/>
      <c r="C628" s="44" t="s">
        <v>1662</v>
      </c>
      <c r="D628" s="78"/>
      <c r="E628" s="78" t="str">
        <f t="shared" si="2"/>
        <v/>
      </c>
      <c r="F628" s="78" t="s">
        <v>1662</v>
      </c>
      <c r="G628" s="83"/>
    </row>
    <row r="629" spans="1:7" ht="13.2">
      <c r="A629" s="78"/>
      <c r="B629" s="78"/>
      <c r="C629" s="44" t="s">
        <v>1662</v>
      </c>
      <c r="D629" s="78"/>
      <c r="E629" s="78" t="str">
        <f t="shared" si="2"/>
        <v/>
      </c>
      <c r="F629" s="78" t="s">
        <v>1662</v>
      </c>
      <c r="G629" s="83"/>
    </row>
    <row r="630" spans="1:7" ht="13.2">
      <c r="A630" s="78"/>
      <c r="B630" s="78"/>
      <c r="C630" s="44" t="s">
        <v>1662</v>
      </c>
      <c r="D630" s="78"/>
      <c r="E630" s="78" t="str">
        <f t="shared" si="2"/>
        <v/>
      </c>
      <c r="F630" s="78" t="s">
        <v>1662</v>
      </c>
      <c r="G630" s="83"/>
    </row>
    <row r="631" spans="1:7" ht="13.2">
      <c r="A631" s="78"/>
      <c r="B631" s="78"/>
      <c r="C631" s="44" t="s">
        <v>1662</v>
      </c>
      <c r="D631" s="78"/>
      <c r="E631" s="78" t="str">
        <f t="shared" si="2"/>
        <v/>
      </c>
      <c r="F631" s="78" t="s">
        <v>1662</v>
      </c>
      <c r="G631" s="83"/>
    </row>
    <row r="632" spans="1:7" ht="13.2">
      <c r="A632" s="78"/>
      <c r="B632" s="78"/>
      <c r="C632" s="44" t="s">
        <v>1662</v>
      </c>
      <c r="D632" s="78"/>
      <c r="E632" s="78" t="str">
        <f t="shared" si="2"/>
        <v/>
      </c>
      <c r="F632" s="78" t="s">
        <v>1662</v>
      </c>
      <c r="G632" s="83"/>
    </row>
    <row r="633" spans="1:7" ht="13.2">
      <c r="A633" s="78"/>
      <c r="B633" s="78"/>
      <c r="C633" s="44" t="s">
        <v>1662</v>
      </c>
      <c r="D633" s="78"/>
      <c r="E633" s="78" t="str">
        <f t="shared" si="2"/>
        <v/>
      </c>
      <c r="F633" s="78" t="s">
        <v>1662</v>
      </c>
      <c r="G633" s="83"/>
    </row>
    <row r="634" spans="1:7" ht="13.2">
      <c r="A634" s="78"/>
      <c r="B634" s="78"/>
      <c r="C634" s="44" t="s">
        <v>1662</v>
      </c>
      <c r="D634" s="78"/>
      <c r="E634" s="78" t="str">
        <f t="shared" si="2"/>
        <v/>
      </c>
      <c r="F634" s="78" t="s">
        <v>1662</v>
      </c>
      <c r="G634" s="83"/>
    </row>
    <row r="635" spans="1:7" ht="13.2">
      <c r="A635" s="78"/>
      <c r="B635" s="78"/>
      <c r="C635" s="44" t="s">
        <v>1662</v>
      </c>
      <c r="D635" s="78"/>
      <c r="E635" s="78" t="str">
        <f t="shared" si="2"/>
        <v/>
      </c>
      <c r="F635" s="78" t="s">
        <v>1662</v>
      </c>
      <c r="G635" s="83"/>
    </row>
    <row r="636" spans="1:7" ht="13.2">
      <c r="A636" s="78"/>
      <c r="B636" s="78"/>
      <c r="C636" s="44" t="s">
        <v>1662</v>
      </c>
      <c r="D636" s="78"/>
      <c r="E636" s="78" t="str">
        <f t="shared" si="2"/>
        <v/>
      </c>
      <c r="F636" s="78" t="s">
        <v>1662</v>
      </c>
      <c r="G636" s="83"/>
    </row>
    <row r="637" spans="1:7" ht="13.2">
      <c r="A637" s="78"/>
      <c r="B637" s="78"/>
      <c r="C637" s="44" t="s">
        <v>1662</v>
      </c>
      <c r="D637" s="78"/>
      <c r="E637" s="78" t="str">
        <f t="shared" si="2"/>
        <v/>
      </c>
      <c r="F637" s="78" t="s">
        <v>1662</v>
      </c>
      <c r="G637" s="83"/>
    </row>
    <row r="638" spans="1:7" ht="13.2">
      <c r="A638" s="78"/>
      <c r="B638" s="78"/>
      <c r="C638" s="44" t="s">
        <v>1662</v>
      </c>
      <c r="D638" s="78"/>
      <c r="E638" s="78" t="str">
        <f t="shared" si="2"/>
        <v/>
      </c>
      <c r="F638" s="78" t="s">
        <v>1662</v>
      </c>
      <c r="G638" s="83"/>
    </row>
    <row r="639" spans="1:7" ht="13.2">
      <c r="A639" s="78"/>
      <c r="B639" s="78"/>
      <c r="C639" s="44" t="s">
        <v>1662</v>
      </c>
      <c r="D639" s="78"/>
      <c r="E639" s="78" t="str">
        <f t="shared" si="2"/>
        <v/>
      </c>
      <c r="F639" s="78" t="s">
        <v>1662</v>
      </c>
      <c r="G639" s="83"/>
    </row>
    <row r="640" spans="1:7" ht="13.2">
      <c r="A640" s="78"/>
      <c r="B640" s="78"/>
      <c r="C640" s="44" t="s">
        <v>1662</v>
      </c>
      <c r="D640" s="78"/>
      <c r="E640" s="78" t="str">
        <f t="shared" si="2"/>
        <v/>
      </c>
      <c r="F640" s="78" t="s">
        <v>1662</v>
      </c>
      <c r="G640" s="83"/>
    </row>
    <row r="641" spans="1:7" ht="13.2">
      <c r="A641" s="78"/>
      <c r="B641" s="78"/>
      <c r="C641" s="44" t="s">
        <v>1662</v>
      </c>
      <c r="D641" s="78"/>
      <c r="E641" s="78" t="str">
        <f t="shared" si="2"/>
        <v/>
      </c>
      <c r="F641" s="78" t="s">
        <v>1662</v>
      </c>
      <c r="G641" s="83"/>
    </row>
    <row r="642" spans="1:7" ht="13.2">
      <c r="A642" s="78"/>
      <c r="B642" s="78"/>
      <c r="C642" s="44" t="s">
        <v>1662</v>
      </c>
      <c r="D642" s="78"/>
      <c r="E642" s="78" t="str">
        <f t="shared" si="2"/>
        <v/>
      </c>
      <c r="F642" s="78" t="s">
        <v>1662</v>
      </c>
      <c r="G642" s="83"/>
    </row>
    <row r="643" spans="1:7" ht="13.2">
      <c r="A643" s="78"/>
      <c r="B643" s="78"/>
      <c r="C643" s="44" t="s">
        <v>1662</v>
      </c>
      <c r="D643" s="78"/>
      <c r="E643" s="78" t="str">
        <f t="shared" si="2"/>
        <v/>
      </c>
      <c r="F643" s="78" t="s">
        <v>1662</v>
      </c>
      <c r="G643" s="83"/>
    </row>
    <row r="644" spans="1:7" ht="13.2">
      <c r="A644" s="78"/>
      <c r="B644" s="78"/>
      <c r="C644" s="44" t="s">
        <v>1662</v>
      </c>
      <c r="D644" s="78"/>
      <c r="E644" s="78" t="str">
        <f t="shared" si="2"/>
        <v/>
      </c>
      <c r="F644" s="78" t="s">
        <v>1662</v>
      </c>
      <c r="G644" s="83"/>
    </row>
    <row r="645" spans="1:7" ht="13.2">
      <c r="A645" s="78"/>
      <c r="B645" s="78"/>
      <c r="C645" s="44" t="s">
        <v>1662</v>
      </c>
      <c r="D645" s="78"/>
      <c r="E645" s="78" t="str">
        <f t="shared" si="2"/>
        <v/>
      </c>
      <c r="F645" s="78" t="s">
        <v>1662</v>
      </c>
      <c r="G645" s="83"/>
    </row>
    <row r="646" spans="1:7" ht="13.2">
      <c r="A646" s="78"/>
      <c r="B646" s="78"/>
      <c r="C646" s="44" t="s">
        <v>1662</v>
      </c>
      <c r="D646" s="78"/>
      <c r="E646" s="78" t="str">
        <f t="shared" si="2"/>
        <v/>
      </c>
      <c r="F646" s="78" t="s">
        <v>1662</v>
      </c>
      <c r="G646" s="83"/>
    </row>
    <row r="647" spans="1:7" ht="13.2">
      <c r="A647" s="78"/>
      <c r="B647" s="78"/>
      <c r="C647" s="44" t="s">
        <v>1662</v>
      </c>
      <c r="D647" s="78"/>
      <c r="E647" s="78" t="str">
        <f t="shared" si="2"/>
        <v/>
      </c>
      <c r="F647" s="78" t="s">
        <v>1662</v>
      </c>
      <c r="G647" s="83"/>
    </row>
    <row r="648" spans="1:7" ht="13.2">
      <c r="A648" s="78"/>
      <c r="B648" s="78"/>
      <c r="C648" s="44" t="s">
        <v>1662</v>
      </c>
      <c r="D648" s="78"/>
      <c r="E648" s="78" t="str">
        <f t="shared" si="2"/>
        <v/>
      </c>
      <c r="F648" s="78" t="s">
        <v>1662</v>
      </c>
      <c r="G648" s="83"/>
    </row>
    <row r="649" spans="1:7" ht="13.2">
      <c r="A649" s="78"/>
      <c r="B649" s="78"/>
      <c r="C649" s="44" t="s">
        <v>1662</v>
      </c>
      <c r="D649" s="78"/>
      <c r="E649" s="78" t="str">
        <f t="shared" si="2"/>
        <v/>
      </c>
      <c r="F649" s="78" t="s">
        <v>1662</v>
      </c>
      <c r="G649" s="83"/>
    </row>
    <row r="650" spans="1:7" ht="13.2">
      <c r="A650" s="78"/>
      <c r="B650" s="78"/>
      <c r="C650" s="44" t="s">
        <v>1662</v>
      </c>
      <c r="D650" s="78"/>
      <c r="E650" s="78" t="str">
        <f t="shared" si="2"/>
        <v/>
      </c>
      <c r="F650" s="78" t="s">
        <v>1662</v>
      </c>
      <c r="G650" s="83"/>
    </row>
    <row r="651" spans="1:7" ht="13.2">
      <c r="A651" s="78"/>
      <c r="B651" s="78"/>
      <c r="C651" s="44" t="s">
        <v>1662</v>
      </c>
      <c r="D651" s="78"/>
      <c r="E651" s="78" t="str">
        <f t="shared" si="2"/>
        <v/>
      </c>
      <c r="F651" s="78" t="s">
        <v>1662</v>
      </c>
      <c r="G651" s="83"/>
    </row>
    <row r="652" spans="1:7" ht="13.2">
      <c r="A652" s="78"/>
      <c r="B652" s="78"/>
      <c r="C652" s="44" t="s">
        <v>1662</v>
      </c>
      <c r="D652" s="78"/>
      <c r="E652" s="78" t="str">
        <f t="shared" si="2"/>
        <v/>
      </c>
      <c r="F652" s="78" t="s">
        <v>1662</v>
      </c>
      <c r="G652" s="83"/>
    </row>
    <row r="653" spans="1:7" ht="13.2">
      <c r="A653" s="78"/>
      <c r="B653" s="78"/>
      <c r="C653" s="44" t="s">
        <v>1662</v>
      </c>
      <c r="D653" s="78"/>
      <c r="E653" s="78" t="str">
        <f t="shared" si="2"/>
        <v/>
      </c>
      <c r="F653" s="78" t="s">
        <v>1662</v>
      </c>
      <c r="G653" s="83"/>
    </row>
    <row r="654" spans="1:7" ht="13.2">
      <c r="A654" s="78"/>
      <c r="B654" s="78"/>
      <c r="C654" s="44" t="s">
        <v>1662</v>
      </c>
      <c r="D654" s="78"/>
      <c r="E654" s="78" t="str">
        <f t="shared" si="2"/>
        <v/>
      </c>
      <c r="F654" s="78" t="s">
        <v>1662</v>
      </c>
      <c r="G654" s="83"/>
    </row>
    <row r="655" spans="1:7" ht="13.2">
      <c r="A655" s="78"/>
      <c r="B655" s="78"/>
      <c r="C655" s="44" t="s">
        <v>1662</v>
      </c>
      <c r="D655" s="78"/>
      <c r="E655" s="78" t="str">
        <f t="shared" si="2"/>
        <v/>
      </c>
      <c r="F655" s="78" t="s">
        <v>1662</v>
      </c>
      <c r="G655" s="83"/>
    </row>
    <row r="656" spans="1:7" ht="13.2">
      <c r="A656" s="78"/>
      <c r="B656" s="78"/>
      <c r="C656" s="44" t="s">
        <v>1662</v>
      </c>
      <c r="D656" s="78"/>
      <c r="E656" s="78" t="str">
        <f t="shared" si="2"/>
        <v/>
      </c>
      <c r="F656" s="78" t="s">
        <v>1662</v>
      </c>
      <c r="G656" s="83"/>
    </row>
    <row r="657" spans="1:7" ht="13.2">
      <c r="A657" s="78"/>
      <c r="B657" s="78"/>
      <c r="C657" s="44" t="s">
        <v>1662</v>
      </c>
      <c r="D657" s="78"/>
      <c r="E657" s="78" t="str">
        <f t="shared" si="2"/>
        <v/>
      </c>
      <c r="F657" s="78" t="s">
        <v>1662</v>
      </c>
      <c r="G657" s="83"/>
    </row>
    <row r="658" spans="1:7" ht="13.2">
      <c r="A658" s="78"/>
      <c r="B658" s="78"/>
      <c r="C658" s="44" t="s">
        <v>1662</v>
      </c>
      <c r="D658" s="78"/>
      <c r="E658" s="78" t="str">
        <f t="shared" si="2"/>
        <v/>
      </c>
      <c r="F658" s="78" t="s">
        <v>1662</v>
      </c>
      <c r="G658" s="83"/>
    </row>
    <row r="659" spans="1:7" ht="13.2">
      <c r="A659" s="78"/>
      <c r="B659" s="78"/>
      <c r="C659" s="44" t="s">
        <v>1662</v>
      </c>
      <c r="D659" s="78"/>
      <c r="E659" s="78" t="str">
        <f t="shared" si="2"/>
        <v/>
      </c>
      <c r="F659" s="78" t="s">
        <v>1662</v>
      </c>
      <c r="G659" s="83"/>
    </row>
    <row r="660" spans="1:7" ht="13.2">
      <c r="A660" s="78"/>
      <c r="B660" s="78"/>
      <c r="C660" s="44" t="s">
        <v>1662</v>
      </c>
      <c r="D660" s="78"/>
      <c r="E660" s="78" t="str">
        <f t="shared" si="2"/>
        <v/>
      </c>
      <c r="F660" s="78" t="s">
        <v>1662</v>
      </c>
      <c r="G660" s="83"/>
    </row>
    <row r="661" spans="1:7" ht="13.2">
      <c r="A661" s="78"/>
      <c r="B661" s="78"/>
      <c r="C661" s="44" t="s">
        <v>1662</v>
      </c>
      <c r="D661" s="78"/>
      <c r="E661" s="78" t="str">
        <f t="shared" si="2"/>
        <v/>
      </c>
      <c r="F661" s="78" t="s">
        <v>1662</v>
      </c>
      <c r="G661" s="83"/>
    </row>
    <row r="662" spans="1:7" ht="13.2">
      <c r="A662" s="78"/>
      <c r="B662" s="78"/>
      <c r="C662" s="44" t="s">
        <v>1662</v>
      </c>
      <c r="D662" s="78"/>
      <c r="E662" s="78" t="str">
        <f t="shared" ref="E662:E916" si="3">IF(OR(C662="",F662=""),"",SUBSTITUTE(F662,"FUNCTION_NAME",C662))</f>
        <v/>
      </c>
      <c r="F662" s="78" t="s">
        <v>1662</v>
      </c>
      <c r="G662" s="83"/>
    </row>
    <row r="663" spans="1:7" ht="13.2">
      <c r="A663" s="78"/>
      <c r="B663" s="78"/>
      <c r="C663" s="44" t="s">
        <v>1662</v>
      </c>
      <c r="D663" s="78"/>
      <c r="E663" s="78" t="str">
        <f t="shared" si="3"/>
        <v/>
      </c>
      <c r="F663" s="78" t="s">
        <v>1662</v>
      </c>
      <c r="G663" s="83"/>
    </row>
    <row r="664" spans="1:7" ht="13.2">
      <c r="A664" s="78"/>
      <c r="B664" s="78"/>
      <c r="C664" s="44" t="s">
        <v>1662</v>
      </c>
      <c r="D664" s="78"/>
      <c r="E664" s="78" t="str">
        <f t="shared" si="3"/>
        <v/>
      </c>
      <c r="F664" s="78" t="s">
        <v>1662</v>
      </c>
      <c r="G664" s="83"/>
    </row>
    <row r="665" spans="1:7" ht="13.2">
      <c r="A665" s="78"/>
      <c r="B665" s="78"/>
      <c r="C665" s="44" t="s">
        <v>1662</v>
      </c>
      <c r="D665" s="78"/>
      <c r="E665" s="78" t="str">
        <f t="shared" si="3"/>
        <v/>
      </c>
      <c r="F665" s="78" t="s">
        <v>1662</v>
      </c>
      <c r="G665" s="83"/>
    </row>
    <row r="666" spans="1:7" ht="13.2">
      <c r="A666" s="78"/>
      <c r="B666" s="78"/>
      <c r="C666" s="44" t="s">
        <v>1662</v>
      </c>
      <c r="D666" s="78"/>
      <c r="E666" s="78" t="str">
        <f t="shared" si="3"/>
        <v/>
      </c>
      <c r="F666" s="78" t="s">
        <v>1662</v>
      </c>
      <c r="G666" s="83"/>
    </row>
    <row r="667" spans="1:7" ht="13.2">
      <c r="A667" s="78"/>
      <c r="B667" s="78"/>
      <c r="C667" s="44" t="s">
        <v>1662</v>
      </c>
      <c r="D667" s="78"/>
      <c r="E667" s="78" t="str">
        <f t="shared" si="3"/>
        <v/>
      </c>
      <c r="F667" s="78" t="s">
        <v>1662</v>
      </c>
      <c r="G667" s="83"/>
    </row>
    <row r="668" spans="1:7" ht="13.2">
      <c r="A668" s="78"/>
      <c r="B668" s="78"/>
      <c r="C668" s="44" t="s">
        <v>1662</v>
      </c>
      <c r="D668" s="78"/>
      <c r="E668" s="78" t="str">
        <f t="shared" si="3"/>
        <v/>
      </c>
      <c r="F668" s="78" t="s">
        <v>1662</v>
      </c>
      <c r="G668" s="83"/>
    </row>
    <row r="669" spans="1:7" ht="13.2">
      <c r="A669" s="78"/>
      <c r="B669" s="78"/>
      <c r="C669" s="44" t="s">
        <v>1662</v>
      </c>
      <c r="D669" s="78"/>
      <c r="E669" s="78" t="str">
        <f t="shared" si="3"/>
        <v/>
      </c>
      <c r="F669" s="78" t="s">
        <v>1662</v>
      </c>
      <c r="G669" s="83"/>
    </row>
    <row r="670" spans="1:7" ht="13.2">
      <c r="A670" s="78"/>
      <c r="B670" s="78"/>
      <c r="C670" s="44" t="s">
        <v>1662</v>
      </c>
      <c r="D670" s="78"/>
      <c r="E670" s="78" t="str">
        <f t="shared" si="3"/>
        <v/>
      </c>
      <c r="F670" s="78" t="s">
        <v>1662</v>
      </c>
      <c r="G670" s="83"/>
    </row>
    <row r="671" spans="1:7" ht="13.2">
      <c r="A671" s="78"/>
      <c r="B671" s="78"/>
      <c r="C671" s="44" t="s">
        <v>1662</v>
      </c>
      <c r="D671" s="78"/>
      <c r="E671" s="78" t="str">
        <f t="shared" si="3"/>
        <v/>
      </c>
      <c r="F671" s="78" t="s">
        <v>1662</v>
      </c>
      <c r="G671" s="83"/>
    </row>
    <row r="672" spans="1:7" ht="13.2">
      <c r="A672" s="78"/>
      <c r="B672" s="78"/>
      <c r="C672" s="44" t="s">
        <v>1662</v>
      </c>
      <c r="D672" s="78"/>
      <c r="E672" s="78" t="str">
        <f t="shared" si="3"/>
        <v/>
      </c>
      <c r="F672" s="78" t="s">
        <v>1662</v>
      </c>
      <c r="G672" s="83"/>
    </row>
    <row r="673" spans="1:7" ht="13.2">
      <c r="A673" s="78"/>
      <c r="B673" s="78"/>
      <c r="C673" s="44" t="s">
        <v>1662</v>
      </c>
      <c r="D673" s="78"/>
      <c r="E673" s="78" t="str">
        <f t="shared" si="3"/>
        <v/>
      </c>
      <c r="F673" s="78" t="s">
        <v>1662</v>
      </c>
      <c r="G673" s="83"/>
    </row>
    <row r="674" spans="1:7" ht="13.2">
      <c r="A674" s="78"/>
      <c r="B674" s="78"/>
      <c r="C674" s="44" t="s">
        <v>1662</v>
      </c>
      <c r="D674" s="78"/>
      <c r="E674" s="78" t="str">
        <f t="shared" si="3"/>
        <v/>
      </c>
      <c r="F674" s="78" t="s">
        <v>1662</v>
      </c>
      <c r="G674" s="83"/>
    </row>
    <row r="675" spans="1:7" ht="13.2">
      <c r="A675" s="78"/>
      <c r="B675" s="78"/>
      <c r="C675" s="44" t="s">
        <v>1662</v>
      </c>
      <c r="D675" s="78"/>
      <c r="E675" s="78" t="str">
        <f t="shared" si="3"/>
        <v/>
      </c>
      <c r="F675" s="78" t="s">
        <v>1662</v>
      </c>
      <c r="G675" s="83"/>
    </row>
    <row r="676" spans="1:7" ht="13.2">
      <c r="A676" s="78"/>
      <c r="B676" s="78"/>
      <c r="C676" s="44" t="s">
        <v>1662</v>
      </c>
      <c r="D676" s="78"/>
      <c r="E676" s="78" t="str">
        <f t="shared" si="3"/>
        <v/>
      </c>
      <c r="F676" s="78" t="s">
        <v>1662</v>
      </c>
      <c r="G676" s="83"/>
    </row>
    <row r="677" spans="1:7" ht="13.2">
      <c r="A677" s="78"/>
      <c r="B677" s="78"/>
      <c r="C677" s="44" t="s">
        <v>1662</v>
      </c>
      <c r="D677" s="78"/>
      <c r="E677" s="78" t="str">
        <f t="shared" si="3"/>
        <v/>
      </c>
      <c r="F677" s="78" t="s">
        <v>1662</v>
      </c>
      <c r="G677" s="83"/>
    </row>
    <row r="678" spans="1:7" ht="13.2">
      <c r="A678" s="78"/>
      <c r="B678" s="78"/>
      <c r="C678" s="44" t="s">
        <v>1662</v>
      </c>
      <c r="D678" s="78"/>
      <c r="E678" s="78" t="str">
        <f t="shared" si="3"/>
        <v/>
      </c>
      <c r="F678" s="78" t="s">
        <v>1662</v>
      </c>
      <c r="G678" s="83"/>
    </row>
    <row r="679" spans="1:7" ht="13.2">
      <c r="A679" s="78"/>
      <c r="B679" s="78"/>
      <c r="C679" s="44" t="s">
        <v>1662</v>
      </c>
      <c r="D679" s="78"/>
      <c r="E679" s="78" t="str">
        <f t="shared" si="3"/>
        <v/>
      </c>
      <c r="F679" s="78" t="s">
        <v>1662</v>
      </c>
      <c r="G679" s="83"/>
    </row>
    <row r="680" spans="1:7" ht="13.2">
      <c r="A680" s="78"/>
      <c r="B680" s="78"/>
      <c r="C680" s="44" t="s">
        <v>1662</v>
      </c>
      <c r="D680" s="78"/>
      <c r="E680" s="78" t="str">
        <f t="shared" si="3"/>
        <v/>
      </c>
      <c r="F680" s="78" t="s">
        <v>1662</v>
      </c>
      <c r="G680" s="83"/>
    </row>
    <row r="681" spans="1:7" ht="13.2">
      <c r="A681" s="78"/>
      <c r="B681" s="78"/>
      <c r="C681" s="44" t="s">
        <v>1662</v>
      </c>
      <c r="D681" s="78"/>
      <c r="E681" s="78" t="str">
        <f t="shared" si="3"/>
        <v/>
      </c>
      <c r="F681" s="78" t="s">
        <v>1662</v>
      </c>
      <c r="G681" s="83"/>
    </row>
    <row r="682" spans="1:7" ht="13.2">
      <c r="A682" s="78"/>
      <c r="B682" s="78"/>
      <c r="C682" s="44" t="s">
        <v>1662</v>
      </c>
      <c r="D682" s="78"/>
      <c r="E682" s="78" t="str">
        <f t="shared" si="3"/>
        <v/>
      </c>
      <c r="F682" s="78" t="s">
        <v>1662</v>
      </c>
      <c r="G682" s="83"/>
    </row>
    <row r="683" spans="1:7" ht="13.2">
      <c r="A683" s="78"/>
      <c r="B683" s="78"/>
      <c r="C683" s="44" t="s">
        <v>1662</v>
      </c>
      <c r="D683" s="78"/>
      <c r="E683" s="78" t="str">
        <f t="shared" si="3"/>
        <v/>
      </c>
      <c r="F683" s="78" t="s">
        <v>1662</v>
      </c>
      <c r="G683" s="83"/>
    </row>
    <row r="684" spans="1:7" ht="13.2">
      <c r="A684" s="78"/>
      <c r="B684" s="78"/>
      <c r="C684" s="44" t="s">
        <v>1662</v>
      </c>
      <c r="D684" s="78"/>
      <c r="E684" s="78" t="str">
        <f t="shared" si="3"/>
        <v/>
      </c>
      <c r="F684" s="78" t="s">
        <v>1662</v>
      </c>
      <c r="G684" s="83"/>
    </row>
    <row r="685" spans="1:7" ht="13.2">
      <c r="A685" s="78"/>
      <c r="B685" s="78"/>
      <c r="C685" s="44" t="s">
        <v>1662</v>
      </c>
      <c r="D685" s="78"/>
      <c r="E685" s="78" t="str">
        <f t="shared" si="3"/>
        <v/>
      </c>
      <c r="F685" s="78" t="s">
        <v>1662</v>
      </c>
      <c r="G685" s="83"/>
    </row>
    <row r="686" spans="1:7" ht="13.2">
      <c r="A686" s="78"/>
      <c r="B686" s="78"/>
      <c r="C686" s="44" t="s">
        <v>1662</v>
      </c>
      <c r="D686" s="78"/>
      <c r="E686" s="78" t="str">
        <f t="shared" si="3"/>
        <v/>
      </c>
      <c r="F686" s="78" t="s">
        <v>1662</v>
      </c>
      <c r="G686" s="83"/>
    </row>
    <row r="687" spans="1:7" ht="13.2">
      <c r="A687" s="78"/>
      <c r="B687" s="78"/>
      <c r="C687" s="44" t="s">
        <v>1662</v>
      </c>
      <c r="D687" s="78"/>
      <c r="E687" s="78" t="str">
        <f t="shared" si="3"/>
        <v/>
      </c>
      <c r="F687" s="78" t="s">
        <v>1662</v>
      </c>
      <c r="G687" s="83"/>
    </row>
    <row r="688" spans="1:7" ht="13.2">
      <c r="A688" s="78"/>
      <c r="B688" s="78"/>
      <c r="C688" s="44" t="s">
        <v>1662</v>
      </c>
      <c r="D688" s="78"/>
      <c r="E688" s="78" t="str">
        <f t="shared" si="3"/>
        <v/>
      </c>
      <c r="F688" s="78" t="s">
        <v>1662</v>
      </c>
      <c r="G688" s="83"/>
    </row>
    <row r="689" spans="1:7" ht="13.2">
      <c r="A689" s="78"/>
      <c r="B689" s="78"/>
      <c r="C689" s="44" t="s">
        <v>1662</v>
      </c>
      <c r="D689" s="78"/>
      <c r="E689" s="78" t="str">
        <f t="shared" si="3"/>
        <v/>
      </c>
      <c r="F689" s="78" t="s">
        <v>1662</v>
      </c>
      <c r="G689" s="83"/>
    </row>
    <row r="690" spans="1:7" ht="13.2">
      <c r="A690" s="78"/>
      <c r="B690" s="78"/>
      <c r="C690" s="44" t="s">
        <v>1662</v>
      </c>
      <c r="D690" s="78"/>
      <c r="E690" s="78" t="str">
        <f t="shared" si="3"/>
        <v/>
      </c>
      <c r="F690" s="78" t="s">
        <v>1662</v>
      </c>
      <c r="G690" s="83"/>
    </row>
    <row r="691" spans="1:7" ht="13.2">
      <c r="A691" s="78"/>
      <c r="B691" s="78"/>
      <c r="C691" s="44" t="s">
        <v>1662</v>
      </c>
      <c r="D691" s="78"/>
      <c r="E691" s="78" t="str">
        <f t="shared" si="3"/>
        <v/>
      </c>
      <c r="F691" s="78" t="s">
        <v>1662</v>
      </c>
      <c r="G691" s="83"/>
    </row>
    <row r="692" spans="1:7" ht="13.2">
      <c r="A692" s="78"/>
      <c r="B692" s="78"/>
      <c r="C692" s="44" t="s">
        <v>1662</v>
      </c>
      <c r="D692" s="78"/>
      <c r="E692" s="78" t="str">
        <f t="shared" si="3"/>
        <v/>
      </c>
      <c r="F692" s="78" t="s">
        <v>1662</v>
      </c>
      <c r="G692" s="83"/>
    </row>
    <row r="693" spans="1:7" ht="13.2">
      <c r="A693" s="78"/>
      <c r="B693" s="78"/>
      <c r="C693" s="44" t="s">
        <v>1662</v>
      </c>
      <c r="D693" s="78"/>
      <c r="E693" s="78" t="str">
        <f t="shared" si="3"/>
        <v/>
      </c>
      <c r="F693" s="78" t="s">
        <v>1662</v>
      </c>
      <c r="G693" s="83"/>
    </row>
    <row r="694" spans="1:7" ht="13.2">
      <c r="A694" s="78"/>
      <c r="B694" s="78"/>
      <c r="C694" s="44" t="s">
        <v>1662</v>
      </c>
      <c r="D694" s="78"/>
      <c r="E694" s="78" t="str">
        <f t="shared" si="3"/>
        <v/>
      </c>
      <c r="F694" s="78" t="s">
        <v>1662</v>
      </c>
      <c r="G694" s="83"/>
    </row>
    <row r="695" spans="1:7" ht="13.2">
      <c r="A695" s="78"/>
      <c r="B695" s="78"/>
      <c r="C695" s="44" t="s">
        <v>1662</v>
      </c>
      <c r="D695" s="78"/>
      <c r="E695" s="78" t="str">
        <f t="shared" si="3"/>
        <v/>
      </c>
      <c r="F695" s="78" t="s">
        <v>1662</v>
      </c>
      <c r="G695" s="83"/>
    </row>
    <row r="696" spans="1:7" ht="13.2">
      <c r="A696" s="78"/>
      <c r="B696" s="78"/>
      <c r="C696" s="44" t="s">
        <v>1662</v>
      </c>
      <c r="D696" s="78"/>
      <c r="E696" s="78" t="str">
        <f t="shared" si="3"/>
        <v/>
      </c>
      <c r="F696" s="78" t="s">
        <v>1662</v>
      </c>
      <c r="G696" s="83"/>
    </row>
    <row r="697" spans="1:7" ht="13.2">
      <c r="A697" s="78"/>
      <c r="B697" s="78"/>
      <c r="C697" s="44" t="s">
        <v>1662</v>
      </c>
      <c r="D697" s="78"/>
      <c r="E697" s="78" t="str">
        <f t="shared" si="3"/>
        <v/>
      </c>
      <c r="F697" s="78" t="s">
        <v>1662</v>
      </c>
      <c r="G697" s="83"/>
    </row>
    <row r="698" spans="1:7" ht="13.2">
      <c r="A698" s="78"/>
      <c r="B698" s="78"/>
      <c r="C698" s="44" t="s">
        <v>1662</v>
      </c>
      <c r="D698" s="78"/>
      <c r="E698" s="78" t="str">
        <f t="shared" si="3"/>
        <v/>
      </c>
      <c r="F698" s="78" t="s">
        <v>1662</v>
      </c>
      <c r="G698" s="83"/>
    </row>
    <row r="699" spans="1:7" ht="13.2">
      <c r="A699" s="78"/>
      <c r="B699" s="78"/>
      <c r="C699" s="44" t="s">
        <v>1662</v>
      </c>
      <c r="D699" s="78"/>
      <c r="E699" s="78" t="str">
        <f t="shared" si="3"/>
        <v/>
      </c>
      <c r="F699" s="78" t="s">
        <v>1662</v>
      </c>
      <c r="G699" s="83"/>
    </row>
    <row r="700" spans="1:7" ht="13.2">
      <c r="A700" s="78"/>
      <c r="B700" s="78"/>
      <c r="C700" s="44" t="s">
        <v>1662</v>
      </c>
      <c r="D700" s="78"/>
      <c r="E700" s="78" t="str">
        <f t="shared" si="3"/>
        <v/>
      </c>
      <c r="F700" s="78" t="s">
        <v>1662</v>
      </c>
      <c r="G700" s="83"/>
    </row>
    <row r="701" spans="1:7" ht="13.2">
      <c r="A701" s="78"/>
      <c r="B701" s="78"/>
      <c r="C701" s="44" t="s">
        <v>1662</v>
      </c>
      <c r="D701" s="78"/>
      <c r="E701" s="78" t="str">
        <f t="shared" si="3"/>
        <v/>
      </c>
      <c r="F701" s="78" t="s">
        <v>1662</v>
      </c>
      <c r="G701" s="83"/>
    </row>
    <row r="702" spans="1:7" ht="13.2">
      <c r="A702" s="78"/>
      <c r="B702" s="78"/>
      <c r="C702" s="44" t="s">
        <v>1662</v>
      </c>
      <c r="D702" s="78"/>
      <c r="E702" s="78" t="str">
        <f t="shared" si="3"/>
        <v/>
      </c>
      <c r="F702" s="78" t="s">
        <v>1662</v>
      </c>
      <c r="G702" s="83"/>
    </row>
    <row r="703" spans="1:7" ht="13.2">
      <c r="A703" s="78"/>
      <c r="B703" s="78"/>
      <c r="C703" s="44" t="s">
        <v>1662</v>
      </c>
      <c r="D703" s="78"/>
      <c r="E703" s="78" t="str">
        <f t="shared" si="3"/>
        <v/>
      </c>
      <c r="F703" s="78" t="s">
        <v>1662</v>
      </c>
      <c r="G703" s="83"/>
    </row>
    <row r="704" spans="1:7" ht="13.2">
      <c r="A704" s="78"/>
      <c r="B704" s="78"/>
      <c r="C704" s="44" t="s">
        <v>1662</v>
      </c>
      <c r="D704" s="78"/>
      <c r="E704" s="78" t="str">
        <f t="shared" si="3"/>
        <v/>
      </c>
      <c r="F704" s="78" t="s">
        <v>1662</v>
      </c>
      <c r="G704" s="83"/>
    </row>
    <row r="705" spans="1:7" ht="13.2">
      <c r="A705" s="78"/>
      <c r="B705" s="78"/>
      <c r="C705" s="44" t="s">
        <v>1662</v>
      </c>
      <c r="D705" s="78"/>
      <c r="E705" s="78" t="str">
        <f t="shared" si="3"/>
        <v/>
      </c>
      <c r="F705" s="78" t="s">
        <v>1662</v>
      </c>
      <c r="G705" s="83"/>
    </row>
    <row r="706" spans="1:7" ht="13.2">
      <c r="A706" s="78"/>
      <c r="B706" s="78"/>
      <c r="C706" s="44" t="s">
        <v>1662</v>
      </c>
      <c r="D706" s="78"/>
      <c r="E706" s="78" t="str">
        <f t="shared" si="3"/>
        <v/>
      </c>
      <c r="F706" s="78" t="s">
        <v>1662</v>
      </c>
      <c r="G706" s="83"/>
    </row>
    <row r="707" spans="1:7" ht="13.2">
      <c r="A707" s="78"/>
      <c r="B707" s="78"/>
      <c r="C707" s="44" t="s">
        <v>1662</v>
      </c>
      <c r="D707" s="78"/>
      <c r="E707" s="78" t="str">
        <f t="shared" si="3"/>
        <v/>
      </c>
      <c r="F707" s="78" t="s">
        <v>1662</v>
      </c>
      <c r="G707" s="83"/>
    </row>
    <row r="708" spans="1:7" ht="13.2">
      <c r="A708" s="78"/>
      <c r="B708" s="78"/>
      <c r="C708" s="44" t="s">
        <v>1662</v>
      </c>
      <c r="D708" s="78"/>
      <c r="E708" s="78" t="str">
        <f t="shared" si="3"/>
        <v/>
      </c>
      <c r="F708" s="78" t="s">
        <v>1662</v>
      </c>
      <c r="G708" s="83"/>
    </row>
    <row r="709" spans="1:7" ht="13.2">
      <c r="A709" s="78"/>
      <c r="B709" s="78"/>
      <c r="C709" s="44" t="s">
        <v>1662</v>
      </c>
      <c r="D709" s="78"/>
      <c r="E709" s="78" t="str">
        <f t="shared" si="3"/>
        <v/>
      </c>
      <c r="F709" s="78" t="s">
        <v>1662</v>
      </c>
      <c r="G709" s="83"/>
    </row>
    <row r="710" spans="1:7" ht="13.2">
      <c r="A710" s="78"/>
      <c r="B710" s="78"/>
      <c r="C710" s="44" t="s">
        <v>1662</v>
      </c>
      <c r="D710" s="78"/>
      <c r="E710" s="78" t="str">
        <f t="shared" si="3"/>
        <v/>
      </c>
      <c r="F710" s="78" t="s">
        <v>1662</v>
      </c>
      <c r="G710" s="83"/>
    </row>
    <row r="711" spans="1:7" ht="13.2">
      <c r="A711" s="78"/>
      <c r="B711" s="78"/>
      <c r="C711" s="44" t="s">
        <v>1662</v>
      </c>
      <c r="D711" s="78"/>
      <c r="E711" s="78" t="str">
        <f t="shared" si="3"/>
        <v/>
      </c>
      <c r="F711" s="78" t="s">
        <v>1662</v>
      </c>
      <c r="G711" s="83"/>
    </row>
    <row r="712" spans="1:7" ht="13.2">
      <c r="A712" s="78"/>
      <c r="B712" s="78"/>
      <c r="C712" s="44" t="s">
        <v>1662</v>
      </c>
      <c r="D712" s="78"/>
      <c r="E712" s="78" t="str">
        <f t="shared" si="3"/>
        <v/>
      </c>
      <c r="F712" s="78" t="s">
        <v>1662</v>
      </c>
      <c r="G712" s="83"/>
    </row>
    <row r="713" spans="1:7" ht="13.2">
      <c r="A713" s="78"/>
      <c r="B713" s="78"/>
      <c r="C713" s="44" t="s">
        <v>1662</v>
      </c>
      <c r="D713" s="78"/>
      <c r="E713" s="78" t="str">
        <f t="shared" si="3"/>
        <v/>
      </c>
      <c r="F713" s="78" t="s">
        <v>1662</v>
      </c>
      <c r="G713" s="83"/>
    </row>
    <row r="714" spans="1:7" ht="13.2">
      <c r="A714" s="78"/>
      <c r="B714" s="78"/>
      <c r="C714" s="44" t="s">
        <v>1662</v>
      </c>
      <c r="D714" s="78"/>
      <c r="E714" s="78" t="str">
        <f t="shared" si="3"/>
        <v/>
      </c>
      <c r="F714" s="78" t="s">
        <v>1662</v>
      </c>
      <c r="G714" s="83"/>
    </row>
    <row r="715" spans="1:7" ht="13.2">
      <c r="A715" s="78"/>
      <c r="B715" s="78"/>
      <c r="C715" s="44" t="s">
        <v>1662</v>
      </c>
      <c r="D715" s="78"/>
      <c r="E715" s="78" t="str">
        <f t="shared" si="3"/>
        <v/>
      </c>
      <c r="F715" s="78" t="s">
        <v>1662</v>
      </c>
      <c r="G715" s="83"/>
    </row>
    <row r="716" spans="1:7" ht="13.2">
      <c r="A716" s="78"/>
      <c r="B716" s="78"/>
      <c r="C716" s="44" t="s">
        <v>1662</v>
      </c>
      <c r="D716" s="78"/>
      <c r="E716" s="78" t="str">
        <f t="shared" si="3"/>
        <v/>
      </c>
      <c r="F716" s="78" t="s">
        <v>1662</v>
      </c>
      <c r="G716" s="83"/>
    </row>
    <row r="717" spans="1:7" ht="13.2">
      <c r="A717" s="78"/>
      <c r="B717" s="78"/>
      <c r="C717" s="44" t="s">
        <v>1662</v>
      </c>
      <c r="D717" s="78"/>
      <c r="E717" s="78" t="str">
        <f t="shared" si="3"/>
        <v/>
      </c>
      <c r="F717" s="78" t="s">
        <v>1662</v>
      </c>
      <c r="G717" s="83"/>
    </row>
    <row r="718" spans="1:7" ht="13.2">
      <c r="A718" s="78"/>
      <c r="B718" s="78"/>
      <c r="C718" s="44" t="s">
        <v>1662</v>
      </c>
      <c r="D718" s="78"/>
      <c r="E718" s="78" t="str">
        <f t="shared" si="3"/>
        <v/>
      </c>
      <c r="F718" s="78" t="s">
        <v>1662</v>
      </c>
      <c r="G718" s="83"/>
    </row>
    <row r="719" spans="1:7" ht="13.2">
      <c r="A719" s="78"/>
      <c r="B719" s="78"/>
      <c r="C719" s="44" t="s">
        <v>1662</v>
      </c>
      <c r="D719" s="78"/>
      <c r="E719" s="78" t="str">
        <f t="shared" si="3"/>
        <v/>
      </c>
      <c r="F719" s="78" t="s">
        <v>1662</v>
      </c>
      <c r="G719" s="83"/>
    </row>
    <row r="720" spans="1:7" ht="13.2">
      <c r="A720" s="78"/>
      <c r="B720" s="78"/>
      <c r="C720" s="44" t="s">
        <v>1662</v>
      </c>
      <c r="D720" s="78"/>
      <c r="E720" s="78" t="str">
        <f t="shared" si="3"/>
        <v/>
      </c>
      <c r="F720" s="78" t="s">
        <v>1662</v>
      </c>
      <c r="G720" s="83"/>
    </row>
    <row r="721" spans="1:7" ht="13.2">
      <c r="A721" s="78"/>
      <c r="B721" s="78"/>
      <c r="C721" s="44" t="s">
        <v>1662</v>
      </c>
      <c r="D721" s="78"/>
      <c r="E721" s="78" t="str">
        <f t="shared" si="3"/>
        <v/>
      </c>
      <c r="F721" s="78" t="s">
        <v>1662</v>
      </c>
      <c r="G721" s="83"/>
    </row>
    <row r="722" spans="1:7" ht="13.2">
      <c r="A722" s="78"/>
      <c r="B722" s="78"/>
      <c r="C722" s="44" t="s">
        <v>1662</v>
      </c>
      <c r="D722" s="78"/>
      <c r="E722" s="78" t="str">
        <f t="shared" si="3"/>
        <v/>
      </c>
      <c r="F722" s="78" t="s">
        <v>1662</v>
      </c>
      <c r="G722" s="83"/>
    </row>
    <row r="723" spans="1:7" ht="13.2">
      <c r="A723" s="78"/>
      <c r="B723" s="78"/>
      <c r="C723" s="44" t="s">
        <v>1662</v>
      </c>
      <c r="D723" s="78"/>
      <c r="E723" s="78" t="str">
        <f t="shared" si="3"/>
        <v/>
      </c>
      <c r="F723" s="78" t="s">
        <v>1662</v>
      </c>
      <c r="G723" s="83"/>
    </row>
    <row r="724" spans="1:7" ht="13.2">
      <c r="A724" s="78"/>
      <c r="B724" s="78"/>
      <c r="C724" s="44" t="s">
        <v>1662</v>
      </c>
      <c r="D724" s="78"/>
      <c r="E724" s="78" t="str">
        <f t="shared" si="3"/>
        <v/>
      </c>
      <c r="F724" s="78" t="s">
        <v>1662</v>
      </c>
      <c r="G724" s="83"/>
    </row>
    <row r="725" spans="1:7" ht="13.2">
      <c r="A725" s="78"/>
      <c r="B725" s="78"/>
      <c r="C725" s="44" t="s">
        <v>1662</v>
      </c>
      <c r="D725" s="78"/>
      <c r="E725" s="78" t="str">
        <f t="shared" si="3"/>
        <v/>
      </c>
      <c r="F725" s="78" t="s">
        <v>1662</v>
      </c>
      <c r="G725" s="83"/>
    </row>
    <row r="726" spans="1:7" ht="13.2">
      <c r="A726" s="78"/>
      <c r="B726" s="78"/>
      <c r="C726" s="44" t="s">
        <v>1662</v>
      </c>
      <c r="D726" s="78"/>
      <c r="E726" s="78" t="str">
        <f t="shared" si="3"/>
        <v/>
      </c>
      <c r="F726" s="78" t="s">
        <v>1662</v>
      </c>
      <c r="G726" s="83"/>
    </row>
    <row r="727" spans="1:7" ht="13.2">
      <c r="A727" s="78"/>
      <c r="B727" s="78"/>
      <c r="C727" s="44" t="s">
        <v>1662</v>
      </c>
      <c r="D727" s="78"/>
      <c r="E727" s="78" t="str">
        <f t="shared" si="3"/>
        <v/>
      </c>
      <c r="F727" s="78" t="s">
        <v>1662</v>
      </c>
      <c r="G727" s="83"/>
    </row>
    <row r="728" spans="1:7" ht="13.2">
      <c r="A728" s="78"/>
      <c r="B728" s="78"/>
      <c r="C728" s="44" t="s">
        <v>1662</v>
      </c>
      <c r="D728" s="78"/>
      <c r="E728" s="78" t="str">
        <f t="shared" si="3"/>
        <v/>
      </c>
      <c r="F728" s="78" t="s">
        <v>1662</v>
      </c>
      <c r="G728" s="83"/>
    </row>
    <row r="729" spans="1:7" ht="13.2">
      <c r="A729" s="78"/>
      <c r="B729" s="78"/>
      <c r="C729" s="44" t="s">
        <v>1662</v>
      </c>
      <c r="D729" s="78"/>
      <c r="E729" s="78" t="str">
        <f t="shared" si="3"/>
        <v/>
      </c>
      <c r="F729" s="78" t="s">
        <v>1662</v>
      </c>
      <c r="G729" s="83"/>
    </row>
    <row r="730" spans="1:7" ht="13.2">
      <c r="A730" s="78"/>
      <c r="B730" s="78"/>
      <c r="C730" s="44" t="s">
        <v>1662</v>
      </c>
      <c r="D730" s="78"/>
      <c r="E730" s="78" t="str">
        <f t="shared" si="3"/>
        <v/>
      </c>
      <c r="F730" s="78" t="s">
        <v>1662</v>
      </c>
      <c r="G730" s="83"/>
    </row>
    <row r="731" spans="1:7" ht="13.2">
      <c r="A731" s="78"/>
      <c r="B731" s="78"/>
      <c r="C731" s="44" t="s">
        <v>1662</v>
      </c>
      <c r="D731" s="78"/>
      <c r="E731" s="78" t="str">
        <f t="shared" si="3"/>
        <v/>
      </c>
      <c r="F731" s="78" t="s">
        <v>1662</v>
      </c>
      <c r="G731" s="83"/>
    </row>
    <row r="732" spans="1:7" ht="13.2">
      <c r="A732" s="78"/>
      <c r="B732" s="78"/>
      <c r="C732" s="44" t="s">
        <v>1662</v>
      </c>
      <c r="D732" s="78"/>
      <c r="E732" s="78" t="str">
        <f t="shared" si="3"/>
        <v/>
      </c>
      <c r="F732" s="78" t="s">
        <v>1662</v>
      </c>
      <c r="G732" s="83"/>
    </row>
    <row r="733" spans="1:7" ht="13.2">
      <c r="A733" s="78"/>
      <c r="B733" s="78"/>
      <c r="C733" s="44" t="s">
        <v>1662</v>
      </c>
      <c r="D733" s="78"/>
      <c r="E733" s="78" t="str">
        <f t="shared" si="3"/>
        <v/>
      </c>
      <c r="F733" s="78" t="s">
        <v>1662</v>
      </c>
      <c r="G733" s="83"/>
    </row>
    <row r="734" spans="1:7" ht="13.2">
      <c r="A734" s="78"/>
      <c r="B734" s="78"/>
      <c r="C734" s="44" t="s">
        <v>1662</v>
      </c>
      <c r="D734" s="78"/>
      <c r="E734" s="78" t="str">
        <f t="shared" si="3"/>
        <v/>
      </c>
      <c r="F734" s="78" t="s">
        <v>1662</v>
      </c>
      <c r="G734" s="83"/>
    </row>
    <row r="735" spans="1:7" ht="13.2">
      <c r="A735" s="78"/>
      <c r="B735" s="78"/>
      <c r="C735" s="44" t="s">
        <v>1662</v>
      </c>
      <c r="D735" s="78"/>
      <c r="E735" s="78" t="str">
        <f t="shared" si="3"/>
        <v/>
      </c>
      <c r="F735" s="78" t="s">
        <v>1662</v>
      </c>
      <c r="G735" s="83"/>
    </row>
    <row r="736" spans="1:7" ht="13.2">
      <c r="A736" s="78"/>
      <c r="B736" s="78"/>
      <c r="C736" s="44" t="s">
        <v>1662</v>
      </c>
      <c r="D736" s="78"/>
      <c r="E736" s="78" t="str">
        <f t="shared" si="3"/>
        <v/>
      </c>
      <c r="F736" s="78" t="s">
        <v>1662</v>
      </c>
      <c r="G736" s="83"/>
    </row>
    <row r="737" spans="1:7" ht="13.2">
      <c r="A737" s="78"/>
      <c r="B737" s="78"/>
      <c r="C737" s="44" t="s">
        <v>1662</v>
      </c>
      <c r="D737" s="78"/>
      <c r="E737" s="78" t="str">
        <f t="shared" si="3"/>
        <v/>
      </c>
      <c r="F737" s="78" t="s">
        <v>1662</v>
      </c>
      <c r="G737" s="83"/>
    </row>
    <row r="738" spans="1:7" ht="13.2">
      <c r="A738" s="78"/>
      <c r="B738" s="78"/>
      <c r="C738" s="44" t="s">
        <v>1662</v>
      </c>
      <c r="D738" s="78"/>
      <c r="E738" s="78" t="str">
        <f t="shared" si="3"/>
        <v/>
      </c>
      <c r="F738" s="78" t="s">
        <v>1662</v>
      </c>
      <c r="G738" s="83"/>
    </row>
    <row r="739" spans="1:7" ht="13.2">
      <c r="A739" s="78"/>
      <c r="B739" s="78"/>
      <c r="C739" s="44" t="s">
        <v>1662</v>
      </c>
      <c r="D739" s="78"/>
      <c r="E739" s="78" t="str">
        <f t="shared" si="3"/>
        <v/>
      </c>
      <c r="F739" s="78" t="s">
        <v>1662</v>
      </c>
      <c r="G739" s="83"/>
    </row>
    <row r="740" spans="1:7" ht="13.2">
      <c r="A740" s="78"/>
      <c r="B740" s="78"/>
      <c r="C740" s="44" t="s">
        <v>1662</v>
      </c>
      <c r="D740" s="78"/>
      <c r="E740" s="78" t="str">
        <f t="shared" si="3"/>
        <v/>
      </c>
      <c r="F740" s="78" t="s">
        <v>1662</v>
      </c>
      <c r="G740" s="83"/>
    </row>
    <row r="741" spans="1:7" ht="13.2">
      <c r="A741" s="78"/>
      <c r="B741" s="78"/>
      <c r="C741" s="44" t="s">
        <v>1662</v>
      </c>
      <c r="D741" s="78"/>
      <c r="E741" s="78" t="str">
        <f t="shared" si="3"/>
        <v/>
      </c>
      <c r="F741" s="78" t="s">
        <v>1662</v>
      </c>
      <c r="G741" s="83"/>
    </row>
    <row r="742" spans="1:7" ht="13.2">
      <c r="A742" s="78"/>
      <c r="B742" s="78"/>
      <c r="C742" s="44" t="s">
        <v>1662</v>
      </c>
      <c r="D742" s="78"/>
      <c r="E742" s="78" t="str">
        <f t="shared" si="3"/>
        <v/>
      </c>
      <c r="F742" s="78" t="s">
        <v>1662</v>
      </c>
      <c r="G742" s="83"/>
    </row>
    <row r="743" spans="1:7" ht="13.2">
      <c r="A743" s="78"/>
      <c r="B743" s="78"/>
      <c r="C743" s="44" t="s">
        <v>1662</v>
      </c>
      <c r="D743" s="78"/>
      <c r="E743" s="78" t="str">
        <f t="shared" si="3"/>
        <v/>
      </c>
      <c r="F743" s="78" t="s">
        <v>1662</v>
      </c>
      <c r="G743" s="83"/>
    </row>
    <row r="744" spans="1:7" ht="13.2">
      <c r="A744" s="78"/>
      <c r="B744" s="78"/>
      <c r="C744" s="44" t="s">
        <v>1662</v>
      </c>
      <c r="D744" s="78"/>
      <c r="E744" s="78" t="str">
        <f t="shared" si="3"/>
        <v/>
      </c>
      <c r="F744" s="78" t="s">
        <v>1662</v>
      </c>
      <c r="G744" s="83"/>
    </row>
    <row r="745" spans="1:7" ht="13.2">
      <c r="A745" s="78"/>
      <c r="B745" s="78"/>
      <c r="C745" s="44" t="s">
        <v>1662</v>
      </c>
      <c r="D745" s="78"/>
      <c r="E745" s="78" t="str">
        <f t="shared" si="3"/>
        <v/>
      </c>
      <c r="F745" s="78" t="s">
        <v>1662</v>
      </c>
      <c r="G745" s="83"/>
    </row>
    <row r="746" spans="1:7" ht="13.2">
      <c r="A746" s="78"/>
      <c r="B746" s="78"/>
      <c r="C746" s="44" t="s">
        <v>1662</v>
      </c>
      <c r="D746" s="78"/>
      <c r="E746" s="78" t="str">
        <f t="shared" si="3"/>
        <v/>
      </c>
      <c r="F746" s="78" t="s">
        <v>1662</v>
      </c>
      <c r="G746" s="83"/>
    </row>
    <row r="747" spans="1:7" ht="13.2">
      <c r="A747" s="78"/>
      <c r="B747" s="78"/>
      <c r="C747" s="44" t="s">
        <v>1662</v>
      </c>
      <c r="D747" s="78"/>
      <c r="E747" s="78" t="str">
        <f t="shared" si="3"/>
        <v/>
      </c>
      <c r="F747" s="78" t="s">
        <v>1662</v>
      </c>
      <c r="G747" s="83"/>
    </row>
    <row r="748" spans="1:7" ht="13.2">
      <c r="A748" s="78"/>
      <c r="B748" s="78"/>
      <c r="C748" s="44" t="s">
        <v>1662</v>
      </c>
      <c r="D748" s="78"/>
      <c r="E748" s="78" t="str">
        <f t="shared" si="3"/>
        <v/>
      </c>
      <c r="F748" s="78" t="s">
        <v>1662</v>
      </c>
      <c r="G748" s="83"/>
    </row>
    <row r="749" spans="1:7" ht="13.2">
      <c r="A749" s="78"/>
      <c r="B749" s="78"/>
      <c r="C749" s="44" t="s">
        <v>1662</v>
      </c>
      <c r="D749" s="78"/>
      <c r="E749" s="78" t="str">
        <f t="shared" si="3"/>
        <v/>
      </c>
      <c r="F749" s="78" t="s">
        <v>1662</v>
      </c>
      <c r="G749" s="83"/>
    </row>
    <row r="750" spans="1:7" ht="13.2">
      <c r="A750" s="78"/>
      <c r="B750" s="78"/>
      <c r="C750" s="44" t="s">
        <v>1662</v>
      </c>
      <c r="D750" s="78"/>
      <c r="E750" s="78" t="str">
        <f t="shared" si="3"/>
        <v/>
      </c>
      <c r="F750" s="78" t="s">
        <v>1662</v>
      </c>
      <c r="G750" s="83"/>
    </row>
    <row r="751" spans="1:7" ht="13.2">
      <c r="A751" s="78"/>
      <c r="B751" s="78"/>
      <c r="C751" s="44" t="s">
        <v>1662</v>
      </c>
      <c r="D751" s="78"/>
      <c r="E751" s="78" t="str">
        <f t="shared" si="3"/>
        <v/>
      </c>
      <c r="F751" s="78" t="s">
        <v>1662</v>
      </c>
      <c r="G751" s="83"/>
    </row>
    <row r="752" spans="1:7" ht="13.2">
      <c r="A752" s="78"/>
      <c r="B752" s="78"/>
      <c r="C752" s="44" t="s">
        <v>1662</v>
      </c>
      <c r="D752" s="78"/>
      <c r="E752" s="78" t="str">
        <f t="shared" si="3"/>
        <v/>
      </c>
      <c r="F752" s="78" t="s">
        <v>1662</v>
      </c>
      <c r="G752" s="83"/>
    </row>
    <row r="753" spans="1:7" ht="13.2">
      <c r="A753" s="78"/>
      <c r="B753" s="78"/>
      <c r="C753" s="44" t="s">
        <v>1662</v>
      </c>
      <c r="D753" s="78"/>
      <c r="E753" s="78" t="str">
        <f t="shared" si="3"/>
        <v/>
      </c>
      <c r="F753" s="78" t="s">
        <v>1662</v>
      </c>
      <c r="G753" s="83"/>
    </row>
    <row r="754" spans="1:7" ht="13.2">
      <c r="A754" s="78"/>
      <c r="B754" s="78"/>
      <c r="C754" s="44" t="s">
        <v>1662</v>
      </c>
      <c r="D754" s="78"/>
      <c r="E754" s="78" t="str">
        <f t="shared" si="3"/>
        <v/>
      </c>
      <c r="F754" s="78" t="s">
        <v>1662</v>
      </c>
      <c r="G754" s="83"/>
    </row>
    <row r="755" spans="1:7" ht="13.2">
      <c r="A755" s="78"/>
      <c r="B755" s="78"/>
      <c r="C755" s="44" t="s">
        <v>1662</v>
      </c>
      <c r="D755" s="78"/>
      <c r="E755" s="78" t="str">
        <f t="shared" si="3"/>
        <v/>
      </c>
      <c r="F755" s="78" t="s">
        <v>1662</v>
      </c>
      <c r="G755" s="83"/>
    </row>
    <row r="756" spans="1:7" ht="13.2">
      <c r="A756" s="78"/>
      <c r="B756" s="78"/>
      <c r="C756" s="44" t="s">
        <v>1662</v>
      </c>
      <c r="D756" s="78"/>
      <c r="E756" s="78" t="str">
        <f t="shared" si="3"/>
        <v/>
      </c>
      <c r="F756" s="78" t="s">
        <v>1662</v>
      </c>
      <c r="G756" s="83"/>
    </row>
    <row r="757" spans="1:7" ht="13.2">
      <c r="A757" s="78"/>
      <c r="B757" s="78"/>
      <c r="C757" s="44" t="s">
        <v>1662</v>
      </c>
      <c r="D757" s="78"/>
      <c r="E757" s="78" t="str">
        <f t="shared" si="3"/>
        <v/>
      </c>
      <c r="F757" s="78" t="s">
        <v>1662</v>
      </c>
      <c r="G757" s="83"/>
    </row>
    <row r="758" spans="1:7" ht="13.2">
      <c r="A758" s="78"/>
      <c r="B758" s="78"/>
      <c r="C758" s="44" t="s">
        <v>1662</v>
      </c>
      <c r="D758" s="78"/>
      <c r="E758" s="78" t="str">
        <f t="shared" si="3"/>
        <v/>
      </c>
      <c r="F758" s="78" t="s">
        <v>1662</v>
      </c>
      <c r="G758" s="83"/>
    </row>
    <row r="759" spans="1:7" ht="13.2">
      <c r="A759" s="78"/>
      <c r="B759" s="78"/>
      <c r="C759" s="44" t="s">
        <v>1662</v>
      </c>
      <c r="D759" s="78"/>
      <c r="E759" s="78" t="str">
        <f t="shared" si="3"/>
        <v/>
      </c>
      <c r="F759" s="78" t="s">
        <v>1662</v>
      </c>
      <c r="G759" s="83"/>
    </row>
    <row r="760" spans="1:7" ht="13.2">
      <c r="A760" s="78"/>
      <c r="B760" s="78"/>
      <c r="C760" s="44" t="s">
        <v>1662</v>
      </c>
      <c r="D760" s="78"/>
      <c r="E760" s="78" t="str">
        <f t="shared" si="3"/>
        <v/>
      </c>
      <c r="F760" s="78" t="s">
        <v>1662</v>
      </c>
      <c r="G760" s="83"/>
    </row>
    <row r="761" spans="1:7" ht="13.2">
      <c r="A761" s="78"/>
      <c r="B761" s="78"/>
      <c r="C761" s="44" t="s">
        <v>1662</v>
      </c>
      <c r="D761" s="78"/>
      <c r="E761" s="78" t="str">
        <f t="shared" si="3"/>
        <v/>
      </c>
      <c r="F761" s="78" t="s">
        <v>1662</v>
      </c>
      <c r="G761" s="83"/>
    </row>
    <row r="762" spans="1:7" ht="13.2">
      <c r="A762" s="78"/>
      <c r="B762" s="78"/>
      <c r="C762" s="44" t="s">
        <v>1662</v>
      </c>
      <c r="D762" s="78"/>
      <c r="E762" s="78" t="str">
        <f t="shared" si="3"/>
        <v/>
      </c>
      <c r="F762" s="78" t="s">
        <v>1662</v>
      </c>
      <c r="G762" s="83"/>
    </row>
    <row r="763" spans="1:7" ht="13.2">
      <c r="A763" s="78"/>
      <c r="B763" s="78"/>
      <c r="C763" s="44" t="s">
        <v>1662</v>
      </c>
      <c r="D763" s="78"/>
      <c r="E763" s="78" t="str">
        <f t="shared" si="3"/>
        <v/>
      </c>
      <c r="F763" s="78" t="s">
        <v>1662</v>
      </c>
      <c r="G763" s="83"/>
    </row>
    <row r="764" spans="1:7" ht="13.2">
      <c r="A764" s="78"/>
      <c r="B764" s="78"/>
      <c r="C764" s="44" t="s">
        <v>1662</v>
      </c>
      <c r="D764" s="78"/>
      <c r="E764" s="78" t="str">
        <f t="shared" si="3"/>
        <v/>
      </c>
      <c r="F764" s="78" t="s">
        <v>1662</v>
      </c>
      <c r="G764" s="83"/>
    </row>
    <row r="765" spans="1:7" ht="13.2">
      <c r="A765" s="78"/>
      <c r="B765" s="78"/>
      <c r="C765" s="44" t="s">
        <v>1662</v>
      </c>
      <c r="D765" s="78"/>
      <c r="E765" s="78" t="str">
        <f t="shared" si="3"/>
        <v/>
      </c>
      <c r="F765" s="78" t="s">
        <v>1662</v>
      </c>
      <c r="G765" s="83"/>
    </row>
    <row r="766" spans="1:7" ht="13.2">
      <c r="A766" s="78"/>
      <c r="B766" s="78"/>
      <c r="C766" s="44" t="s">
        <v>1662</v>
      </c>
      <c r="D766" s="78"/>
      <c r="E766" s="78" t="str">
        <f t="shared" si="3"/>
        <v/>
      </c>
      <c r="F766" s="78" t="s">
        <v>1662</v>
      </c>
      <c r="G766" s="83"/>
    </row>
    <row r="767" spans="1:7" ht="13.2">
      <c r="A767" s="78"/>
      <c r="B767" s="78"/>
      <c r="C767" s="44" t="s">
        <v>1662</v>
      </c>
      <c r="D767" s="78"/>
      <c r="E767" s="78" t="str">
        <f t="shared" si="3"/>
        <v/>
      </c>
      <c r="F767" s="78" t="s">
        <v>1662</v>
      </c>
      <c r="G767" s="83"/>
    </row>
    <row r="768" spans="1:7" ht="13.2">
      <c r="A768" s="78"/>
      <c r="B768" s="78"/>
      <c r="C768" s="44" t="s">
        <v>1662</v>
      </c>
      <c r="D768" s="78"/>
      <c r="E768" s="78" t="str">
        <f t="shared" si="3"/>
        <v/>
      </c>
      <c r="F768" s="78" t="s">
        <v>1662</v>
      </c>
      <c r="G768" s="83"/>
    </row>
    <row r="769" spans="1:7" ht="13.2">
      <c r="A769" s="78"/>
      <c r="B769" s="78"/>
      <c r="C769" s="44" t="s">
        <v>1662</v>
      </c>
      <c r="D769" s="78"/>
      <c r="E769" s="78" t="str">
        <f t="shared" si="3"/>
        <v/>
      </c>
      <c r="F769" s="78" t="s">
        <v>1662</v>
      </c>
      <c r="G769" s="83"/>
    </row>
    <row r="770" spans="1:7" ht="13.2">
      <c r="A770" s="78"/>
      <c r="B770" s="78"/>
      <c r="C770" s="44" t="s">
        <v>1662</v>
      </c>
      <c r="D770" s="78"/>
      <c r="E770" s="78" t="str">
        <f t="shared" si="3"/>
        <v/>
      </c>
      <c r="F770" s="78" t="s">
        <v>1662</v>
      </c>
      <c r="G770" s="83"/>
    </row>
    <row r="771" spans="1:7" ht="13.2">
      <c r="A771" s="78"/>
      <c r="B771" s="78"/>
      <c r="C771" s="44" t="s">
        <v>1662</v>
      </c>
      <c r="D771" s="78"/>
      <c r="E771" s="78" t="str">
        <f t="shared" si="3"/>
        <v/>
      </c>
      <c r="F771" s="78" t="s">
        <v>1662</v>
      </c>
      <c r="G771" s="83"/>
    </row>
    <row r="772" spans="1:7" ht="13.2">
      <c r="A772" s="78"/>
      <c r="B772" s="78"/>
      <c r="C772" s="44" t="s">
        <v>1662</v>
      </c>
      <c r="D772" s="78"/>
      <c r="E772" s="78" t="str">
        <f t="shared" si="3"/>
        <v/>
      </c>
      <c r="F772" s="78" t="s">
        <v>1662</v>
      </c>
      <c r="G772" s="83"/>
    </row>
    <row r="773" spans="1:7" ht="13.2">
      <c r="A773" s="78"/>
      <c r="B773" s="78"/>
      <c r="C773" s="44" t="s">
        <v>1662</v>
      </c>
      <c r="D773" s="78"/>
      <c r="E773" s="78" t="str">
        <f t="shared" si="3"/>
        <v/>
      </c>
      <c r="F773" s="78" t="s">
        <v>1662</v>
      </c>
      <c r="G773" s="83"/>
    </row>
    <row r="774" spans="1:7" ht="13.2">
      <c r="A774" s="78"/>
      <c r="B774" s="78"/>
      <c r="C774" s="44" t="s">
        <v>1662</v>
      </c>
      <c r="D774" s="78"/>
      <c r="E774" s="78" t="str">
        <f t="shared" si="3"/>
        <v/>
      </c>
      <c r="F774" s="78" t="s">
        <v>1662</v>
      </c>
      <c r="G774" s="83"/>
    </row>
    <row r="775" spans="1:7" ht="13.2">
      <c r="A775" s="78"/>
      <c r="B775" s="78"/>
      <c r="C775" s="44" t="s">
        <v>1662</v>
      </c>
      <c r="D775" s="78"/>
      <c r="E775" s="78" t="str">
        <f t="shared" si="3"/>
        <v/>
      </c>
      <c r="F775" s="78" t="s">
        <v>1662</v>
      </c>
      <c r="G775" s="83"/>
    </row>
    <row r="776" spans="1:7" ht="13.2">
      <c r="A776" s="78"/>
      <c r="B776" s="78"/>
      <c r="C776" s="44" t="s">
        <v>1662</v>
      </c>
      <c r="D776" s="78"/>
      <c r="E776" s="78" t="str">
        <f t="shared" si="3"/>
        <v/>
      </c>
      <c r="F776" s="78" t="s">
        <v>1662</v>
      </c>
      <c r="G776" s="83"/>
    </row>
    <row r="777" spans="1:7" ht="13.2">
      <c r="A777" s="78"/>
      <c r="B777" s="78"/>
      <c r="C777" s="44" t="s">
        <v>1662</v>
      </c>
      <c r="D777" s="78"/>
      <c r="E777" s="78" t="str">
        <f t="shared" si="3"/>
        <v/>
      </c>
      <c r="F777" s="78" t="s">
        <v>1662</v>
      </c>
      <c r="G777" s="83"/>
    </row>
    <row r="778" spans="1:7" ht="13.2">
      <c r="A778" s="78"/>
      <c r="B778" s="78"/>
      <c r="C778" s="44" t="s">
        <v>1662</v>
      </c>
      <c r="D778" s="78"/>
      <c r="E778" s="78" t="str">
        <f t="shared" si="3"/>
        <v/>
      </c>
      <c r="F778" s="78" t="s">
        <v>1662</v>
      </c>
      <c r="G778" s="83"/>
    </row>
    <row r="779" spans="1:7" ht="13.2">
      <c r="A779" s="78"/>
      <c r="B779" s="78"/>
      <c r="C779" s="44" t="s">
        <v>1662</v>
      </c>
      <c r="D779" s="78"/>
      <c r="E779" s="78" t="str">
        <f t="shared" si="3"/>
        <v/>
      </c>
      <c r="F779" s="78" t="s">
        <v>1662</v>
      </c>
      <c r="G779" s="83"/>
    </row>
    <row r="780" spans="1:7" ht="13.2">
      <c r="A780" s="78"/>
      <c r="B780" s="78"/>
      <c r="C780" s="44" t="s">
        <v>1662</v>
      </c>
      <c r="D780" s="78"/>
      <c r="E780" s="78" t="str">
        <f t="shared" si="3"/>
        <v/>
      </c>
      <c r="F780" s="78" t="s">
        <v>1662</v>
      </c>
      <c r="G780" s="83"/>
    </row>
    <row r="781" spans="1:7" ht="13.2">
      <c r="A781" s="78"/>
      <c r="B781" s="78"/>
      <c r="C781" s="44" t="s">
        <v>1662</v>
      </c>
      <c r="D781" s="78"/>
      <c r="E781" s="78" t="str">
        <f t="shared" si="3"/>
        <v/>
      </c>
      <c r="F781" s="78" t="s">
        <v>1662</v>
      </c>
      <c r="G781" s="83"/>
    </row>
    <row r="782" spans="1:7" ht="13.2">
      <c r="A782" s="78"/>
      <c r="B782" s="78"/>
      <c r="C782" s="44" t="s">
        <v>1662</v>
      </c>
      <c r="D782" s="78"/>
      <c r="E782" s="78" t="str">
        <f t="shared" si="3"/>
        <v/>
      </c>
      <c r="F782" s="78" t="s">
        <v>1662</v>
      </c>
      <c r="G782" s="83"/>
    </row>
    <row r="783" spans="1:7" ht="13.2">
      <c r="A783" s="78"/>
      <c r="B783" s="78"/>
      <c r="C783" s="44" t="s">
        <v>1662</v>
      </c>
      <c r="D783" s="78"/>
      <c r="E783" s="78" t="str">
        <f t="shared" si="3"/>
        <v/>
      </c>
      <c r="F783" s="78" t="s">
        <v>1662</v>
      </c>
      <c r="G783" s="83"/>
    </row>
    <row r="784" spans="1:7" ht="13.2">
      <c r="A784" s="78"/>
      <c r="B784" s="78"/>
      <c r="C784" s="44" t="s">
        <v>1662</v>
      </c>
      <c r="D784" s="78"/>
      <c r="E784" s="78" t="str">
        <f t="shared" si="3"/>
        <v/>
      </c>
      <c r="F784" s="78" t="s">
        <v>1662</v>
      </c>
      <c r="G784" s="83"/>
    </row>
    <row r="785" spans="1:7" ht="13.2">
      <c r="A785" s="78"/>
      <c r="B785" s="78"/>
      <c r="C785" s="44" t="s">
        <v>1662</v>
      </c>
      <c r="D785" s="78"/>
      <c r="E785" s="78" t="str">
        <f t="shared" si="3"/>
        <v/>
      </c>
      <c r="F785" s="78" t="s">
        <v>1662</v>
      </c>
      <c r="G785" s="83"/>
    </row>
    <row r="786" spans="1:7" ht="13.2">
      <c r="A786" s="78"/>
      <c r="B786" s="78"/>
      <c r="C786" s="44" t="s">
        <v>1662</v>
      </c>
      <c r="D786" s="78"/>
      <c r="E786" s="78" t="str">
        <f t="shared" si="3"/>
        <v/>
      </c>
      <c r="F786" s="78" t="s">
        <v>1662</v>
      </c>
      <c r="G786" s="83"/>
    </row>
    <row r="787" spans="1:7" ht="13.2">
      <c r="A787" s="78"/>
      <c r="B787" s="78"/>
      <c r="C787" s="44" t="s">
        <v>1662</v>
      </c>
      <c r="D787" s="78"/>
      <c r="E787" s="78" t="str">
        <f t="shared" si="3"/>
        <v/>
      </c>
      <c r="F787" s="78" t="s">
        <v>1662</v>
      </c>
      <c r="G787" s="83"/>
    </row>
    <row r="788" spans="1:7" ht="13.2">
      <c r="A788" s="78"/>
      <c r="B788" s="78"/>
      <c r="C788" s="44" t="s">
        <v>1662</v>
      </c>
      <c r="D788" s="78"/>
      <c r="E788" s="78" t="str">
        <f t="shared" si="3"/>
        <v/>
      </c>
      <c r="F788" s="78" t="s">
        <v>1662</v>
      </c>
      <c r="G788" s="83"/>
    </row>
    <row r="789" spans="1:7" ht="13.2">
      <c r="A789" s="78"/>
      <c r="B789" s="78"/>
      <c r="C789" s="44" t="s">
        <v>1662</v>
      </c>
      <c r="D789" s="78"/>
      <c r="E789" s="78" t="str">
        <f t="shared" si="3"/>
        <v/>
      </c>
      <c r="F789" s="78" t="s">
        <v>1662</v>
      </c>
      <c r="G789" s="83"/>
    </row>
    <row r="790" spans="1:7" ht="13.2">
      <c r="A790" s="78"/>
      <c r="B790" s="78"/>
      <c r="C790" s="44" t="s">
        <v>1662</v>
      </c>
      <c r="D790" s="78"/>
      <c r="E790" s="78" t="str">
        <f t="shared" si="3"/>
        <v/>
      </c>
      <c r="F790" s="78" t="s">
        <v>1662</v>
      </c>
      <c r="G790" s="83"/>
    </row>
    <row r="791" spans="1:7" ht="13.2">
      <c r="A791" s="78"/>
      <c r="B791" s="78"/>
      <c r="C791" s="44" t="s">
        <v>1662</v>
      </c>
      <c r="D791" s="78"/>
      <c r="E791" s="78" t="str">
        <f t="shared" si="3"/>
        <v/>
      </c>
      <c r="F791" s="78" t="s">
        <v>1662</v>
      </c>
      <c r="G791" s="83"/>
    </row>
    <row r="792" spans="1:7" ht="13.2">
      <c r="A792" s="78"/>
      <c r="B792" s="78"/>
      <c r="C792" s="44" t="s">
        <v>1662</v>
      </c>
      <c r="D792" s="78"/>
      <c r="E792" s="78" t="str">
        <f t="shared" si="3"/>
        <v/>
      </c>
      <c r="F792" s="78" t="s">
        <v>1662</v>
      </c>
      <c r="G792" s="83"/>
    </row>
    <row r="793" spans="1:7" ht="13.2">
      <c r="A793" s="78"/>
      <c r="B793" s="78"/>
      <c r="C793" s="44" t="s">
        <v>1662</v>
      </c>
      <c r="D793" s="78"/>
      <c r="E793" s="78" t="str">
        <f t="shared" si="3"/>
        <v/>
      </c>
      <c r="F793" s="78" t="s">
        <v>1662</v>
      </c>
      <c r="G793" s="83"/>
    </row>
    <row r="794" spans="1:7" ht="13.2">
      <c r="A794" s="78"/>
      <c r="B794" s="78"/>
      <c r="C794" s="44" t="s">
        <v>1662</v>
      </c>
      <c r="D794" s="78"/>
      <c r="E794" s="78" t="str">
        <f t="shared" si="3"/>
        <v/>
      </c>
      <c r="F794" s="78" t="s">
        <v>1662</v>
      </c>
      <c r="G794" s="83"/>
    </row>
    <row r="795" spans="1:7" ht="13.2">
      <c r="A795" s="78"/>
      <c r="B795" s="78"/>
      <c r="C795" s="44" t="s">
        <v>1662</v>
      </c>
      <c r="D795" s="78"/>
      <c r="E795" s="78" t="str">
        <f t="shared" si="3"/>
        <v/>
      </c>
      <c r="F795" s="78" t="s">
        <v>1662</v>
      </c>
      <c r="G795" s="83"/>
    </row>
    <row r="796" spans="1:7" ht="13.2">
      <c r="A796" s="78"/>
      <c r="B796" s="78"/>
      <c r="C796" s="44" t="s">
        <v>1662</v>
      </c>
      <c r="D796" s="78"/>
      <c r="E796" s="78" t="str">
        <f t="shared" si="3"/>
        <v/>
      </c>
      <c r="F796" s="78" t="s">
        <v>1662</v>
      </c>
      <c r="G796" s="83"/>
    </row>
    <row r="797" spans="1:7" ht="13.2">
      <c r="A797" s="78"/>
      <c r="B797" s="78"/>
      <c r="C797" s="44" t="s">
        <v>1662</v>
      </c>
      <c r="D797" s="78"/>
      <c r="E797" s="78" t="str">
        <f t="shared" si="3"/>
        <v/>
      </c>
      <c r="F797" s="78" t="s">
        <v>1662</v>
      </c>
      <c r="G797" s="83"/>
    </row>
    <row r="798" spans="1:7" ht="13.2">
      <c r="A798" s="78"/>
      <c r="B798" s="78"/>
      <c r="C798" s="44" t="s">
        <v>1662</v>
      </c>
      <c r="D798" s="78"/>
      <c r="E798" s="78" t="str">
        <f t="shared" si="3"/>
        <v/>
      </c>
      <c r="F798" s="78" t="s">
        <v>1662</v>
      </c>
      <c r="G798" s="83"/>
    </row>
    <row r="799" spans="1:7" ht="13.2">
      <c r="A799" s="78"/>
      <c r="B799" s="78"/>
      <c r="C799" s="44" t="s">
        <v>1662</v>
      </c>
      <c r="D799" s="78"/>
      <c r="E799" s="78" t="str">
        <f t="shared" si="3"/>
        <v/>
      </c>
      <c r="F799" s="78" t="s">
        <v>1662</v>
      </c>
      <c r="G799" s="83"/>
    </row>
    <row r="800" spans="1:7" ht="13.2">
      <c r="A800" s="78"/>
      <c r="B800" s="78"/>
      <c r="C800" s="44" t="s">
        <v>1662</v>
      </c>
      <c r="D800" s="78"/>
      <c r="E800" s="78" t="str">
        <f t="shared" si="3"/>
        <v/>
      </c>
      <c r="F800" s="78" t="s">
        <v>1662</v>
      </c>
      <c r="G800" s="83"/>
    </row>
    <row r="801" spans="1:7" ht="13.2">
      <c r="A801" s="78"/>
      <c r="B801" s="78"/>
      <c r="C801" s="44" t="s">
        <v>1662</v>
      </c>
      <c r="D801" s="78"/>
      <c r="E801" s="78" t="str">
        <f t="shared" si="3"/>
        <v/>
      </c>
      <c r="F801" s="78" t="s">
        <v>1662</v>
      </c>
      <c r="G801" s="83"/>
    </row>
    <row r="802" spans="1:7" ht="13.2">
      <c r="A802" s="78"/>
      <c r="B802" s="78"/>
      <c r="C802" s="44" t="s">
        <v>1662</v>
      </c>
      <c r="D802" s="78"/>
      <c r="E802" s="78" t="str">
        <f t="shared" si="3"/>
        <v/>
      </c>
      <c r="F802" s="78" t="s">
        <v>1662</v>
      </c>
      <c r="G802" s="83"/>
    </row>
    <row r="803" spans="1:7" ht="13.2">
      <c r="A803" s="78"/>
      <c r="B803" s="78"/>
      <c r="C803" s="44" t="s">
        <v>1662</v>
      </c>
      <c r="D803" s="78"/>
      <c r="E803" s="78" t="str">
        <f t="shared" si="3"/>
        <v/>
      </c>
      <c r="F803" s="78" t="s">
        <v>1662</v>
      </c>
      <c r="G803" s="83"/>
    </row>
    <row r="804" spans="1:7" ht="13.2">
      <c r="A804" s="78"/>
      <c r="B804" s="78"/>
      <c r="C804" s="44" t="s">
        <v>1662</v>
      </c>
      <c r="D804" s="78"/>
      <c r="E804" s="78" t="str">
        <f t="shared" si="3"/>
        <v/>
      </c>
      <c r="F804" s="78" t="s">
        <v>1662</v>
      </c>
      <c r="G804" s="83"/>
    </row>
    <row r="805" spans="1:7" ht="13.2">
      <c r="A805" s="78"/>
      <c r="B805" s="78"/>
      <c r="C805" s="44" t="s">
        <v>1662</v>
      </c>
      <c r="D805" s="78"/>
      <c r="E805" s="78" t="str">
        <f t="shared" si="3"/>
        <v/>
      </c>
      <c r="F805" s="78" t="s">
        <v>1662</v>
      </c>
      <c r="G805" s="83"/>
    </row>
    <row r="806" spans="1:7" ht="13.2">
      <c r="A806" s="78"/>
      <c r="B806" s="78"/>
      <c r="C806" s="44" t="s">
        <v>1662</v>
      </c>
      <c r="D806" s="78"/>
      <c r="E806" s="78" t="str">
        <f t="shared" si="3"/>
        <v/>
      </c>
      <c r="F806" s="78" t="s">
        <v>1662</v>
      </c>
      <c r="G806" s="83"/>
    </row>
    <row r="807" spans="1:7" ht="13.2">
      <c r="A807" s="78"/>
      <c r="B807" s="78"/>
      <c r="C807" s="44" t="s">
        <v>1662</v>
      </c>
      <c r="D807" s="78"/>
      <c r="E807" s="78" t="str">
        <f t="shared" si="3"/>
        <v/>
      </c>
      <c r="F807" s="78" t="s">
        <v>1662</v>
      </c>
      <c r="G807" s="83"/>
    </row>
    <row r="808" spans="1:7" ht="13.2">
      <c r="A808" s="78"/>
      <c r="B808" s="78"/>
      <c r="C808" s="44" t="s">
        <v>1662</v>
      </c>
      <c r="D808" s="78"/>
      <c r="E808" s="78" t="str">
        <f t="shared" si="3"/>
        <v/>
      </c>
      <c r="F808" s="78" t="s">
        <v>1662</v>
      </c>
      <c r="G808" s="83"/>
    </row>
    <row r="809" spans="1:7" ht="13.2">
      <c r="A809" s="78"/>
      <c r="B809" s="78"/>
      <c r="C809" s="44" t="s">
        <v>1662</v>
      </c>
      <c r="D809" s="78"/>
      <c r="E809" s="78" t="str">
        <f t="shared" si="3"/>
        <v/>
      </c>
      <c r="F809" s="78" t="s">
        <v>1662</v>
      </c>
      <c r="G809" s="83"/>
    </row>
    <row r="810" spans="1:7" ht="13.2">
      <c r="A810" s="78"/>
      <c r="B810" s="78"/>
      <c r="C810" s="44" t="s">
        <v>1662</v>
      </c>
      <c r="D810" s="78"/>
      <c r="E810" s="78" t="str">
        <f t="shared" si="3"/>
        <v/>
      </c>
      <c r="F810" s="78" t="s">
        <v>1662</v>
      </c>
      <c r="G810" s="83"/>
    </row>
    <row r="811" spans="1:7" ht="13.2">
      <c r="A811" s="78"/>
      <c r="B811" s="78"/>
      <c r="C811" s="44" t="s">
        <v>1662</v>
      </c>
      <c r="D811" s="78"/>
      <c r="E811" s="78" t="str">
        <f t="shared" si="3"/>
        <v/>
      </c>
      <c r="F811" s="78" t="s">
        <v>1662</v>
      </c>
      <c r="G811" s="83"/>
    </row>
    <row r="812" spans="1:7" ht="13.2">
      <c r="A812" s="78"/>
      <c r="B812" s="78"/>
      <c r="C812" s="44" t="s">
        <v>1662</v>
      </c>
      <c r="D812" s="78"/>
      <c r="E812" s="78" t="str">
        <f t="shared" si="3"/>
        <v/>
      </c>
      <c r="F812" s="78" t="s">
        <v>1662</v>
      </c>
      <c r="G812" s="83"/>
    </row>
    <row r="813" spans="1:7" ht="13.2">
      <c r="A813" s="78"/>
      <c r="B813" s="78"/>
      <c r="C813" s="44" t="s">
        <v>1662</v>
      </c>
      <c r="D813" s="78"/>
      <c r="E813" s="78" t="str">
        <f t="shared" si="3"/>
        <v/>
      </c>
      <c r="F813" s="78" t="s">
        <v>1662</v>
      </c>
      <c r="G813" s="83"/>
    </row>
    <row r="814" spans="1:7" ht="13.2">
      <c r="A814" s="78"/>
      <c r="B814" s="78"/>
      <c r="C814" s="44" t="s">
        <v>1662</v>
      </c>
      <c r="D814" s="78"/>
      <c r="E814" s="78" t="str">
        <f t="shared" si="3"/>
        <v/>
      </c>
      <c r="F814" s="78" t="s">
        <v>1662</v>
      </c>
      <c r="G814" s="83"/>
    </row>
    <row r="815" spans="1:7" ht="13.2">
      <c r="A815" s="78"/>
      <c r="B815" s="78"/>
      <c r="C815" s="44" t="s">
        <v>1662</v>
      </c>
      <c r="D815" s="78"/>
      <c r="E815" s="78" t="str">
        <f t="shared" si="3"/>
        <v/>
      </c>
      <c r="F815" s="78" t="s">
        <v>1662</v>
      </c>
      <c r="G815" s="83"/>
    </row>
    <row r="816" spans="1:7" ht="13.2">
      <c r="A816" s="78"/>
      <c r="B816" s="78"/>
      <c r="C816" s="44" t="s">
        <v>1662</v>
      </c>
      <c r="D816" s="78"/>
      <c r="E816" s="78" t="str">
        <f t="shared" si="3"/>
        <v/>
      </c>
      <c r="F816" s="78" t="s">
        <v>1662</v>
      </c>
      <c r="G816" s="83"/>
    </row>
    <row r="817" spans="1:7" ht="13.2">
      <c r="A817" s="78"/>
      <c r="B817" s="78"/>
      <c r="C817" s="44" t="s">
        <v>1662</v>
      </c>
      <c r="D817" s="78"/>
      <c r="E817" s="78" t="str">
        <f t="shared" si="3"/>
        <v/>
      </c>
      <c r="F817" s="78" t="s">
        <v>1662</v>
      </c>
      <c r="G817" s="83"/>
    </row>
    <row r="818" spans="1:7" ht="13.2">
      <c r="A818" s="78"/>
      <c r="B818" s="78"/>
      <c r="C818" s="44" t="s">
        <v>1662</v>
      </c>
      <c r="D818" s="78"/>
      <c r="E818" s="78" t="str">
        <f t="shared" si="3"/>
        <v/>
      </c>
      <c r="F818" s="78" t="s">
        <v>1662</v>
      </c>
      <c r="G818" s="83"/>
    </row>
    <row r="819" spans="1:7" ht="13.2">
      <c r="A819" s="78"/>
      <c r="B819" s="78"/>
      <c r="C819" s="44" t="s">
        <v>1662</v>
      </c>
      <c r="D819" s="78"/>
      <c r="E819" s="78" t="str">
        <f t="shared" si="3"/>
        <v/>
      </c>
      <c r="F819" s="78" t="s">
        <v>1662</v>
      </c>
      <c r="G819" s="83"/>
    </row>
    <row r="820" spans="1:7" ht="13.2">
      <c r="A820" s="78"/>
      <c r="B820" s="78"/>
      <c r="C820" s="44" t="s">
        <v>1662</v>
      </c>
      <c r="D820" s="78"/>
      <c r="E820" s="78" t="str">
        <f t="shared" si="3"/>
        <v/>
      </c>
      <c r="F820" s="78" t="s">
        <v>1662</v>
      </c>
      <c r="G820" s="83"/>
    </row>
    <row r="821" spans="1:7" ht="13.2">
      <c r="A821" s="78"/>
      <c r="B821" s="78"/>
      <c r="C821" s="44" t="s">
        <v>1662</v>
      </c>
      <c r="D821" s="78"/>
      <c r="E821" s="78" t="str">
        <f t="shared" si="3"/>
        <v/>
      </c>
      <c r="F821" s="78" t="s">
        <v>1662</v>
      </c>
      <c r="G821" s="83"/>
    </row>
    <row r="822" spans="1:7" ht="13.2">
      <c r="A822" s="78"/>
      <c r="B822" s="78"/>
      <c r="C822" s="44" t="s">
        <v>1662</v>
      </c>
      <c r="D822" s="78"/>
      <c r="E822" s="78" t="str">
        <f t="shared" si="3"/>
        <v/>
      </c>
      <c r="F822" s="78" t="s">
        <v>1662</v>
      </c>
      <c r="G822" s="83"/>
    </row>
    <row r="823" spans="1:7" ht="13.2">
      <c r="A823" s="78"/>
      <c r="B823" s="78"/>
      <c r="C823" s="44" t="s">
        <v>1662</v>
      </c>
      <c r="D823" s="78"/>
      <c r="E823" s="78" t="str">
        <f t="shared" si="3"/>
        <v/>
      </c>
      <c r="F823" s="78" t="s">
        <v>1662</v>
      </c>
      <c r="G823" s="83"/>
    </row>
    <row r="824" spans="1:7" ht="13.2">
      <c r="A824" s="78"/>
      <c r="B824" s="78"/>
      <c r="C824" s="44" t="s">
        <v>1662</v>
      </c>
      <c r="D824" s="78"/>
      <c r="E824" s="78" t="str">
        <f t="shared" si="3"/>
        <v/>
      </c>
      <c r="F824" s="78" t="s">
        <v>1662</v>
      </c>
      <c r="G824" s="83"/>
    </row>
    <row r="825" spans="1:7" ht="13.2">
      <c r="A825" s="78"/>
      <c r="B825" s="78"/>
      <c r="C825" s="44" t="s">
        <v>1662</v>
      </c>
      <c r="D825" s="78"/>
      <c r="E825" s="78" t="str">
        <f t="shared" si="3"/>
        <v/>
      </c>
      <c r="F825" s="78" t="s">
        <v>1662</v>
      </c>
      <c r="G825" s="83"/>
    </row>
    <row r="826" spans="1:7" ht="13.2">
      <c r="A826" s="78"/>
      <c r="B826" s="78"/>
      <c r="C826" s="44" t="s">
        <v>1662</v>
      </c>
      <c r="D826" s="78"/>
      <c r="E826" s="78" t="str">
        <f t="shared" si="3"/>
        <v/>
      </c>
      <c r="F826" s="78" t="s">
        <v>1662</v>
      </c>
      <c r="G826" s="83"/>
    </row>
    <row r="827" spans="1:7" ht="13.2">
      <c r="A827" s="78"/>
      <c r="B827" s="78"/>
      <c r="C827" s="44" t="s">
        <v>1662</v>
      </c>
      <c r="D827" s="78"/>
      <c r="E827" s="78" t="str">
        <f t="shared" si="3"/>
        <v/>
      </c>
      <c r="F827" s="78" t="s">
        <v>1662</v>
      </c>
      <c r="G827" s="83"/>
    </row>
    <row r="828" spans="1:7" ht="13.2">
      <c r="A828" s="78"/>
      <c r="B828" s="78"/>
      <c r="C828" s="44" t="s">
        <v>1662</v>
      </c>
      <c r="D828" s="78"/>
      <c r="E828" s="78" t="str">
        <f t="shared" si="3"/>
        <v/>
      </c>
      <c r="F828" s="78" t="s">
        <v>1662</v>
      </c>
      <c r="G828" s="83"/>
    </row>
    <row r="829" spans="1:7" ht="13.2">
      <c r="A829" s="78"/>
      <c r="B829" s="78"/>
      <c r="C829" s="44" t="s">
        <v>1662</v>
      </c>
      <c r="D829" s="78"/>
      <c r="E829" s="78" t="str">
        <f t="shared" si="3"/>
        <v/>
      </c>
      <c r="F829" s="78" t="s">
        <v>1662</v>
      </c>
      <c r="G829" s="83"/>
    </row>
    <row r="830" spans="1:7" ht="13.2">
      <c r="A830" s="78"/>
      <c r="B830" s="78"/>
      <c r="C830" s="44" t="s">
        <v>1662</v>
      </c>
      <c r="D830" s="78"/>
      <c r="E830" s="78" t="str">
        <f t="shared" si="3"/>
        <v/>
      </c>
      <c r="F830" s="78" t="s">
        <v>1662</v>
      </c>
      <c r="G830" s="83"/>
    </row>
    <row r="831" spans="1:7" ht="13.2">
      <c r="A831" s="78"/>
      <c r="B831" s="78"/>
      <c r="C831" s="44" t="s">
        <v>1662</v>
      </c>
      <c r="D831" s="78"/>
      <c r="E831" s="78" t="str">
        <f t="shared" si="3"/>
        <v/>
      </c>
      <c r="F831" s="78" t="s">
        <v>1662</v>
      </c>
      <c r="G831" s="83"/>
    </row>
    <row r="832" spans="1:7" ht="13.2">
      <c r="A832" s="78"/>
      <c r="B832" s="78"/>
      <c r="C832" s="44" t="s">
        <v>1662</v>
      </c>
      <c r="D832" s="78"/>
      <c r="E832" s="78" t="str">
        <f t="shared" si="3"/>
        <v/>
      </c>
      <c r="F832" s="78" t="s">
        <v>1662</v>
      </c>
      <c r="G832" s="83"/>
    </row>
    <row r="833" spans="1:7" ht="13.2">
      <c r="A833" s="78"/>
      <c r="B833" s="78"/>
      <c r="C833" s="44" t="s">
        <v>1662</v>
      </c>
      <c r="D833" s="78"/>
      <c r="E833" s="78" t="str">
        <f t="shared" si="3"/>
        <v/>
      </c>
      <c r="F833" s="78" t="s">
        <v>1662</v>
      </c>
      <c r="G833" s="83"/>
    </row>
    <row r="834" spans="1:7" ht="13.2">
      <c r="A834" s="78"/>
      <c r="B834" s="78"/>
      <c r="C834" s="44" t="s">
        <v>1662</v>
      </c>
      <c r="D834" s="78"/>
      <c r="E834" s="78" t="str">
        <f t="shared" si="3"/>
        <v/>
      </c>
      <c r="F834" s="78" t="s">
        <v>1662</v>
      </c>
      <c r="G834" s="83"/>
    </row>
    <row r="835" spans="1:7" ht="13.2">
      <c r="A835" s="78"/>
      <c r="B835" s="78"/>
      <c r="C835" s="44" t="s">
        <v>1662</v>
      </c>
      <c r="D835" s="78"/>
      <c r="E835" s="78" t="str">
        <f t="shared" si="3"/>
        <v/>
      </c>
      <c r="F835" s="78" t="s">
        <v>1662</v>
      </c>
      <c r="G835" s="83"/>
    </row>
    <row r="836" spans="1:7" ht="13.2">
      <c r="A836" s="78"/>
      <c r="B836" s="78"/>
      <c r="C836" s="44" t="s">
        <v>1662</v>
      </c>
      <c r="D836" s="78"/>
      <c r="E836" s="78" t="str">
        <f t="shared" si="3"/>
        <v/>
      </c>
      <c r="F836" s="78" t="s">
        <v>1662</v>
      </c>
      <c r="G836" s="83"/>
    </row>
    <row r="837" spans="1:7" ht="13.2">
      <c r="A837" s="78"/>
      <c r="B837" s="78"/>
      <c r="C837" s="44" t="s">
        <v>1662</v>
      </c>
      <c r="D837" s="78"/>
      <c r="E837" s="78" t="str">
        <f t="shared" si="3"/>
        <v/>
      </c>
      <c r="F837" s="78" t="s">
        <v>1662</v>
      </c>
      <c r="G837" s="83"/>
    </row>
    <row r="838" spans="1:7" ht="13.2">
      <c r="A838" s="78"/>
      <c r="B838" s="78"/>
      <c r="C838" s="44" t="s">
        <v>1662</v>
      </c>
      <c r="D838" s="78"/>
      <c r="E838" s="78" t="str">
        <f t="shared" si="3"/>
        <v/>
      </c>
      <c r="F838" s="78" t="s">
        <v>1662</v>
      </c>
      <c r="G838" s="83"/>
    </row>
    <row r="839" spans="1:7" ht="13.2">
      <c r="A839" s="78"/>
      <c r="B839" s="78"/>
      <c r="C839" s="44" t="s">
        <v>1662</v>
      </c>
      <c r="D839" s="78"/>
      <c r="E839" s="78" t="str">
        <f t="shared" si="3"/>
        <v/>
      </c>
      <c r="F839" s="78" t="s">
        <v>1662</v>
      </c>
      <c r="G839" s="83"/>
    </row>
    <row r="840" spans="1:7" ht="13.2">
      <c r="A840" s="78"/>
      <c r="B840" s="78"/>
      <c r="C840" s="44" t="s">
        <v>1662</v>
      </c>
      <c r="D840" s="78"/>
      <c r="E840" s="78" t="str">
        <f t="shared" si="3"/>
        <v/>
      </c>
      <c r="F840" s="78" t="s">
        <v>1662</v>
      </c>
      <c r="G840" s="83"/>
    </row>
    <row r="841" spans="1:7" ht="13.2">
      <c r="A841" s="78"/>
      <c r="B841" s="78"/>
      <c r="C841" s="44" t="s">
        <v>1662</v>
      </c>
      <c r="D841" s="78"/>
      <c r="E841" s="78" t="str">
        <f t="shared" si="3"/>
        <v/>
      </c>
      <c r="F841" s="78" t="s">
        <v>1662</v>
      </c>
      <c r="G841" s="83"/>
    </row>
    <row r="842" spans="1:7" ht="13.2">
      <c r="A842" s="78"/>
      <c r="B842" s="78"/>
      <c r="C842" s="44" t="s">
        <v>1662</v>
      </c>
      <c r="D842" s="78"/>
      <c r="E842" s="78" t="str">
        <f t="shared" si="3"/>
        <v/>
      </c>
      <c r="F842" s="78" t="s">
        <v>1662</v>
      </c>
      <c r="G842" s="83"/>
    </row>
    <row r="843" spans="1:7" ht="13.2">
      <c r="A843" s="78"/>
      <c r="B843" s="78"/>
      <c r="C843" s="44" t="s">
        <v>1662</v>
      </c>
      <c r="D843" s="78"/>
      <c r="E843" s="78" t="str">
        <f t="shared" si="3"/>
        <v/>
      </c>
      <c r="F843" s="78" t="s">
        <v>1662</v>
      </c>
      <c r="G843" s="83"/>
    </row>
    <row r="844" spans="1:7" ht="13.2">
      <c r="A844" s="78"/>
      <c r="B844" s="78"/>
      <c r="C844" s="44" t="s">
        <v>1662</v>
      </c>
      <c r="D844" s="78"/>
      <c r="E844" s="78" t="str">
        <f t="shared" si="3"/>
        <v/>
      </c>
      <c r="F844" s="78" t="s">
        <v>1662</v>
      </c>
      <c r="G844" s="83"/>
    </row>
    <row r="845" spans="1:7" ht="13.2">
      <c r="A845" s="78"/>
      <c r="B845" s="78"/>
      <c r="C845" s="44" t="s">
        <v>1662</v>
      </c>
      <c r="D845" s="78"/>
      <c r="E845" s="78" t="str">
        <f t="shared" si="3"/>
        <v/>
      </c>
      <c r="F845" s="78" t="s">
        <v>1662</v>
      </c>
      <c r="G845" s="83"/>
    </row>
    <row r="846" spans="1:7" ht="13.2">
      <c r="A846" s="78"/>
      <c r="B846" s="78"/>
      <c r="C846" s="44" t="s">
        <v>1662</v>
      </c>
      <c r="D846" s="78"/>
      <c r="E846" s="78" t="str">
        <f t="shared" si="3"/>
        <v/>
      </c>
      <c r="F846" s="78" t="s">
        <v>1662</v>
      </c>
      <c r="G846" s="83"/>
    </row>
    <row r="847" spans="1:7" ht="13.2">
      <c r="A847" s="78"/>
      <c r="B847" s="78"/>
      <c r="C847" s="44" t="s">
        <v>1662</v>
      </c>
      <c r="D847" s="78"/>
      <c r="E847" s="78" t="str">
        <f t="shared" si="3"/>
        <v/>
      </c>
      <c r="F847" s="78" t="s">
        <v>1662</v>
      </c>
      <c r="G847" s="83"/>
    </row>
    <row r="848" spans="1:7" ht="13.2">
      <c r="A848" s="78"/>
      <c r="B848" s="78"/>
      <c r="C848" s="44" t="s">
        <v>1662</v>
      </c>
      <c r="D848" s="78"/>
      <c r="E848" s="78" t="str">
        <f t="shared" si="3"/>
        <v/>
      </c>
      <c r="F848" s="78" t="s">
        <v>1662</v>
      </c>
      <c r="G848" s="83"/>
    </row>
    <row r="849" spans="1:7" ht="13.2">
      <c r="A849" s="78"/>
      <c r="B849" s="78"/>
      <c r="C849" s="44" t="s">
        <v>1662</v>
      </c>
      <c r="D849" s="78"/>
      <c r="E849" s="78" t="str">
        <f t="shared" si="3"/>
        <v/>
      </c>
      <c r="F849" s="78" t="s">
        <v>1662</v>
      </c>
      <c r="G849" s="83"/>
    </row>
    <row r="850" spans="1:7" ht="13.2">
      <c r="A850" s="78"/>
      <c r="B850" s="78"/>
      <c r="C850" s="44" t="s">
        <v>1662</v>
      </c>
      <c r="D850" s="78"/>
      <c r="E850" s="78" t="str">
        <f t="shared" si="3"/>
        <v/>
      </c>
      <c r="F850" s="78" t="s">
        <v>1662</v>
      </c>
      <c r="G850" s="83"/>
    </row>
    <row r="851" spans="1:7" ht="13.2">
      <c r="A851" s="78"/>
      <c r="B851" s="78"/>
      <c r="C851" s="44" t="s">
        <v>1662</v>
      </c>
      <c r="D851" s="78"/>
      <c r="E851" s="78" t="str">
        <f t="shared" si="3"/>
        <v/>
      </c>
      <c r="F851" s="78" t="s">
        <v>1662</v>
      </c>
      <c r="G851" s="83"/>
    </row>
    <row r="852" spans="1:7" ht="13.2">
      <c r="A852" s="78"/>
      <c r="B852" s="78"/>
      <c r="C852" s="44" t="s">
        <v>1662</v>
      </c>
      <c r="D852" s="78"/>
      <c r="E852" s="78" t="str">
        <f t="shared" si="3"/>
        <v/>
      </c>
      <c r="F852" s="78" t="s">
        <v>1662</v>
      </c>
      <c r="G852" s="83"/>
    </row>
    <row r="853" spans="1:7" ht="13.2">
      <c r="A853" s="78"/>
      <c r="B853" s="78"/>
      <c r="C853" s="44" t="s">
        <v>1662</v>
      </c>
      <c r="D853" s="78"/>
      <c r="E853" s="78" t="str">
        <f t="shared" si="3"/>
        <v/>
      </c>
      <c r="F853" s="78" t="s">
        <v>1662</v>
      </c>
      <c r="G853" s="83"/>
    </row>
    <row r="854" spans="1:7" ht="13.2">
      <c r="A854" s="78"/>
      <c r="B854" s="78"/>
      <c r="C854" s="44" t="s">
        <v>1662</v>
      </c>
      <c r="D854" s="78"/>
      <c r="E854" s="78" t="str">
        <f t="shared" si="3"/>
        <v/>
      </c>
      <c r="F854" s="78" t="s">
        <v>1662</v>
      </c>
      <c r="G854" s="83"/>
    </row>
    <row r="855" spans="1:7" ht="13.2">
      <c r="A855" s="78"/>
      <c r="B855" s="78"/>
      <c r="C855" s="44" t="s">
        <v>1662</v>
      </c>
      <c r="D855" s="78"/>
      <c r="E855" s="78" t="str">
        <f t="shared" si="3"/>
        <v/>
      </c>
      <c r="F855" s="78" t="s">
        <v>1662</v>
      </c>
      <c r="G855" s="83"/>
    </row>
    <row r="856" spans="1:7" ht="13.2">
      <c r="A856" s="78"/>
      <c r="B856" s="78"/>
      <c r="C856" s="44" t="s">
        <v>1662</v>
      </c>
      <c r="D856" s="78"/>
      <c r="E856" s="78" t="str">
        <f t="shared" si="3"/>
        <v/>
      </c>
      <c r="F856" s="78" t="s">
        <v>1662</v>
      </c>
      <c r="G856" s="83"/>
    </row>
    <row r="857" spans="1:7" ht="13.2">
      <c r="A857" s="78"/>
      <c r="B857" s="78"/>
      <c r="C857" s="44" t="s">
        <v>1662</v>
      </c>
      <c r="D857" s="78"/>
      <c r="E857" s="78" t="str">
        <f t="shared" si="3"/>
        <v/>
      </c>
      <c r="F857" s="78" t="s">
        <v>1662</v>
      </c>
      <c r="G857" s="83"/>
    </row>
    <row r="858" spans="1:7" ht="13.2">
      <c r="A858" s="78"/>
      <c r="B858" s="78"/>
      <c r="C858" s="44" t="s">
        <v>1662</v>
      </c>
      <c r="D858" s="78"/>
      <c r="E858" s="78" t="str">
        <f t="shared" si="3"/>
        <v/>
      </c>
      <c r="F858" s="78" t="s">
        <v>1662</v>
      </c>
      <c r="G858" s="83"/>
    </row>
    <row r="859" spans="1:7" ht="13.2">
      <c r="A859" s="78"/>
      <c r="B859" s="78"/>
      <c r="C859" s="44" t="s">
        <v>1662</v>
      </c>
      <c r="D859" s="78"/>
      <c r="E859" s="78" t="str">
        <f t="shared" si="3"/>
        <v/>
      </c>
      <c r="F859" s="78" t="s">
        <v>1662</v>
      </c>
      <c r="G859" s="83"/>
    </row>
    <row r="860" spans="1:7" ht="13.2">
      <c r="A860" s="78"/>
      <c r="B860" s="78"/>
      <c r="C860" s="44" t="s">
        <v>1662</v>
      </c>
      <c r="D860" s="78"/>
      <c r="E860" s="78" t="str">
        <f t="shared" si="3"/>
        <v/>
      </c>
      <c r="F860" s="78" t="s">
        <v>1662</v>
      </c>
      <c r="G860" s="83"/>
    </row>
    <row r="861" spans="1:7" ht="13.2">
      <c r="A861" s="78"/>
      <c r="B861" s="78"/>
      <c r="C861" s="44" t="s">
        <v>1662</v>
      </c>
      <c r="D861" s="78"/>
      <c r="E861" s="78" t="str">
        <f t="shared" si="3"/>
        <v/>
      </c>
      <c r="F861" s="78" t="s">
        <v>1662</v>
      </c>
      <c r="G861" s="83"/>
    </row>
    <row r="862" spans="1:7" ht="13.2">
      <c r="A862" s="78"/>
      <c r="B862" s="78"/>
      <c r="C862" s="44" t="s">
        <v>1662</v>
      </c>
      <c r="D862" s="78"/>
      <c r="E862" s="78" t="str">
        <f t="shared" si="3"/>
        <v/>
      </c>
      <c r="F862" s="78" t="s">
        <v>1662</v>
      </c>
      <c r="G862" s="83"/>
    </row>
    <row r="863" spans="1:7" ht="13.2">
      <c r="A863" s="78"/>
      <c r="B863" s="78"/>
      <c r="C863" s="44" t="s">
        <v>1662</v>
      </c>
      <c r="D863" s="78"/>
      <c r="E863" s="78" t="str">
        <f t="shared" si="3"/>
        <v/>
      </c>
      <c r="F863" s="78" t="s">
        <v>1662</v>
      </c>
      <c r="G863" s="83"/>
    </row>
    <row r="864" spans="1:7" ht="13.2">
      <c r="A864" s="78"/>
      <c r="B864" s="78"/>
      <c r="C864" s="44" t="s">
        <v>1662</v>
      </c>
      <c r="D864" s="78"/>
      <c r="E864" s="78" t="str">
        <f t="shared" si="3"/>
        <v/>
      </c>
      <c r="F864" s="78" t="s">
        <v>1662</v>
      </c>
      <c r="G864" s="83"/>
    </row>
    <row r="865" spans="1:7" ht="13.2">
      <c r="A865" s="78"/>
      <c r="B865" s="78"/>
      <c r="C865" s="44" t="s">
        <v>1662</v>
      </c>
      <c r="D865" s="78"/>
      <c r="E865" s="78" t="str">
        <f t="shared" si="3"/>
        <v/>
      </c>
      <c r="F865" s="78" t="s">
        <v>1662</v>
      </c>
      <c r="G865" s="83"/>
    </row>
    <row r="866" spans="1:7" ht="13.2">
      <c r="A866" s="78"/>
      <c r="B866" s="78"/>
      <c r="C866" s="44" t="s">
        <v>1662</v>
      </c>
      <c r="D866" s="78"/>
      <c r="E866" s="78" t="str">
        <f t="shared" si="3"/>
        <v/>
      </c>
      <c r="F866" s="78" t="s">
        <v>1662</v>
      </c>
      <c r="G866" s="83"/>
    </row>
    <row r="867" spans="1:7" ht="13.2">
      <c r="A867" s="78"/>
      <c r="B867" s="78"/>
      <c r="C867" s="44" t="s">
        <v>1662</v>
      </c>
      <c r="D867" s="78"/>
      <c r="E867" s="78" t="str">
        <f t="shared" si="3"/>
        <v/>
      </c>
      <c r="F867" s="78" t="s">
        <v>1662</v>
      </c>
      <c r="G867" s="83"/>
    </row>
    <row r="868" spans="1:7" ht="13.2">
      <c r="A868" s="78"/>
      <c r="B868" s="78"/>
      <c r="C868" s="44" t="s">
        <v>1662</v>
      </c>
      <c r="D868" s="78"/>
      <c r="E868" s="78" t="str">
        <f t="shared" si="3"/>
        <v/>
      </c>
      <c r="F868" s="78" t="s">
        <v>1662</v>
      </c>
      <c r="G868" s="83"/>
    </row>
    <row r="869" spans="1:7" ht="13.2">
      <c r="A869" s="78"/>
      <c r="B869" s="78"/>
      <c r="C869" s="44" t="s">
        <v>1662</v>
      </c>
      <c r="D869" s="78"/>
      <c r="E869" s="78" t="str">
        <f t="shared" si="3"/>
        <v/>
      </c>
      <c r="F869" s="78" t="s">
        <v>1662</v>
      </c>
      <c r="G869" s="83"/>
    </row>
    <row r="870" spans="1:7" ht="13.2">
      <c r="A870" s="78"/>
      <c r="B870" s="78"/>
      <c r="C870" s="44" t="s">
        <v>1662</v>
      </c>
      <c r="D870" s="78"/>
      <c r="E870" s="78" t="str">
        <f t="shared" si="3"/>
        <v/>
      </c>
      <c r="F870" s="78" t="s">
        <v>1662</v>
      </c>
      <c r="G870" s="83"/>
    </row>
    <row r="871" spans="1:7" ht="13.2">
      <c r="A871" s="78"/>
      <c r="B871" s="78"/>
      <c r="C871" s="44" t="s">
        <v>1662</v>
      </c>
      <c r="D871" s="78"/>
      <c r="E871" s="78" t="str">
        <f t="shared" si="3"/>
        <v/>
      </c>
      <c r="F871" s="78" t="s">
        <v>1662</v>
      </c>
      <c r="G871" s="83"/>
    </row>
    <row r="872" spans="1:7" ht="13.2">
      <c r="A872" s="78"/>
      <c r="B872" s="78"/>
      <c r="C872" s="44" t="s">
        <v>1662</v>
      </c>
      <c r="D872" s="78"/>
      <c r="E872" s="78" t="str">
        <f t="shared" si="3"/>
        <v/>
      </c>
      <c r="F872" s="78" t="s">
        <v>1662</v>
      </c>
      <c r="G872" s="83"/>
    </row>
    <row r="873" spans="1:7" ht="13.2">
      <c r="A873" s="78"/>
      <c r="B873" s="78"/>
      <c r="C873" s="44" t="s">
        <v>1662</v>
      </c>
      <c r="D873" s="78"/>
      <c r="E873" s="78" t="str">
        <f t="shared" si="3"/>
        <v/>
      </c>
      <c r="F873" s="78" t="s">
        <v>1662</v>
      </c>
      <c r="G873" s="83"/>
    </row>
    <row r="874" spans="1:7" ht="13.2">
      <c r="A874" s="78"/>
      <c r="B874" s="78"/>
      <c r="C874" s="44" t="s">
        <v>1662</v>
      </c>
      <c r="D874" s="78"/>
      <c r="E874" s="78" t="str">
        <f t="shared" si="3"/>
        <v/>
      </c>
      <c r="F874" s="78" t="s">
        <v>1662</v>
      </c>
      <c r="G874" s="83"/>
    </row>
    <row r="875" spans="1:7" ht="13.2">
      <c r="A875" s="78"/>
      <c r="B875" s="78"/>
      <c r="C875" s="44" t="s">
        <v>1662</v>
      </c>
      <c r="D875" s="78"/>
      <c r="E875" s="78" t="str">
        <f t="shared" si="3"/>
        <v/>
      </c>
      <c r="F875" s="78" t="s">
        <v>1662</v>
      </c>
      <c r="G875" s="83"/>
    </row>
    <row r="876" spans="1:7" ht="13.2">
      <c r="A876" s="78"/>
      <c r="B876" s="78"/>
      <c r="C876" s="44" t="s">
        <v>1662</v>
      </c>
      <c r="D876" s="78"/>
      <c r="E876" s="78" t="str">
        <f t="shared" si="3"/>
        <v/>
      </c>
      <c r="F876" s="78" t="s">
        <v>1662</v>
      </c>
      <c r="G876" s="83"/>
    </row>
    <row r="877" spans="1:7" ht="13.2">
      <c r="A877" s="78"/>
      <c r="B877" s="78"/>
      <c r="C877" s="44" t="s">
        <v>1662</v>
      </c>
      <c r="D877" s="78"/>
      <c r="E877" s="78" t="str">
        <f t="shared" si="3"/>
        <v/>
      </c>
      <c r="F877" s="78" t="s">
        <v>1662</v>
      </c>
      <c r="G877" s="83"/>
    </row>
    <row r="878" spans="1:7" ht="13.2">
      <c r="A878" s="78"/>
      <c r="B878" s="78"/>
      <c r="C878" s="44" t="s">
        <v>1662</v>
      </c>
      <c r="D878" s="78"/>
      <c r="E878" s="78" t="str">
        <f t="shared" si="3"/>
        <v/>
      </c>
      <c r="F878" s="78" t="s">
        <v>1662</v>
      </c>
      <c r="G878" s="83"/>
    </row>
    <row r="879" spans="1:7" ht="13.2">
      <c r="A879" s="78"/>
      <c r="B879" s="78"/>
      <c r="C879" s="44" t="s">
        <v>1662</v>
      </c>
      <c r="D879" s="78"/>
      <c r="E879" s="78" t="str">
        <f t="shared" si="3"/>
        <v/>
      </c>
      <c r="F879" s="78" t="s">
        <v>1662</v>
      </c>
      <c r="G879" s="83"/>
    </row>
    <row r="880" spans="1:7" ht="13.2">
      <c r="A880" s="78"/>
      <c r="B880" s="78"/>
      <c r="C880" s="44" t="s">
        <v>1662</v>
      </c>
      <c r="D880" s="78"/>
      <c r="E880" s="78" t="str">
        <f t="shared" si="3"/>
        <v/>
      </c>
      <c r="F880" s="78" t="s">
        <v>1662</v>
      </c>
      <c r="G880" s="83"/>
    </row>
    <row r="881" spans="1:7" ht="13.2">
      <c r="A881" s="78"/>
      <c r="B881" s="78"/>
      <c r="C881" s="44" t="s">
        <v>1662</v>
      </c>
      <c r="D881" s="78"/>
      <c r="E881" s="78" t="str">
        <f t="shared" si="3"/>
        <v/>
      </c>
      <c r="F881" s="78" t="s">
        <v>1662</v>
      </c>
      <c r="G881" s="83"/>
    </row>
    <row r="882" spans="1:7" ht="13.2">
      <c r="A882" s="78"/>
      <c r="B882" s="78"/>
      <c r="C882" s="44" t="s">
        <v>1662</v>
      </c>
      <c r="D882" s="78"/>
      <c r="E882" s="78" t="str">
        <f t="shared" si="3"/>
        <v/>
      </c>
      <c r="F882" s="78" t="s">
        <v>1662</v>
      </c>
      <c r="G882" s="83"/>
    </row>
    <row r="883" spans="1:7" ht="13.2">
      <c r="A883" s="78"/>
      <c r="B883" s="78"/>
      <c r="C883" s="44" t="s">
        <v>1662</v>
      </c>
      <c r="D883" s="78"/>
      <c r="E883" s="78" t="str">
        <f t="shared" si="3"/>
        <v/>
      </c>
      <c r="F883" s="78" t="s">
        <v>1662</v>
      </c>
      <c r="G883" s="83"/>
    </row>
    <row r="884" spans="1:7" ht="13.2">
      <c r="A884" s="78"/>
      <c r="B884" s="78"/>
      <c r="C884" s="44" t="s">
        <v>1662</v>
      </c>
      <c r="D884" s="78"/>
      <c r="E884" s="78" t="str">
        <f t="shared" si="3"/>
        <v/>
      </c>
      <c r="F884" s="78" t="s">
        <v>1662</v>
      </c>
      <c r="G884" s="83"/>
    </row>
    <row r="885" spans="1:7" ht="13.2">
      <c r="A885" s="78"/>
      <c r="B885" s="78"/>
      <c r="C885" s="44" t="s">
        <v>1662</v>
      </c>
      <c r="D885" s="78"/>
      <c r="E885" s="78" t="str">
        <f t="shared" si="3"/>
        <v/>
      </c>
      <c r="F885" s="78" t="s">
        <v>1662</v>
      </c>
      <c r="G885" s="83"/>
    </row>
    <row r="886" spans="1:7" ht="13.2">
      <c r="A886" s="78"/>
      <c r="B886" s="78"/>
      <c r="C886" s="44" t="s">
        <v>1662</v>
      </c>
      <c r="D886" s="78"/>
      <c r="E886" s="78" t="str">
        <f t="shared" si="3"/>
        <v/>
      </c>
      <c r="F886" s="78" t="s">
        <v>1662</v>
      </c>
      <c r="G886" s="83"/>
    </row>
    <row r="887" spans="1:7" ht="13.2">
      <c r="A887" s="78"/>
      <c r="B887" s="78"/>
      <c r="C887" s="44" t="s">
        <v>1662</v>
      </c>
      <c r="D887" s="78"/>
      <c r="E887" s="78" t="str">
        <f t="shared" si="3"/>
        <v/>
      </c>
      <c r="F887" s="78" t="s">
        <v>1662</v>
      </c>
      <c r="G887" s="83"/>
    </row>
    <row r="888" spans="1:7" ht="13.2">
      <c r="A888" s="78"/>
      <c r="B888" s="78"/>
      <c r="C888" s="44" t="s">
        <v>1662</v>
      </c>
      <c r="D888" s="78"/>
      <c r="E888" s="78" t="str">
        <f t="shared" si="3"/>
        <v/>
      </c>
      <c r="F888" s="78" t="s">
        <v>1662</v>
      </c>
      <c r="G888" s="83"/>
    </row>
    <row r="889" spans="1:7" ht="13.2">
      <c r="A889" s="78"/>
      <c r="B889" s="78"/>
      <c r="C889" s="44" t="s">
        <v>1662</v>
      </c>
      <c r="D889" s="78"/>
      <c r="E889" s="78" t="str">
        <f t="shared" si="3"/>
        <v/>
      </c>
      <c r="F889" s="78" t="s">
        <v>1662</v>
      </c>
      <c r="G889" s="83"/>
    </row>
    <row r="890" spans="1:7" ht="13.2">
      <c r="A890" s="78"/>
      <c r="B890" s="78"/>
      <c r="C890" s="44" t="s">
        <v>1662</v>
      </c>
      <c r="D890" s="78"/>
      <c r="E890" s="78" t="str">
        <f t="shared" si="3"/>
        <v/>
      </c>
      <c r="F890" s="78" t="s">
        <v>1662</v>
      </c>
      <c r="G890" s="83"/>
    </row>
    <row r="891" spans="1:7" ht="13.2">
      <c r="A891" s="78"/>
      <c r="B891" s="78"/>
      <c r="C891" s="44" t="s">
        <v>1662</v>
      </c>
      <c r="D891" s="78"/>
      <c r="E891" s="78" t="str">
        <f t="shared" si="3"/>
        <v/>
      </c>
      <c r="F891" s="78" t="s">
        <v>1662</v>
      </c>
      <c r="G891" s="83"/>
    </row>
    <row r="892" spans="1:7" ht="13.2">
      <c r="A892" s="78"/>
      <c r="B892" s="78"/>
      <c r="C892" s="44" t="s">
        <v>1662</v>
      </c>
      <c r="D892" s="78"/>
      <c r="E892" s="78" t="str">
        <f t="shared" si="3"/>
        <v/>
      </c>
      <c r="F892" s="78" t="s">
        <v>1662</v>
      </c>
      <c r="G892" s="83"/>
    </row>
    <row r="893" spans="1:7" ht="13.2">
      <c r="A893" s="78"/>
      <c r="B893" s="78"/>
      <c r="C893" s="44" t="s">
        <v>1662</v>
      </c>
      <c r="D893" s="78"/>
      <c r="E893" s="78" t="str">
        <f t="shared" si="3"/>
        <v/>
      </c>
      <c r="F893" s="78" t="s">
        <v>1662</v>
      </c>
      <c r="G893" s="83"/>
    </row>
    <row r="894" spans="1:7" ht="13.2">
      <c r="A894" s="78"/>
      <c r="B894" s="78"/>
      <c r="C894" s="44" t="s">
        <v>1662</v>
      </c>
      <c r="D894" s="78"/>
      <c r="E894" s="78" t="str">
        <f t="shared" si="3"/>
        <v/>
      </c>
      <c r="F894" s="78" t="s">
        <v>1662</v>
      </c>
      <c r="G894" s="83"/>
    </row>
    <row r="895" spans="1:7" ht="13.2">
      <c r="A895" s="78"/>
      <c r="B895" s="78"/>
      <c r="C895" s="44" t="s">
        <v>1662</v>
      </c>
      <c r="D895" s="78"/>
      <c r="E895" s="78" t="str">
        <f t="shared" si="3"/>
        <v/>
      </c>
      <c r="F895" s="78" t="s">
        <v>1662</v>
      </c>
      <c r="G895" s="83"/>
    </row>
    <row r="896" spans="1:7" ht="13.2">
      <c r="A896" s="78"/>
      <c r="B896" s="78"/>
      <c r="C896" s="44" t="s">
        <v>1662</v>
      </c>
      <c r="D896" s="78"/>
      <c r="E896" s="78" t="str">
        <f t="shared" si="3"/>
        <v/>
      </c>
      <c r="F896" s="78" t="s">
        <v>1662</v>
      </c>
      <c r="G896" s="83"/>
    </row>
    <row r="897" spans="1:7" ht="13.2">
      <c r="A897" s="78"/>
      <c r="B897" s="78"/>
      <c r="C897" s="44" t="s">
        <v>1662</v>
      </c>
      <c r="D897" s="78"/>
      <c r="E897" s="78" t="str">
        <f t="shared" si="3"/>
        <v/>
      </c>
      <c r="F897" s="78" t="s">
        <v>1662</v>
      </c>
      <c r="G897" s="83"/>
    </row>
    <row r="898" spans="1:7" ht="13.2">
      <c r="A898" s="78"/>
      <c r="B898" s="78"/>
      <c r="C898" s="44" t="s">
        <v>1662</v>
      </c>
      <c r="D898" s="78"/>
      <c r="E898" s="78" t="str">
        <f t="shared" si="3"/>
        <v/>
      </c>
      <c r="F898" s="78" t="s">
        <v>1662</v>
      </c>
      <c r="G898" s="83"/>
    </row>
    <row r="899" spans="1:7" ht="13.2">
      <c r="A899" s="78"/>
      <c r="B899" s="78"/>
      <c r="C899" s="44" t="s">
        <v>1662</v>
      </c>
      <c r="D899" s="78"/>
      <c r="E899" s="78" t="str">
        <f t="shared" si="3"/>
        <v/>
      </c>
      <c r="F899" s="78" t="s">
        <v>1662</v>
      </c>
      <c r="G899" s="83"/>
    </row>
    <row r="900" spans="1:7" ht="13.2">
      <c r="A900" s="78"/>
      <c r="B900" s="78"/>
      <c r="C900" s="44" t="s">
        <v>1662</v>
      </c>
      <c r="D900" s="78"/>
      <c r="E900" s="78" t="str">
        <f t="shared" si="3"/>
        <v/>
      </c>
      <c r="F900" s="78" t="s">
        <v>1662</v>
      </c>
      <c r="G900" s="83"/>
    </row>
    <row r="901" spans="1:7" ht="13.2">
      <c r="A901" s="78"/>
      <c r="B901" s="78"/>
      <c r="C901" s="44" t="s">
        <v>1662</v>
      </c>
      <c r="D901" s="78"/>
      <c r="E901" s="78" t="str">
        <f t="shared" si="3"/>
        <v/>
      </c>
      <c r="F901" s="78" t="s">
        <v>1662</v>
      </c>
      <c r="G901" s="83"/>
    </row>
    <row r="902" spans="1:7" ht="13.2">
      <c r="A902" s="78"/>
      <c r="B902" s="78"/>
      <c r="C902" s="44" t="s">
        <v>1662</v>
      </c>
      <c r="D902" s="78"/>
      <c r="E902" s="78" t="str">
        <f t="shared" si="3"/>
        <v/>
      </c>
      <c r="F902" s="78" t="s">
        <v>1662</v>
      </c>
      <c r="G902" s="83"/>
    </row>
    <row r="903" spans="1:7" ht="13.2">
      <c r="A903" s="78"/>
      <c r="B903" s="78"/>
      <c r="C903" s="44" t="s">
        <v>1662</v>
      </c>
      <c r="D903" s="78"/>
      <c r="E903" s="78" t="str">
        <f t="shared" si="3"/>
        <v/>
      </c>
      <c r="F903" s="78" t="s">
        <v>1662</v>
      </c>
      <c r="G903" s="83"/>
    </row>
    <row r="904" spans="1:7" ht="13.2">
      <c r="A904" s="78"/>
      <c r="B904" s="78"/>
      <c r="C904" s="44" t="s">
        <v>1662</v>
      </c>
      <c r="D904" s="78"/>
      <c r="E904" s="78" t="str">
        <f t="shared" si="3"/>
        <v/>
      </c>
      <c r="F904" s="78" t="s">
        <v>1662</v>
      </c>
      <c r="G904" s="83"/>
    </row>
    <row r="905" spans="1:7" ht="13.2">
      <c r="A905" s="78"/>
      <c r="B905" s="78"/>
      <c r="C905" s="44" t="s">
        <v>1662</v>
      </c>
      <c r="D905" s="78"/>
      <c r="E905" s="78" t="str">
        <f t="shared" si="3"/>
        <v/>
      </c>
      <c r="F905" s="78" t="s">
        <v>1662</v>
      </c>
      <c r="G905" s="83"/>
    </row>
    <row r="906" spans="1:7" ht="13.2">
      <c r="A906" s="78"/>
      <c r="B906" s="78"/>
      <c r="C906" s="44" t="s">
        <v>1662</v>
      </c>
      <c r="D906" s="78"/>
      <c r="E906" s="78" t="str">
        <f t="shared" si="3"/>
        <v/>
      </c>
      <c r="F906" s="78" t="s">
        <v>1662</v>
      </c>
      <c r="G906" s="83"/>
    </row>
    <row r="907" spans="1:7" ht="13.2">
      <c r="A907" s="78"/>
      <c r="B907" s="78"/>
      <c r="C907" s="44" t="s">
        <v>1662</v>
      </c>
      <c r="D907" s="78"/>
      <c r="E907" s="78" t="str">
        <f t="shared" si="3"/>
        <v/>
      </c>
      <c r="F907" s="78" t="s">
        <v>1662</v>
      </c>
      <c r="G907" s="83"/>
    </row>
    <row r="908" spans="1:7" ht="13.2">
      <c r="A908" s="78"/>
      <c r="B908" s="78"/>
      <c r="C908" s="44" t="s">
        <v>1662</v>
      </c>
      <c r="D908" s="78"/>
      <c r="E908" s="78" t="str">
        <f t="shared" si="3"/>
        <v/>
      </c>
      <c r="F908" s="78" t="s">
        <v>1662</v>
      </c>
      <c r="G908" s="83"/>
    </row>
    <row r="909" spans="1:7" ht="13.2">
      <c r="A909" s="78"/>
      <c r="B909" s="78"/>
      <c r="C909" s="44" t="s">
        <v>1662</v>
      </c>
      <c r="D909" s="78"/>
      <c r="E909" s="78" t="str">
        <f t="shared" si="3"/>
        <v/>
      </c>
      <c r="F909" s="78" t="s">
        <v>1662</v>
      </c>
      <c r="G909" s="83"/>
    </row>
    <row r="910" spans="1:7" ht="13.2">
      <c r="A910" s="78"/>
      <c r="B910" s="78"/>
      <c r="C910" s="44" t="s">
        <v>1662</v>
      </c>
      <c r="D910" s="78"/>
      <c r="E910" s="78" t="str">
        <f t="shared" si="3"/>
        <v/>
      </c>
      <c r="F910" s="78" t="s">
        <v>1662</v>
      </c>
      <c r="G910" s="83"/>
    </row>
    <row r="911" spans="1:7" ht="13.2">
      <c r="A911" s="78"/>
      <c r="B911" s="78"/>
      <c r="C911" s="44" t="s">
        <v>1662</v>
      </c>
      <c r="D911" s="78"/>
      <c r="E911" s="78" t="str">
        <f t="shared" si="3"/>
        <v/>
      </c>
      <c r="F911" s="78" t="s">
        <v>1662</v>
      </c>
      <c r="G911" s="83"/>
    </row>
    <row r="912" spans="1:7" ht="13.2">
      <c r="A912" s="78"/>
      <c r="B912" s="78"/>
      <c r="C912" s="44" t="s">
        <v>1662</v>
      </c>
      <c r="D912" s="78"/>
      <c r="E912" s="78" t="str">
        <f t="shared" si="3"/>
        <v/>
      </c>
      <c r="F912" s="78" t="s">
        <v>1662</v>
      </c>
      <c r="G912" s="83"/>
    </row>
    <row r="913" spans="1:7" ht="13.2">
      <c r="A913" s="78"/>
      <c r="B913" s="78"/>
      <c r="C913" s="44" t="s">
        <v>1662</v>
      </c>
      <c r="D913" s="78"/>
      <c r="E913" s="78" t="str">
        <f t="shared" si="3"/>
        <v/>
      </c>
      <c r="F913" s="78" t="s">
        <v>1662</v>
      </c>
      <c r="G913" s="83"/>
    </row>
    <row r="914" spans="1:7" ht="13.2">
      <c r="A914" s="78"/>
      <c r="B914" s="78"/>
      <c r="C914" s="44" t="s">
        <v>1662</v>
      </c>
      <c r="D914" s="78"/>
      <c r="E914" s="78" t="str">
        <f t="shared" si="3"/>
        <v/>
      </c>
      <c r="F914" s="78" t="s">
        <v>1662</v>
      </c>
      <c r="G914" s="83"/>
    </row>
    <row r="915" spans="1:7" ht="13.2">
      <c r="A915" s="78"/>
      <c r="B915" s="78"/>
      <c r="C915" s="44" t="s">
        <v>1662</v>
      </c>
      <c r="D915" s="78"/>
      <c r="E915" s="78" t="str">
        <f t="shared" si="3"/>
        <v/>
      </c>
      <c r="F915" s="78" t="s">
        <v>1662</v>
      </c>
      <c r="G915" s="83"/>
    </row>
    <row r="916" spans="1:7" ht="13.2">
      <c r="A916" s="78"/>
      <c r="B916" s="78"/>
      <c r="C916" s="44" t="s">
        <v>1662</v>
      </c>
      <c r="D916" s="78"/>
      <c r="E916" s="78" t="str">
        <f t="shared" si="3"/>
        <v/>
      </c>
      <c r="F916" s="78" t="s">
        <v>1662</v>
      </c>
      <c r="G916" s="83"/>
    </row>
    <row r="917" spans="1:7" ht="13.2">
      <c r="A917" s="78"/>
      <c r="B917" s="78"/>
      <c r="C917" s="44" t="s">
        <v>1662</v>
      </c>
      <c r="D917" s="78"/>
      <c r="E917" s="78" t="str">
        <f t="shared" ref="E917:E1115" si="4">IF(OR(C917="",F917=""),"",SUBSTITUTE(F917,"FUNCTION_NAME",C917))</f>
        <v/>
      </c>
      <c r="F917" s="78" t="s">
        <v>1662</v>
      </c>
      <c r="G917" s="83"/>
    </row>
    <row r="918" spans="1:7" ht="13.2">
      <c r="A918" s="78"/>
      <c r="B918" s="78"/>
      <c r="C918" s="44" t="s">
        <v>1662</v>
      </c>
      <c r="D918" s="78"/>
      <c r="E918" s="78" t="str">
        <f t="shared" si="4"/>
        <v/>
      </c>
      <c r="F918" s="78" t="s">
        <v>1662</v>
      </c>
      <c r="G918" s="83"/>
    </row>
    <row r="919" spans="1:7" ht="13.2">
      <c r="A919" s="78"/>
      <c r="B919" s="78"/>
      <c r="C919" s="44" t="s">
        <v>1662</v>
      </c>
      <c r="D919" s="78"/>
      <c r="E919" s="78" t="str">
        <f t="shared" si="4"/>
        <v/>
      </c>
      <c r="F919" s="78" t="s">
        <v>1662</v>
      </c>
      <c r="G919" s="83"/>
    </row>
    <row r="920" spans="1:7" ht="13.2">
      <c r="A920" s="78"/>
      <c r="B920" s="78"/>
      <c r="C920" s="44" t="s">
        <v>1662</v>
      </c>
      <c r="D920" s="78"/>
      <c r="E920" s="78" t="str">
        <f t="shared" si="4"/>
        <v/>
      </c>
      <c r="F920" s="78" t="s">
        <v>1662</v>
      </c>
      <c r="G920" s="83"/>
    </row>
    <row r="921" spans="1:7" ht="13.2">
      <c r="A921" s="78"/>
      <c r="B921" s="78"/>
      <c r="C921" s="44" t="s">
        <v>1662</v>
      </c>
      <c r="D921" s="78"/>
      <c r="E921" s="78" t="str">
        <f t="shared" si="4"/>
        <v/>
      </c>
      <c r="F921" s="78" t="s">
        <v>1662</v>
      </c>
      <c r="G921" s="83"/>
    </row>
    <row r="922" spans="1:7" ht="13.2">
      <c r="A922" s="78"/>
      <c r="B922" s="78"/>
      <c r="C922" s="44" t="s">
        <v>1662</v>
      </c>
      <c r="D922" s="78"/>
      <c r="E922" s="78" t="str">
        <f t="shared" si="4"/>
        <v/>
      </c>
      <c r="F922" s="78" t="s">
        <v>1662</v>
      </c>
      <c r="G922" s="83"/>
    </row>
    <row r="923" spans="1:7" ht="13.2">
      <c r="A923" s="78"/>
      <c r="B923" s="78"/>
      <c r="C923" s="44" t="s">
        <v>1662</v>
      </c>
      <c r="D923" s="78"/>
      <c r="E923" s="78" t="str">
        <f t="shared" si="4"/>
        <v/>
      </c>
      <c r="F923" s="78" t="s">
        <v>1662</v>
      </c>
      <c r="G923" s="83"/>
    </row>
    <row r="924" spans="1:7" ht="13.2">
      <c r="A924" s="78"/>
      <c r="B924" s="78"/>
      <c r="C924" s="44" t="s">
        <v>1662</v>
      </c>
      <c r="D924" s="78"/>
      <c r="E924" s="78" t="str">
        <f t="shared" si="4"/>
        <v/>
      </c>
      <c r="F924" s="78" t="s">
        <v>1662</v>
      </c>
      <c r="G924" s="83"/>
    </row>
    <row r="925" spans="1:7" ht="13.2">
      <c r="A925" s="78"/>
      <c r="B925" s="78"/>
      <c r="C925" s="44" t="s">
        <v>1662</v>
      </c>
      <c r="D925" s="78"/>
      <c r="E925" s="78" t="str">
        <f t="shared" si="4"/>
        <v/>
      </c>
      <c r="F925" s="78" t="s">
        <v>1662</v>
      </c>
      <c r="G925" s="83"/>
    </row>
    <row r="926" spans="1:7" ht="13.2">
      <c r="A926" s="78"/>
      <c r="B926" s="78"/>
      <c r="C926" s="44" t="s">
        <v>1662</v>
      </c>
      <c r="D926" s="78"/>
      <c r="E926" s="78" t="str">
        <f t="shared" si="4"/>
        <v/>
      </c>
      <c r="F926" s="78" t="s">
        <v>1662</v>
      </c>
      <c r="G926" s="83"/>
    </row>
    <row r="927" spans="1:7" ht="13.2">
      <c r="A927" s="78"/>
      <c r="B927" s="78"/>
      <c r="C927" s="44" t="s">
        <v>1662</v>
      </c>
      <c r="D927" s="78"/>
      <c r="E927" s="78" t="str">
        <f t="shared" si="4"/>
        <v/>
      </c>
      <c r="F927" s="78" t="s">
        <v>1662</v>
      </c>
      <c r="G927" s="83"/>
    </row>
    <row r="928" spans="1:7" ht="13.2">
      <c r="A928" s="78"/>
      <c r="B928" s="78"/>
      <c r="C928" s="44" t="s">
        <v>1662</v>
      </c>
      <c r="D928" s="78"/>
      <c r="E928" s="78" t="str">
        <f t="shared" si="4"/>
        <v/>
      </c>
      <c r="F928" s="78" t="s">
        <v>1662</v>
      </c>
      <c r="G928" s="83"/>
    </row>
    <row r="929" spans="1:7" ht="13.2">
      <c r="A929" s="78"/>
      <c r="B929" s="78"/>
      <c r="C929" s="44" t="s">
        <v>1662</v>
      </c>
      <c r="D929" s="78"/>
      <c r="E929" s="78" t="str">
        <f t="shared" si="4"/>
        <v/>
      </c>
      <c r="F929" s="78" t="s">
        <v>1662</v>
      </c>
      <c r="G929" s="83"/>
    </row>
    <row r="930" spans="1:7" ht="13.2">
      <c r="A930" s="78"/>
      <c r="B930" s="78"/>
      <c r="C930" s="44" t="s">
        <v>1662</v>
      </c>
      <c r="D930" s="78"/>
      <c r="E930" s="78" t="str">
        <f t="shared" si="4"/>
        <v/>
      </c>
      <c r="F930" s="78" t="s">
        <v>1662</v>
      </c>
      <c r="G930" s="83"/>
    </row>
    <row r="931" spans="1:7" ht="13.2">
      <c r="A931" s="78"/>
      <c r="B931" s="78"/>
      <c r="C931" s="44" t="s">
        <v>1662</v>
      </c>
      <c r="D931" s="78"/>
      <c r="E931" s="78" t="str">
        <f t="shared" si="4"/>
        <v/>
      </c>
      <c r="F931" s="78" t="s">
        <v>1662</v>
      </c>
      <c r="G931" s="83"/>
    </row>
    <row r="932" spans="1:7" ht="13.2">
      <c r="A932" s="78"/>
      <c r="B932" s="78"/>
      <c r="C932" s="44" t="s">
        <v>1662</v>
      </c>
      <c r="D932" s="78"/>
      <c r="E932" s="78" t="str">
        <f t="shared" si="4"/>
        <v/>
      </c>
      <c r="F932" s="78" t="s">
        <v>1662</v>
      </c>
      <c r="G932" s="83"/>
    </row>
    <row r="933" spans="1:7" ht="13.2">
      <c r="A933" s="78"/>
      <c r="B933" s="78"/>
      <c r="C933" s="44" t="s">
        <v>1662</v>
      </c>
      <c r="D933" s="78"/>
      <c r="E933" s="78" t="str">
        <f t="shared" si="4"/>
        <v/>
      </c>
      <c r="F933" s="78" t="s">
        <v>1662</v>
      </c>
      <c r="G933" s="83"/>
    </row>
    <row r="934" spans="1:7" ht="13.2">
      <c r="A934" s="78"/>
      <c r="B934" s="78"/>
      <c r="C934" s="44" t="s">
        <v>1662</v>
      </c>
      <c r="D934" s="78"/>
      <c r="E934" s="78" t="str">
        <f t="shared" si="4"/>
        <v/>
      </c>
      <c r="F934" s="78" t="s">
        <v>1662</v>
      </c>
      <c r="G934" s="83"/>
    </row>
    <row r="935" spans="1:7" ht="13.2">
      <c r="A935" s="78"/>
      <c r="B935" s="78"/>
      <c r="C935" s="44" t="s">
        <v>1662</v>
      </c>
      <c r="D935" s="78"/>
      <c r="E935" s="78" t="str">
        <f t="shared" si="4"/>
        <v/>
      </c>
      <c r="F935" s="78" t="s">
        <v>1662</v>
      </c>
      <c r="G935" s="83"/>
    </row>
    <row r="936" spans="1:7" ht="13.2">
      <c r="A936" s="78"/>
      <c r="B936" s="78"/>
      <c r="C936" s="44" t="s">
        <v>1662</v>
      </c>
      <c r="D936" s="78"/>
      <c r="E936" s="78" t="str">
        <f t="shared" si="4"/>
        <v/>
      </c>
      <c r="F936" s="78" t="s">
        <v>1662</v>
      </c>
      <c r="G936" s="83"/>
    </row>
    <row r="937" spans="1:7" ht="13.2">
      <c r="A937" s="78"/>
      <c r="B937" s="78"/>
      <c r="C937" s="44" t="s">
        <v>1662</v>
      </c>
      <c r="D937" s="78"/>
      <c r="E937" s="78" t="str">
        <f t="shared" si="4"/>
        <v/>
      </c>
      <c r="F937" s="78" t="s">
        <v>1662</v>
      </c>
      <c r="G937" s="83"/>
    </row>
    <row r="938" spans="1:7" ht="13.2">
      <c r="A938" s="78"/>
      <c r="B938" s="78"/>
      <c r="C938" s="44" t="s">
        <v>1662</v>
      </c>
      <c r="D938" s="78"/>
      <c r="E938" s="78" t="str">
        <f t="shared" si="4"/>
        <v/>
      </c>
      <c r="F938" s="78" t="s">
        <v>1662</v>
      </c>
      <c r="G938" s="83"/>
    </row>
    <row r="939" spans="1:7" ht="13.2">
      <c r="A939" s="78"/>
      <c r="B939" s="78"/>
      <c r="C939" s="44" t="s">
        <v>1662</v>
      </c>
      <c r="D939" s="78"/>
      <c r="E939" s="78" t="str">
        <f t="shared" si="4"/>
        <v/>
      </c>
      <c r="F939" s="78" t="s">
        <v>1662</v>
      </c>
      <c r="G939" s="83"/>
    </row>
    <row r="940" spans="1:7" ht="13.2">
      <c r="A940" s="78"/>
      <c r="B940" s="78"/>
      <c r="C940" s="44" t="s">
        <v>1662</v>
      </c>
      <c r="D940" s="78"/>
      <c r="E940" s="78" t="str">
        <f t="shared" si="4"/>
        <v/>
      </c>
      <c r="F940" s="78" t="s">
        <v>1662</v>
      </c>
      <c r="G940" s="83"/>
    </row>
    <row r="941" spans="1:7" ht="13.2">
      <c r="A941" s="78"/>
      <c r="B941" s="78"/>
      <c r="C941" s="44" t="s">
        <v>1662</v>
      </c>
      <c r="D941" s="78"/>
      <c r="E941" s="78" t="str">
        <f t="shared" si="4"/>
        <v/>
      </c>
      <c r="F941" s="78" t="s">
        <v>1662</v>
      </c>
      <c r="G941" s="83"/>
    </row>
    <row r="942" spans="1:7" ht="13.2">
      <c r="A942" s="78"/>
      <c r="B942" s="78"/>
      <c r="C942" s="44" t="s">
        <v>1662</v>
      </c>
      <c r="D942" s="78"/>
      <c r="E942" s="78" t="str">
        <f t="shared" si="4"/>
        <v/>
      </c>
      <c r="F942" s="78" t="s">
        <v>1662</v>
      </c>
      <c r="G942" s="83"/>
    </row>
    <row r="943" spans="1:7" ht="13.2">
      <c r="A943" s="78"/>
      <c r="B943" s="78"/>
      <c r="C943" s="44" t="s">
        <v>1662</v>
      </c>
      <c r="D943" s="78"/>
      <c r="E943" s="78" t="str">
        <f t="shared" si="4"/>
        <v/>
      </c>
      <c r="F943" s="78" t="s">
        <v>1662</v>
      </c>
      <c r="G943" s="83"/>
    </row>
    <row r="944" spans="1:7" ht="13.2">
      <c r="A944" s="78"/>
      <c r="B944" s="78"/>
      <c r="C944" s="44" t="s">
        <v>1662</v>
      </c>
      <c r="D944" s="78"/>
      <c r="E944" s="78" t="str">
        <f t="shared" si="4"/>
        <v/>
      </c>
      <c r="F944" s="78" t="s">
        <v>1662</v>
      </c>
      <c r="G944" s="83"/>
    </row>
    <row r="945" spans="1:7" ht="13.2">
      <c r="A945" s="78"/>
      <c r="B945" s="78"/>
      <c r="C945" s="44" t="s">
        <v>1662</v>
      </c>
      <c r="D945" s="78"/>
      <c r="E945" s="78" t="str">
        <f t="shared" si="4"/>
        <v/>
      </c>
      <c r="F945" s="78" t="s">
        <v>1662</v>
      </c>
      <c r="G945" s="83"/>
    </row>
    <row r="946" spans="1:7" ht="13.2">
      <c r="A946" s="78"/>
      <c r="B946" s="78"/>
      <c r="C946" s="44" t="s">
        <v>1662</v>
      </c>
      <c r="D946" s="78"/>
      <c r="E946" s="78" t="str">
        <f t="shared" si="4"/>
        <v/>
      </c>
      <c r="F946" s="78" t="s">
        <v>1662</v>
      </c>
      <c r="G946" s="83"/>
    </row>
    <row r="947" spans="1:7" ht="13.2">
      <c r="A947" s="78"/>
      <c r="B947" s="78"/>
      <c r="C947" s="44" t="s">
        <v>1662</v>
      </c>
      <c r="D947" s="78"/>
      <c r="E947" s="78" t="str">
        <f t="shared" si="4"/>
        <v/>
      </c>
      <c r="F947" s="78" t="s">
        <v>1662</v>
      </c>
      <c r="G947" s="83"/>
    </row>
    <row r="948" spans="1:7" ht="13.2">
      <c r="A948" s="78"/>
      <c r="B948" s="78"/>
      <c r="C948" s="44" t="s">
        <v>1662</v>
      </c>
      <c r="D948" s="78"/>
      <c r="E948" s="78" t="str">
        <f t="shared" si="4"/>
        <v/>
      </c>
      <c r="F948" s="78" t="s">
        <v>1662</v>
      </c>
      <c r="G948" s="83"/>
    </row>
    <row r="949" spans="1:7" ht="13.2">
      <c r="A949" s="78"/>
      <c r="B949" s="78"/>
      <c r="C949" s="44" t="s">
        <v>1662</v>
      </c>
      <c r="D949" s="78"/>
      <c r="E949" s="78" t="str">
        <f t="shared" si="4"/>
        <v/>
      </c>
      <c r="F949" s="78" t="s">
        <v>1662</v>
      </c>
      <c r="G949" s="83"/>
    </row>
    <row r="950" spans="1:7" ht="13.2">
      <c r="A950" s="78"/>
      <c r="B950" s="78"/>
      <c r="C950" s="44" t="s">
        <v>1662</v>
      </c>
      <c r="D950" s="78"/>
      <c r="E950" s="78" t="str">
        <f t="shared" si="4"/>
        <v/>
      </c>
      <c r="F950" s="78" t="s">
        <v>1662</v>
      </c>
      <c r="G950" s="83"/>
    </row>
    <row r="951" spans="1:7" ht="13.2">
      <c r="A951" s="78"/>
      <c r="B951" s="78"/>
      <c r="C951" s="44" t="s">
        <v>1662</v>
      </c>
      <c r="D951" s="78"/>
      <c r="E951" s="78" t="str">
        <f t="shared" si="4"/>
        <v/>
      </c>
      <c r="F951" s="78" t="s">
        <v>1662</v>
      </c>
      <c r="G951" s="83"/>
    </row>
    <row r="952" spans="1:7" ht="13.2">
      <c r="A952" s="78"/>
      <c r="B952" s="78"/>
      <c r="C952" s="44" t="s">
        <v>1662</v>
      </c>
      <c r="D952" s="78"/>
      <c r="E952" s="78" t="str">
        <f t="shared" si="4"/>
        <v/>
      </c>
      <c r="F952" s="78" t="s">
        <v>1662</v>
      </c>
      <c r="G952" s="83"/>
    </row>
    <row r="953" spans="1:7" ht="13.2">
      <c r="A953" s="78"/>
      <c r="B953" s="78"/>
      <c r="C953" s="44" t="s">
        <v>1662</v>
      </c>
      <c r="D953" s="78"/>
      <c r="E953" s="78" t="str">
        <f t="shared" si="4"/>
        <v/>
      </c>
      <c r="F953" s="78" t="s">
        <v>1662</v>
      </c>
      <c r="G953" s="83"/>
    </row>
    <row r="954" spans="1:7" ht="13.2">
      <c r="A954" s="78"/>
      <c r="B954" s="78"/>
      <c r="C954" s="44" t="s">
        <v>1662</v>
      </c>
      <c r="D954" s="78"/>
      <c r="E954" s="78" t="str">
        <f t="shared" si="4"/>
        <v/>
      </c>
      <c r="F954" s="78" t="s">
        <v>1662</v>
      </c>
      <c r="G954" s="83"/>
    </row>
    <row r="955" spans="1:7" ht="13.2">
      <c r="A955" s="78"/>
      <c r="B955" s="78"/>
      <c r="C955" s="44" t="s">
        <v>1662</v>
      </c>
      <c r="D955" s="78"/>
      <c r="E955" s="78" t="str">
        <f t="shared" si="4"/>
        <v/>
      </c>
      <c r="F955" s="78" t="s">
        <v>1662</v>
      </c>
      <c r="G955" s="83"/>
    </row>
    <row r="956" spans="1:7" ht="13.2">
      <c r="A956" s="78"/>
      <c r="B956" s="78"/>
      <c r="C956" s="44" t="s">
        <v>1662</v>
      </c>
      <c r="D956" s="78"/>
      <c r="E956" s="78" t="str">
        <f t="shared" si="4"/>
        <v/>
      </c>
      <c r="F956" s="78" t="s">
        <v>1662</v>
      </c>
      <c r="G956" s="83"/>
    </row>
    <row r="957" spans="1:7" ht="13.2">
      <c r="A957" s="78"/>
      <c r="B957" s="78"/>
      <c r="C957" s="44" t="s">
        <v>1662</v>
      </c>
      <c r="D957" s="78"/>
      <c r="E957" s="78" t="str">
        <f t="shared" si="4"/>
        <v/>
      </c>
      <c r="F957" s="78" t="s">
        <v>1662</v>
      </c>
      <c r="G957" s="83"/>
    </row>
    <row r="958" spans="1:7" ht="13.2">
      <c r="A958" s="78"/>
      <c r="B958" s="78"/>
      <c r="C958" s="44" t="s">
        <v>1662</v>
      </c>
      <c r="D958" s="78"/>
      <c r="E958" s="78" t="str">
        <f t="shared" si="4"/>
        <v/>
      </c>
      <c r="F958" s="78" t="s">
        <v>1662</v>
      </c>
      <c r="G958" s="83"/>
    </row>
    <row r="959" spans="1:7" ht="13.2">
      <c r="A959" s="78"/>
      <c r="B959" s="78"/>
      <c r="C959" s="44" t="s">
        <v>1662</v>
      </c>
      <c r="D959" s="78"/>
      <c r="E959" s="78" t="str">
        <f t="shared" si="4"/>
        <v/>
      </c>
      <c r="F959" s="78" t="s">
        <v>1662</v>
      </c>
      <c r="G959" s="83"/>
    </row>
    <row r="960" spans="1:7" ht="13.2">
      <c r="A960" s="78"/>
      <c r="B960" s="78"/>
      <c r="C960" s="44" t="s">
        <v>1662</v>
      </c>
      <c r="D960" s="78"/>
      <c r="E960" s="78" t="str">
        <f t="shared" si="4"/>
        <v/>
      </c>
      <c r="F960" s="78" t="s">
        <v>1662</v>
      </c>
      <c r="G960" s="83"/>
    </row>
    <row r="961" spans="1:7" ht="13.2">
      <c r="A961" s="78"/>
      <c r="B961" s="78"/>
      <c r="C961" s="44" t="s">
        <v>1662</v>
      </c>
      <c r="D961" s="78"/>
      <c r="E961" s="78" t="str">
        <f t="shared" si="4"/>
        <v/>
      </c>
      <c r="F961" s="78" t="s">
        <v>1662</v>
      </c>
      <c r="G961" s="83"/>
    </row>
    <row r="962" spans="1:7" ht="13.2">
      <c r="A962" s="78"/>
      <c r="B962" s="78"/>
      <c r="C962" s="44" t="s">
        <v>1662</v>
      </c>
      <c r="D962" s="78"/>
      <c r="E962" s="78" t="str">
        <f t="shared" si="4"/>
        <v/>
      </c>
      <c r="F962" s="78" t="s">
        <v>1662</v>
      </c>
      <c r="G962" s="83"/>
    </row>
    <row r="963" spans="1:7" ht="13.2">
      <c r="A963" s="78"/>
      <c r="B963" s="78"/>
      <c r="C963" s="44" t="s">
        <v>1662</v>
      </c>
      <c r="D963" s="78"/>
      <c r="E963" s="78" t="str">
        <f t="shared" si="4"/>
        <v/>
      </c>
      <c r="F963" s="78" t="s">
        <v>1662</v>
      </c>
      <c r="G963" s="83"/>
    </row>
    <row r="964" spans="1:7" ht="13.2">
      <c r="A964" s="78"/>
      <c r="B964" s="78"/>
      <c r="C964" s="44" t="s">
        <v>1662</v>
      </c>
      <c r="D964" s="78"/>
      <c r="E964" s="78" t="str">
        <f t="shared" si="4"/>
        <v/>
      </c>
      <c r="F964" s="78" t="s">
        <v>1662</v>
      </c>
      <c r="G964" s="83"/>
    </row>
    <row r="965" spans="1:7" ht="13.2">
      <c r="A965" s="78"/>
      <c r="B965" s="78"/>
      <c r="C965" s="44" t="s">
        <v>1662</v>
      </c>
      <c r="D965" s="78"/>
      <c r="E965" s="78" t="str">
        <f t="shared" si="4"/>
        <v/>
      </c>
      <c r="F965" s="78" t="s">
        <v>1662</v>
      </c>
      <c r="G965" s="83"/>
    </row>
    <row r="966" spans="1:7" ht="13.2">
      <c r="A966" s="78"/>
      <c r="B966" s="78"/>
      <c r="C966" s="44" t="s">
        <v>1662</v>
      </c>
      <c r="D966" s="78"/>
      <c r="E966" s="78" t="str">
        <f t="shared" si="4"/>
        <v/>
      </c>
      <c r="F966" s="78" t="s">
        <v>1662</v>
      </c>
      <c r="G966" s="83"/>
    </row>
    <row r="967" spans="1:7" ht="13.2">
      <c r="A967" s="78"/>
      <c r="B967" s="78"/>
      <c r="C967" s="44" t="s">
        <v>1662</v>
      </c>
      <c r="D967" s="78"/>
      <c r="E967" s="78" t="str">
        <f t="shared" si="4"/>
        <v/>
      </c>
      <c r="F967" s="78" t="s">
        <v>1662</v>
      </c>
      <c r="G967" s="83"/>
    </row>
    <row r="968" spans="1:7" ht="13.2">
      <c r="A968" s="78"/>
      <c r="B968" s="78"/>
      <c r="C968" s="44" t="s">
        <v>1662</v>
      </c>
      <c r="D968" s="78"/>
      <c r="E968" s="78" t="str">
        <f t="shared" si="4"/>
        <v/>
      </c>
      <c r="F968" s="78" t="s">
        <v>1662</v>
      </c>
      <c r="G968" s="83"/>
    </row>
    <row r="969" spans="1:7" ht="13.2">
      <c r="A969" s="78"/>
      <c r="B969" s="78"/>
      <c r="C969" s="44" t="s">
        <v>1662</v>
      </c>
      <c r="D969" s="78"/>
      <c r="E969" s="78" t="str">
        <f t="shared" si="4"/>
        <v/>
      </c>
      <c r="F969" s="78" t="s">
        <v>1662</v>
      </c>
      <c r="G969" s="83"/>
    </row>
    <row r="970" spans="1:7" ht="13.2">
      <c r="A970" s="78"/>
      <c r="B970" s="78"/>
      <c r="C970" s="44" t="s">
        <v>1662</v>
      </c>
      <c r="D970" s="78"/>
      <c r="E970" s="78" t="str">
        <f t="shared" si="4"/>
        <v/>
      </c>
      <c r="F970" s="78" t="s">
        <v>1662</v>
      </c>
      <c r="G970" s="83"/>
    </row>
    <row r="971" spans="1:7" ht="13.2">
      <c r="A971" s="78"/>
      <c r="B971" s="78"/>
      <c r="C971" s="44" t="s">
        <v>1662</v>
      </c>
      <c r="D971" s="78"/>
      <c r="E971" s="78" t="str">
        <f t="shared" si="4"/>
        <v/>
      </c>
      <c r="F971" s="78" t="s">
        <v>1662</v>
      </c>
      <c r="G971" s="83"/>
    </row>
    <row r="972" spans="1:7" ht="13.2">
      <c r="A972" s="78"/>
      <c r="B972" s="78"/>
      <c r="C972" s="44" t="s">
        <v>1662</v>
      </c>
      <c r="D972" s="78"/>
      <c r="E972" s="78" t="str">
        <f t="shared" si="4"/>
        <v/>
      </c>
      <c r="F972" s="78" t="s">
        <v>1662</v>
      </c>
      <c r="G972" s="83"/>
    </row>
    <row r="973" spans="1:7" ht="13.2">
      <c r="A973" s="78"/>
      <c r="B973" s="78"/>
      <c r="C973" s="44" t="s">
        <v>1662</v>
      </c>
      <c r="D973" s="78"/>
      <c r="E973" s="78" t="str">
        <f t="shared" si="4"/>
        <v/>
      </c>
      <c r="F973" s="78" t="s">
        <v>1662</v>
      </c>
      <c r="G973" s="83"/>
    </row>
    <row r="974" spans="1:7" ht="13.2">
      <c r="A974" s="78"/>
      <c r="B974" s="78"/>
      <c r="C974" s="44" t="s">
        <v>1662</v>
      </c>
      <c r="D974" s="78"/>
      <c r="E974" s="78" t="str">
        <f t="shared" si="4"/>
        <v/>
      </c>
      <c r="F974" s="78" t="s">
        <v>1662</v>
      </c>
      <c r="G974" s="83"/>
    </row>
    <row r="975" spans="1:7" ht="13.2">
      <c r="A975" s="78"/>
      <c r="B975" s="78"/>
      <c r="C975" s="44" t="s">
        <v>1662</v>
      </c>
      <c r="D975" s="78"/>
      <c r="E975" s="78" t="str">
        <f t="shared" si="4"/>
        <v/>
      </c>
      <c r="F975" s="78" t="s">
        <v>1662</v>
      </c>
      <c r="G975" s="83"/>
    </row>
    <row r="976" spans="1:7" ht="13.2">
      <c r="A976" s="78"/>
      <c r="B976" s="78"/>
      <c r="C976" s="44" t="s">
        <v>1662</v>
      </c>
      <c r="D976" s="78"/>
      <c r="E976" s="78" t="str">
        <f t="shared" si="4"/>
        <v/>
      </c>
      <c r="F976" s="78" t="s">
        <v>1662</v>
      </c>
      <c r="G976" s="83"/>
    </row>
    <row r="977" spans="1:7" ht="13.2">
      <c r="A977" s="78"/>
      <c r="B977" s="78"/>
      <c r="C977" s="44" t="s">
        <v>1662</v>
      </c>
      <c r="D977" s="78"/>
      <c r="E977" s="78" t="str">
        <f t="shared" si="4"/>
        <v/>
      </c>
      <c r="F977" s="78" t="s">
        <v>1662</v>
      </c>
      <c r="G977" s="83"/>
    </row>
    <row r="978" spans="1:7" ht="13.2">
      <c r="A978" s="78"/>
      <c r="B978" s="78"/>
      <c r="C978" s="44" t="s">
        <v>1662</v>
      </c>
      <c r="D978" s="78"/>
      <c r="E978" s="78" t="str">
        <f t="shared" si="4"/>
        <v/>
      </c>
      <c r="F978" s="78" t="s">
        <v>1662</v>
      </c>
      <c r="G978" s="83"/>
    </row>
    <row r="979" spans="1:7" ht="13.2">
      <c r="A979" s="78"/>
      <c r="B979" s="78"/>
      <c r="C979" s="44" t="s">
        <v>1662</v>
      </c>
      <c r="D979" s="78"/>
      <c r="E979" s="78" t="str">
        <f t="shared" si="4"/>
        <v/>
      </c>
      <c r="F979" s="78" t="s">
        <v>1662</v>
      </c>
      <c r="G979" s="83"/>
    </row>
    <row r="980" spans="1:7" ht="13.2">
      <c r="A980" s="78"/>
      <c r="B980" s="78"/>
      <c r="C980" s="44" t="s">
        <v>1662</v>
      </c>
      <c r="D980" s="78"/>
      <c r="E980" s="78" t="str">
        <f t="shared" si="4"/>
        <v/>
      </c>
      <c r="F980" s="78" t="s">
        <v>1662</v>
      </c>
      <c r="G980" s="83"/>
    </row>
    <row r="981" spans="1:7" ht="13.2">
      <c r="A981" s="78"/>
      <c r="B981" s="78"/>
      <c r="C981" s="44" t="s">
        <v>1662</v>
      </c>
      <c r="D981" s="78"/>
      <c r="E981" s="78" t="str">
        <f t="shared" si="4"/>
        <v/>
      </c>
      <c r="F981" s="78" t="s">
        <v>1662</v>
      </c>
      <c r="G981" s="83"/>
    </row>
    <row r="982" spans="1:7" ht="13.2">
      <c r="A982" s="78"/>
      <c r="B982" s="78"/>
      <c r="C982" s="44" t="s">
        <v>1662</v>
      </c>
      <c r="D982" s="78"/>
      <c r="E982" s="78" t="str">
        <f t="shared" si="4"/>
        <v/>
      </c>
      <c r="F982" s="78" t="s">
        <v>1662</v>
      </c>
      <c r="G982" s="83"/>
    </row>
    <row r="983" spans="1:7" ht="13.2">
      <c r="A983" s="78"/>
      <c r="B983" s="78"/>
      <c r="C983" s="44" t="s">
        <v>1662</v>
      </c>
      <c r="D983" s="78"/>
      <c r="E983" s="78" t="str">
        <f t="shared" si="4"/>
        <v/>
      </c>
      <c r="F983" s="78" t="s">
        <v>1662</v>
      </c>
      <c r="G983" s="83"/>
    </row>
    <row r="984" spans="1:7" ht="13.2">
      <c r="A984" s="78"/>
      <c r="B984" s="78"/>
      <c r="C984" s="44" t="s">
        <v>1662</v>
      </c>
      <c r="D984" s="78"/>
      <c r="E984" s="78" t="str">
        <f t="shared" si="4"/>
        <v/>
      </c>
      <c r="F984" s="78" t="s">
        <v>1662</v>
      </c>
      <c r="G984" s="83"/>
    </row>
    <row r="985" spans="1:7" ht="13.2">
      <c r="A985" s="78"/>
      <c r="B985" s="78"/>
      <c r="C985" s="44" t="s">
        <v>1662</v>
      </c>
      <c r="D985" s="78"/>
      <c r="E985" s="78" t="str">
        <f t="shared" si="4"/>
        <v/>
      </c>
      <c r="F985" s="78" t="s">
        <v>1662</v>
      </c>
      <c r="G985" s="83"/>
    </row>
    <row r="986" spans="1:7" ht="13.2">
      <c r="A986" s="78"/>
      <c r="B986" s="78"/>
      <c r="C986" s="44" t="s">
        <v>1662</v>
      </c>
      <c r="D986" s="78"/>
      <c r="E986" s="78" t="str">
        <f t="shared" si="4"/>
        <v/>
      </c>
      <c r="F986" s="78" t="s">
        <v>1662</v>
      </c>
      <c r="G986" s="83"/>
    </row>
    <row r="987" spans="1:7" ht="13.2">
      <c r="A987" s="78"/>
      <c r="B987" s="78"/>
      <c r="C987" s="44" t="s">
        <v>1662</v>
      </c>
      <c r="D987" s="78"/>
      <c r="E987" s="78" t="str">
        <f t="shared" si="4"/>
        <v/>
      </c>
      <c r="F987" s="78" t="s">
        <v>1662</v>
      </c>
      <c r="G987" s="83"/>
    </row>
    <row r="988" spans="1:7" ht="13.2">
      <c r="A988" s="78"/>
      <c r="B988" s="78"/>
      <c r="C988" s="44" t="s">
        <v>1662</v>
      </c>
      <c r="D988" s="78"/>
      <c r="E988" s="78" t="str">
        <f t="shared" si="4"/>
        <v/>
      </c>
      <c r="F988" s="78" t="s">
        <v>1662</v>
      </c>
      <c r="G988" s="83"/>
    </row>
    <row r="989" spans="1:7" ht="13.2">
      <c r="A989" s="78"/>
      <c r="B989" s="78"/>
      <c r="C989" s="44" t="s">
        <v>1662</v>
      </c>
      <c r="D989" s="78"/>
      <c r="E989" s="78" t="str">
        <f t="shared" si="4"/>
        <v/>
      </c>
      <c r="F989" s="78" t="s">
        <v>1662</v>
      </c>
      <c r="G989" s="83"/>
    </row>
    <row r="990" spans="1:7" ht="13.2">
      <c r="A990" s="78"/>
      <c r="B990" s="78"/>
      <c r="C990" s="44" t="s">
        <v>1662</v>
      </c>
      <c r="D990" s="78"/>
      <c r="E990" s="78" t="str">
        <f t="shared" si="4"/>
        <v/>
      </c>
      <c r="F990" s="78" t="s">
        <v>1662</v>
      </c>
      <c r="G990" s="83"/>
    </row>
    <row r="991" spans="1:7" ht="13.2">
      <c r="A991" s="78"/>
      <c r="B991" s="78"/>
      <c r="C991" s="44" t="s">
        <v>1662</v>
      </c>
      <c r="D991" s="78"/>
      <c r="E991" s="78" t="str">
        <f t="shared" si="4"/>
        <v/>
      </c>
      <c r="F991" s="78" t="s">
        <v>1662</v>
      </c>
      <c r="G991" s="83"/>
    </row>
    <row r="992" spans="1:7" ht="13.2">
      <c r="A992" s="78"/>
      <c r="B992" s="78"/>
      <c r="C992" s="44" t="s">
        <v>1662</v>
      </c>
      <c r="D992" s="78"/>
      <c r="E992" s="78" t="str">
        <f t="shared" si="4"/>
        <v/>
      </c>
      <c r="F992" s="78" t="s">
        <v>1662</v>
      </c>
      <c r="G992" s="83"/>
    </row>
    <row r="993" spans="1:7" ht="13.2">
      <c r="A993" s="78"/>
      <c r="B993" s="78"/>
      <c r="C993" s="44" t="s">
        <v>1662</v>
      </c>
      <c r="D993" s="78"/>
      <c r="E993" s="78" t="str">
        <f t="shared" si="4"/>
        <v/>
      </c>
      <c r="F993" s="78" t="s">
        <v>1662</v>
      </c>
      <c r="G993" s="83"/>
    </row>
    <row r="994" spans="1:7" ht="13.2">
      <c r="A994" s="78"/>
      <c r="B994" s="78"/>
      <c r="C994" s="44" t="s">
        <v>1662</v>
      </c>
      <c r="D994" s="78"/>
      <c r="E994" s="78" t="str">
        <f t="shared" si="4"/>
        <v/>
      </c>
      <c r="F994" s="78" t="s">
        <v>1662</v>
      </c>
      <c r="G994" s="83"/>
    </row>
    <row r="995" spans="1:7" ht="13.2">
      <c r="A995" s="78"/>
      <c r="B995" s="78"/>
      <c r="C995" s="44" t="s">
        <v>1662</v>
      </c>
      <c r="D995" s="78"/>
      <c r="E995" s="78" t="str">
        <f t="shared" si="4"/>
        <v/>
      </c>
      <c r="F995" s="78" t="s">
        <v>1662</v>
      </c>
      <c r="G995" s="83"/>
    </row>
    <row r="996" spans="1:7" ht="13.2">
      <c r="A996" s="78"/>
      <c r="B996" s="78"/>
      <c r="C996" s="44" t="s">
        <v>1662</v>
      </c>
      <c r="D996" s="78"/>
      <c r="E996" s="78" t="str">
        <f t="shared" si="4"/>
        <v/>
      </c>
      <c r="F996" s="78" t="s">
        <v>1662</v>
      </c>
      <c r="G996" s="83"/>
    </row>
    <row r="997" spans="1:7" ht="13.2">
      <c r="A997" s="78"/>
      <c r="B997" s="78"/>
      <c r="C997" s="44" t="s">
        <v>1662</v>
      </c>
      <c r="D997" s="78"/>
      <c r="E997" s="78" t="str">
        <f t="shared" si="4"/>
        <v/>
      </c>
      <c r="F997" s="78" t="s">
        <v>1662</v>
      </c>
      <c r="G997" s="83"/>
    </row>
    <row r="998" spans="1:7" ht="13.2">
      <c r="A998" s="78"/>
      <c r="B998" s="78"/>
      <c r="C998" s="44" t="s">
        <v>1662</v>
      </c>
      <c r="D998" s="78"/>
      <c r="E998" s="78" t="str">
        <f t="shared" si="4"/>
        <v/>
      </c>
      <c r="F998" s="78" t="s">
        <v>1662</v>
      </c>
      <c r="G998" s="83"/>
    </row>
    <row r="999" spans="1:7" ht="13.2">
      <c r="A999" s="78"/>
      <c r="B999" s="78"/>
      <c r="C999" s="44" t="s">
        <v>1662</v>
      </c>
      <c r="D999" s="78"/>
      <c r="E999" s="78" t="str">
        <f t="shared" si="4"/>
        <v/>
      </c>
      <c r="F999" s="78" t="s">
        <v>1662</v>
      </c>
      <c r="G999" s="83"/>
    </row>
    <row r="1000" spans="1:7" ht="13.2">
      <c r="A1000" s="78"/>
      <c r="B1000" s="78"/>
      <c r="C1000" s="44" t="s">
        <v>1662</v>
      </c>
      <c r="D1000" s="78"/>
      <c r="E1000" s="78" t="str">
        <f t="shared" si="4"/>
        <v/>
      </c>
      <c r="F1000" s="78" t="s">
        <v>1662</v>
      </c>
      <c r="G1000" s="83"/>
    </row>
    <row r="1001" spans="1:7" ht="13.2">
      <c r="A1001" s="78"/>
      <c r="B1001" s="78"/>
      <c r="C1001" s="44" t="s">
        <v>1662</v>
      </c>
      <c r="D1001" s="78"/>
      <c r="E1001" s="78" t="str">
        <f t="shared" si="4"/>
        <v/>
      </c>
      <c r="F1001" s="78" t="s">
        <v>1662</v>
      </c>
      <c r="G1001" s="83"/>
    </row>
    <row r="1002" spans="1:7" ht="13.2">
      <c r="A1002" s="78"/>
      <c r="B1002" s="78"/>
      <c r="C1002" s="44" t="s">
        <v>1662</v>
      </c>
      <c r="D1002" s="78"/>
      <c r="E1002" s="78" t="str">
        <f t="shared" si="4"/>
        <v/>
      </c>
      <c r="F1002" s="78" t="s">
        <v>1662</v>
      </c>
      <c r="G1002" s="83"/>
    </row>
    <row r="1003" spans="1:7" ht="13.2">
      <c r="A1003" s="78"/>
      <c r="B1003" s="78"/>
      <c r="C1003" s="44" t="s">
        <v>1662</v>
      </c>
      <c r="D1003" s="78"/>
      <c r="E1003" s="78" t="str">
        <f t="shared" si="4"/>
        <v/>
      </c>
      <c r="F1003" s="78" t="s">
        <v>1662</v>
      </c>
      <c r="G1003" s="83"/>
    </row>
    <row r="1004" spans="1:7" ht="13.2">
      <c r="A1004" s="78"/>
      <c r="B1004" s="78"/>
      <c r="C1004" s="44" t="s">
        <v>1662</v>
      </c>
      <c r="D1004" s="78"/>
      <c r="E1004" s="78" t="str">
        <f t="shared" si="4"/>
        <v/>
      </c>
      <c r="F1004" s="78" t="s">
        <v>1662</v>
      </c>
      <c r="G1004" s="83"/>
    </row>
    <row r="1005" spans="1:7" ht="13.2">
      <c r="A1005" s="78"/>
      <c r="B1005" s="78"/>
      <c r="C1005" s="44" t="s">
        <v>1662</v>
      </c>
      <c r="D1005" s="78"/>
      <c r="E1005" s="78" t="str">
        <f t="shared" si="4"/>
        <v/>
      </c>
      <c r="F1005" s="78" t="s">
        <v>1662</v>
      </c>
      <c r="G1005" s="83"/>
    </row>
    <row r="1006" spans="1:7" ht="13.2">
      <c r="A1006" s="78"/>
      <c r="B1006" s="78"/>
      <c r="C1006" s="44" t="s">
        <v>1662</v>
      </c>
      <c r="D1006" s="78"/>
      <c r="E1006" s="78" t="str">
        <f t="shared" si="4"/>
        <v/>
      </c>
      <c r="F1006" s="78" t="s">
        <v>1662</v>
      </c>
      <c r="G1006" s="83"/>
    </row>
    <row r="1007" spans="1:7" ht="13.2">
      <c r="A1007" s="78"/>
      <c r="B1007" s="78"/>
      <c r="C1007" s="44" t="s">
        <v>1662</v>
      </c>
      <c r="D1007" s="78"/>
      <c r="E1007" s="78" t="str">
        <f t="shared" si="4"/>
        <v/>
      </c>
      <c r="F1007" s="78" t="s">
        <v>1662</v>
      </c>
      <c r="G1007" s="83"/>
    </row>
    <row r="1008" spans="1:7" ht="13.2">
      <c r="A1008" s="78"/>
      <c r="B1008" s="78"/>
      <c r="C1008" s="44" t="s">
        <v>1662</v>
      </c>
      <c r="D1008" s="78"/>
      <c r="E1008" s="78" t="str">
        <f t="shared" si="4"/>
        <v/>
      </c>
      <c r="F1008" s="78" t="s">
        <v>1662</v>
      </c>
      <c r="G1008" s="83"/>
    </row>
    <row r="1009" spans="1:7" ht="13.2">
      <c r="A1009" s="78"/>
      <c r="B1009" s="78"/>
      <c r="C1009" s="44" t="s">
        <v>1662</v>
      </c>
      <c r="D1009" s="78"/>
      <c r="E1009" s="78" t="str">
        <f t="shared" si="4"/>
        <v/>
      </c>
      <c r="F1009" s="78" t="s">
        <v>1662</v>
      </c>
      <c r="G1009" s="83"/>
    </row>
    <row r="1010" spans="1:7" ht="13.2">
      <c r="A1010" s="78"/>
      <c r="B1010" s="78"/>
      <c r="C1010" s="44" t="s">
        <v>1662</v>
      </c>
      <c r="D1010" s="78"/>
      <c r="E1010" s="78" t="str">
        <f t="shared" si="4"/>
        <v/>
      </c>
      <c r="F1010" s="78" t="s">
        <v>1662</v>
      </c>
      <c r="G1010" s="83"/>
    </row>
    <row r="1011" spans="1:7" ht="13.2">
      <c r="A1011" s="78"/>
      <c r="B1011" s="78"/>
      <c r="C1011" s="44" t="s">
        <v>1662</v>
      </c>
      <c r="D1011" s="78"/>
      <c r="E1011" s="78" t="str">
        <f t="shared" si="4"/>
        <v/>
      </c>
      <c r="F1011" s="78" t="s">
        <v>1662</v>
      </c>
      <c r="G1011" s="83"/>
    </row>
    <row r="1012" spans="1:7" ht="13.2">
      <c r="A1012" s="78"/>
      <c r="B1012" s="78"/>
      <c r="C1012" s="44" t="s">
        <v>1662</v>
      </c>
      <c r="D1012" s="78"/>
      <c r="E1012" s="78" t="str">
        <f t="shared" si="4"/>
        <v/>
      </c>
      <c r="F1012" s="78" t="s">
        <v>1662</v>
      </c>
      <c r="G1012" s="83"/>
    </row>
    <row r="1013" spans="1:7" ht="13.2">
      <c r="A1013" s="78"/>
      <c r="B1013" s="78"/>
      <c r="C1013" s="44" t="s">
        <v>1662</v>
      </c>
      <c r="D1013" s="78"/>
      <c r="E1013" s="78" t="str">
        <f t="shared" si="4"/>
        <v/>
      </c>
      <c r="F1013" s="78" t="s">
        <v>1662</v>
      </c>
      <c r="G1013" s="83"/>
    </row>
    <row r="1014" spans="1:7" ht="13.2">
      <c r="A1014" s="78"/>
      <c r="B1014" s="78"/>
      <c r="C1014" s="44" t="s">
        <v>1662</v>
      </c>
      <c r="D1014" s="78"/>
      <c r="E1014" s="78" t="str">
        <f t="shared" si="4"/>
        <v/>
      </c>
      <c r="F1014" s="78" t="s">
        <v>1662</v>
      </c>
      <c r="G1014" s="83"/>
    </row>
    <row r="1015" spans="1:7" ht="13.2">
      <c r="A1015" s="78"/>
      <c r="B1015" s="78"/>
      <c r="C1015" s="44" t="s">
        <v>1662</v>
      </c>
      <c r="D1015" s="78"/>
      <c r="E1015" s="78" t="str">
        <f t="shared" si="4"/>
        <v/>
      </c>
      <c r="F1015" s="78" t="s">
        <v>1662</v>
      </c>
      <c r="G1015" s="83"/>
    </row>
    <row r="1016" spans="1:7" ht="13.2">
      <c r="A1016" s="78"/>
      <c r="B1016" s="78"/>
      <c r="C1016" s="44" t="s">
        <v>1662</v>
      </c>
      <c r="D1016" s="78"/>
      <c r="E1016" s="78" t="str">
        <f t="shared" si="4"/>
        <v/>
      </c>
      <c r="F1016" s="78" t="s">
        <v>1662</v>
      </c>
      <c r="G1016" s="83"/>
    </row>
    <row r="1017" spans="1:7" ht="13.2">
      <c r="A1017" s="78"/>
      <c r="B1017" s="78"/>
      <c r="C1017" s="44" t="s">
        <v>1662</v>
      </c>
      <c r="D1017" s="78"/>
      <c r="E1017" s="78" t="str">
        <f t="shared" si="4"/>
        <v/>
      </c>
      <c r="F1017" s="78" t="s">
        <v>1662</v>
      </c>
      <c r="G1017" s="83"/>
    </row>
    <row r="1018" spans="1:7" ht="13.2">
      <c r="A1018" s="78"/>
      <c r="B1018" s="78"/>
      <c r="C1018" s="44" t="s">
        <v>1662</v>
      </c>
      <c r="D1018" s="78"/>
      <c r="E1018" s="78" t="str">
        <f t="shared" si="4"/>
        <v/>
      </c>
      <c r="F1018" s="78" t="s">
        <v>1662</v>
      </c>
      <c r="G1018" s="83"/>
    </row>
    <row r="1019" spans="1:7" ht="13.2">
      <c r="A1019" s="78"/>
      <c r="B1019" s="78"/>
      <c r="C1019" s="44" t="s">
        <v>1662</v>
      </c>
      <c r="D1019" s="78"/>
      <c r="E1019" s="78" t="str">
        <f t="shared" si="4"/>
        <v/>
      </c>
      <c r="F1019" s="78" t="s">
        <v>1662</v>
      </c>
      <c r="G1019" s="83"/>
    </row>
    <row r="1020" spans="1:7" ht="13.2">
      <c r="A1020" s="78"/>
      <c r="B1020" s="78"/>
      <c r="C1020" s="44" t="s">
        <v>1662</v>
      </c>
      <c r="D1020" s="78"/>
      <c r="E1020" s="78" t="str">
        <f t="shared" si="4"/>
        <v/>
      </c>
      <c r="F1020" s="78" t="s">
        <v>1662</v>
      </c>
      <c r="G1020" s="83"/>
    </row>
    <row r="1021" spans="1:7" ht="13.2">
      <c r="A1021" s="78"/>
      <c r="B1021" s="78"/>
      <c r="C1021" s="44" t="s">
        <v>1662</v>
      </c>
      <c r="D1021" s="78"/>
      <c r="E1021" s="78" t="str">
        <f t="shared" si="4"/>
        <v/>
      </c>
      <c r="F1021" s="78" t="s">
        <v>1662</v>
      </c>
      <c r="G1021" s="83"/>
    </row>
    <row r="1022" spans="1:7" ht="13.2">
      <c r="A1022" s="78"/>
      <c r="B1022" s="78"/>
      <c r="C1022" s="44" t="s">
        <v>1662</v>
      </c>
      <c r="D1022" s="78"/>
      <c r="E1022" s="78" t="str">
        <f t="shared" si="4"/>
        <v/>
      </c>
      <c r="F1022" s="78" t="s">
        <v>1662</v>
      </c>
      <c r="G1022" s="83"/>
    </row>
    <row r="1023" spans="1:7" ht="13.2">
      <c r="A1023" s="78"/>
      <c r="B1023" s="78"/>
      <c r="C1023" s="44" t="s">
        <v>1662</v>
      </c>
      <c r="D1023" s="78"/>
      <c r="E1023" s="78" t="str">
        <f t="shared" si="4"/>
        <v/>
      </c>
      <c r="F1023" s="78" t="s">
        <v>1662</v>
      </c>
      <c r="G1023" s="83"/>
    </row>
    <row r="1024" spans="1:7" ht="13.2">
      <c r="A1024" s="78"/>
      <c r="B1024" s="78"/>
      <c r="C1024" s="44" t="s">
        <v>1662</v>
      </c>
      <c r="D1024" s="78"/>
      <c r="E1024" s="78" t="str">
        <f t="shared" si="4"/>
        <v/>
      </c>
      <c r="F1024" s="78" t="s">
        <v>1662</v>
      </c>
      <c r="G1024" s="83"/>
    </row>
    <row r="1025" spans="1:7" ht="13.2">
      <c r="A1025" s="78"/>
      <c r="B1025" s="78"/>
      <c r="C1025" s="44" t="s">
        <v>1662</v>
      </c>
      <c r="D1025" s="78"/>
      <c r="E1025" s="78" t="str">
        <f t="shared" si="4"/>
        <v/>
      </c>
      <c r="F1025" s="78" t="s">
        <v>1662</v>
      </c>
      <c r="G1025" s="83"/>
    </row>
    <row r="1026" spans="1:7" ht="13.2">
      <c r="A1026" s="78"/>
      <c r="B1026" s="78"/>
      <c r="C1026" s="44" t="s">
        <v>1662</v>
      </c>
      <c r="D1026" s="78"/>
      <c r="E1026" s="78" t="str">
        <f t="shared" si="4"/>
        <v/>
      </c>
      <c r="F1026" s="78" t="s">
        <v>1662</v>
      </c>
      <c r="G1026" s="83"/>
    </row>
    <row r="1027" spans="1:7" ht="13.2">
      <c r="A1027" s="78"/>
      <c r="B1027" s="78"/>
      <c r="C1027" s="44" t="s">
        <v>1662</v>
      </c>
      <c r="D1027" s="78"/>
      <c r="E1027" s="78" t="str">
        <f t="shared" si="4"/>
        <v/>
      </c>
      <c r="F1027" s="78" t="s">
        <v>1662</v>
      </c>
      <c r="G1027" s="83"/>
    </row>
    <row r="1028" spans="1:7" ht="13.2">
      <c r="A1028" s="78"/>
      <c r="B1028" s="78"/>
      <c r="C1028" s="44" t="s">
        <v>1662</v>
      </c>
      <c r="D1028" s="78"/>
      <c r="E1028" s="78" t="str">
        <f t="shared" si="4"/>
        <v/>
      </c>
      <c r="F1028" s="78" t="s">
        <v>1662</v>
      </c>
      <c r="G1028" s="83"/>
    </row>
    <row r="1029" spans="1:7" ht="13.2">
      <c r="A1029" s="78"/>
      <c r="B1029" s="78"/>
      <c r="C1029" s="44" t="s">
        <v>1662</v>
      </c>
      <c r="D1029" s="78"/>
      <c r="E1029" s="78" t="str">
        <f t="shared" si="4"/>
        <v/>
      </c>
      <c r="F1029" s="78" t="s">
        <v>1662</v>
      </c>
      <c r="G1029" s="83"/>
    </row>
    <row r="1030" spans="1:7" ht="13.2">
      <c r="A1030" s="78"/>
      <c r="B1030" s="78"/>
      <c r="C1030" s="44" t="s">
        <v>1662</v>
      </c>
      <c r="D1030" s="78"/>
      <c r="E1030" s="78" t="str">
        <f t="shared" si="4"/>
        <v/>
      </c>
      <c r="F1030" s="78" t="s">
        <v>1662</v>
      </c>
      <c r="G1030" s="83"/>
    </row>
    <row r="1031" spans="1:7" ht="13.2">
      <c r="A1031" s="78"/>
      <c r="B1031" s="78"/>
      <c r="C1031" s="44" t="s">
        <v>1662</v>
      </c>
      <c r="D1031" s="78"/>
      <c r="E1031" s="78" t="str">
        <f t="shared" si="4"/>
        <v/>
      </c>
      <c r="F1031" s="78" t="s">
        <v>1662</v>
      </c>
      <c r="G1031" s="83"/>
    </row>
    <row r="1032" spans="1:7" ht="13.2">
      <c r="A1032" s="78"/>
      <c r="B1032" s="78"/>
      <c r="C1032" s="44" t="s">
        <v>1662</v>
      </c>
      <c r="D1032" s="78"/>
      <c r="E1032" s="78" t="str">
        <f t="shared" si="4"/>
        <v/>
      </c>
      <c r="F1032" s="78" t="s">
        <v>1662</v>
      </c>
      <c r="G1032" s="83"/>
    </row>
    <row r="1033" spans="1:7" ht="13.2">
      <c r="A1033" s="78"/>
      <c r="B1033" s="78"/>
      <c r="C1033" s="44" t="s">
        <v>1662</v>
      </c>
      <c r="D1033" s="78"/>
      <c r="E1033" s="78" t="str">
        <f t="shared" si="4"/>
        <v/>
      </c>
      <c r="F1033" s="78" t="s">
        <v>1662</v>
      </c>
      <c r="G1033" s="83"/>
    </row>
    <row r="1034" spans="1:7" ht="13.2">
      <c r="A1034" s="78"/>
      <c r="B1034" s="78"/>
      <c r="C1034" s="44" t="s">
        <v>1662</v>
      </c>
      <c r="D1034" s="78"/>
      <c r="E1034" s="78" t="str">
        <f t="shared" si="4"/>
        <v/>
      </c>
      <c r="F1034" s="78" t="s">
        <v>1662</v>
      </c>
      <c r="G1034" s="83"/>
    </row>
    <row r="1035" spans="1:7" ht="13.2">
      <c r="A1035" s="78"/>
      <c r="B1035" s="78"/>
      <c r="C1035" s="44" t="s">
        <v>1662</v>
      </c>
      <c r="D1035" s="78"/>
      <c r="E1035" s="78" t="str">
        <f t="shared" si="4"/>
        <v/>
      </c>
      <c r="F1035" s="78" t="s">
        <v>1662</v>
      </c>
      <c r="G1035" s="83"/>
    </row>
    <row r="1036" spans="1:7" ht="13.2">
      <c r="A1036" s="78"/>
      <c r="B1036" s="78"/>
      <c r="C1036" s="44" t="s">
        <v>1662</v>
      </c>
      <c r="D1036" s="78"/>
      <c r="E1036" s="78" t="str">
        <f t="shared" si="4"/>
        <v/>
      </c>
      <c r="F1036" s="78" t="s">
        <v>1662</v>
      </c>
      <c r="G1036" s="83"/>
    </row>
    <row r="1037" spans="1:7" ht="13.2">
      <c r="A1037" s="78"/>
      <c r="B1037" s="78"/>
      <c r="C1037" s="44" t="s">
        <v>1662</v>
      </c>
      <c r="D1037" s="78"/>
      <c r="E1037" s="78" t="str">
        <f t="shared" si="4"/>
        <v/>
      </c>
      <c r="F1037" s="78" t="s">
        <v>1662</v>
      </c>
      <c r="G1037" s="83"/>
    </row>
    <row r="1038" spans="1:7" ht="13.2">
      <c r="A1038" s="78"/>
      <c r="B1038" s="78"/>
      <c r="C1038" s="44" t="s">
        <v>1662</v>
      </c>
      <c r="D1038" s="78"/>
      <c r="E1038" s="78" t="str">
        <f t="shared" si="4"/>
        <v/>
      </c>
      <c r="F1038" s="78" t="s">
        <v>1662</v>
      </c>
      <c r="G1038" s="83"/>
    </row>
    <row r="1039" spans="1:7" ht="13.2">
      <c r="A1039" s="78"/>
      <c r="B1039" s="78"/>
      <c r="C1039" s="44" t="s">
        <v>1662</v>
      </c>
      <c r="D1039" s="78"/>
      <c r="E1039" s="78" t="str">
        <f t="shared" si="4"/>
        <v/>
      </c>
      <c r="F1039" s="78" t="s">
        <v>1662</v>
      </c>
      <c r="G1039" s="83"/>
    </row>
    <row r="1040" spans="1:7" ht="13.2">
      <c r="A1040" s="78"/>
      <c r="B1040" s="78"/>
      <c r="C1040" s="44" t="s">
        <v>1662</v>
      </c>
      <c r="D1040" s="78"/>
      <c r="E1040" s="78" t="str">
        <f t="shared" si="4"/>
        <v/>
      </c>
      <c r="F1040" s="78" t="s">
        <v>1662</v>
      </c>
      <c r="G1040" s="83"/>
    </row>
    <row r="1041" spans="1:7" ht="13.2">
      <c r="A1041" s="78"/>
      <c r="B1041" s="78"/>
      <c r="C1041" s="44" t="s">
        <v>1662</v>
      </c>
      <c r="D1041" s="78"/>
      <c r="E1041" s="78" t="str">
        <f t="shared" si="4"/>
        <v/>
      </c>
      <c r="F1041" s="78" t="s">
        <v>1662</v>
      </c>
      <c r="G1041" s="83"/>
    </row>
    <row r="1042" spans="1:7" ht="13.2">
      <c r="A1042" s="78"/>
      <c r="B1042" s="78"/>
      <c r="C1042" s="44" t="s">
        <v>1662</v>
      </c>
      <c r="D1042" s="78"/>
      <c r="E1042" s="78" t="str">
        <f t="shared" si="4"/>
        <v/>
      </c>
      <c r="F1042" s="78" t="s">
        <v>1662</v>
      </c>
      <c r="G1042" s="83"/>
    </row>
    <row r="1043" spans="1:7" ht="13.2">
      <c r="A1043" s="78"/>
      <c r="B1043" s="78"/>
      <c r="C1043" s="44" t="s">
        <v>1662</v>
      </c>
      <c r="D1043" s="78"/>
      <c r="E1043" s="78" t="str">
        <f t="shared" si="4"/>
        <v/>
      </c>
      <c r="F1043" s="78" t="s">
        <v>1662</v>
      </c>
      <c r="G1043" s="83"/>
    </row>
    <row r="1044" spans="1:7" ht="13.2">
      <c r="A1044" s="78"/>
      <c r="B1044" s="78"/>
      <c r="C1044" s="44" t="s">
        <v>1662</v>
      </c>
      <c r="D1044" s="78"/>
      <c r="E1044" s="78" t="str">
        <f t="shared" si="4"/>
        <v/>
      </c>
      <c r="F1044" s="78" t="s">
        <v>1662</v>
      </c>
      <c r="G1044" s="83"/>
    </row>
    <row r="1045" spans="1:7" ht="13.2">
      <c r="A1045" s="78"/>
      <c r="B1045" s="78"/>
      <c r="C1045" s="44" t="s">
        <v>1662</v>
      </c>
      <c r="D1045" s="78"/>
      <c r="E1045" s="78" t="str">
        <f t="shared" si="4"/>
        <v/>
      </c>
      <c r="F1045" s="78" t="s">
        <v>1662</v>
      </c>
      <c r="G1045" s="83"/>
    </row>
    <row r="1046" spans="1:7" ht="13.2">
      <c r="A1046" s="78"/>
      <c r="B1046" s="78"/>
      <c r="C1046" s="44" t="s">
        <v>1662</v>
      </c>
      <c r="D1046" s="78"/>
      <c r="E1046" s="78" t="str">
        <f t="shared" si="4"/>
        <v/>
      </c>
      <c r="F1046" s="78" t="s">
        <v>1662</v>
      </c>
      <c r="G1046" s="83"/>
    </row>
    <row r="1047" spans="1:7" ht="13.2">
      <c r="A1047" s="78"/>
      <c r="B1047" s="78"/>
      <c r="C1047" s="44" t="s">
        <v>1662</v>
      </c>
      <c r="D1047" s="78"/>
      <c r="E1047" s="78" t="str">
        <f t="shared" si="4"/>
        <v/>
      </c>
      <c r="F1047" s="78" t="s">
        <v>1662</v>
      </c>
      <c r="G1047" s="83"/>
    </row>
    <row r="1048" spans="1:7" ht="13.2">
      <c r="A1048" s="78"/>
      <c r="B1048" s="78"/>
      <c r="C1048" s="44" t="s">
        <v>1662</v>
      </c>
      <c r="D1048" s="78"/>
      <c r="E1048" s="78" t="str">
        <f t="shared" si="4"/>
        <v/>
      </c>
      <c r="F1048" s="78" t="s">
        <v>1662</v>
      </c>
      <c r="G1048" s="83"/>
    </row>
    <row r="1049" spans="1:7" ht="13.2">
      <c r="A1049" s="78"/>
      <c r="B1049" s="78"/>
      <c r="C1049" s="44" t="s">
        <v>1662</v>
      </c>
      <c r="D1049" s="78"/>
      <c r="E1049" s="78" t="str">
        <f t="shared" si="4"/>
        <v/>
      </c>
      <c r="F1049" s="78" t="s">
        <v>1662</v>
      </c>
      <c r="G1049" s="83"/>
    </row>
    <row r="1050" spans="1:7" ht="13.2">
      <c r="A1050" s="78"/>
      <c r="B1050" s="78"/>
      <c r="C1050" s="44" t="s">
        <v>1662</v>
      </c>
      <c r="D1050" s="78"/>
      <c r="E1050" s="78" t="str">
        <f t="shared" si="4"/>
        <v/>
      </c>
      <c r="F1050" s="78" t="s">
        <v>1662</v>
      </c>
      <c r="G1050" s="83"/>
    </row>
    <row r="1051" spans="1:7" ht="13.2">
      <c r="A1051" s="78"/>
      <c r="B1051" s="78"/>
      <c r="C1051" s="44" t="s">
        <v>1662</v>
      </c>
      <c r="D1051" s="78"/>
      <c r="E1051" s="78" t="str">
        <f t="shared" si="4"/>
        <v/>
      </c>
      <c r="F1051" s="78" t="s">
        <v>1662</v>
      </c>
      <c r="G1051" s="83"/>
    </row>
    <row r="1052" spans="1:7" ht="13.2">
      <c r="A1052" s="78"/>
      <c r="B1052" s="78"/>
      <c r="C1052" s="44" t="s">
        <v>1662</v>
      </c>
      <c r="D1052" s="78"/>
      <c r="E1052" s="78" t="str">
        <f t="shared" si="4"/>
        <v/>
      </c>
      <c r="F1052" s="78" t="s">
        <v>1662</v>
      </c>
      <c r="G1052" s="83"/>
    </row>
    <row r="1053" spans="1:7" ht="13.2">
      <c r="A1053" s="78"/>
      <c r="B1053" s="78"/>
      <c r="C1053" s="44" t="s">
        <v>1662</v>
      </c>
      <c r="D1053" s="78"/>
      <c r="E1053" s="78" t="str">
        <f t="shared" si="4"/>
        <v/>
      </c>
      <c r="F1053" s="78" t="s">
        <v>1662</v>
      </c>
      <c r="G1053" s="83"/>
    </row>
    <row r="1054" spans="1:7" ht="13.2">
      <c r="A1054" s="78"/>
      <c r="B1054" s="78"/>
      <c r="C1054" s="44" t="s">
        <v>1662</v>
      </c>
      <c r="D1054" s="78"/>
      <c r="E1054" s="78" t="str">
        <f t="shared" si="4"/>
        <v/>
      </c>
      <c r="F1054" s="78" t="s">
        <v>1662</v>
      </c>
      <c r="G1054" s="83"/>
    </row>
    <row r="1055" spans="1:7" ht="13.2">
      <c r="A1055" s="78"/>
      <c r="B1055" s="78"/>
      <c r="C1055" s="44" t="s">
        <v>1662</v>
      </c>
      <c r="D1055" s="78"/>
      <c r="E1055" s="78" t="str">
        <f t="shared" si="4"/>
        <v/>
      </c>
      <c r="F1055" s="78" t="s">
        <v>1662</v>
      </c>
      <c r="G1055" s="83"/>
    </row>
    <row r="1056" spans="1:7" ht="13.2">
      <c r="A1056" s="78"/>
      <c r="B1056" s="78"/>
      <c r="C1056" s="44" t="s">
        <v>1662</v>
      </c>
      <c r="D1056" s="78"/>
      <c r="E1056" s="78" t="str">
        <f t="shared" si="4"/>
        <v/>
      </c>
      <c r="F1056" s="78" t="s">
        <v>1662</v>
      </c>
      <c r="G1056" s="83"/>
    </row>
    <row r="1057" spans="1:7" ht="13.2">
      <c r="A1057" s="78"/>
      <c r="B1057" s="78"/>
      <c r="C1057" s="44" t="s">
        <v>1662</v>
      </c>
      <c r="D1057" s="78"/>
      <c r="E1057" s="78" t="str">
        <f t="shared" si="4"/>
        <v/>
      </c>
      <c r="F1057" s="78" t="s">
        <v>1662</v>
      </c>
      <c r="G1057" s="83"/>
    </row>
    <row r="1058" spans="1:7" ht="13.2">
      <c r="A1058" s="78"/>
      <c r="B1058" s="78"/>
      <c r="C1058" s="44" t="s">
        <v>1662</v>
      </c>
      <c r="D1058" s="78"/>
      <c r="E1058" s="78" t="str">
        <f t="shared" si="4"/>
        <v/>
      </c>
      <c r="F1058" s="78" t="s">
        <v>1662</v>
      </c>
      <c r="G1058" s="83"/>
    </row>
    <row r="1059" spans="1:7" ht="13.2">
      <c r="A1059" s="78"/>
      <c r="B1059" s="78"/>
      <c r="C1059" s="44" t="s">
        <v>1662</v>
      </c>
      <c r="D1059" s="78"/>
      <c r="E1059" s="78" t="str">
        <f t="shared" si="4"/>
        <v/>
      </c>
      <c r="F1059" s="78" t="s">
        <v>1662</v>
      </c>
      <c r="G1059" s="83"/>
    </row>
    <row r="1060" spans="1:7" ht="13.2">
      <c r="A1060" s="78"/>
      <c r="B1060" s="78"/>
      <c r="C1060" s="44" t="s">
        <v>1662</v>
      </c>
      <c r="D1060" s="78"/>
      <c r="E1060" s="78" t="str">
        <f t="shared" si="4"/>
        <v/>
      </c>
      <c r="F1060" s="78" t="s">
        <v>1662</v>
      </c>
      <c r="G1060" s="83"/>
    </row>
    <row r="1061" spans="1:7" ht="13.2">
      <c r="A1061" s="78"/>
      <c r="B1061" s="78"/>
      <c r="C1061" s="44" t="s">
        <v>1662</v>
      </c>
      <c r="D1061" s="78"/>
      <c r="E1061" s="78" t="str">
        <f t="shared" si="4"/>
        <v/>
      </c>
      <c r="F1061" s="78" t="s">
        <v>1662</v>
      </c>
      <c r="G1061" s="83"/>
    </row>
    <row r="1062" spans="1:7" ht="13.2">
      <c r="A1062" s="78"/>
      <c r="B1062" s="78"/>
      <c r="C1062" s="44" t="s">
        <v>1662</v>
      </c>
      <c r="D1062" s="78"/>
      <c r="E1062" s="78" t="str">
        <f t="shared" si="4"/>
        <v/>
      </c>
      <c r="F1062" s="78" t="s">
        <v>1662</v>
      </c>
      <c r="G1062" s="83"/>
    </row>
    <row r="1063" spans="1:7" ht="13.2">
      <c r="A1063" s="78"/>
      <c r="B1063" s="78"/>
      <c r="C1063" s="44" t="s">
        <v>1662</v>
      </c>
      <c r="D1063" s="78"/>
      <c r="E1063" s="78" t="str">
        <f t="shared" si="4"/>
        <v/>
      </c>
      <c r="F1063" s="78" t="s">
        <v>1662</v>
      </c>
      <c r="G1063" s="83"/>
    </row>
    <row r="1064" spans="1:7" ht="13.2">
      <c r="A1064" s="78"/>
      <c r="B1064" s="78"/>
      <c r="C1064" s="44" t="s">
        <v>1662</v>
      </c>
      <c r="D1064" s="78"/>
      <c r="E1064" s="78" t="str">
        <f t="shared" si="4"/>
        <v/>
      </c>
      <c r="F1064" s="78" t="s">
        <v>1662</v>
      </c>
      <c r="G1064" s="83"/>
    </row>
    <row r="1065" spans="1:7" ht="13.2">
      <c r="A1065" s="78"/>
      <c r="B1065" s="78"/>
      <c r="C1065" s="44" t="s">
        <v>1662</v>
      </c>
      <c r="D1065" s="78"/>
      <c r="E1065" s="78" t="str">
        <f t="shared" si="4"/>
        <v/>
      </c>
      <c r="F1065" s="78" t="s">
        <v>1662</v>
      </c>
      <c r="G1065" s="83"/>
    </row>
    <row r="1066" spans="1:7" ht="13.2">
      <c r="A1066" s="78"/>
      <c r="B1066" s="78"/>
      <c r="C1066" s="44" t="s">
        <v>1662</v>
      </c>
      <c r="D1066" s="78"/>
      <c r="E1066" s="78" t="str">
        <f t="shared" si="4"/>
        <v/>
      </c>
      <c r="F1066" s="78" t="s">
        <v>1662</v>
      </c>
      <c r="G1066" s="83"/>
    </row>
    <row r="1067" spans="1:7" ht="13.2">
      <c r="A1067" s="78"/>
      <c r="B1067" s="78"/>
      <c r="C1067" s="44" t="s">
        <v>1662</v>
      </c>
      <c r="D1067" s="78"/>
      <c r="E1067" s="78" t="str">
        <f t="shared" si="4"/>
        <v/>
      </c>
      <c r="F1067" s="78" t="s">
        <v>1662</v>
      </c>
      <c r="G1067" s="83"/>
    </row>
    <row r="1068" spans="1:7" ht="13.2">
      <c r="A1068" s="78"/>
      <c r="B1068" s="78"/>
      <c r="C1068" s="44" t="s">
        <v>1662</v>
      </c>
      <c r="D1068" s="78"/>
      <c r="E1068" s="78" t="str">
        <f t="shared" si="4"/>
        <v/>
      </c>
      <c r="F1068" s="78" t="s">
        <v>1662</v>
      </c>
      <c r="G1068" s="83"/>
    </row>
    <row r="1069" spans="1:7" ht="13.2">
      <c r="A1069" s="78"/>
      <c r="B1069" s="78"/>
      <c r="C1069" s="44" t="s">
        <v>1662</v>
      </c>
      <c r="D1069" s="78"/>
      <c r="E1069" s="78" t="str">
        <f t="shared" si="4"/>
        <v/>
      </c>
      <c r="F1069" s="78" t="s">
        <v>1662</v>
      </c>
      <c r="G1069" s="83"/>
    </row>
    <row r="1070" spans="1:7" ht="13.2">
      <c r="A1070" s="78"/>
      <c r="B1070" s="78"/>
      <c r="C1070" s="44" t="s">
        <v>1662</v>
      </c>
      <c r="D1070" s="78"/>
      <c r="E1070" s="78" t="str">
        <f t="shared" si="4"/>
        <v/>
      </c>
      <c r="F1070" s="78" t="s">
        <v>1662</v>
      </c>
      <c r="G1070" s="83"/>
    </row>
    <row r="1071" spans="1:7" ht="13.2">
      <c r="A1071" s="78"/>
      <c r="B1071" s="78"/>
      <c r="C1071" s="44" t="s">
        <v>1662</v>
      </c>
      <c r="D1071" s="78"/>
      <c r="E1071" s="78" t="str">
        <f t="shared" si="4"/>
        <v/>
      </c>
      <c r="F1071" s="78" t="s">
        <v>1662</v>
      </c>
      <c r="G1071" s="83"/>
    </row>
    <row r="1072" spans="1:7" ht="13.2">
      <c r="A1072" s="78"/>
      <c r="B1072" s="78"/>
      <c r="C1072" s="44" t="s">
        <v>1662</v>
      </c>
      <c r="D1072" s="78"/>
      <c r="E1072" s="78" t="str">
        <f t="shared" si="4"/>
        <v/>
      </c>
      <c r="F1072" s="78" t="s">
        <v>1662</v>
      </c>
      <c r="G1072" s="83"/>
    </row>
    <row r="1073" spans="1:7" ht="13.2">
      <c r="A1073" s="78"/>
      <c r="B1073" s="78"/>
      <c r="C1073" s="44" t="s">
        <v>1662</v>
      </c>
      <c r="D1073" s="78"/>
      <c r="E1073" s="78" t="str">
        <f t="shared" si="4"/>
        <v/>
      </c>
      <c r="F1073" s="78" t="s">
        <v>1662</v>
      </c>
      <c r="G1073" s="83"/>
    </row>
    <row r="1074" spans="1:7" ht="13.2">
      <c r="A1074" s="78"/>
      <c r="B1074" s="78"/>
      <c r="C1074" s="44" t="s">
        <v>1662</v>
      </c>
      <c r="D1074" s="78"/>
      <c r="E1074" s="78" t="str">
        <f t="shared" si="4"/>
        <v/>
      </c>
      <c r="F1074" s="78" t="s">
        <v>1662</v>
      </c>
      <c r="G1074" s="83"/>
    </row>
    <row r="1075" spans="1:7" ht="13.2">
      <c r="A1075" s="78"/>
      <c r="B1075" s="78"/>
      <c r="C1075" s="44" t="s">
        <v>1662</v>
      </c>
      <c r="D1075" s="78"/>
      <c r="E1075" s="78" t="str">
        <f t="shared" si="4"/>
        <v/>
      </c>
      <c r="F1075" s="78" t="s">
        <v>1662</v>
      </c>
      <c r="G1075" s="83"/>
    </row>
    <row r="1076" spans="1:7" ht="13.2">
      <c r="A1076" s="78"/>
      <c r="B1076" s="78"/>
      <c r="C1076" s="44" t="s">
        <v>1662</v>
      </c>
      <c r="D1076" s="78"/>
      <c r="E1076" s="78" t="str">
        <f t="shared" si="4"/>
        <v/>
      </c>
      <c r="F1076" s="78" t="s">
        <v>1662</v>
      </c>
      <c r="G1076" s="83"/>
    </row>
    <row r="1077" spans="1:7" ht="13.2">
      <c r="A1077" s="78"/>
      <c r="B1077" s="78"/>
      <c r="C1077" s="44" t="s">
        <v>1662</v>
      </c>
      <c r="D1077" s="78"/>
      <c r="E1077" s="78" t="str">
        <f t="shared" si="4"/>
        <v/>
      </c>
      <c r="F1077" s="78" t="s">
        <v>1662</v>
      </c>
      <c r="G1077" s="83"/>
    </row>
    <row r="1078" spans="1:7" ht="13.2">
      <c r="A1078" s="78"/>
      <c r="B1078" s="78"/>
      <c r="C1078" s="44" t="s">
        <v>1662</v>
      </c>
      <c r="D1078" s="78"/>
      <c r="E1078" s="78" t="str">
        <f t="shared" si="4"/>
        <v/>
      </c>
      <c r="F1078" s="78" t="s">
        <v>1662</v>
      </c>
      <c r="G1078" s="83"/>
    </row>
    <row r="1079" spans="1:7" ht="13.2">
      <c r="A1079" s="78"/>
      <c r="B1079" s="78"/>
      <c r="C1079" s="44" t="s">
        <v>1662</v>
      </c>
      <c r="D1079" s="78"/>
      <c r="E1079" s="78" t="str">
        <f t="shared" si="4"/>
        <v/>
      </c>
      <c r="F1079" s="78" t="s">
        <v>1662</v>
      </c>
      <c r="G1079" s="83"/>
    </row>
    <row r="1080" spans="1:7" ht="13.2">
      <c r="A1080" s="78"/>
      <c r="B1080" s="78"/>
      <c r="C1080" s="44" t="s">
        <v>1662</v>
      </c>
      <c r="D1080" s="78"/>
      <c r="E1080" s="78" t="str">
        <f t="shared" si="4"/>
        <v/>
      </c>
      <c r="F1080" s="78" t="s">
        <v>1662</v>
      </c>
      <c r="G1080" s="83"/>
    </row>
    <row r="1081" spans="1:7" ht="13.2">
      <c r="A1081" s="78"/>
      <c r="B1081" s="78"/>
      <c r="C1081" s="44" t="s">
        <v>1662</v>
      </c>
      <c r="D1081" s="78"/>
      <c r="E1081" s="78" t="str">
        <f t="shared" si="4"/>
        <v/>
      </c>
      <c r="F1081" s="78" t="s">
        <v>1662</v>
      </c>
      <c r="G1081" s="83"/>
    </row>
    <row r="1082" spans="1:7" ht="13.2">
      <c r="A1082" s="78"/>
      <c r="B1082" s="78"/>
      <c r="C1082" s="44" t="s">
        <v>1662</v>
      </c>
      <c r="D1082" s="78"/>
      <c r="E1082" s="78" t="str">
        <f t="shared" si="4"/>
        <v/>
      </c>
      <c r="F1082" s="78" t="s">
        <v>1662</v>
      </c>
      <c r="G1082" s="83"/>
    </row>
    <row r="1083" spans="1:7" ht="13.2">
      <c r="A1083" s="78"/>
      <c r="B1083" s="78"/>
      <c r="C1083" s="44" t="s">
        <v>1662</v>
      </c>
      <c r="D1083" s="78"/>
      <c r="E1083" s="78" t="str">
        <f t="shared" si="4"/>
        <v/>
      </c>
      <c r="F1083" s="78" t="s">
        <v>1662</v>
      </c>
      <c r="G1083" s="83"/>
    </row>
    <row r="1084" spans="1:7" ht="13.2">
      <c r="A1084" s="78"/>
      <c r="B1084" s="78"/>
      <c r="C1084" s="44" t="s">
        <v>1662</v>
      </c>
      <c r="D1084" s="78"/>
      <c r="E1084" s="78" t="str">
        <f t="shared" si="4"/>
        <v/>
      </c>
      <c r="F1084" s="78" t="s">
        <v>1662</v>
      </c>
      <c r="G1084" s="83"/>
    </row>
    <row r="1085" spans="1:7" ht="13.2">
      <c r="A1085" s="78"/>
      <c r="B1085" s="78"/>
      <c r="C1085" s="44" t="s">
        <v>1662</v>
      </c>
      <c r="D1085" s="78"/>
      <c r="E1085" s="78" t="str">
        <f t="shared" si="4"/>
        <v/>
      </c>
      <c r="F1085" s="78" t="s">
        <v>1662</v>
      </c>
      <c r="G1085" s="83"/>
    </row>
    <row r="1086" spans="1:7" ht="13.2">
      <c r="A1086" s="78"/>
      <c r="B1086" s="78"/>
      <c r="C1086" s="44" t="s">
        <v>1662</v>
      </c>
      <c r="D1086" s="78"/>
      <c r="E1086" s="78" t="str">
        <f t="shared" si="4"/>
        <v/>
      </c>
      <c r="F1086" s="78" t="s">
        <v>1662</v>
      </c>
      <c r="G1086" s="83"/>
    </row>
    <row r="1087" spans="1:7" ht="13.2">
      <c r="A1087" s="78"/>
      <c r="B1087" s="78"/>
      <c r="C1087" s="44" t="s">
        <v>1662</v>
      </c>
      <c r="D1087" s="78"/>
      <c r="E1087" s="78" t="str">
        <f t="shared" si="4"/>
        <v/>
      </c>
      <c r="F1087" s="78" t="s">
        <v>1662</v>
      </c>
      <c r="G1087" s="83"/>
    </row>
    <row r="1088" spans="1:7" ht="13.2">
      <c r="A1088" s="78"/>
      <c r="B1088" s="78"/>
      <c r="C1088" s="44" t="s">
        <v>1662</v>
      </c>
      <c r="D1088" s="78"/>
      <c r="E1088" s="78" t="str">
        <f t="shared" si="4"/>
        <v/>
      </c>
      <c r="F1088" s="78" t="s">
        <v>1662</v>
      </c>
      <c r="G1088" s="83"/>
    </row>
    <row r="1089" spans="1:7" ht="13.2">
      <c r="A1089" s="78"/>
      <c r="B1089" s="78"/>
      <c r="C1089" s="44" t="s">
        <v>1662</v>
      </c>
      <c r="D1089" s="78"/>
      <c r="E1089" s="78" t="str">
        <f t="shared" si="4"/>
        <v/>
      </c>
      <c r="F1089" s="78" t="s">
        <v>1662</v>
      </c>
      <c r="G1089" s="83"/>
    </row>
    <row r="1090" spans="1:7" ht="13.2">
      <c r="A1090" s="78"/>
      <c r="B1090" s="78"/>
      <c r="C1090" s="44" t="s">
        <v>1662</v>
      </c>
      <c r="D1090" s="78"/>
      <c r="E1090" s="78" t="str">
        <f t="shared" si="4"/>
        <v/>
      </c>
      <c r="F1090" s="78" t="s">
        <v>1662</v>
      </c>
      <c r="G1090" s="83"/>
    </row>
    <row r="1091" spans="1:7" ht="13.2">
      <c r="A1091" s="78"/>
      <c r="B1091" s="78"/>
      <c r="C1091" s="44" t="s">
        <v>1662</v>
      </c>
      <c r="D1091" s="78"/>
      <c r="E1091" s="78" t="str">
        <f t="shared" si="4"/>
        <v/>
      </c>
      <c r="F1091" s="78" t="s">
        <v>1662</v>
      </c>
      <c r="G1091" s="83"/>
    </row>
    <row r="1092" spans="1:7" ht="13.2">
      <c r="A1092" s="78"/>
      <c r="B1092" s="78"/>
      <c r="C1092" s="44" t="s">
        <v>1662</v>
      </c>
      <c r="D1092" s="78"/>
      <c r="E1092" s="78" t="str">
        <f t="shared" si="4"/>
        <v/>
      </c>
      <c r="F1092" s="78" t="s">
        <v>1662</v>
      </c>
      <c r="G1092" s="83"/>
    </row>
    <row r="1093" spans="1:7" ht="13.2">
      <c r="A1093" s="78"/>
      <c r="B1093" s="78"/>
      <c r="C1093" s="44" t="s">
        <v>1662</v>
      </c>
      <c r="D1093" s="78"/>
      <c r="E1093" s="78" t="str">
        <f t="shared" si="4"/>
        <v/>
      </c>
      <c r="F1093" s="78" t="s">
        <v>1662</v>
      </c>
      <c r="G1093" s="83"/>
    </row>
    <row r="1094" spans="1:7" ht="13.2">
      <c r="A1094" s="78"/>
      <c r="B1094" s="78"/>
      <c r="C1094" s="44" t="s">
        <v>1662</v>
      </c>
      <c r="D1094" s="78"/>
      <c r="E1094" s="78" t="str">
        <f t="shared" si="4"/>
        <v/>
      </c>
      <c r="F1094" s="78" t="s">
        <v>1662</v>
      </c>
      <c r="G1094" s="83"/>
    </row>
    <row r="1095" spans="1:7" ht="13.2">
      <c r="A1095" s="78"/>
      <c r="B1095" s="78"/>
      <c r="C1095" s="44" t="s">
        <v>1662</v>
      </c>
      <c r="D1095" s="78"/>
      <c r="E1095" s="78" t="str">
        <f t="shared" si="4"/>
        <v/>
      </c>
      <c r="F1095" s="78" t="s">
        <v>1662</v>
      </c>
      <c r="G1095" s="83"/>
    </row>
    <row r="1096" spans="1:7" ht="13.2">
      <c r="A1096" s="78"/>
      <c r="B1096" s="78"/>
      <c r="C1096" s="44" t="s">
        <v>1662</v>
      </c>
      <c r="D1096" s="78"/>
      <c r="E1096" s="78" t="str">
        <f t="shared" si="4"/>
        <v/>
      </c>
      <c r="F1096" s="78" t="s">
        <v>1662</v>
      </c>
      <c r="G1096" s="83"/>
    </row>
    <row r="1097" spans="1:7" ht="13.2">
      <c r="A1097" s="78"/>
      <c r="B1097" s="78"/>
      <c r="C1097" s="44" t="s">
        <v>1662</v>
      </c>
      <c r="D1097" s="78"/>
      <c r="E1097" s="78" t="str">
        <f t="shared" si="4"/>
        <v/>
      </c>
      <c r="F1097" s="78" t="s">
        <v>1662</v>
      </c>
      <c r="G1097" s="83"/>
    </row>
    <row r="1098" spans="1:7" ht="13.2">
      <c r="A1098" s="78"/>
      <c r="B1098" s="78"/>
      <c r="C1098" s="44" t="s">
        <v>1662</v>
      </c>
      <c r="D1098" s="78"/>
      <c r="E1098" s="78" t="str">
        <f t="shared" si="4"/>
        <v/>
      </c>
      <c r="F1098" s="78" t="s">
        <v>1662</v>
      </c>
      <c r="G1098" s="83"/>
    </row>
    <row r="1099" spans="1:7" ht="13.2">
      <c r="A1099" s="78"/>
      <c r="B1099" s="78"/>
      <c r="C1099" s="44" t="s">
        <v>1662</v>
      </c>
      <c r="D1099" s="78"/>
      <c r="E1099" s="78" t="str">
        <f t="shared" si="4"/>
        <v/>
      </c>
      <c r="F1099" s="78" t="s">
        <v>1662</v>
      </c>
      <c r="G1099" s="83"/>
    </row>
    <row r="1100" spans="1:7" ht="13.2">
      <c r="A1100" s="78"/>
      <c r="B1100" s="78"/>
      <c r="C1100" s="44" t="s">
        <v>1662</v>
      </c>
      <c r="D1100" s="78"/>
      <c r="E1100" s="78" t="str">
        <f t="shared" si="4"/>
        <v/>
      </c>
      <c r="F1100" s="78" t="s">
        <v>1662</v>
      </c>
      <c r="G1100" s="83"/>
    </row>
    <row r="1101" spans="1:7" ht="13.2">
      <c r="A1101" s="78"/>
      <c r="B1101" s="78"/>
      <c r="C1101" s="44" t="s">
        <v>1662</v>
      </c>
      <c r="D1101" s="78"/>
      <c r="E1101" s="78" t="str">
        <f t="shared" si="4"/>
        <v/>
      </c>
      <c r="F1101" s="78" t="s">
        <v>1662</v>
      </c>
      <c r="G1101" s="83"/>
    </row>
    <row r="1102" spans="1:7" ht="13.2">
      <c r="A1102" s="78"/>
      <c r="B1102" s="78"/>
      <c r="C1102" s="44" t="s">
        <v>1662</v>
      </c>
      <c r="D1102" s="78"/>
      <c r="E1102" s="78" t="str">
        <f t="shared" si="4"/>
        <v/>
      </c>
      <c r="F1102" s="78" t="s">
        <v>1662</v>
      </c>
      <c r="G1102" s="83"/>
    </row>
    <row r="1103" spans="1:7" ht="13.2">
      <c r="A1103" s="78"/>
      <c r="B1103" s="78"/>
      <c r="C1103" s="44" t="s">
        <v>1662</v>
      </c>
      <c r="D1103" s="78"/>
      <c r="E1103" s="78" t="str">
        <f t="shared" si="4"/>
        <v/>
      </c>
      <c r="F1103" s="78" t="s">
        <v>1662</v>
      </c>
      <c r="G1103" s="83"/>
    </row>
    <row r="1104" spans="1:7" ht="13.2">
      <c r="A1104" s="78"/>
      <c r="B1104" s="78"/>
      <c r="C1104" s="44" t="s">
        <v>1662</v>
      </c>
      <c r="D1104" s="78"/>
      <c r="E1104" s="78" t="str">
        <f t="shared" si="4"/>
        <v/>
      </c>
      <c r="F1104" s="78" t="s">
        <v>1662</v>
      </c>
      <c r="G1104" s="83"/>
    </row>
    <row r="1105" spans="1:7" ht="13.2">
      <c r="A1105" s="78"/>
      <c r="B1105" s="78"/>
      <c r="C1105" s="44" t="s">
        <v>1662</v>
      </c>
      <c r="D1105" s="78"/>
      <c r="E1105" s="78" t="str">
        <f t="shared" si="4"/>
        <v/>
      </c>
      <c r="F1105" s="78" t="s">
        <v>1662</v>
      </c>
      <c r="G1105" s="83"/>
    </row>
    <row r="1106" spans="1:7" ht="13.2">
      <c r="A1106" s="78"/>
      <c r="B1106" s="78"/>
      <c r="C1106" s="44" t="s">
        <v>1662</v>
      </c>
      <c r="D1106" s="78"/>
      <c r="E1106" s="78" t="str">
        <f t="shared" si="4"/>
        <v/>
      </c>
      <c r="F1106" s="78" t="s">
        <v>1662</v>
      </c>
      <c r="G1106" s="83"/>
    </row>
    <row r="1107" spans="1:7" ht="13.2">
      <c r="A1107" s="78"/>
      <c r="B1107" s="78"/>
      <c r="C1107" s="44" t="s">
        <v>1662</v>
      </c>
      <c r="D1107" s="78"/>
      <c r="E1107" s="78" t="str">
        <f t="shared" si="4"/>
        <v/>
      </c>
      <c r="F1107" s="78" t="s">
        <v>1662</v>
      </c>
      <c r="G1107" s="83"/>
    </row>
    <row r="1108" spans="1:7" ht="13.2">
      <c r="A1108" s="78"/>
      <c r="B1108" s="78"/>
      <c r="C1108" s="44" t="s">
        <v>1662</v>
      </c>
      <c r="D1108" s="78"/>
      <c r="E1108" s="78" t="str">
        <f t="shared" si="4"/>
        <v/>
      </c>
      <c r="F1108" s="78" t="s">
        <v>1662</v>
      </c>
      <c r="G1108" s="83"/>
    </row>
    <row r="1109" spans="1:7" ht="13.2">
      <c r="A1109" s="78"/>
      <c r="B1109" s="78"/>
      <c r="C1109" s="44" t="s">
        <v>1662</v>
      </c>
      <c r="D1109" s="78"/>
      <c r="E1109" s="78" t="str">
        <f t="shared" si="4"/>
        <v/>
      </c>
      <c r="F1109" s="78" t="s">
        <v>1662</v>
      </c>
      <c r="G1109" s="83"/>
    </row>
    <row r="1110" spans="1:7" ht="13.2">
      <c r="A1110" s="78"/>
      <c r="B1110" s="78"/>
      <c r="C1110" s="44" t="s">
        <v>1662</v>
      </c>
      <c r="D1110" s="78"/>
      <c r="E1110" s="78" t="str">
        <f t="shared" si="4"/>
        <v/>
      </c>
      <c r="F1110" s="78" t="s">
        <v>1662</v>
      </c>
      <c r="G1110" s="83"/>
    </row>
    <row r="1111" spans="1:7" ht="13.2">
      <c r="A1111" s="78"/>
      <c r="B1111" s="78"/>
      <c r="C1111" s="44" t="s">
        <v>1662</v>
      </c>
      <c r="D1111" s="78"/>
      <c r="E1111" s="78" t="str">
        <f t="shared" si="4"/>
        <v/>
      </c>
      <c r="F1111" s="78" t="s">
        <v>1662</v>
      </c>
      <c r="G1111" s="83"/>
    </row>
    <row r="1112" spans="1:7" ht="13.2">
      <c r="A1112" s="78"/>
      <c r="B1112" s="78"/>
      <c r="C1112" s="44" t="s">
        <v>1662</v>
      </c>
      <c r="D1112" s="78"/>
      <c r="E1112" s="78" t="str">
        <f t="shared" si="4"/>
        <v/>
      </c>
      <c r="F1112" s="78" t="s">
        <v>1662</v>
      </c>
      <c r="G1112" s="83"/>
    </row>
    <row r="1113" spans="1:7" ht="13.2">
      <c r="A1113" s="78"/>
      <c r="B1113" s="78"/>
      <c r="C1113" s="44" t="s">
        <v>1662</v>
      </c>
      <c r="D1113" s="78"/>
      <c r="E1113" s="78" t="str">
        <f t="shared" si="4"/>
        <v/>
      </c>
      <c r="F1113" s="78" t="s">
        <v>1662</v>
      </c>
      <c r="G1113" s="83"/>
    </row>
    <row r="1114" spans="1:7" ht="13.2">
      <c r="A1114" s="78"/>
      <c r="B1114" s="78"/>
      <c r="C1114" s="44" t="s">
        <v>1662</v>
      </c>
      <c r="D1114" s="78"/>
      <c r="E1114" s="78" t="str">
        <f t="shared" si="4"/>
        <v/>
      </c>
      <c r="F1114" s="78" t="s">
        <v>1662</v>
      </c>
      <c r="G1114" s="83"/>
    </row>
    <row r="1115" spans="1:7" ht="13.2">
      <c r="A1115" s="78"/>
      <c r="B1115" s="78"/>
      <c r="C1115" s="44" t="s">
        <v>1662</v>
      </c>
      <c r="D1115" s="78"/>
      <c r="E1115" s="78" t="str">
        <f t="shared" si="4"/>
        <v/>
      </c>
      <c r="F1115" s="78" t="s">
        <v>1662</v>
      </c>
      <c r="G1115" s="83"/>
    </row>
  </sheetData>
  <autoFilter ref="A1:U151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X209"/>
  <sheetViews>
    <sheetView workbookViewId="0">
      <pane ySplit="2" topLeftCell="A47" activePane="bottomLeft" state="frozen"/>
      <selection pane="bottomLeft" activeCell="A54" sqref="A54"/>
    </sheetView>
  </sheetViews>
  <sheetFormatPr defaultColWidth="12.6640625" defaultRowHeight="15.75" customHeight="1"/>
  <cols>
    <col min="1" max="1" width="9.109375" customWidth="1"/>
    <col min="2" max="2" width="18.6640625" customWidth="1"/>
    <col min="3" max="3" width="23" customWidth="1"/>
    <col min="4" max="4" width="100.21875" customWidth="1"/>
    <col min="5" max="31" width="12.6640625" customWidth="1"/>
    <col min="32" max="32" width="3.44140625" customWidth="1"/>
    <col min="33" max="41" width="15.44140625" customWidth="1"/>
    <col min="42" max="42" width="3.44140625" customWidth="1"/>
    <col min="43" max="45" width="20.21875" customWidth="1"/>
    <col min="46" max="46" width="20.33203125" customWidth="1"/>
    <col min="47" max="47" width="3.77734375" customWidth="1"/>
    <col min="48" max="48" width="38.88671875" customWidth="1"/>
    <col min="49" max="49" width="3.109375" customWidth="1"/>
  </cols>
  <sheetData>
    <row r="1" spans="1:50" ht="40.5" customHeight="1">
      <c r="A1" s="156"/>
      <c r="B1" s="156"/>
      <c r="C1" s="157"/>
      <c r="D1" s="158"/>
      <c r="E1" s="400" t="s">
        <v>208</v>
      </c>
      <c r="F1" s="397"/>
      <c r="G1" s="397"/>
      <c r="H1" s="397"/>
      <c r="I1" s="397"/>
      <c r="J1" s="397"/>
      <c r="K1" s="397"/>
      <c r="L1" s="397"/>
      <c r="M1" s="397"/>
      <c r="N1" s="401" t="s">
        <v>209</v>
      </c>
      <c r="O1" s="397"/>
      <c r="P1" s="397"/>
      <c r="Q1" s="397"/>
      <c r="R1" s="397"/>
      <c r="S1" s="397"/>
      <c r="T1" s="397"/>
      <c r="U1" s="397"/>
      <c r="V1" s="397"/>
      <c r="W1" s="402" t="s">
        <v>210</v>
      </c>
      <c r="X1" s="397"/>
      <c r="Y1" s="397"/>
      <c r="Z1" s="397"/>
      <c r="AA1" s="397"/>
      <c r="AB1" s="397"/>
      <c r="AC1" s="397"/>
      <c r="AD1" s="397"/>
      <c r="AE1" s="397"/>
      <c r="AF1" s="159"/>
      <c r="AG1" s="91" t="s">
        <v>211</v>
      </c>
      <c r="AH1" s="160"/>
      <c r="AI1" s="161"/>
      <c r="AJ1" s="162"/>
      <c r="AK1" s="162"/>
      <c r="AL1" s="163"/>
      <c r="AM1" s="164"/>
      <c r="AN1" s="164"/>
      <c r="AO1" s="165"/>
      <c r="AP1" s="159"/>
      <c r="AQ1" s="91" t="s">
        <v>211</v>
      </c>
      <c r="AR1" s="162"/>
      <c r="AS1" s="164"/>
      <c r="AT1" s="94"/>
      <c r="AU1" s="95"/>
      <c r="AV1" s="166"/>
      <c r="AW1" s="167"/>
      <c r="AX1" s="168"/>
    </row>
    <row r="2" spans="1:50" ht="40.5" customHeight="1">
      <c r="A2" s="169" t="s">
        <v>0</v>
      </c>
      <c r="B2" s="169" t="s">
        <v>144</v>
      </c>
      <c r="C2" s="170" t="s">
        <v>2</v>
      </c>
      <c r="D2" s="171" t="s">
        <v>145</v>
      </c>
      <c r="E2" s="99" t="s">
        <v>212</v>
      </c>
      <c r="F2" s="99" t="s">
        <v>213</v>
      </c>
      <c r="G2" s="100" t="s">
        <v>214</v>
      </c>
      <c r="H2" s="101" t="s">
        <v>215</v>
      </c>
      <c r="I2" s="101" t="s">
        <v>216</v>
      </c>
      <c r="J2" s="102" t="s">
        <v>217</v>
      </c>
      <c r="K2" s="99" t="s">
        <v>218</v>
      </c>
      <c r="L2" s="99" t="s">
        <v>219</v>
      </c>
      <c r="M2" s="100" t="s">
        <v>220</v>
      </c>
      <c r="N2" s="103" t="s">
        <v>221</v>
      </c>
      <c r="O2" s="103" t="s">
        <v>222</v>
      </c>
      <c r="P2" s="104" t="s">
        <v>223</v>
      </c>
      <c r="Q2" s="105" t="s">
        <v>224</v>
      </c>
      <c r="R2" s="105" t="s">
        <v>225</v>
      </c>
      <c r="S2" s="106" t="s">
        <v>226</v>
      </c>
      <c r="T2" s="107" t="s">
        <v>227</v>
      </c>
      <c r="U2" s="107" t="s">
        <v>228</v>
      </c>
      <c r="V2" s="108" t="s">
        <v>229</v>
      </c>
      <c r="W2" s="109" t="s">
        <v>230</v>
      </c>
      <c r="X2" s="109" t="s">
        <v>231</v>
      </c>
      <c r="Y2" s="109" t="s">
        <v>232</v>
      </c>
      <c r="Z2" s="110" t="s">
        <v>233</v>
      </c>
      <c r="AA2" s="110" t="s">
        <v>234</v>
      </c>
      <c r="AB2" s="111" t="s">
        <v>235</v>
      </c>
      <c r="AC2" s="112" t="s">
        <v>236</v>
      </c>
      <c r="AD2" s="112" t="s">
        <v>237</v>
      </c>
      <c r="AE2" s="113" t="s">
        <v>238</v>
      </c>
      <c r="AF2" s="172"/>
      <c r="AG2" s="173" t="s">
        <v>212</v>
      </c>
      <c r="AH2" s="174" t="s">
        <v>215</v>
      </c>
      <c r="AI2" s="175" t="s">
        <v>218</v>
      </c>
      <c r="AJ2" s="176" t="s">
        <v>221</v>
      </c>
      <c r="AK2" s="177" t="s">
        <v>224</v>
      </c>
      <c r="AL2" s="178" t="s">
        <v>227</v>
      </c>
      <c r="AM2" s="179" t="s">
        <v>239</v>
      </c>
      <c r="AN2" s="180" t="s">
        <v>240</v>
      </c>
      <c r="AO2" s="181" t="s">
        <v>241</v>
      </c>
      <c r="AP2" s="172"/>
      <c r="AQ2" s="182" t="s">
        <v>242</v>
      </c>
      <c r="AR2" s="126" t="s">
        <v>243</v>
      </c>
      <c r="AS2" s="183" t="s">
        <v>244</v>
      </c>
      <c r="AT2" s="128" t="s">
        <v>245</v>
      </c>
      <c r="AU2" s="184"/>
      <c r="AV2" s="130" t="s">
        <v>246</v>
      </c>
      <c r="AW2" s="184"/>
      <c r="AX2" s="185" t="s">
        <v>147</v>
      </c>
    </row>
    <row r="3" spans="1:50" ht="13.2">
      <c r="A3" s="132" t="s">
        <v>98</v>
      </c>
      <c r="B3" s="77" t="s">
        <v>2808</v>
      </c>
      <c r="C3" s="77" t="s">
        <v>100</v>
      </c>
      <c r="D3" s="77" t="s">
        <v>2809</v>
      </c>
      <c r="E3" s="44" t="s">
        <v>309</v>
      </c>
      <c r="F3" s="44" t="s">
        <v>310</v>
      </c>
      <c r="G3" s="78" t="s">
        <v>11</v>
      </c>
      <c r="J3" s="78"/>
      <c r="M3" s="78"/>
      <c r="P3" s="78"/>
      <c r="S3" s="78"/>
      <c r="V3" s="78"/>
      <c r="Y3" s="78"/>
      <c r="AB3" s="78"/>
      <c r="AE3" s="78"/>
      <c r="AF3" s="155"/>
      <c r="AG3" s="186" t="str">
        <f t="shared" ref="AG3:AG64" si="0">IF(E3="","", SUBSTITUTE(SUBSTITUTE("""ENTITY"": ""VALUE""","ENTITY",F3),"VALUE",G3))</f>
        <v>"includedVoiceCall": "-"</v>
      </c>
      <c r="AH3" s="187" t="str">
        <f t="shared" ref="AH3:AH64" si="1">IF(H3="","", SUBSTITUTE(SUBSTITUTE(", ""ENTITY"": ""VALUE""","ENTITY",I3),"VALUE",J3))</f>
        <v/>
      </c>
      <c r="AI3" s="138" t="str">
        <f t="shared" ref="AI3:AI64" si="2">IF(K3="","", SUBSTITUTE(SUBSTITUTE(", ""ENTITY"": ""VALUE""","ENTITY",L3),"VALUE",M3))</f>
        <v/>
      </c>
      <c r="AJ3" s="187" t="str">
        <f t="shared" ref="AJ3:AJ64" si="3">IF(N3="","", SUBSTITUTE(SUBSTITUTE("""ENTITY"": ""VALUE""","ENTITY",O3),"VALUE",P3))</f>
        <v/>
      </c>
      <c r="AK3" s="187" t="str">
        <f t="shared" ref="AK3:AK64" si="4">IF(Q3="","", SUBSTITUTE(SUBSTITUTE(", ""ENTITY"": ""VALUE""","ENTITY",R3),"VALUE",S3))</f>
        <v/>
      </c>
      <c r="AL3" s="138" t="str">
        <f t="shared" ref="AL3:AL64" si="5">IF(T3="","", SUBSTITUTE(SUBSTITUTE(", ""ENTITY"": ""VALUE""","ENTITY",U3),"VALUE",V3))</f>
        <v/>
      </c>
      <c r="AM3" s="187" t="str">
        <f t="shared" ref="AM3:AM64" si="6">IF(W3="","", SUBSTITUTE(SUBSTITUTE("""ENTITY"": ""VALUE""","ENTITY",X3),"VALUE",Y3))</f>
        <v/>
      </c>
      <c r="AN3" s="187" t="str">
        <f t="shared" ref="AN3:AN64" si="7">IF(Z3="","", SUBSTITUTE(SUBSTITUTE(", ""ENTITY"": ""VALUE""","ENTITY",AA3),"VALUE",AB3))</f>
        <v/>
      </c>
      <c r="AO3" s="138" t="str">
        <f t="shared" ref="AO3:AO64" si="8">IF(AC3="","", SUBSTITUTE(SUBSTITUTE(", ""ENTITY"": ""VALUE""","ENTITY",AD3),"VALUE",AE3))</f>
        <v/>
      </c>
      <c r="AP3" s="139"/>
      <c r="AQ3" s="137" t="str">
        <f t="shared" ref="AQ3:AQ64" si="9">IF(AG3="","", CONCATENATE("{",AG3,AH3,AI3,"}"))</f>
        <v>{"includedVoiceCall": "-"}</v>
      </c>
      <c r="AR3" s="138" t="str">
        <f t="shared" ref="AR3:AR64" si="10">IF(AJ3="","", CONCATENATE(", {",AJ3,AK3,AL3,"}"))</f>
        <v/>
      </c>
      <c r="AS3" s="187" t="str">
        <f t="shared" ref="AS3:AS64" si="11">IF(AM3="","", CONCATENATE(", {",AM3,AN3,AO3,"}"))</f>
        <v/>
      </c>
      <c r="AT3" s="137" t="str">
        <f t="shared" ref="AT3:AT64" si="12">IF(LEN(AQ3)+LEN(AR3)+LEN(AS3)=0,"",CONCATENATE("{""keywords"": [",AQ3,AR3,AS3,"]}"))</f>
        <v>{"keywords": [{"includedVoiceCall": "-"}]}</v>
      </c>
      <c r="AU3" s="140" t="s">
        <v>253</v>
      </c>
      <c r="AV3" s="188" t="str">
        <f t="shared" ref="AV3:AV209" si="13">IF(LEN(AQ3)+LEN(AR3)+LEN(AS3)=0,"",SUBSTITUTE(SUBSTITUTE("{""name"": ""FUNCTION"", ""arguments"": ENTITY}","FUNCTION",C3),"ENTITY",AT3))</f>
        <v>{"name": "recommend_plans", "arguments": {"keywords": [{"includedVoiceCall": "-"}]}}</v>
      </c>
      <c r="AW3" s="136" t="s">
        <v>253</v>
      </c>
      <c r="AX3" s="79">
        <v>45573</v>
      </c>
    </row>
    <row r="4" spans="1:50" ht="13.2">
      <c r="A4" s="132" t="s">
        <v>98</v>
      </c>
      <c r="B4" s="77" t="s">
        <v>2810</v>
      </c>
      <c r="C4" s="78" t="s">
        <v>100</v>
      </c>
      <c r="D4" s="78" t="s">
        <v>2811</v>
      </c>
      <c r="E4" s="141" t="s">
        <v>309</v>
      </c>
      <c r="F4" s="141" t="s">
        <v>310</v>
      </c>
      <c r="G4" s="78" t="s">
        <v>295</v>
      </c>
      <c r="J4" s="78"/>
      <c r="M4" s="78"/>
      <c r="P4" s="78"/>
      <c r="S4" s="78"/>
      <c r="V4" s="78"/>
      <c r="Y4" s="78"/>
      <c r="AB4" s="78"/>
      <c r="AE4" s="78"/>
      <c r="AF4" s="155"/>
      <c r="AG4" s="186" t="str">
        <f t="shared" si="0"/>
        <v>"includedVoiceCall": "무제한"</v>
      </c>
      <c r="AH4" s="187" t="str">
        <f t="shared" si="1"/>
        <v/>
      </c>
      <c r="AI4" s="138" t="str">
        <f t="shared" si="2"/>
        <v/>
      </c>
      <c r="AJ4" s="187" t="str">
        <f t="shared" si="3"/>
        <v/>
      </c>
      <c r="AK4" s="187" t="str">
        <f t="shared" si="4"/>
        <v/>
      </c>
      <c r="AL4" s="138" t="str">
        <f t="shared" si="5"/>
        <v/>
      </c>
      <c r="AM4" s="187" t="str">
        <f t="shared" si="6"/>
        <v/>
      </c>
      <c r="AN4" s="187" t="str">
        <f t="shared" si="7"/>
        <v/>
      </c>
      <c r="AO4" s="138" t="str">
        <f t="shared" si="8"/>
        <v/>
      </c>
      <c r="AP4" s="139"/>
      <c r="AQ4" s="137" t="str">
        <f t="shared" si="9"/>
        <v>{"includedVoiceCall": "무제한"}</v>
      </c>
      <c r="AR4" s="138" t="str">
        <f t="shared" si="10"/>
        <v/>
      </c>
      <c r="AS4" s="187" t="str">
        <f t="shared" si="11"/>
        <v/>
      </c>
      <c r="AT4" s="137" t="str">
        <f t="shared" si="12"/>
        <v>{"keywords": [{"includedVoiceCall": "무제한"}]}</v>
      </c>
      <c r="AU4" s="140" t="s">
        <v>253</v>
      </c>
      <c r="AV4" s="188" t="str">
        <f t="shared" si="13"/>
        <v>{"name": "recommend_plans", "arguments": {"keywords": [{"includedVoiceCall": "무제한"}]}}</v>
      </c>
      <c r="AW4" s="136" t="s">
        <v>253</v>
      </c>
      <c r="AX4" s="79">
        <v>45573</v>
      </c>
    </row>
    <row r="5" spans="1:50" ht="13.2">
      <c r="A5" s="132" t="s">
        <v>98</v>
      </c>
      <c r="B5" s="77" t="s">
        <v>2812</v>
      </c>
      <c r="C5" s="78" t="s">
        <v>100</v>
      </c>
      <c r="D5" s="78" t="s">
        <v>2813</v>
      </c>
      <c r="E5" s="44" t="s">
        <v>309</v>
      </c>
      <c r="F5" s="44" t="s">
        <v>310</v>
      </c>
      <c r="G5" s="78" t="s">
        <v>680</v>
      </c>
      <c r="J5" s="78"/>
      <c r="M5" s="78"/>
      <c r="P5" s="78"/>
      <c r="S5" s="78"/>
      <c r="V5" s="78"/>
      <c r="Y5" s="78"/>
      <c r="AB5" s="78"/>
      <c r="AE5" s="78"/>
      <c r="AF5" s="155"/>
      <c r="AG5" s="186" t="str">
        <f t="shared" si="0"/>
        <v>"includedVoiceCall": "2시간 이상"</v>
      </c>
      <c r="AH5" s="187" t="str">
        <f t="shared" si="1"/>
        <v/>
      </c>
      <c r="AI5" s="138" t="str">
        <f t="shared" si="2"/>
        <v/>
      </c>
      <c r="AJ5" s="187" t="str">
        <f t="shared" si="3"/>
        <v/>
      </c>
      <c r="AK5" s="187" t="str">
        <f t="shared" si="4"/>
        <v/>
      </c>
      <c r="AL5" s="138" t="str">
        <f t="shared" si="5"/>
        <v/>
      </c>
      <c r="AM5" s="187" t="str">
        <f t="shared" si="6"/>
        <v/>
      </c>
      <c r="AN5" s="187" t="str">
        <f t="shared" si="7"/>
        <v/>
      </c>
      <c r="AO5" s="138" t="str">
        <f t="shared" si="8"/>
        <v/>
      </c>
      <c r="AP5" s="139"/>
      <c r="AQ5" s="137" t="str">
        <f t="shared" si="9"/>
        <v>{"includedVoiceCall": "2시간 이상"}</v>
      </c>
      <c r="AR5" s="138" t="str">
        <f t="shared" si="10"/>
        <v/>
      </c>
      <c r="AS5" s="187" t="str">
        <f t="shared" si="11"/>
        <v/>
      </c>
      <c r="AT5" s="137" t="str">
        <f t="shared" si="12"/>
        <v>{"keywords": [{"includedVoiceCall": "2시간 이상"}]}</v>
      </c>
      <c r="AU5" s="140" t="s">
        <v>253</v>
      </c>
      <c r="AV5" s="188" t="str">
        <f t="shared" si="13"/>
        <v>{"name": "recommend_plans", "arguments": {"keywords": [{"includedVoiceCall": "2시간 이상"}]}}</v>
      </c>
      <c r="AW5" s="136" t="s">
        <v>253</v>
      </c>
      <c r="AX5" s="79">
        <v>45573</v>
      </c>
    </row>
    <row r="6" spans="1:50" ht="13.2">
      <c r="A6" s="132" t="s">
        <v>98</v>
      </c>
      <c r="B6" s="77" t="s">
        <v>2814</v>
      </c>
      <c r="C6" s="78" t="s">
        <v>100</v>
      </c>
      <c r="D6" s="78" t="s">
        <v>2815</v>
      </c>
      <c r="E6" s="44" t="s">
        <v>309</v>
      </c>
      <c r="F6" s="44" t="s">
        <v>310</v>
      </c>
      <c r="G6" s="78" t="s">
        <v>1469</v>
      </c>
      <c r="J6" s="78"/>
      <c r="M6" s="78"/>
      <c r="P6" s="78"/>
      <c r="S6" s="78"/>
      <c r="V6" s="78"/>
      <c r="Y6" s="78"/>
      <c r="AB6" s="78"/>
      <c r="AE6" s="78"/>
      <c r="AF6" s="155"/>
      <c r="AG6" s="186" t="str">
        <f t="shared" si="0"/>
        <v>"includedVoiceCall": "충분히"</v>
      </c>
      <c r="AH6" s="187" t="str">
        <f t="shared" si="1"/>
        <v/>
      </c>
      <c r="AI6" s="138" t="str">
        <f t="shared" si="2"/>
        <v/>
      </c>
      <c r="AJ6" s="187" t="str">
        <f t="shared" si="3"/>
        <v/>
      </c>
      <c r="AK6" s="187" t="str">
        <f t="shared" si="4"/>
        <v/>
      </c>
      <c r="AL6" s="138" t="str">
        <f t="shared" si="5"/>
        <v/>
      </c>
      <c r="AM6" s="187" t="str">
        <f t="shared" si="6"/>
        <v/>
      </c>
      <c r="AN6" s="187" t="str">
        <f t="shared" si="7"/>
        <v/>
      </c>
      <c r="AO6" s="138" t="str">
        <f t="shared" si="8"/>
        <v/>
      </c>
      <c r="AP6" s="139"/>
      <c r="AQ6" s="137" t="str">
        <f t="shared" si="9"/>
        <v>{"includedVoiceCall": "충분히"}</v>
      </c>
      <c r="AR6" s="138" t="str">
        <f t="shared" si="10"/>
        <v/>
      </c>
      <c r="AS6" s="187" t="str">
        <f t="shared" si="11"/>
        <v/>
      </c>
      <c r="AT6" s="137" t="str">
        <f t="shared" si="12"/>
        <v>{"keywords": [{"includedVoiceCall": "충분히"}]}</v>
      </c>
      <c r="AU6" s="140" t="s">
        <v>253</v>
      </c>
      <c r="AV6" s="188" t="str">
        <f t="shared" si="13"/>
        <v>{"name": "recommend_plans", "arguments": {"keywords": [{"includedVoiceCall": "충분히"}]}}</v>
      </c>
      <c r="AW6" s="136" t="s">
        <v>253</v>
      </c>
      <c r="AX6" s="79">
        <v>45576</v>
      </c>
    </row>
    <row r="7" spans="1:50" ht="13.2">
      <c r="A7" s="132" t="s">
        <v>98</v>
      </c>
      <c r="B7" s="77" t="s">
        <v>2816</v>
      </c>
      <c r="C7" s="78" t="s">
        <v>100</v>
      </c>
      <c r="D7" s="78" t="s">
        <v>2817</v>
      </c>
      <c r="E7" s="44" t="s">
        <v>340</v>
      </c>
      <c r="F7" s="44" t="s">
        <v>341</v>
      </c>
      <c r="G7" s="78" t="s">
        <v>11</v>
      </c>
      <c r="J7" s="78"/>
      <c r="M7" s="78"/>
      <c r="P7" s="78"/>
      <c r="S7" s="78"/>
      <c r="V7" s="78"/>
      <c r="Y7" s="78"/>
      <c r="AB7" s="78"/>
      <c r="AE7" s="78"/>
      <c r="AF7" s="155"/>
      <c r="AG7" s="186" t="str">
        <f t="shared" si="0"/>
        <v>"includedVideoOrValueAddedCall": "-"</v>
      </c>
      <c r="AH7" s="187" t="str">
        <f t="shared" si="1"/>
        <v/>
      </c>
      <c r="AI7" s="138" t="str">
        <f t="shared" si="2"/>
        <v/>
      </c>
      <c r="AJ7" s="187" t="str">
        <f t="shared" si="3"/>
        <v/>
      </c>
      <c r="AK7" s="187" t="str">
        <f t="shared" si="4"/>
        <v/>
      </c>
      <c r="AL7" s="138" t="str">
        <f t="shared" si="5"/>
        <v/>
      </c>
      <c r="AM7" s="187" t="str">
        <f t="shared" si="6"/>
        <v/>
      </c>
      <c r="AN7" s="187" t="str">
        <f t="shared" si="7"/>
        <v/>
      </c>
      <c r="AO7" s="138" t="str">
        <f t="shared" si="8"/>
        <v/>
      </c>
      <c r="AP7" s="139"/>
      <c r="AQ7" s="137" t="str">
        <f t="shared" si="9"/>
        <v>{"includedVideoOrValueAddedCall": "-"}</v>
      </c>
      <c r="AR7" s="138" t="str">
        <f t="shared" si="10"/>
        <v/>
      </c>
      <c r="AS7" s="187" t="str">
        <f t="shared" si="11"/>
        <v/>
      </c>
      <c r="AT7" s="137" t="str">
        <f t="shared" si="12"/>
        <v>{"keywords": [{"includedVideoOrValueAddedCall": "-"}]}</v>
      </c>
      <c r="AU7" s="140" t="s">
        <v>253</v>
      </c>
      <c r="AV7" s="188" t="str">
        <f t="shared" si="13"/>
        <v>{"name": "recommend_plans", "arguments": {"keywords": [{"includedVideoOrValueAddedCall": "-"}]}}</v>
      </c>
      <c r="AW7" s="136" t="s">
        <v>253</v>
      </c>
      <c r="AX7" s="79">
        <v>45576</v>
      </c>
    </row>
    <row r="8" spans="1:50" ht="13.2">
      <c r="A8" s="132" t="s">
        <v>98</v>
      </c>
      <c r="B8" s="77" t="s">
        <v>2818</v>
      </c>
      <c r="C8" s="78" t="s">
        <v>100</v>
      </c>
      <c r="D8" s="78" t="s">
        <v>2819</v>
      </c>
      <c r="E8" s="44" t="s">
        <v>340</v>
      </c>
      <c r="F8" s="44" t="s">
        <v>341</v>
      </c>
      <c r="G8" s="78" t="s">
        <v>1020</v>
      </c>
      <c r="J8" s="78"/>
      <c r="M8" s="78"/>
      <c r="P8" s="78"/>
      <c r="S8" s="78"/>
      <c r="V8" s="78"/>
      <c r="Y8" s="78"/>
      <c r="AB8" s="78"/>
      <c r="AE8" s="78"/>
      <c r="AF8" s="155"/>
      <c r="AG8" s="186" t="str">
        <f t="shared" si="0"/>
        <v>"includedVideoOrValueAddedCall": "무한대로"</v>
      </c>
      <c r="AH8" s="187" t="str">
        <f t="shared" si="1"/>
        <v/>
      </c>
      <c r="AI8" s="138" t="str">
        <f t="shared" si="2"/>
        <v/>
      </c>
      <c r="AJ8" s="187" t="str">
        <f t="shared" si="3"/>
        <v/>
      </c>
      <c r="AK8" s="187" t="str">
        <f t="shared" si="4"/>
        <v/>
      </c>
      <c r="AL8" s="138" t="str">
        <f t="shared" si="5"/>
        <v/>
      </c>
      <c r="AM8" s="187" t="str">
        <f t="shared" si="6"/>
        <v/>
      </c>
      <c r="AN8" s="187" t="str">
        <f t="shared" si="7"/>
        <v/>
      </c>
      <c r="AO8" s="138" t="str">
        <f t="shared" si="8"/>
        <v/>
      </c>
      <c r="AP8" s="139"/>
      <c r="AQ8" s="137" t="str">
        <f t="shared" si="9"/>
        <v>{"includedVideoOrValueAddedCall": "무한대로"}</v>
      </c>
      <c r="AR8" s="138" t="str">
        <f t="shared" si="10"/>
        <v/>
      </c>
      <c r="AS8" s="187" t="str">
        <f t="shared" si="11"/>
        <v/>
      </c>
      <c r="AT8" s="137" t="str">
        <f t="shared" si="12"/>
        <v>{"keywords": [{"includedVideoOrValueAddedCall": "무한대로"}]}</v>
      </c>
      <c r="AU8" s="140" t="s">
        <v>253</v>
      </c>
      <c r="AV8" s="188" t="str">
        <f t="shared" si="13"/>
        <v>{"name": "recommend_plans", "arguments": {"keywords": [{"includedVideoOrValueAddedCall": "무한대로"}]}}</v>
      </c>
      <c r="AW8" s="136" t="s">
        <v>253</v>
      </c>
      <c r="AX8" s="79">
        <v>45576</v>
      </c>
    </row>
    <row r="9" spans="1:50" ht="13.2">
      <c r="A9" s="132" t="s">
        <v>98</v>
      </c>
      <c r="B9" s="77" t="s">
        <v>2820</v>
      </c>
      <c r="C9" s="78" t="s">
        <v>100</v>
      </c>
      <c r="D9" s="78" t="s">
        <v>2821</v>
      </c>
      <c r="E9" s="44" t="s">
        <v>340</v>
      </c>
      <c r="F9" s="44" t="s">
        <v>341</v>
      </c>
      <c r="G9" s="78" t="s">
        <v>1464</v>
      </c>
      <c r="J9" s="78"/>
      <c r="M9" s="78"/>
      <c r="P9" s="78"/>
      <c r="S9" s="78"/>
      <c r="V9" s="78"/>
      <c r="Y9" s="78"/>
      <c r="AB9" s="78"/>
      <c r="AE9" s="78"/>
      <c r="AF9" s="155"/>
      <c r="AG9" s="186" t="str">
        <f t="shared" si="0"/>
        <v>"includedVideoOrValueAddedCall": "400분 넘게"</v>
      </c>
      <c r="AH9" s="187" t="str">
        <f t="shared" si="1"/>
        <v/>
      </c>
      <c r="AI9" s="138" t="str">
        <f t="shared" si="2"/>
        <v/>
      </c>
      <c r="AJ9" s="187" t="str">
        <f t="shared" si="3"/>
        <v/>
      </c>
      <c r="AK9" s="187" t="str">
        <f t="shared" si="4"/>
        <v/>
      </c>
      <c r="AL9" s="138" t="str">
        <f t="shared" si="5"/>
        <v/>
      </c>
      <c r="AM9" s="187" t="str">
        <f t="shared" si="6"/>
        <v/>
      </c>
      <c r="AN9" s="187" t="str">
        <f t="shared" si="7"/>
        <v/>
      </c>
      <c r="AO9" s="138" t="str">
        <f t="shared" si="8"/>
        <v/>
      </c>
      <c r="AP9" s="139"/>
      <c r="AQ9" s="137" t="str">
        <f t="shared" si="9"/>
        <v>{"includedVideoOrValueAddedCall": "400분 넘게"}</v>
      </c>
      <c r="AR9" s="138" t="str">
        <f t="shared" si="10"/>
        <v/>
      </c>
      <c r="AS9" s="187" t="str">
        <f t="shared" si="11"/>
        <v/>
      </c>
      <c r="AT9" s="137" t="str">
        <f t="shared" si="12"/>
        <v>{"keywords": [{"includedVideoOrValueAddedCall": "400분 넘게"}]}</v>
      </c>
      <c r="AU9" s="140" t="s">
        <v>253</v>
      </c>
      <c r="AV9" s="188" t="str">
        <f t="shared" si="13"/>
        <v>{"name": "recommend_plans", "arguments": {"keywords": [{"includedVideoOrValueAddedCall": "400분 넘게"}]}}</v>
      </c>
      <c r="AW9" s="136" t="s">
        <v>253</v>
      </c>
      <c r="AX9" s="79">
        <v>45576</v>
      </c>
    </row>
    <row r="10" spans="1:50" ht="13.2">
      <c r="A10" s="132" t="s">
        <v>98</v>
      </c>
      <c r="B10" s="77" t="s">
        <v>2822</v>
      </c>
      <c r="C10" s="78" t="s">
        <v>100</v>
      </c>
      <c r="D10" s="78" t="s">
        <v>2823</v>
      </c>
      <c r="E10" s="44" t="s">
        <v>340</v>
      </c>
      <c r="F10" s="44" t="s">
        <v>341</v>
      </c>
      <c r="G10" s="78" t="s">
        <v>522</v>
      </c>
      <c r="J10" s="78"/>
      <c r="M10" s="78"/>
      <c r="P10" s="78"/>
      <c r="S10" s="78"/>
      <c r="V10" s="78"/>
      <c r="Y10" s="78"/>
      <c r="AB10" s="78"/>
      <c r="AE10" s="78"/>
      <c r="AF10" s="155"/>
      <c r="AG10" s="186" t="str">
        <f t="shared" si="0"/>
        <v>"includedVideoOrValueAddedCall": "부족하지 않게"</v>
      </c>
      <c r="AH10" s="187" t="str">
        <f t="shared" si="1"/>
        <v/>
      </c>
      <c r="AI10" s="138" t="str">
        <f t="shared" si="2"/>
        <v/>
      </c>
      <c r="AJ10" s="187" t="str">
        <f t="shared" si="3"/>
        <v/>
      </c>
      <c r="AK10" s="187" t="str">
        <f t="shared" si="4"/>
        <v/>
      </c>
      <c r="AL10" s="138" t="str">
        <f t="shared" si="5"/>
        <v/>
      </c>
      <c r="AM10" s="187" t="str">
        <f t="shared" si="6"/>
        <v/>
      </c>
      <c r="AN10" s="187" t="str">
        <f t="shared" si="7"/>
        <v/>
      </c>
      <c r="AO10" s="138" t="str">
        <f t="shared" si="8"/>
        <v/>
      </c>
      <c r="AP10" s="139"/>
      <c r="AQ10" s="137" t="str">
        <f t="shared" si="9"/>
        <v>{"includedVideoOrValueAddedCall": "부족하지 않게"}</v>
      </c>
      <c r="AR10" s="138" t="str">
        <f t="shared" si="10"/>
        <v/>
      </c>
      <c r="AS10" s="187" t="str">
        <f t="shared" si="11"/>
        <v/>
      </c>
      <c r="AT10" s="137" t="str">
        <f t="shared" si="12"/>
        <v>{"keywords": [{"includedVideoOrValueAddedCall": "부족하지 않게"}]}</v>
      </c>
      <c r="AU10" s="140" t="s">
        <v>253</v>
      </c>
      <c r="AV10" s="188" t="str">
        <f t="shared" si="13"/>
        <v>{"name": "recommend_plans", "arguments": {"keywords": [{"includedVideoOrValueAddedCall": "부족하지 않게"}]}}</v>
      </c>
      <c r="AW10" s="136" t="s">
        <v>253</v>
      </c>
      <c r="AX10" s="79">
        <v>45576</v>
      </c>
    </row>
    <row r="11" spans="1:50" ht="13.2">
      <c r="A11" s="132" t="s">
        <v>98</v>
      </c>
      <c r="B11" s="77" t="s">
        <v>2824</v>
      </c>
      <c r="C11" s="78" t="s">
        <v>100</v>
      </c>
      <c r="D11" s="78" t="s">
        <v>2825</v>
      </c>
      <c r="E11" s="44" t="s">
        <v>335</v>
      </c>
      <c r="F11" s="44" t="s">
        <v>336</v>
      </c>
      <c r="G11" s="78" t="s">
        <v>752</v>
      </c>
      <c r="J11" s="78"/>
      <c r="M11" s="78"/>
      <c r="P11" s="78"/>
      <c r="S11" s="78"/>
      <c r="V11" s="78"/>
      <c r="Y11" s="78"/>
      <c r="AB11" s="78"/>
      <c r="AE11" s="78"/>
      <c r="AF11" s="155"/>
      <c r="AG11" s="186" t="str">
        <f t="shared" si="0"/>
        <v>"includedVoiceCallTospecifiedNumbers": "제한 없이"</v>
      </c>
      <c r="AH11" s="187" t="str">
        <f t="shared" si="1"/>
        <v/>
      </c>
      <c r="AI11" s="138" t="str">
        <f t="shared" si="2"/>
        <v/>
      </c>
      <c r="AJ11" s="187" t="str">
        <f t="shared" si="3"/>
        <v/>
      </c>
      <c r="AK11" s="187" t="str">
        <f t="shared" si="4"/>
        <v/>
      </c>
      <c r="AL11" s="138" t="str">
        <f t="shared" si="5"/>
        <v/>
      </c>
      <c r="AM11" s="187" t="str">
        <f t="shared" si="6"/>
        <v/>
      </c>
      <c r="AN11" s="187" t="str">
        <f t="shared" si="7"/>
        <v/>
      </c>
      <c r="AO11" s="138" t="str">
        <f t="shared" si="8"/>
        <v/>
      </c>
      <c r="AP11" s="139"/>
      <c r="AQ11" s="137" t="str">
        <f t="shared" si="9"/>
        <v>{"includedVoiceCallTospecifiedNumbers": "제한 없이"}</v>
      </c>
      <c r="AR11" s="138" t="str">
        <f t="shared" si="10"/>
        <v/>
      </c>
      <c r="AS11" s="187" t="str">
        <f t="shared" si="11"/>
        <v/>
      </c>
      <c r="AT11" s="137" t="str">
        <f t="shared" si="12"/>
        <v>{"keywords": [{"includedVoiceCallTospecifiedNumbers": "제한 없이"}]}</v>
      </c>
      <c r="AU11" s="140" t="s">
        <v>253</v>
      </c>
      <c r="AV11" s="188" t="str">
        <f t="shared" si="13"/>
        <v>{"name": "recommend_plans", "arguments": {"keywords": [{"includedVoiceCallTospecifiedNumbers": "제한 없이"}]}}</v>
      </c>
      <c r="AW11" s="136" t="s">
        <v>253</v>
      </c>
      <c r="AX11" s="79">
        <v>45576</v>
      </c>
    </row>
    <row r="12" spans="1:50" ht="13.2">
      <c r="A12" s="132" t="s">
        <v>98</v>
      </c>
      <c r="B12" s="77" t="s">
        <v>2826</v>
      </c>
      <c r="C12" s="78" t="s">
        <v>100</v>
      </c>
      <c r="D12" s="78" t="s">
        <v>2827</v>
      </c>
      <c r="E12" s="44" t="s">
        <v>335</v>
      </c>
      <c r="F12" s="44" t="s">
        <v>336</v>
      </c>
      <c r="G12" s="78" t="s">
        <v>858</v>
      </c>
      <c r="J12" s="78"/>
      <c r="M12" s="78"/>
      <c r="P12" s="78"/>
      <c r="S12" s="78"/>
      <c r="V12" s="78"/>
      <c r="Y12" s="78"/>
      <c r="AB12" s="78"/>
      <c r="AE12" s="78"/>
      <c r="AF12" s="155"/>
      <c r="AG12" s="186" t="str">
        <f t="shared" si="0"/>
        <v>"includedVoiceCallTospecifiedNumbers": "100분 이상"</v>
      </c>
      <c r="AH12" s="187" t="str">
        <f t="shared" si="1"/>
        <v/>
      </c>
      <c r="AI12" s="138" t="str">
        <f t="shared" si="2"/>
        <v/>
      </c>
      <c r="AJ12" s="187" t="str">
        <f t="shared" si="3"/>
        <v/>
      </c>
      <c r="AK12" s="187" t="str">
        <f t="shared" si="4"/>
        <v/>
      </c>
      <c r="AL12" s="138" t="str">
        <f t="shared" si="5"/>
        <v/>
      </c>
      <c r="AM12" s="187" t="str">
        <f t="shared" si="6"/>
        <v/>
      </c>
      <c r="AN12" s="187" t="str">
        <f t="shared" si="7"/>
        <v/>
      </c>
      <c r="AO12" s="138" t="str">
        <f t="shared" si="8"/>
        <v/>
      </c>
      <c r="AP12" s="139"/>
      <c r="AQ12" s="137" t="str">
        <f t="shared" si="9"/>
        <v>{"includedVoiceCallTospecifiedNumbers": "100분 이상"}</v>
      </c>
      <c r="AR12" s="138" t="str">
        <f t="shared" si="10"/>
        <v/>
      </c>
      <c r="AS12" s="187" t="str">
        <f t="shared" si="11"/>
        <v/>
      </c>
      <c r="AT12" s="137" t="str">
        <f t="shared" si="12"/>
        <v>{"keywords": [{"includedVoiceCallTospecifiedNumbers": "100분 이상"}]}</v>
      </c>
      <c r="AU12" s="140" t="s">
        <v>253</v>
      </c>
      <c r="AV12" s="188" t="str">
        <f t="shared" si="13"/>
        <v>{"name": "recommend_plans", "arguments": {"keywords": [{"includedVoiceCallTospecifiedNumbers": "100분 이상"}]}}</v>
      </c>
      <c r="AW12" s="136" t="s">
        <v>253</v>
      </c>
      <c r="AX12" s="79">
        <v>45576</v>
      </c>
    </row>
    <row r="13" spans="1:50" ht="13.2">
      <c r="A13" s="132" t="s">
        <v>98</v>
      </c>
      <c r="B13" s="77" t="s">
        <v>2828</v>
      </c>
      <c r="C13" s="78" t="s">
        <v>100</v>
      </c>
      <c r="D13" s="78" t="s">
        <v>2829</v>
      </c>
      <c r="E13" s="44" t="s">
        <v>335</v>
      </c>
      <c r="F13" s="44" t="s">
        <v>336</v>
      </c>
      <c r="G13" s="78" t="s">
        <v>848</v>
      </c>
      <c r="J13" s="78"/>
      <c r="M13" s="78"/>
      <c r="P13" s="78"/>
      <c r="S13" s="78"/>
      <c r="V13" s="78"/>
      <c r="Y13" s="78"/>
      <c r="AB13" s="78"/>
      <c r="AE13" s="78"/>
      <c r="AF13" s="155"/>
      <c r="AG13" s="186" t="str">
        <f t="shared" si="0"/>
        <v>"includedVoiceCallTospecifiedNumbers": "무료로"</v>
      </c>
      <c r="AH13" s="187" t="str">
        <f t="shared" si="1"/>
        <v/>
      </c>
      <c r="AI13" s="138" t="str">
        <f t="shared" si="2"/>
        <v/>
      </c>
      <c r="AJ13" s="187" t="str">
        <f t="shared" si="3"/>
        <v/>
      </c>
      <c r="AK13" s="187" t="str">
        <f t="shared" si="4"/>
        <v/>
      </c>
      <c r="AL13" s="138" t="str">
        <f t="shared" si="5"/>
        <v/>
      </c>
      <c r="AM13" s="187" t="str">
        <f t="shared" si="6"/>
        <v/>
      </c>
      <c r="AN13" s="187" t="str">
        <f t="shared" si="7"/>
        <v/>
      </c>
      <c r="AO13" s="138" t="str">
        <f t="shared" si="8"/>
        <v/>
      </c>
      <c r="AP13" s="139"/>
      <c r="AQ13" s="137" t="str">
        <f t="shared" si="9"/>
        <v>{"includedVoiceCallTospecifiedNumbers": "무료로"}</v>
      </c>
      <c r="AR13" s="138" t="str">
        <f t="shared" si="10"/>
        <v/>
      </c>
      <c r="AS13" s="187" t="str">
        <f t="shared" si="11"/>
        <v/>
      </c>
      <c r="AT13" s="137" t="str">
        <f t="shared" si="12"/>
        <v>{"keywords": [{"includedVoiceCallTospecifiedNumbers": "무료로"}]}</v>
      </c>
      <c r="AU13" s="140" t="s">
        <v>253</v>
      </c>
      <c r="AV13" s="188" t="str">
        <f t="shared" si="13"/>
        <v>{"name": "recommend_plans", "arguments": {"keywords": [{"includedVoiceCallTospecifiedNumbers": "무료로"}]}}</v>
      </c>
      <c r="AW13" s="136" t="s">
        <v>253</v>
      </c>
      <c r="AX13" s="79">
        <v>45576</v>
      </c>
    </row>
    <row r="14" spans="1:50" ht="13.2">
      <c r="A14" s="132" t="s">
        <v>98</v>
      </c>
      <c r="B14" s="77" t="s">
        <v>2830</v>
      </c>
      <c r="C14" s="78" t="s">
        <v>100</v>
      </c>
      <c r="D14" s="78" t="s">
        <v>2831</v>
      </c>
      <c r="E14" s="44" t="s">
        <v>327</v>
      </c>
      <c r="F14" s="44" t="s">
        <v>328</v>
      </c>
      <c r="G14" s="78" t="s">
        <v>11</v>
      </c>
      <c r="J14" s="78"/>
      <c r="M14" s="78"/>
      <c r="P14" s="78"/>
      <c r="S14" s="78"/>
      <c r="V14" s="78"/>
      <c r="Y14" s="78"/>
      <c r="AB14" s="78"/>
      <c r="AE14" s="78"/>
      <c r="AF14" s="155"/>
      <c r="AG14" s="186" t="str">
        <f t="shared" si="0"/>
        <v>"includedData": "-"</v>
      </c>
      <c r="AH14" s="187" t="str">
        <f t="shared" si="1"/>
        <v/>
      </c>
      <c r="AI14" s="138" t="str">
        <f t="shared" si="2"/>
        <v/>
      </c>
      <c r="AJ14" s="187" t="str">
        <f t="shared" si="3"/>
        <v/>
      </c>
      <c r="AK14" s="187" t="str">
        <f t="shared" si="4"/>
        <v/>
      </c>
      <c r="AL14" s="138" t="str">
        <f t="shared" si="5"/>
        <v/>
      </c>
      <c r="AM14" s="187" t="str">
        <f t="shared" si="6"/>
        <v/>
      </c>
      <c r="AN14" s="187" t="str">
        <f t="shared" si="7"/>
        <v/>
      </c>
      <c r="AO14" s="138" t="str">
        <f t="shared" si="8"/>
        <v/>
      </c>
      <c r="AP14" s="139"/>
      <c r="AQ14" s="137" t="str">
        <f t="shared" si="9"/>
        <v>{"includedData": "-"}</v>
      </c>
      <c r="AR14" s="138" t="str">
        <f t="shared" si="10"/>
        <v/>
      </c>
      <c r="AS14" s="187" t="str">
        <f t="shared" si="11"/>
        <v/>
      </c>
      <c r="AT14" s="137" t="str">
        <f t="shared" si="12"/>
        <v>{"keywords": [{"includedData": "-"}]}</v>
      </c>
      <c r="AU14" s="140" t="s">
        <v>253</v>
      </c>
      <c r="AV14" s="188" t="str">
        <f t="shared" si="13"/>
        <v>{"name": "recommend_plans", "arguments": {"keywords": [{"includedData": "-"}]}}</v>
      </c>
      <c r="AW14" s="136" t="s">
        <v>253</v>
      </c>
      <c r="AX14" s="79">
        <v>45576</v>
      </c>
    </row>
    <row r="15" spans="1:50" ht="13.2">
      <c r="A15" s="132" t="s">
        <v>98</v>
      </c>
      <c r="B15" s="77" t="s">
        <v>2832</v>
      </c>
      <c r="C15" s="78" t="s">
        <v>100</v>
      </c>
      <c r="D15" s="78" t="s">
        <v>2833</v>
      </c>
      <c r="E15" s="44" t="s">
        <v>327</v>
      </c>
      <c r="F15" s="44" t="s">
        <v>328</v>
      </c>
      <c r="G15" s="78" t="s">
        <v>2834</v>
      </c>
      <c r="J15" s="78"/>
      <c r="M15" s="78"/>
      <c r="P15" s="78"/>
      <c r="S15" s="78"/>
      <c r="V15" s="78"/>
      <c r="Y15" s="78"/>
      <c r="AB15" s="78"/>
      <c r="AE15" s="78"/>
      <c r="AF15" s="155"/>
      <c r="AG15" s="186" t="str">
        <f t="shared" si="0"/>
        <v>"includedData": "용량 제한없는"</v>
      </c>
      <c r="AH15" s="187" t="str">
        <f t="shared" si="1"/>
        <v/>
      </c>
      <c r="AI15" s="138" t="str">
        <f t="shared" si="2"/>
        <v/>
      </c>
      <c r="AJ15" s="187" t="str">
        <f t="shared" si="3"/>
        <v/>
      </c>
      <c r="AK15" s="187" t="str">
        <f t="shared" si="4"/>
        <v/>
      </c>
      <c r="AL15" s="138" t="str">
        <f t="shared" si="5"/>
        <v/>
      </c>
      <c r="AM15" s="187" t="str">
        <f t="shared" si="6"/>
        <v/>
      </c>
      <c r="AN15" s="187" t="str">
        <f t="shared" si="7"/>
        <v/>
      </c>
      <c r="AO15" s="138" t="str">
        <f t="shared" si="8"/>
        <v/>
      </c>
      <c r="AP15" s="139"/>
      <c r="AQ15" s="137" t="str">
        <f t="shared" si="9"/>
        <v>{"includedData": "용량 제한없는"}</v>
      </c>
      <c r="AR15" s="138" t="str">
        <f t="shared" si="10"/>
        <v/>
      </c>
      <c r="AS15" s="187" t="str">
        <f t="shared" si="11"/>
        <v/>
      </c>
      <c r="AT15" s="137" t="str">
        <f t="shared" si="12"/>
        <v>{"keywords": [{"includedData": "용량 제한없는"}]}</v>
      </c>
      <c r="AU15" s="140" t="s">
        <v>253</v>
      </c>
      <c r="AV15" s="188" t="str">
        <f t="shared" si="13"/>
        <v>{"name": "recommend_plans", "arguments": {"keywords": [{"includedData": "용량 제한없는"}]}}</v>
      </c>
      <c r="AW15" s="136" t="s">
        <v>253</v>
      </c>
      <c r="AX15" s="79">
        <v>45576</v>
      </c>
    </row>
    <row r="16" spans="1:50" ht="13.2">
      <c r="A16" s="132" t="s">
        <v>98</v>
      </c>
      <c r="B16" s="77" t="s">
        <v>2835</v>
      </c>
      <c r="C16" s="78" t="s">
        <v>100</v>
      </c>
      <c r="D16" s="78" t="s">
        <v>2836</v>
      </c>
      <c r="E16" s="44" t="s">
        <v>327</v>
      </c>
      <c r="F16" s="44" t="s">
        <v>328</v>
      </c>
      <c r="G16" s="78" t="s">
        <v>1313</v>
      </c>
      <c r="J16" s="78"/>
      <c r="M16" s="78"/>
      <c r="P16" s="78"/>
      <c r="S16" s="78"/>
      <c r="V16" s="78"/>
      <c r="Y16" s="78"/>
      <c r="AB16" s="78"/>
      <c r="AE16" s="78"/>
      <c r="AF16" s="155"/>
      <c r="AG16" s="186" t="str">
        <f t="shared" si="0"/>
        <v>"includedData": "20기가 이상"</v>
      </c>
      <c r="AH16" s="187" t="str">
        <f t="shared" si="1"/>
        <v/>
      </c>
      <c r="AI16" s="138" t="str">
        <f t="shared" si="2"/>
        <v/>
      </c>
      <c r="AJ16" s="187" t="str">
        <f t="shared" si="3"/>
        <v/>
      </c>
      <c r="AK16" s="187" t="str">
        <f t="shared" si="4"/>
        <v/>
      </c>
      <c r="AL16" s="138" t="str">
        <f t="shared" si="5"/>
        <v/>
      </c>
      <c r="AM16" s="187" t="str">
        <f t="shared" si="6"/>
        <v/>
      </c>
      <c r="AN16" s="187" t="str">
        <f t="shared" si="7"/>
        <v/>
      </c>
      <c r="AO16" s="138" t="str">
        <f t="shared" si="8"/>
        <v/>
      </c>
      <c r="AP16" s="139"/>
      <c r="AQ16" s="137" t="str">
        <f t="shared" si="9"/>
        <v>{"includedData": "20기가 이상"}</v>
      </c>
      <c r="AR16" s="138" t="str">
        <f t="shared" si="10"/>
        <v/>
      </c>
      <c r="AS16" s="187" t="str">
        <f t="shared" si="11"/>
        <v/>
      </c>
      <c r="AT16" s="137" t="str">
        <f t="shared" si="12"/>
        <v>{"keywords": [{"includedData": "20기가 이상"}]}</v>
      </c>
      <c r="AU16" s="140" t="s">
        <v>253</v>
      </c>
      <c r="AV16" s="188" t="str">
        <f t="shared" si="13"/>
        <v>{"name": "recommend_plans", "arguments": {"keywords": [{"includedData": "20기가 이상"}]}}</v>
      </c>
      <c r="AW16" s="136" t="s">
        <v>253</v>
      </c>
      <c r="AX16" s="79">
        <v>45576</v>
      </c>
    </row>
    <row r="17" spans="1:50" ht="13.2">
      <c r="A17" s="132" t="s">
        <v>98</v>
      </c>
      <c r="B17" s="77" t="s">
        <v>2837</v>
      </c>
      <c r="C17" s="78" t="s">
        <v>100</v>
      </c>
      <c r="D17" s="78" t="s">
        <v>2838</v>
      </c>
      <c r="E17" s="44" t="s">
        <v>327</v>
      </c>
      <c r="F17" s="44" t="s">
        <v>328</v>
      </c>
      <c r="G17" s="78" t="s">
        <v>418</v>
      </c>
      <c r="J17" s="78"/>
      <c r="M17" s="78"/>
      <c r="P17" s="78"/>
      <c r="S17" s="78"/>
      <c r="V17" s="78"/>
      <c r="Y17" s="78"/>
      <c r="AB17" s="78"/>
      <c r="AE17" s="78"/>
      <c r="AF17" s="155"/>
      <c r="AG17" s="186" t="str">
        <f t="shared" si="0"/>
        <v>"includedData": "넉넉하게"</v>
      </c>
      <c r="AH17" s="187" t="str">
        <f t="shared" si="1"/>
        <v/>
      </c>
      <c r="AI17" s="138" t="str">
        <f t="shared" si="2"/>
        <v/>
      </c>
      <c r="AJ17" s="187" t="str">
        <f t="shared" si="3"/>
        <v/>
      </c>
      <c r="AK17" s="187" t="str">
        <f t="shared" si="4"/>
        <v/>
      </c>
      <c r="AL17" s="138" t="str">
        <f t="shared" si="5"/>
        <v/>
      </c>
      <c r="AM17" s="187" t="str">
        <f t="shared" si="6"/>
        <v/>
      </c>
      <c r="AN17" s="187" t="str">
        <f t="shared" si="7"/>
        <v/>
      </c>
      <c r="AO17" s="138" t="str">
        <f t="shared" si="8"/>
        <v/>
      </c>
      <c r="AP17" s="139"/>
      <c r="AQ17" s="137" t="str">
        <f t="shared" si="9"/>
        <v>{"includedData": "넉넉하게"}</v>
      </c>
      <c r="AR17" s="138" t="str">
        <f t="shared" si="10"/>
        <v/>
      </c>
      <c r="AS17" s="187" t="str">
        <f t="shared" si="11"/>
        <v/>
      </c>
      <c r="AT17" s="137" t="str">
        <f t="shared" si="12"/>
        <v>{"keywords": [{"includedData": "넉넉하게"}]}</v>
      </c>
      <c r="AU17" s="140" t="s">
        <v>253</v>
      </c>
      <c r="AV17" s="188" t="str">
        <f t="shared" si="13"/>
        <v>{"name": "recommend_plans", "arguments": {"keywords": [{"includedData": "넉넉하게"}]}}</v>
      </c>
      <c r="AW17" s="136" t="s">
        <v>253</v>
      </c>
      <c r="AX17" s="79">
        <v>45576</v>
      </c>
    </row>
    <row r="18" spans="1:50" ht="13.2">
      <c r="A18" s="132" t="s">
        <v>98</v>
      </c>
      <c r="B18" s="77" t="s">
        <v>2839</v>
      </c>
      <c r="C18" s="78" t="s">
        <v>100</v>
      </c>
      <c r="D18" s="78" t="s">
        <v>2840</v>
      </c>
      <c r="E18" s="44" t="s">
        <v>378</v>
      </c>
      <c r="F18" s="44" t="s">
        <v>344</v>
      </c>
      <c r="G18" s="78" t="s">
        <v>11</v>
      </c>
      <c r="J18" s="78"/>
      <c r="M18" s="78"/>
      <c r="P18" s="78"/>
      <c r="S18" s="78"/>
      <c r="V18" s="78"/>
      <c r="Y18" s="78"/>
      <c r="AB18" s="78"/>
      <c r="AE18" s="78"/>
      <c r="AF18" s="155"/>
      <c r="AG18" s="186" t="str">
        <f t="shared" si="0"/>
        <v>"includedDataForSharingAndTethering": "-"</v>
      </c>
      <c r="AH18" s="187" t="str">
        <f t="shared" si="1"/>
        <v/>
      </c>
      <c r="AI18" s="138" t="str">
        <f t="shared" si="2"/>
        <v/>
      </c>
      <c r="AJ18" s="187" t="str">
        <f t="shared" si="3"/>
        <v/>
      </c>
      <c r="AK18" s="187" t="str">
        <f t="shared" si="4"/>
        <v/>
      </c>
      <c r="AL18" s="138" t="str">
        <f t="shared" si="5"/>
        <v/>
      </c>
      <c r="AM18" s="187" t="str">
        <f t="shared" si="6"/>
        <v/>
      </c>
      <c r="AN18" s="187" t="str">
        <f t="shared" si="7"/>
        <v/>
      </c>
      <c r="AO18" s="138" t="str">
        <f t="shared" si="8"/>
        <v/>
      </c>
      <c r="AP18" s="139"/>
      <c r="AQ18" s="137" t="str">
        <f t="shared" si="9"/>
        <v>{"includedDataForSharingAndTethering": "-"}</v>
      </c>
      <c r="AR18" s="138" t="str">
        <f t="shared" si="10"/>
        <v/>
      </c>
      <c r="AS18" s="187" t="str">
        <f t="shared" si="11"/>
        <v/>
      </c>
      <c r="AT18" s="137" t="str">
        <f t="shared" si="12"/>
        <v>{"keywords": [{"includedDataForSharingAndTethering": "-"}]}</v>
      </c>
      <c r="AU18" s="140" t="s">
        <v>253</v>
      </c>
      <c r="AV18" s="188" t="str">
        <f t="shared" si="13"/>
        <v>{"name": "recommend_plans", "arguments": {"keywords": [{"includedDataForSharingAndTethering": "-"}]}}</v>
      </c>
      <c r="AW18" s="136" t="s">
        <v>253</v>
      </c>
      <c r="AX18" s="79">
        <v>45576</v>
      </c>
    </row>
    <row r="19" spans="1:50" ht="13.2">
      <c r="A19" s="132" t="s">
        <v>98</v>
      </c>
      <c r="B19" s="77" t="s">
        <v>2841</v>
      </c>
      <c r="C19" s="78" t="s">
        <v>100</v>
      </c>
      <c r="D19" s="78" t="s">
        <v>2842</v>
      </c>
      <c r="E19" s="44" t="s">
        <v>378</v>
      </c>
      <c r="F19" s="44" t="s">
        <v>344</v>
      </c>
      <c r="G19" s="78" t="s">
        <v>910</v>
      </c>
      <c r="J19" s="78"/>
      <c r="M19" s="78"/>
      <c r="P19" s="78"/>
      <c r="S19" s="78"/>
      <c r="V19" s="78"/>
      <c r="Y19" s="78"/>
      <c r="AB19" s="78"/>
      <c r="AE19" s="78"/>
      <c r="AF19" s="155"/>
      <c r="AG19" s="186" t="str">
        <f t="shared" si="0"/>
        <v>"includedDataForSharingAndTethering": "무한"</v>
      </c>
      <c r="AH19" s="187" t="str">
        <f t="shared" si="1"/>
        <v/>
      </c>
      <c r="AI19" s="138" t="str">
        <f t="shared" si="2"/>
        <v/>
      </c>
      <c r="AJ19" s="187" t="str">
        <f t="shared" si="3"/>
        <v/>
      </c>
      <c r="AK19" s="187" t="str">
        <f t="shared" si="4"/>
        <v/>
      </c>
      <c r="AL19" s="138" t="str">
        <f t="shared" si="5"/>
        <v/>
      </c>
      <c r="AM19" s="187" t="str">
        <f t="shared" si="6"/>
        <v/>
      </c>
      <c r="AN19" s="187" t="str">
        <f t="shared" si="7"/>
        <v/>
      </c>
      <c r="AO19" s="138" t="str">
        <f t="shared" si="8"/>
        <v/>
      </c>
      <c r="AP19" s="139"/>
      <c r="AQ19" s="137" t="str">
        <f t="shared" si="9"/>
        <v>{"includedDataForSharingAndTethering": "무한"}</v>
      </c>
      <c r="AR19" s="138" t="str">
        <f t="shared" si="10"/>
        <v/>
      </c>
      <c r="AS19" s="187" t="str">
        <f t="shared" si="11"/>
        <v/>
      </c>
      <c r="AT19" s="137" t="str">
        <f t="shared" si="12"/>
        <v>{"keywords": [{"includedDataForSharingAndTethering": "무한"}]}</v>
      </c>
      <c r="AU19" s="140" t="s">
        <v>253</v>
      </c>
      <c r="AV19" s="188" t="str">
        <f t="shared" si="13"/>
        <v>{"name": "recommend_plans", "arguments": {"keywords": [{"includedDataForSharingAndTethering": "무한"}]}}</v>
      </c>
      <c r="AW19" s="136" t="s">
        <v>253</v>
      </c>
      <c r="AX19" s="79">
        <v>45576</v>
      </c>
    </row>
    <row r="20" spans="1:50" ht="13.2">
      <c r="A20" s="132" t="s">
        <v>98</v>
      </c>
      <c r="B20" s="77" t="s">
        <v>2843</v>
      </c>
      <c r="C20" s="78" t="s">
        <v>100</v>
      </c>
      <c r="D20" s="78" t="s">
        <v>2844</v>
      </c>
      <c r="E20" s="44" t="s">
        <v>378</v>
      </c>
      <c r="F20" s="44" t="s">
        <v>344</v>
      </c>
      <c r="G20" s="78" t="s">
        <v>2845</v>
      </c>
      <c r="J20" s="78"/>
      <c r="M20" s="78"/>
      <c r="P20" s="78"/>
      <c r="S20" s="78"/>
      <c r="V20" s="78"/>
      <c r="Y20" s="78"/>
      <c r="AB20" s="78"/>
      <c r="AE20" s="78"/>
      <c r="AF20" s="155"/>
      <c r="AG20" s="186" t="str">
        <f t="shared" si="0"/>
        <v>"includedDataForSharingAndTethering": "10GB 초과"</v>
      </c>
      <c r="AH20" s="187" t="str">
        <f t="shared" si="1"/>
        <v/>
      </c>
      <c r="AI20" s="138" t="str">
        <f t="shared" si="2"/>
        <v/>
      </c>
      <c r="AJ20" s="187" t="str">
        <f t="shared" si="3"/>
        <v/>
      </c>
      <c r="AK20" s="187" t="str">
        <f t="shared" si="4"/>
        <v/>
      </c>
      <c r="AL20" s="138" t="str">
        <f t="shared" si="5"/>
        <v/>
      </c>
      <c r="AM20" s="187" t="str">
        <f t="shared" si="6"/>
        <v/>
      </c>
      <c r="AN20" s="187" t="str">
        <f t="shared" si="7"/>
        <v/>
      </c>
      <c r="AO20" s="138" t="str">
        <f t="shared" si="8"/>
        <v/>
      </c>
      <c r="AP20" s="139"/>
      <c r="AQ20" s="137" t="str">
        <f t="shared" si="9"/>
        <v>{"includedDataForSharingAndTethering": "10GB 초과"}</v>
      </c>
      <c r="AR20" s="138" t="str">
        <f t="shared" si="10"/>
        <v/>
      </c>
      <c r="AS20" s="187" t="str">
        <f t="shared" si="11"/>
        <v/>
      </c>
      <c r="AT20" s="137" t="str">
        <f t="shared" si="12"/>
        <v>{"keywords": [{"includedDataForSharingAndTethering": "10GB 초과"}]}</v>
      </c>
      <c r="AU20" s="140" t="s">
        <v>253</v>
      </c>
      <c r="AV20" s="188" t="str">
        <f t="shared" si="13"/>
        <v>{"name": "recommend_plans", "arguments": {"keywords": [{"includedDataForSharingAndTethering": "10GB 초과"}]}}</v>
      </c>
      <c r="AW20" s="136" t="s">
        <v>253</v>
      </c>
      <c r="AX20" s="79">
        <v>45576</v>
      </c>
    </row>
    <row r="21" spans="1:50" ht="13.2">
      <c r="A21" s="132" t="s">
        <v>98</v>
      </c>
      <c r="B21" s="77" t="s">
        <v>2846</v>
      </c>
      <c r="C21" s="78" t="s">
        <v>100</v>
      </c>
      <c r="D21" s="78" t="s">
        <v>2847</v>
      </c>
      <c r="E21" s="44" t="s">
        <v>378</v>
      </c>
      <c r="F21" s="44" t="s">
        <v>344</v>
      </c>
      <c r="G21" s="78" t="s">
        <v>354</v>
      </c>
      <c r="J21" s="78"/>
      <c r="M21" s="78"/>
      <c r="P21" s="78"/>
      <c r="S21" s="78"/>
      <c r="V21" s="78"/>
      <c r="Y21" s="78"/>
      <c r="AB21" s="78"/>
      <c r="AE21" s="78"/>
      <c r="AF21" s="155"/>
      <c r="AG21" s="186" t="str">
        <f t="shared" si="0"/>
        <v>"includedDataForSharingAndTethering": "많은"</v>
      </c>
      <c r="AH21" s="187" t="str">
        <f t="shared" si="1"/>
        <v/>
      </c>
      <c r="AI21" s="138" t="str">
        <f t="shared" si="2"/>
        <v/>
      </c>
      <c r="AJ21" s="187" t="str">
        <f t="shared" si="3"/>
        <v/>
      </c>
      <c r="AK21" s="187" t="str">
        <f t="shared" si="4"/>
        <v/>
      </c>
      <c r="AL21" s="138" t="str">
        <f t="shared" si="5"/>
        <v/>
      </c>
      <c r="AM21" s="187" t="str">
        <f t="shared" si="6"/>
        <v/>
      </c>
      <c r="AN21" s="187" t="str">
        <f t="shared" si="7"/>
        <v/>
      </c>
      <c r="AO21" s="138" t="str">
        <f t="shared" si="8"/>
        <v/>
      </c>
      <c r="AP21" s="139"/>
      <c r="AQ21" s="137" t="str">
        <f t="shared" si="9"/>
        <v>{"includedDataForSharingAndTethering": "많은"}</v>
      </c>
      <c r="AR21" s="138" t="str">
        <f t="shared" si="10"/>
        <v/>
      </c>
      <c r="AS21" s="187" t="str">
        <f t="shared" si="11"/>
        <v/>
      </c>
      <c r="AT21" s="137" t="str">
        <f t="shared" si="12"/>
        <v>{"keywords": [{"includedDataForSharingAndTethering": "많은"}]}</v>
      </c>
      <c r="AU21" s="140" t="s">
        <v>253</v>
      </c>
      <c r="AV21" s="188" t="str">
        <f t="shared" si="13"/>
        <v>{"name": "recommend_plans", "arguments": {"keywords": [{"includedDataForSharingAndTethering": "많은"}]}}</v>
      </c>
      <c r="AW21" s="136" t="s">
        <v>253</v>
      </c>
      <c r="AX21" s="79">
        <v>45576</v>
      </c>
    </row>
    <row r="22" spans="1:50" ht="13.2">
      <c r="A22" s="132" t="s">
        <v>98</v>
      </c>
      <c r="B22" s="77" t="s">
        <v>2848</v>
      </c>
      <c r="C22" s="78" t="s">
        <v>100</v>
      </c>
      <c r="D22" s="78" t="s">
        <v>2849</v>
      </c>
      <c r="E22" s="44" t="s">
        <v>360</v>
      </c>
      <c r="F22" s="44" t="s">
        <v>344</v>
      </c>
      <c r="G22" s="78" t="s">
        <v>11</v>
      </c>
      <c r="J22" s="78"/>
      <c r="M22" s="78"/>
      <c r="P22" s="78"/>
      <c r="S22" s="78"/>
      <c r="V22" s="78"/>
      <c r="Y22" s="78"/>
      <c r="AB22" s="78"/>
      <c r="AE22" s="78"/>
      <c r="AF22" s="155"/>
      <c r="AG22" s="186" t="str">
        <f t="shared" si="0"/>
        <v>"includedDataForSharingAndTethering": "-"</v>
      </c>
      <c r="AH22" s="187" t="str">
        <f t="shared" si="1"/>
        <v/>
      </c>
      <c r="AI22" s="138" t="str">
        <f t="shared" si="2"/>
        <v/>
      </c>
      <c r="AJ22" s="187" t="str">
        <f t="shared" si="3"/>
        <v/>
      </c>
      <c r="AK22" s="187" t="str">
        <f t="shared" si="4"/>
        <v/>
      </c>
      <c r="AL22" s="138" t="str">
        <f t="shared" si="5"/>
        <v/>
      </c>
      <c r="AM22" s="187" t="str">
        <f t="shared" si="6"/>
        <v/>
      </c>
      <c r="AN22" s="187" t="str">
        <f t="shared" si="7"/>
        <v/>
      </c>
      <c r="AO22" s="138" t="str">
        <f t="shared" si="8"/>
        <v/>
      </c>
      <c r="AP22" s="139"/>
      <c r="AQ22" s="137" t="str">
        <f t="shared" si="9"/>
        <v>{"includedDataForSharingAndTethering": "-"}</v>
      </c>
      <c r="AR22" s="138" t="str">
        <f t="shared" si="10"/>
        <v/>
      </c>
      <c r="AS22" s="187" t="str">
        <f t="shared" si="11"/>
        <v/>
      </c>
      <c r="AT22" s="137" t="str">
        <f t="shared" si="12"/>
        <v>{"keywords": [{"includedDataForSharingAndTethering": "-"}]}</v>
      </c>
      <c r="AU22" s="140" t="s">
        <v>253</v>
      </c>
      <c r="AV22" s="188" t="str">
        <f t="shared" si="13"/>
        <v>{"name": "recommend_plans", "arguments": {"keywords": [{"includedDataForSharingAndTethering": "-"}]}}</v>
      </c>
      <c r="AW22" s="136" t="s">
        <v>253</v>
      </c>
      <c r="AX22" s="79">
        <v>45576</v>
      </c>
    </row>
    <row r="23" spans="1:50" ht="13.2">
      <c r="A23" s="132" t="s">
        <v>98</v>
      </c>
      <c r="B23" s="77" t="s">
        <v>2850</v>
      </c>
      <c r="C23" s="78" t="s">
        <v>100</v>
      </c>
      <c r="D23" s="78" t="s">
        <v>2851</v>
      </c>
      <c r="E23" s="44" t="s">
        <v>360</v>
      </c>
      <c r="F23" s="44" t="s">
        <v>344</v>
      </c>
      <c r="G23" s="78" t="s">
        <v>848</v>
      </c>
      <c r="J23" s="78"/>
      <c r="M23" s="78"/>
      <c r="P23" s="78"/>
      <c r="S23" s="78"/>
      <c r="V23" s="78"/>
      <c r="Y23" s="78"/>
      <c r="AB23" s="78"/>
      <c r="AE23" s="78"/>
      <c r="AF23" s="155"/>
      <c r="AG23" s="186" t="str">
        <f t="shared" si="0"/>
        <v>"includedDataForSharingAndTethering": "무료로"</v>
      </c>
      <c r="AH23" s="187" t="str">
        <f t="shared" si="1"/>
        <v/>
      </c>
      <c r="AI23" s="138" t="str">
        <f t="shared" si="2"/>
        <v/>
      </c>
      <c r="AJ23" s="187" t="str">
        <f t="shared" si="3"/>
        <v/>
      </c>
      <c r="AK23" s="187" t="str">
        <f t="shared" si="4"/>
        <v/>
      </c>
      <c r="AL23" s="138" t="str">
        <f t="shared" si="5"/>
        <v/>
      </c>
      <c r="AM23" s="187" t="str">
        <f t="shared" si="6"/>
        <v/>
      </c>
      <c r="AN23" s="187" t="str">
        <f t="shared" si="7"/>
        <v/>
      </c>
      <c r="AO23" s="138" t="str">
        <f t="shared" si="8"/>
        <v/>
      </c>
      <c r="AP23" s="139"/>
      <c r="AQ23" s="137" t="str">
        <f t="shared" si="9"/>
        <v>{"includedDataForSharingAndTethering": "무료로"}</v>
      </c>
      <c r="AR23" s="138" t="str">
        <f t="shared" si="10"/>
        <v/>
      </c>
      <c r="AS23" s="187" t="str">
        <f t="shared" si="11"/>
        <v/>
      </c>
      <c r="AT23" s="137" t="str">
        <f t="shared" si="12"/>
        <v>{"keywords": [{"includedDataForSharingAndTethering": "무료로"}]}</v>
      </c>
      <c r="AU23" s="140" t="s">
        <v>253</v>
      </c>
      <c r="AV23" s="188" t="str">
        <f t="shared" si="13"/>
        <v>{"name": "recommend_plans", "arguments": {"keywords": [{"includedDataForSharingAndTethering": "무료로"}]}}</v>
      </c>
      <c r="AW23" s="136" t="s">
        <v>253</v>
      </c>
      <c r="AX23" s="79">
        <v>45576</v>
      </c>
    </row>
    <row r="24" spans="1:50" ht="13.2">
      <c r="A24" s="132" t="s">
        <v>98</v>
      </c>
      <c r="B24" s="77" t="s">
        <v>2852</v>
      </c>
      <c r="C24" s="78" t="s">
        <v>100</v>
      </c>
      <c r="D24" s="136" t="s">
        <v>2853</v>
      </c>
      <c r="E24" s="44" t="s">
        <v>360</v>
      </c>
      <c r="F24" s="44" t="s">
        <v>344</v>
      </c>
      <c r="G24" s="78" t="s">
        <v>2854</v>
      </c>
      <c r="J24" s="78"/>
      <c r="M24" s="78"/>
      <c r="P24" s="78"/>
      <c r="S24" s="78"/>
      <c r="V24" s="78"/>
      <c r="Y24" s="78"/>
      <c r="AB24" s="78"/>
      <c r="AE24" s="78"/>
      <c r="AF24" s="155"/>
      <c r="AG24" s="186" t="str">
        <f t="shared" si="0"/>
        <v>"includedDataForSharingAndTethering": "70GB 보다 더"</v>
      </c>
      <c r="AH24" s="187" t="str">
        <f t="shared" si="1"/>
        <v/>
      </c>
      <c r="AI24" s="138" t="str">
        <f t="shared" si="2"/>
        <v/>
      </c>
      <c r="AJ24" s="187" t="str">
        <f t="shared" si="3"/>
        <v/>
      </c>
      <c r="AK24" s="187" t="str">
        <f t="shared" si="4"/>
        <v/>
      </c>
      <c r="AL24" s="138" t="str">
        <f t="shared" si="5"/>
        <v/>
      </c>
      <c r="AM24" s="187" t="str">
        <f t="shared" si="6"/>
        <v/>
      </c>
      <c r="AN24" s="187" t="str">
        <f t="shared" si="7"/>
        <v/>
      </c>
      <c r="AO24" s="138" t="str">
        <f t="shared" si="8"/>
        <v/>
      </c>
      <c r="AP24" s="139"/>
      <c r="AQ24" s="137" t="str">
        <f t="shared" si="9"/>
        <v>{"includedDataForSharingAndTethering": "70GB 보다 더"}</v>
      </c>
      <c r="AR24" s="138" t="str">
        <f t="shared" si="10"/>
        <v/>
      </c>
      <c r="AS24" s="187" t="str">
        <f t="shared" si="11"/>
        <v/>
      </c>
      <c r="AT24" s="137" t="str">
        <f t="shared" si="12"/>
        <v>{"keywords": [{"includedDataForSharingAndTethering": "70GB 보다 더"}]}</v>
      </c>
      <c r="AU24" s="140" t="s">
        <v>253</v>
      </c>
      <c r="AV24" s="137" t="str">
        <f t="shared" si="13"/>
        <v>{"name": "recommend_plans", "arguments": {"keywords": [{"includedDataForSharingAndTethering": "70GB 보다 더"}]}}</v>
      </c>
      <c r="AW24" s="136" t="s">
        <v>253</v>
      </c>
      <c r="AX24" s="79">
        <v>45576</v>
      </c>
    </row>
    <row r="25" spans="1:50" ht="13.2">
      <c r="A25" s="132" t="s">
        <v>98</v>
      </c>
      <c r="B25" s="77" t="s">
        <v>2855</v>
      </c>
      <c r="C25" s="78" t="s">
        <v>100</v>
      </c>
      <c r="D25" s="78" t="s">
        <v>2856</v>
      </c>
      <c r="E25" s="44" t="s">
        <v>360</v>
      </c>
      <c r="F25" s="44" t="s">
        <v>344</v>
      </c>
      <c r="G25" s="78" t="s">
        <v>2857</v>
      </c>
      <c r="J25" s="78"/>
      <c r="M25" s="78"/>
      <c r="P25" s="78"/>
      <c r="S25" s="78"/>
      <c r="V25" s="78"/>
      <c r="Y25" s="78"/>
      <c r="AB25" s="78"/>
      <c r="AE25" s="78"/>
      <c r="AF25" s="155"/>
      <c r="AG25" s="186" t="str">
        <f t="shared" si="0"/>
        <v>"includedDataForSharingAndTethering": "모자라지 않게"</v>
      </c>
      <c r="AH25" s="187" t="str">
        <f t="shared" si="1"/>
        <v/>
      </c>
      <c r="AI25" s="138" t="str">
        <f t="shared" si="2"/>
        <v/>
      </c>
      <c r="AJ25" s="187" t="str">
        <f t="shared" si="3"/>
        <v/>
      </c>
      <c r="AK25" s="187" t="str">
        <f t="shared" si="4"/>
        <v/>
      </c>
      <c r="AL25" s="138" t="str">
        <f t="shared" si="5"/>
        <v/>
      </c>
      <c r="AM25" s="187" t="str">
        <f t="shared" si="6"/>
        <v/>
      </c>
      <c r="AN25" s="187" t="str">
        <f t="shared" si="7"/>
        <v/>
      </c>
      <c r="AO25" s="138" t="str">
        <f t="shared" si="8"/>
        <v/>
      </c>
      <c r="AP25" s="139"/>
      <c r="AQ25" s="137" t="str">
        <f t="shared" si="9"/>
        <v>{"includedDataForSharingAndTethering": "모자라지 않게"}</v>
      </c>
      <c r="AR25" s="138" t="str">
        <f t="shared" si="10"/>
        <v/>
      </c>
      <c r="AS25" s="187" t="str">
        <f t="shared" si="11"/>
        <v/>
      </c>
      <c r="AT25" s="137" t="str">
        <f t="shared" si="12"/>
        <v>{"keywords": [{"includedDataForSharingAndTethering": "모자라지 않게"}]}</v>
      </c>
      <c r="AU25" s="140" t="s">
        <v>253</v>
      </c>
      <c r="AV25" s="137" t="str">
        <f t="shared" si="13"/>
        <v>{"name": "recommend_plans", "arguments": {"keywords": [{"includedDataForSharingAndTethering": "모자라지 않게"}]}}</v>
      </c>
      <c r="AW25" s="136" t="s">
        <v>253</v>
      </c>
      <c r="AX25" s="79">
        <v>45576</v>
      </c>
    </row>
    <row r="26" spans="1:50" ht="13.2">
      <c r="A26" s="132" t="s">
        <v>98</v>
      </c>
      <c r="B26" s="77" t="s">
        <v>2858</v>
      </c>
      <c r="C26" s="78" t="s">
        <v>100</v>
      </c>
      <c r="D26" s="78" t="s">
        <v>2859</v>
      </c>
      <c r="E26" s="44" t="s">
        <v>385</v>
      </c>
      <c r="F26" s="44" t="s">
        <v>386</v>
      </c>
      <c r="G26" s="78" t="s">
        <v>11</v>
      </c>
      <c r="J26" s="78"/>
      <c r="M26" s="78"/>
      <c r="P26" s="78"/>
      <c r="S26" s="78"/>
      <c r="V26" s="78"/>
      <c r="Y26" s="78"/>
      <c r="AB26" s="78"/>
      <c r="AE26" s="78"/>
      <c r="AF26" s="155"/>
      <c r="AG26" s="186" t="str">
        <f t="shared" si="0"/>
        <v>"optionData": "-"</v>
      </c>
      <c r="AH26" s="187" t="str">
        <f t="shared" si="1"/>
        <v/>
      </c>
      <c r="AI26" s="138" t="str">
        <f t="shared" si="2"/>
        <v/>
      </c>
      <c r="AJ26" s="187" t="str">
        <f t="shared" si="3"/>
        <v/>
      </c>
      <c r="AK26" s="187" t="str">
        <f t="shared" si="4"/>
        <v/>
      </c>
      <c r="AL26" s="138" t="str">
        <f t="shared" si="5"/>
        <v/>
      </c>
      <c r="AM26" s="187" t="str">
        <f t="shared" si="6"/>
        <v/>
      </c>
      <c r="AN26" s="187" t="str">
        <f t="shared" si="7"/>
        <v/>
      </c>
      <c r="AO26" s="138" t="str">
        <f t="shared" si="8"/>
        <v/>
      </c>
      <c r="AP26" s="139"/>
      <c r="AQ26" s="137" t="str">
        <f t="shared" si="9"/>
        <v>{"optionData": "-"}</v>
      </c>
      <c r="AR26" s="138" t="str">
        <f t="shared" si="10"/>
        <v/>
      </c>
      <c r="AS26" s="187" t="str">
        <f t="shared" si="11"/>
        <v/>
      </c>
      <c r="AT26" s="137" t="str">
        <f t="shared" si="12"/>
        <v>{"keywords": [{"optionData": "-"}]}</v>
      </c>
      <c r="AU26" s="140" t="s">
        <v>253</v>
      </c>
      <c r="AV26" s="137" t="str">
        <f t="shared" si="13"/>
        <v>{"name": "recommend_plans", "arguments": {"keywords": [{"optionData": "-"}]}}</v>
      </c>
      <c r="AW26" s="136" t="s">
        <v>253</v>
      </c>
      <c r="AX26" s="79">
        <v>45576</v>
      </c>
    </row>
    <row r="27" spans="1:50" ht="13.2">
      <c r="A27" s="132" t="s">
        <v>98</v>
      </c>
      <c r="B27" s="77" t="s">
        <v>2860</v>
      </c>
      <c r="C27" s="78" t="s">
        <v>100</v>
      </c>
      <c r="D27" s="78" t="s">
        <v>2861</v>
      </c>
      <c r="E27" s="44" t="s">
        <v>349</v>
      </c>
      <c r="F27" s="44" t="s">
        <v>350</v>
      </c>
      <c r="G27" s="78" t="s">
        <v>11</v>
      </c>
      <c r="J27" s="78"/>
      <c r="M27" s="78"/>
      <c r="P27" s="78"/>
      <c r="S27" s="78"/>
      <c r="V27" s="78"/>
      <c r="Y27" s="78"/>
      <c r="AB27" s="78"/>
      <c r="AE27" s="78"/>
      <c r="AF27" s="155"/>
      <c r="AG27" s="186" t="str">
        <f t="shared" si="0"/>
        <v>"availableAmountForDataOptionRefill": "-"</v>
      </c>
      <c r="AH27" s="187" t="str">
        <f t="shared" si="1"/>
        <v/>
      </c>
      <c r="AI27" s="138" t="str">
        <f t="shared" si="2"/>
        <v/>
      </c>
      <c r="AJ27" s="187" t="str">
        <f t="shared" si="3"/>
        <v/>
      </c>
      <c r="AK27" s="187" t="str">
        <f t="shared" si="4"/>
        <v/>
      </c>
      <c r="AL27" s="138" t="str">
        <f t="shared" si="5"/>
        <v/>
      </c>
      <c r="AM27" s="187" t="str">
        <f t="shared" si="6"/>
        <v/>
      </c>
      <c r="AN27" s="187" t="str">
        <f t="shared" si="7"/>
        <v/>
      </c>
      <c r="AO27" s="138" t="str">
        <f t="shared" si="8"/>
        <v/>
      </c>
      <c r="AP27" s="139"/>
      <c r="AQ27" s="137" t="str">
        <f t="shared" si="9"/>
        <v>{"availableAmountForDataOptionRefill": "-"}</v>
      </c>
      <c r="AR27" s="138" t="str">
        <f t="shared" si="10"/>
        <v/>
      </c>
      <c r="AS27" s="187" t="str">
        <f t="shared" si="11"/>
        <v/>
      </c>
      <c r="AT27" s="137" t="str">
        <f t="shared" si="12"/>
        <v>{"keywords": [{"availableAmountForDataOptionRefill": "-"}]}</v>
      </c>
      <c r="AU27" s="140" t="s">
        <v>253</v>
      </c>
      <c r="AV27" s="137" t="str">
        <f t="shared" si="13"/>
        <v>{"name": "recommend_plans", "arguments": {"keywords": [{"availableAmountForDataOptionRefill": "-"}]}}</v>
      </c>
      <c r="AW27" s="136" t="s">
        <v>253</v>
      </c>
      <c r="AX27" s="79">
        <v>45576</v>
      </c>
    </row>
    <row r="28" spans="1:50" ht="13.2">
      <c r="A28" s="132" t="s">
        <v>98</v>
      </c>
      <c r="B28" s="77" t="s">
        <v>2862</v>
      </c>
      <c r="C28" s="78" t="s">
        <v>100</v>
      </c>
      <c r="D28" s="78" t="s">
        <v>2863</v>
      </c>
      <c r="E28" s="44" t="s">
        <v>349</v>
      </c>
      <c r="F28" s="44" t="s">
        <v>350</v>
      </c>
      <c r="G28" s="78" t="s">
        <v>2864</v>
      </c>
      <c r="J28" s="78"/>
      <c r="M28" s="78"/>
      <c r="P28" s="78"/>
      <c r="S28" s="78"/>
      <c r="V28" s="78"/>
      <c r="Y28" s="78"/>
      <c r="AB28" s="78"/>
      <c r="AE28" s="78"/>
      <c r="AF28" s="155"/>
      <c r="AG28" s="186" t="str">
        <f t="shared" si="0"/>
        <v>"availableAmountForDataOptionRefill": "20기가 정도"</v>
      </c>
      <c r="AH28" s="187" t="str">
        <f t="shared" si="1"/>
        <v/>
      </c>
      <c r="AI28" s="138" t="str">
        <f t="shared" si="2"/>
        <v/>
      </c>
      <c r="AJ28" s="187" t="str">
        <f t="shared" si="3"/>
        <v/>
      </c>
      <c r="AK28" s="187" t="str">
        <f t="shared" si="4"/>
        <v/>
      </c>
      <c r="AL28" s="138" t="str">
        <f t="shared" si="5"/>
        <v/>
      </c>
      <c r="AM28" s="187" t="str">
        <f t="shared" si="6"/>
        <v/>
      </c>
      <c r="AN28" s="187" t="str">
        <f t="shared" si="7"/>
        <v/>
      </c>
      <c r="AO28" s="138" t="str">
        <f t="shared" si="8"/>
        <v/>
      </c>
      <c r="AP28" s="139"/>
      <c r="AQ28" s="137" t="str">
        <f t="shared" si="9"/>
        <v>{"availableAmountForDataOptionRefill": "20기가 정도"}</v>
      </c>
      <c r="AR28" s="138" t="str">
        <f t="shared" si="10"/>
        <v/>
      </c>
      <c r="AS28" s="187" t="str">
        <f t="shared" si="11"/>
        <v/>
      </c>
      <c r="AT28" s="137" t="str">
        <f t="shared" si="12"/>
        <v>{"keywords": [{"availableAmountForDataOptionRefill": "20기가 정도"}]}</v>
      </c>
      <c r="AU28" s="140" t="s">
        <v>253</v>
      </c>
      <c r="AV28" s="188" t="str">
        <f t="shared" si="13"/>
        <v>{"name": "recommend_plans", "arguments": {"keywords": [{"availableAmountForDataOptionRefill": "20기가 정도"}]}}</v>
      </c>
      <c r="AW28" s="136" t="s">
        <v>253</v>
      </c>
      <c r="AX28" s="79">
        <v>45576</v>
      </c>
    </row>
    <row r="29" spans="1:50" ht="13.2">
      <c r="A29" s="132" t="s">
        <v>98</v>
      </c>
      <c r="B29" s="77" t="s">
        <v>2865</v>
      </c>
      <c r="C29" s="78" t="s">
        <v>100</v>
      </c>
      <c r="D29" s="78" t="s">
        <v>2866</v>
      </c>
      <c r="E29" s="44" t="s">
        <v>349</v>
      </c>
      <c r="F29" s="44" t="s">
        <v>350</v>
      </c>
      <c r="G29" s="78" t="s">
        <v>2867</v>
      </c>
      <c r="J29" s="78"/>
      <c r="M29" s="78"/>
      <c r="P29" s="78"/>
      <c r="S29" s="78"/>
      <c r="V29" s="78"/>
      <c r="Y29" s="78"/>
      <c r="AB29" s="78"/>
      <c r="AE29" s="78"/>
      <c r="AF29" s="155"/>
      <c r="AG29" s="186" t="str">
        <f t="shared" si="0"/>
        <v>"availableAmountForDataOptionRefill": "좀 많이"</v>
      </c>
      <c r="AH29" s="187" t="str">
        <f t="shared" si="1"/>
        <v/>
      </c>
      <c r="AI29" s="138" t="str">
        <f t="shared" si="2"/>
        <v/>
      </c>
      <c r="AJ29" s="187" t="str">
        <f t="shared" si="3"/>
        <v/>
      </c>
      <c r="AK29" s="187" t="str">
        <f t="shared" si="4"/>
        <v/>
      </c>
      <c r="AL29" s="138" t="str">
        <f t="shared" si="5"/>
        <v/>
      </c>
      <c r="AM29" s="187" t="str">
        <f t="shared" si="6"/>
        <v/>
      </c>
      <c r="AN29" s="187" t="str">
        <f t="shared" si="7"/>
        <v/>
      </c>
      <c r="AO29" s="138" t="str">
        <f t="shared" si="8"/>
        <v/>
      </c>
      <c r="AP29" s="139"/>
      <c r="AQ29" s="137" t="str">
        <f t="shared" si="9"/>
        <v>{"availableAmountForDataOptionRefill": "좀 많이"}</v>
      </c>
      <c r="AR29" s="138" t="str">
        <f t="shared" si="10"/>
        <v/>
      </c>
      <c r="AS29" s="187" t="str">
        <f t="shared" si="11"/>
        <v/>
      </c>
      <c r="AT29" s="137" t="str">
        <f t="shared" si="12"/>
        <v>{"keywords": [{"availableAmountForDataOptionRefill": "좀 많이"}]}</v>
      </c>
      <c r="AU29" s="140" t="s">
        <v>253</v>
      </c>
      <c r="AV29" s="188" t="str">
        <f t="shared" si="13"/>
        <v>{"name": "recommend_plans", "arguments": {"keywords": [{"availableAmountForDataOptionRefill": "좀 많이"}]}}</v>
      </c>
      <c r="AW29" s="136" t="s">
        <v>253</v>
      </c>
      <c r="AX29" s="79">
        <v>45576</v>
      </c>
    </row>
    <row r="30" spans="1:50" ht="13.2">
      <c r="A30" s="132" t="s">
        <v>98</v>
      </c>
      <c r="B30" s="77" t="s">
        <v>2868</v>
      </c>
      <c r="C30" s="78" t="s">
        <v>100</v>
      </c>
      <c r="D30" s="78" t="s">
        <v>2869</v>
      </c>
      <c r="E30" s="44" t="s">
        <v>331</v>
      </c>
      <c r="F30" s="44" t="s">
        <v>332</v>
      </c>
      <c r="G30" s="78" t="s">
        <v>11</v>
      </c>
      <c r="J30" s="78"/>
      <c r="M30" s="78"/>
      <c r="P30" s="78"/>
      <c r="S30" s="78"/>
      <c r="V30" s="78"/>
      <c r="Y30" s="78"/>
      <c r="AB30" s="78"/>
      <c r="AE30" s="78"/>
      <c r="AF30" s="155"/>
      <c r="AG30" s="186" t="str">
        <f t="shared" si="0"/>
        <v>"maximumAmountForSharing": "-"</v>
      </c>
      <c r="AH30" s="187" t="str">
        <f t="shared" si="1"/>
        <v/>
      </c>
      <c r="AI30" s="138" t="str">
        <f t="shared" si="2"/>
        <v/>
      </c>
      <c r="AJ30" s="187" t="str">
        <f t="shared" si="3"/>
        <v/>
      </c>
      <c r="AK30" s="187" t="str">
        <f t="shared" si="4"/>
        <v/>
      </c>
      <c r="AL30" s="138" t="str">
        <f t="shared" si="5"/>
        <v/>
      </c>
      <c r="AM30" s="187" t="str">
        <f t="shared" si="6"/>
        <v/>
      </c>
      <c r="AN30" s="187" t="str">
        <f t="shared" si="7"/>
        <v/>
      </c>
      <c r="AO30" s="138" t="str">
        <f t="shared" si="8"/>
        <v/>
      </c>
      <c r="AP30" s="139"/>
      <c r="AQ30" s="137" t="str">
        <f t="shared" si="9"/>
        <v>{"maximumAmountForSharing": "-"}</v>
      </c>
      <c r="AR30" s="138" t="str">
        <f t="shared" si="10"/>
        <v/>
      </c>
      <c r="AS30" s="187" t="str">
        <f t="shared" si="11"/>
        <v/>
      </c>
      <c r="AT30" s="137" t="str">
        <f t="shared" si="12"/>
        <v>{"keywords": [{"maximumAmountForSharing": "-"}]}</v>
      </c>
      <c r="AU30" s="140" t="s">
        <v>253</v>
      </c>
      <c r="AV30" s="188" t="str">
        <f t="shared" si="13"/>
        <v>{"name": "recommend_plans", "arguments": {"keywords": [{"maximumAmountForSharing": "-"}]}}</v>
      </c>
      <c r="AW30" s="136" t="s">
        <v>253</v>
      </c>
      <c r="AX30" s="79">
        <v>45576</v>
      </c>
    </row>
    <row r="31" spans="1:50" ht="13.2">
      <c r="A31" s="132" t="s">
        <v>98</v>
      </c>
      <c r="B31" s="77" t="s">
        <v>2870</v>
      </c>
      <c r="C31" s="78" t="s">
        <v>100</v>
      </c>
      <c r="D31" s="78" t="s">
        <v>2871</v>
      </c>
      <c r="E31" s="44" t="s">
        <v>331</v>
      </c>
      <c r="F31" s="44" t="s">
        <v>332</v>
      </c>
      <c r="G31" s="78" t="s">
        <v>2872</v>
      </c>
      <c r="J31" s="78"/>
      <c r="M31" s="78"/>
      <c r="P31" s="78"/>
      <c r="S31" s="78"/>
      <c r="V31" s="78"/>
      <c r="Y31" s="78"/>
      <c r="AB31" s="78"/>
      <c r="AE31" s="78"/>
      <c r="AF31" s="155"/>
      <c r="AG31" s="186" t="str">
        <f t="shared" si="0"/>
        <v>"maximumAmountForSharing": "300메가"</v>
      </c>
      <c r="AH31" s="187" t="str">
        <f t="shared" si="1"/>
        <v/>
      </c>
      <c r="AI31" s="138" t="str">
        <f t="shared" si="2"/>
        <v/>
      </c>
      <c r="AJ31" s="187" t="str">
        <f t="shared" si="3"/>
        <v/>
      </c>
      <c r="AK31" s="187" t="str">
        <f t="shared" si="4"/>
        <v/>
      </c>
      <c r="AL31" s="138" t="str">
        <f t="shared" si="5"/>
        <v/>
      </c>
      <c r="AM31" s="187" t="str">
        <f t="shared" si="6"/>
        <v/>
      </c>
      <c r="AN31" s="187" t="str">
        <f t="shared" si="7"/>
        <v/>
      </c>
      <c r="AO31" s="138" t="str">
        <f t="shared" si="8"/>
        <v/>
      </c>
      <c r="AP31" s="139"/>
      <c r="AQ31" s="137" t="str">
        <f t="shared" si="9"/>
        <v>{"maximumAmountForSharing": "300메가"}</v>
      </c>
      <c r="AR31" s="138" t="str">
        <f t="shared" si="10"/>
        <v/>
      </c>
      <c r="AS31" s="187" t="str">
        <f t="shared" si="11"/>
        <v/>
      </c>
      <c r="AT31" s="137" t="str">
        <f t="shared" si="12"/>
        <v>{"keywords": [{"maximumAmountForSharing": "300메가"}]}</v>
      </c>
      <c r="AU31" s="140" t="s">
        <v>253</v>
      </c>
      <c r="AV31" s="188" t="str">
        <f t="shared" si="13"/>
        <v>{"name": "recommend_plans", "arguments": {"keywords": [{"maximumAmountForSharing": "300메가"}]}}</v>
      </c>
      <c r="AW31" s="136" t="s">
        <v>253</v>
      </c>
      <c r="AX31" s="79">
        <v>45576</v>
      </c>
    </row>
    <row r="32" spans="1:50" ht="13.2">
      <c r="A32" s="132" t="s">
        <v>98</v>
      </c>
      <c r="B32" s="77" t="s">
        <v>2873</v>
      </c>
      <c r="C32" s="78" t="s">
        <v>100</v>
      </c>
      <c r="D32" s="78" t="s">
        <v>2874</v>
      </c>
      <c r="E32" s="44" t="s">
        <v>331</v>
      </c>
      <c r="F32" s="44" t="s">
        <v>332</v>
      </c>
      <c r="G32" s="78" t="s">
        <v>915</v>
      </c>
      <c r="J32" s="78"/>
      <c r="M32" s="78"/>
      <c r="P32" s="78"/>
      <c r="S32" s="78"/>
      <c r="V32" s="78"/>
      <c r="Y32" s="78"/>
      <c r="AB32" s="78"/>
      <c r="AE32" s="78"/>
      <c r="AF32" s="155"/>
      <c r="AG32" s="186" t="str">
        <f t="shared" si="0"/>
        <v>"maximumAmountForSharing": "큰"</v>
      </c>
      <c r="AH32" s="187" t="str">
        <f t="shared" si="1"/>
        <v/>
      </c>
      <c r="AI32" s="138" t="str">
        <f t="shared" si="2"/>
        <v/>
      </c>
      <c r="AJ32" s="187" t="str">
        <f t="shared" si="3"/>
        <v/>
      </c>
      <c r="AK32" s="187" t="str">
        <f t="shared" si="4"/>
        <v/>
      </c>
      <c r="AL32" s="138" t="str">
        <f t="shared" si="5"/>
        <v/>
      </c>
      <c r="AM32" s="187" t="str">
        <f t="shared" si="6"/>
        <v/>
      </c>
      <c r="AN32" s="187" t="str">
        <f t="shared" si="7"/>
        <v/>
      </c>
      <c r="AO32" s="138" t="str">
        <f t="shared" si="8"/>
        <v/>
      </c>
      <c r="AP32" s="139"/>
      <c r="AQ32" s="137" t="str">
        <f t="shared" si="9"/>
        <v>{"maximumAmountForSharing": "큰"}</v>
      </c>
      <c r="AR32" s="138" t="str">
        <f t="shared" si="10"/>
        <v/>
      </c>
      <c r="AS32" s="187" t="str">
        <f t="shared" si="11"/>
        <v/>
      </c>
      <c r="AT32" s="137" t="str">
        <f t="shared" si="12"/>
        <v>{"keywords": [{"maximumAmountForSharing": "큰"}]}</v>
      </c>
      <c r="AU32" s="140" t="s">
        <v>253</v>
      </c>
      <c r="AV32" s="188" t="str">
        <f t="shared" si="13"/>
        <v>{"name": "recommend_plans", "arguments": {"keywords": [{"maximumAmountForSharing": "큰"}]}}</v>
      </c>
      <c r="AW32" s="136" t="s">
        <v>253</v>
      </c>
      <c r="AX32" s="79">
        <v>45576</v>
      </c>
    </row>
    <row r="33" spans="1:50" ht="13.2">
      <c r="A33" s="132" t="s">
        <v>98</v>
      </c>
      <c r="B33" s="77" t="s">
        <v>2875</v>
      </c>
      <c r="C33" s="78" t="s">
        <v>100</v>
      </c>
      <c r="D33" s="78" t="s">
        <v>2876</v>
      </c>
      <c r="E33" s="44" t="s">
        <v>293</v>
      </c>
      <c r="F33" s="44" t="s">
        <v>294</v>
      </c>
      <c r="G33" s="78" t="s">
        <v>11</v>
      </c>
      <c r="J33" s="78"/>
      <c r="M33" s="78"/>
      <c r="P33" s="78"/>
      <c r="S33" s="78"/>
      <c r="V33" s="78"/>
      <c r="Y33" s="78"/>
      <c r="AB33" s="78"/>
      <c r="AE33" s="78"/>
      <c r="AF33" s="155"/>
      <c r="AG33" s="186" t="str">
        <f t="shared" si="0"/>
        <v>"includedText": "-"</v>
      </c>
      <c r="AH33" s="187" t="str">
        <f t="shared" si="1"/>
        <v/>
      </c>
      <c r="AI33" s="138" t="str">
        <f t="shared" si="2"/>
        <v/>
      </c>
      <c r="AJ33" s="187" t="str">
        <f t="shared" si="3"/>
        <v/>
      </c>
      <c r="AK33" s="187" t="str">
        <f t="shared" si="4"/>
        <v/>
      </c>
      <c r="AL33" s="138" t="str">
        <f t="shared" si="5"/>
        <v/>
      </c>
      <c r="AM33" s="187" t="str">
        <f t="shared" si="6"/>
        <v/>
      </c>
      <c r="AN33" s="187" t="str">
        <f t="shared" si="7"/>
        <v/>
      </c>
      <c r="AO33" s="138" t="str">
        <f t="shared" si="8"/>
        <v/>
      </c>
      <c r="AP33" s="139"/>
      <c r="AQ33" s="137" t="str">
        <f t="shared" si="9"/>
        <v>{"includedText": "-"}</v>
      </c>
      <c r="AR33" s="138" t="str">
        <f t="shared" si="10"/>
        <v/>
      </c>
      <c r="AS33" s="187" t="str">
        <f t="shared" si="11"/>
        <v/>
      </c>
      <c r="AT33" s="137" t="str">
        <f t="shared" si="12"/>
        <v>{"keywords": [{"includedText": "-"}]}</v>
      </c>
      <c r="AU33" s="140" t="s">
        <v>253</v>
      </c>
      <c r="AV33" s="188" t="str">
        <f t="shared" si="13"/>
        <v>{"name": "recommend_plans", "arguments": {"keywords": [{"includedText": "-"}]}}</v>
      </c>
      <c r="AW33" s="136" t="s">
        <v>253</v>
      </c>
      <c r="AX33" s="79">
        <v>45576</v>
      </c>
    </row>
    <row r="34" spans="1:50" ht="13.2">
      <c r="A34" s="132" t="s">
        <v>98</v>
      </c>
      <c r="B34" s="77" t="s">
        <v>2877</v>
      </c>
      <c r="C34" s="78" t="s">
        <v>100</v>
      </c>
      <c r="D34" s="78" t="s">
        <v>2878</v>
      </c>
      <c r="E34" s="44" t="s">
        <v>293</v>
      </c>
      <c r="F34" s="44" t="s">
        <v>294</v>
      </c>
      <c r="G34" s="78" t="s">
        <v>1020</v>
      </c>
      <c r="J34" s="78"/>
      <c r="M34" s="78"/>
      <c r="P34" s="78"/>
      <c r="S34" s="78"/>
      <c r="V34" s="78"/>
      <c r="Y34" s="78"/>
      <c r="AB34" s="78"/>
      <c r="AE34" s="78"/>
      <c r="AF34" s="155"/>
      <c r="AG34" s="186" t="str">
        <f t="shared" si="0"/>
        <v>"includedText": "무한대로"</v>
      </c>
      <c r="AH34" s="187" t="str">
        <f t="shared" si="1"/>
        <v/>
      </c>
      <c r="AI34" s="138" t="str">
        <f t="shared" si="2"/>
        <v/>
      </c>
      <c r="AJ34" s="187" t="str">
        <f t="shared" si="3"/>
        <v/>
      </c>
      <c r="AK34" s="187" t="str">
        <f t="shared" si="4"/>
        <v/>
      </c>
      <c r="AL34" s="138" t="str">
        <f t="shared" si="5"/>
        <v/>
      </c>
      <c r="AM34" s="187" t="str">
        <f t="shared" si="6"/>
        <v/>
      </c>
      <c r="AN34" s="187" t="str">
        <f t="shared" si="7"/>
        <v/>
      </c>
      <c r="AO34" s="138" t="str">
        <f t="shared" si="8"/>
        <v/>
      </c>
      <c r="AP34" s="139"/>
      <c r="AQ34" s="137" t="str">
        <f t="shared" si="9"/>
        <v>{"includedText": "무한대로"}</v>
      </c>
      <c r="AR34" s="138" t="str">
        <f t="shared" si="10"/>
        <v/>
      </c>
      <c r="AS34" s="187" t="str">
        <f t="shared" si="11"/>
        <v/>
      </c>
      <c r="AT34" s="137" t="str">
        <f t="shared" si="12"/>
        <v>{"keywords": [{"includedText": "무한대로"}]}</v>
      </c>
      <c r="AU34" s="140" t="s">
        <v>253</v>
      </c>
      <c r="AV34" s="188" t="str">
        <f t="shared" si="13"/>
        <v>{"name": "recommend_plans", "arguments": {"keywords": [{"includedText": "무한대로"}]}}</v>
      </c>
      <c r="AW34" s="136" t="s">
        <v>253</v>
      </c>
      <c r="AX34" s="79">
        <v>45576</v>
      </c>
    </row>
    <row r="35" spans="1:50" ht="13.2">
      <c r="A35" s="132" t="s">
        <v>98</v>
      </c>
      <c r="B35" s="77" t="s">
        <v>2879</v>
      </c>
      <c r="C35" s="78" t="s">
        <v>100</v>
      </c>
      <c r="D35" s="78" t="s">
        <v>2880</v>
      </c>
      <c r="E35" s="44" t="s">
        <v>293</v>
      </c>
      <c r="F35" s="44" t="s">
        <v>294</v>
      </c>
      <c r="G35" s="78" t="s">
        <v>11</v>
      </c>
      <c r="J35" s="78"/>
      <c r="M35" s="78"/>
      <c r="P35" s="78"/>
      <c r="S35" s="78"/>
      <c r="V35" s="78"/>
      <c r="Y35" s="78"/>
      <c r="AB35" s="78"/>
      <c r="AE35" s="78"/>
      <c r="AF35" s="155"/>
      <c r="AG35" s="186" t="str">
        <f t="shared" si="0"/>
        <v>"includedText": "-"</v>
      </c>
      <c r="AH35" s="187" t="str">
        <f t="shared" si="1"/>
        <v/>
      </c>
      <c r="AI35" s="138" t="str">
        <f t="shared" si="2"/>
        <v/>
      </c>
      <c r="AJ35" s="187" t="str">
        <f t="shared" si="3"/>
        <v/>
      </c>
      <c r="AK35" s="187" t="str">
        <f t="shared" si="4"/>
        <v/>
      </c>
      <c r="AL35" s="138" t="str">
        <f t="shared" si="5"/>
        <v/>
      </c>
      <c r="AM35" s="187" t="str">
        <f t="shared" si="6"/>
        <v/>
      </c>
      <c r="AN35" s="187" t="str">
        <f t="shared" si="7"/>
        <v/>
      </c>
      <c r="AO35" s="138" t="str">
        <f t="shared" si="8"/>
        <v/>
      </c>
      <c r="AP35" s="139"/>
      <c r="AQ35" s="137" t="str">
        <f t="shared" si="9"/>
        <v>{"includedText": "-"}</v>
      </c>
      <c r="AR35" s="138" t="str">
        <f t="shared" si="10"/>
        <v/>
      </c>
      <c r="AS35" s="187" t="str">
        <f t="shared" si="11"/>
        <v/>
      </c>
      <c r="AT35" s="137" t="str">
        <f t="shared" si="12"/>
        <v>{"keywords": [{"includedText": "-"}]}</v>
      </c>
      <c r="AU35" s="140" t="s">
        <v>253</v>
      </c>
      <c r="AV35" s="188" t="str">
        <f t="shared" si="13"/>
        <v>{"name": "recommend_plans", "arguments": {"keywords": [{"includedText": "-"}]}}</v>
      </c>
      <c r="AW35" s="136" t="s">
        <v>253</v>
      </c>
      <c r="AX35" s="79">
        <v>45576</v>
      </c>
    </row>
    <row r="36" spans="1:50" ht="13.2">
      <c r="A36" s="132" t="s">
        <v>98</v>
      </c>
      <c r="B36" s="77" t="s">
        <v>2881</v>
      </c>
      <c r="C36" s="78" t="s">
        <v>100</v>
      </c>
      <c r="D36" s="78" t="s">
        <v>2882</v>
      </c>
      <c r="E36" s="44" t="s">
        <v>293</v>
      </c>
      <c r="F36" s="44" t="s">
        <v>294</v>
      </c>
      <c r="G36" s="78" t="s">
        <v>11</v>
      </c>
      <c r="J36" s="78"/>
      <c r="M36" s="78"/>
      <c r="P36" s="78"/>
      <c r="S36" s="78"/>
      <c r="V36" s="78"/>
      <c r="Y36" s="78"/>
      <c r="AB36" s="78"/>
      <c r="AE36" s="78"/>
      <c r="AF36" s="155"/>
      <c r="AG36" s="186" t="str">
        <f t="shared" si="0"/>
        <v>"includedText": "-"</v>
      </c>
      <c r="AH36" s="187" t="str">
        <f t="shared" si="1"/>
        <v/>
      </c>
      <c r="AI36" s="138" t="str">
        <f t="shared" si="2"/>
        <v/>
      </c>
      <c r="AJ36" s="187" t="str">
        <f t="shared" si="3"/>
        <v/>
      </c>
      <c r="AK36" s="187" t="str">
        <f t="shared" si="4"/>
        <v/>
      </c>
      <c r="AL36" s="138" t="str">
        <f t="shared" si="5"/>
        <v/>
      </c>
      <c r="AM36" s="187" t="str">
        <f t="shared" si="6"/>
        <v/>
      </c>
      <c r="AN36" s="187" t="str">
        <f t="shared" si="7"/>
        <v/>
      </c>
      <c r="AO36" s="138" t="str">
        <f t="shared" si="8"/>
        <v/>
      </c>
      <c r="AP36" s="139"/>
      <c r="AQ36" s="137" t="str">
        <f t="shared" si="9"/>
        <v>{"includedText": "-"}</v>
      </c>
      <c r="AR36" s="138" t="str">
        <f t="shared" si="10"/>
        <v/>
      </c>
      <c r="AS36" s="187" t="str">
        <f t="shared" si="11"/>
        <v/>
      </c>
      <c r="AT36" s="137" t="str">
        <f t="shared" si="12"/>
        <v>{"keywords": [{"includedText": "-"}]}</v>
      </c>
      <c r="AU36" s="140" t="s">
        <v>253</v>
      </c>
      <c r="AV36" s="188" t="str">
        <f t="shared" si="13"/>
        <v>{"name": "recommend_plans", "arguments": {"keywords": [{"includedText": "-"}]}}</v>
      </c>
      <c r="AW36" s="136" t="s">
        <v>253</v>
      </c>
      <c r="AX36" s="79">
        <v>45576</v>
      </c>
    </row>
    <row r="37" spans="1:50" ht="13.2">
      <c r="A37" s="132" t="s">
        <v>98</v>
      </c>
      <c r="B37" s="77" t="s">
        <v>2883</v>
      </c>
      <c r="C37" s="78" t="s">
        <v>100</v>
      </c>
      <c r="D37" s="78" t="s">
        <v>2884</v>
      </c>
      <c r="E37" s="44" t="s">
        <v>357</v>
      </c>
      <c r="F37" s="44" t="s">
        <v>358</v>
      </c>
      <c r="G37" s="78" t="s">
        <v>2885</v>
      </c>
      <c r="J37" s="78"/>
      <c r="M37" s="78"/>
      <c r="P37" s="78"/>
      <c r="S37" s="78"/>
      <c r="V37" s="78"/>
      <c r="Y37" s="78"/>
      <c r="AB37" s="78"/>
      <c r="AE37" s="78"/>
      <c r="AF37" s="155"/>
      <c r="AG37" s="186" t="str">
        <f t="shared" si="0"/>
        <v>"monthlyPrice": "8만원보다 적은"</v>
      </c>
      <c r="AH37" s="187" t="str">
        <f t="shared" si="1"/>
        <v/>
      </c>
      <c r="AI37" s="138" t="str">
        <f t="shared" si="2"/>
        <v/>
      </c>
      <c r="AJ37" s="187" t="str">
        <f t="shared" si="3"/>
        <v/>
      </c>
      <c r="AK37" s="187" t="str">
        <f t="shared" si="4"/>
        <v/>
      </c>
      <c r="AL37" s="138" t="str">
        <f t="shared" si="5"/>
        <v/>
      </c>
      <c r="AM37" s="187" t="str">
        <f t="shared" si="6"/>
        <v/>
      </c>
      <c r="AN37" s="187" t="str">
        <f t="shared" si="7"/>
        <v/>
      </c>
      <c r="AO37" s="138" t="str">
        <f t="shared" si="8"/>
        <v/>
      </c>
      <c r="AP37" s="139"/>
      <c r="AQ37" s="137" t="str">
        <f t="shared" si="9"/>
        <v>{"monthlyPrice": "8만원보다 적은"}</v>
      </c>
      <c r="AR37" s="138" t="str">
        <f t="shared" si="10"/>
        <v/>
      </c>
      <c r="AS37" s="187" t="str">
        <f t="shared" si="11"/>
        <v/>
      </c>
      <c r="AT37" s="137" t="str">
        <f t="shared" si="12"/>
        <v>{"keywords": [{"monthlyPrice": "8만원보다 적은"}]}</v>
      </c>
      <c r="AU37" s="140" t="s">
        <v>253</v>
      </c>
      <c r="AV37" s="188" t="str">
        <f t="shared" si="13"/>
        <v>{"name": "recommend_plans", "arguments": {"keywords": [{"monthlyPrice": "8만원보다 적은"}]}}</v>
      </c>
      <c r="AW37" s="136" t="s">
        <v>253</v>
      </c>
      <c r="AX37" s="79">
        <v>45576</v>
      </c>
    </row>
    <row r="38" spans="1:50" ht="13.2">
      <c r="A38" s="132" t="s">
        <v>98</v>
      </c>
      <c r="B38" s="77" t="s">
        <v>2886</v>
      </c>
      <c r="C38" s="78" t="s">
        <v>100</v>
      </c>
      <c r="D38" s="78" t="s">
        <v>2887</v>
      </c>
      <c r="E38" s="44" t="s">
        <v>357</v>
      </c>
      <c r="F38" s="44" t="s">
        <v>358</v>
      </c>
      <c r="G38" s="78" t="s">
        <v>1738</v>
      </c>
      <c r="J38" s="78"/>
      <c r="M38" s="78"/>
      <c r="P38" s="78"/>
      <c r="S38" s="78"/>
      <c r="V38" s="78"/>
      <c r="Y38" s="78"/>
      <c r="AB38" s="78"/>
      <c r="AE38" s="78"/>
      <c r="AF38" s="155"/>
      <c r="AG38" s="186" t="str">
        <f t="shared" si="0"/>
        <v>"monthlyPrice": "안비싼"</v>
      </c>
      <c r="AH38" s="187" t="str">
        <f t="shared" si="1"/>
        <v/>
      </c>
      <c r="AI38" s="138" t="str">
        <f t="shared" si="2"/>
        <v/>
      </c>
      <c r="AJ38" s="187" t="str">
        <f t="shared" si="3"/>
        <v/>
      </c>
      <c r="AK38" s="187" t="str">
        <f t="shared" si="4"/>
        <v/>
      </c>
      <c r="AL38" s="138" t="str">
        <f t="shared" si="5"/>
        <v/>
      </c>
      <c r="AM38" s="187" t="str">
        <f t="shared" si="6"/>
        <v/>
      </c>
      <c r="AN38" s="187" t="str">
        <f t="shared" si="7"/>
        <v/>
      </c>
      <c r="AO38" s="138" t="str">
        <f t="shared" si="8"/>
        <v/>
      </c>
      <c r="AP38" s="139"/>
      <c r="AQ38" s="137" t="str">
        <f t="shared" si="9"/>
        <v>{"monthlyPrice": "안비싼"}</v>
      </c>
      <c r="AR38" s="138" t="str">
        <f t="shared" si="10"/>
        <v/>
      </c>
      <c r="AS38" s="187" t="str">
        <f t="shared" si="11"/>
        <v/>
      </c>
      <c r="AT38" s="137" t="str">
        <f t="shared" si="12"/>
        <v>{"keywords": [{"monthlyPrice": "안비싼"}]}</v>
      </c>
      <c r="AU38" s="140" t="s">
        <v>253</v>
      </c>
      <c r="AV38" s="188" t="str">
        <f t="shared" si="13"/>
        <v>{"name": "recommend_plans", "arguments": {"keywords": [{"monthlyPrice": "안비싼"}]}}</v>
      </c>
      <c r="AW38" s="136" t="s">
        <v>253</v>
      </c>
      <c r="AX38" s="79">
        <v>45576</v>
      </c>
    </row>
    <row r="39" spans="1:50" ht="13.2">
      <c r="A39" s="132" t="s">
        <v>98</v>
      </c>
      <c r="B39" s="77" t="s">
        <v>2888</v>
      </c>
      <c r="C39" s="78" t="s">
        <v>100</v>
      </c>
      <c r="D39" s="78" t="s">
        <v>2889</v>
      </c>
      <c r="E39" s="44" t="s">
        <v>318</v>
      </c>
      <c r="F39" s="44" t="s">
        <v>319</v>
      </c>
      <c r="G39" s="78" t="s">
        <v>710</v>
      </c>
      <c r="J39" s="78"/>
      <c r="M39" s="78"/>
      <c r="P39" s="78"/>
      <c r="S39" s="78"/>
      <c r="V39" s="78"/>
      <c r="Y39" s="78"/>
      <c r="AB39" s="78"/>
      <c r="AE39" s="78"/>
      <c r="AF39" s="155"/>
      <c r="AG39" s="186" t="str">
        <f t="shared" si="0"/>
        <v>"generation": "LTE"</v>
      </c>
      <c r="AH39" s="187" t="str">
        <f t="shared" si="1"/>
        <v/>
      </c>
      <c r="AI39" s="138" t="str">
        <f t="shared" si="2"/>
        <v/>
      </c>
      <c r="AJ39" s="187" t="str">
        <f t="shared" si="3"/>
        <v/>
      </c>
      <c r="AK39" s="187" t="str">
        <f t="shared" si="4"/>
        <v/>
      </c>
      <c r="AL39" s="138" t="str">
        <f t="shared" si="5"/>
        <v/>
      </c>
      <c r="AM39" s="187" t="str">
        <f t="shared" si="6"/>
        <v/>
      </c>
      <c r="AN39" s="187" t="str">
        <f t="shared" si="7"/>
        <v/>
      </c>
      <c r="AO39" s="138" t="str">
        <f t="shared" si="8"/>
        <v/>
      </c>
      <c r="AP39" s="139"/>
      <c r="AQ39" s="137" t="str">
        <f t="shared" si="9"/>
        <v>{"generation": "LTE"}</v>
      </c>
      <c r="AR39" s="138" t="str">
        <f t="shared" si="10"/>
        <v/>
      </c>
      <c r="AS39" s="187" t="str">
        <f t="shared" si="11"/>
        <v/>
      </c>
      <c r="AT39" s="137" t="str">
        <f t="shared" si="12"/>
        <v>{"keywords": [{"generation": "LTE"}]}</v>
      </c>
      <c r="AU39" s="140" t="s">
        <v>253</v>
      </c>
      <c r="AV39" s="188" t="str">
        <f t="shared" si="13"/>
        <v>{"name": "recommend_plans", "arguments": {"keywords": [{"generation": "LTE"}]}}</v>
      </c>
      <c r="AW39" s="136" t="s">
        <v>253</v>
      </c>
      <c r="AX39" s="79">
        <v>45576</v>
      </c>
    </row>
    <row r="40" spans="1:50" ht="13.2">
      <c r="A40" s="132" t="s">
        <v>98</v>
      </c>
      <c r="B40" s="77" t="s">
        <v>2890</v>
      </c>
      <c r="C40" s="78" t="s">
        <v>100</v>
      </c>
      <c r="D40" s="78" t="s">
        <v>2891</v>
      </c>
      <c r="E40" s="44" t="s">
        <v>379</v>
      </c>
      <c r="F40" s="44" t="s">
        <v>380</v>
      </c>
      <c r="G40" s="78" t="s">
        <v>11</v>
      </c>
      <c r="J40" s="78"/>
      <c r="M40" s="78"/>
      <c r="P40" s="78"/>
      <c r="S40" s="78"/>
      <c r="V40" s="78"/>
      <c r="Y40" s="78"/>
      <c r="AB40" s="78"/>
      <c r="AE40" s="78"/>
      <c r="AF40" s="155"/>
      <c r="AG40" s="186" t="str">
        <f t="shared" si="0"/>
        <v>"dataQoS": "-"</v>
      </c>
      <c r="AH40" s="187" t="str">
        <f t="shared" si="1"/>
        <v/>
      </c>
      <c r="AI40" s="138" t="str">
        <f t="shared" si="2"/>
        <v/>
      </c>
      <c r="AJ40" s="187" t="str">
        <f t="shared" si="3"/>
        <v/>
      </c>
      <c r="AK40" s="187" t="str">
        <f t="shared" si="4"/>
        <v/>
      </c>
      <c r="AL40" s="138" t="str">
        <f t="shared" si="5"/>
        <v/>
      </c>
      <c r="AM40" s="187" t="str">
        <f t="shared" si="6"/>
        <v/>
      </c>
      <c r="AN40" s="187" t="str">
        <f t="shared" si="7"/>
        <v/>
      </c>
      <c r="AO40" s="138" t="str">
        <f t="shared" si="8"/>
        <v/>
      </c>
      <c r="AP40" s="139"/>
      <c r="AQ40" s="137" t="str">
        <f t="shared" si="9"/>
        <v>{"dataQoS": "-"}</v>
      </c>
      <c r="AR40" s="138" t="str">
        <f t="shared" si="10"/>
        <v/>
      </c>
      <c r="AS40" s="187" t="str">
        <f t="shared" si="11"/>
        <v/>
      </c>
      <c r="AT40" s="137" t="str">
        <f t="shared" si="12"/>
        <v>{"keywords": [{"dataQoS": "-"}]}</v>
      </c>
      <c r="AU40" s="140" t="s">
        <v>253</v>
      </c>
      <c r="AV40" s="188" t="str">
        <f t="shared" si="13"/>
        <v>{"name": "recommend_plans", "arguments": {"keywords": [{"dataQoS": "-"}]}}</v>
      </c>
      <c r="AW40" s="136" t="s">
        <v>253</v>
      </c>
      <c r="AX40" s="79">
        <v>45576</v>
      </c>
    </row>
    <row r="41" spans="1:50" ht="13.2">
      <c r="A41" s="132" t="s">
        <v>98</v>
      </c>
      <c r="B41" s="77" t="s">
        <v>2892</v>
      </c>
      <c r="C41" s="78" t="s">
        <v>100</v>
      </c>
      <c r="D41" s="78" t="s">
        <v>2893</v>
      </c>
      <c r="E41" s="44" t="s">
        <v>312</v>
      </c>
      <c r="F41" s="44" t="s">
        <v>313</v>
      </c>
      <c r="G41" s="78" t="s">
        <v>619</v>
      </c>
      <c r="J41" s="78"/>
      <c r="M41" s="78"/>
      <c r="P41" s="78"/>
      <c r="S41" s="78"/>
      <c r="V41" s="78"/>
      <c r="Y41" s="78"/>
      <c r="AB41" s="78"/>
      <c r="AE41" s="78"/>
      <c r="AF41" s="155"/>
      <c r="AG41" s="186" t="str">
        <f t="shared" si="0"/>
        <v>"benefit": "넷플릭스"</v>
      </c>
      <c r="AH41" s="187" t="str">
        <f t="shared" si="1"/>
        <v/>
      </c>
      <c r="AI41" s="138" t="str">
        <f t="shared" si="2"/>
        <v/>
      </c>
      <c r="AJ41" s="187" t="str">
        <f t="shared" si="3"/>
        <v/>
      </c>
      <c r="AK41" s="187" t="str">
        <f t="shared" si="4"/>
        <v/>
      </c>
      <c r="AL41" s="138" t="str">
        <f t="shared" si="5"/>
        <v/>
      </c>
      <c r="AM41" s="187" t="str">
        <f t="shared" si="6"/>
        <v/>
      </c>
      <c r="AN41" s="187" t="str">
        <f t="shared" si="7"/>
        <v/>
      </c>
      <c r="AO41" s="138" t="str">
        <f t="shared" si="8"/>
        <v/>
      </c>
      <c r="AP41" s="139"/>
      <c r="AQ41" s="137" t="str">
        <f t="shared" si="9"/>
        <v>{"benefit": "넷플릭스"}</v>
      </c>
      <c r="AR41" s="138" t="str">
        <f t="shared" si="10"/>
        <v/>
      </c>
      <c r="AS41" s="187" t="str">
        <f t="shared" si="11"/>
        <v/>
      </c>
      <c r="AT41" s="137" t="str">
        <f t="shared" si="12"/>
        <v>{"keywords": [{"benefit": "넷플릭스"}]}</v>
      </c>
      <c r="AU41" s="140" t="s">
        <v>253</v>
      </c>
      <c r="AV41" s="188" t="str">
        <f t="shared" si="13"/>
        <v>{"name": "recommend_plans", "arguments": {"keywords": [{"benefit": "넷플릭스"}]}}</v>
      </c>
      <c r="AW41" s="136" t="s">
        <v>253</v>
      </c>
      <c r="AX41" s="79">
        <v>45576</v>
      </c>
    </row>
    <row r="42" spans="1:50" ht="13.2">
      <c r="A42" s="132" t="s">
        <v>98</v>
      </c>
      <c r="B42" s="77" t="s">
        <v>2894</v>
      </c>
      <c r="C42" s="78" t="s">
        <v>100</v>
      </c>
      <c r="D42" s="78" t="s">
        <v>2895</v>
      </c>
      <c r="E42" s="44" t="s">
        <v>323</v>
      </c>
      <c r="F42" s="44" t="s">
        <v>324</v>
      </c>
      <c r="G42" s="78" t="s">
        <v>622</v>
      </c>
      <c r="J42" s="78"/>
      <c r="M42" s="78"/>
      <c r="P42" s="78"/>
      <c r="S42" s="78"/>
      <c r="V42" s="78"/>
      <c r="Y42" s="78"/>
      <c r="AB42" s="78"/>
      <c r="AE42" s="78"/>
      <c r="AF42" s="155"/>
      <c r="AG42" s="186" t="str">
        <f t="shared" si="0"/>
        <v>"lineup": "5GX플랜"</v>
      </c>
      <c r="AH42" s="187" t="str">
        <f t="shared" si="1"/>
        <v/>
      </c>
      <c r="AI42" s="138" t="str">
        <f t="shared" si="2"/>
        <v/>
      </c>
      <c r="AJ42" s="187" t="str">
        <f t="shared" si="3"/>
        <v/>
      </c>
      <c r="AK42" s="187" t="str">
        <f t="shared" si="4"/>
        <v/>
      </c>
      <c r="AL42" s="138" t="str">
        <f t="shared" si="5"/>
        <v/>
      </c>
      <c r="AM42" s="187" t="str">
        <f t="shared" si="6"/>
        <v/>
      </c>
      <c r="AN42" s="187" t="str">
        <f t="shared" si="7"/>
        <v/>
      </c>
      <c r="AO42" s="138" t="str">
        <f t="shared" si="8"/>
        <v/>
      </c>
      <c r="AP42" s="139"/>
      <c r="AQ42" s="137" t="str">
        <f t="shared" si="9"/>
        <v>{"lineup": "5GX플랜"}</v>
      </c>
      <c r="AR42" s="138" t="str">
        <f t="shared" si="10"/>
        <v/>
      </c>
      <c r="AS42" s="187" t="str">
        <f t="shared" si="11"/>
        <v/>
      </c>
      <c r="AT42" s="137" t="str">
        <f t="shared" si="12"/>
        <v>{"keywords": [{"lineup": "5GX플랜"}]}</v>
      </c>
      <c r="AU42" s="140" t="s">
        <v>253</v>
      </c>
      <c r="AV42" s="188" t="str">
        <f t="shared" si="13"/>
        <v>{"name": "recommend_plans", "arguments": {"keywords": [{"lineup": "5GX플랜"}]}}</v>
      </c>
      <c r="AW42" s="136" t="s">
        <v>253</v>
      </c>
      <c r="AX42" s="79">
        <v>45576</v>
      </c>
    </row>
    <row r="43" spans="1:50" ht="13.2">
      <c r="A43" s="132" t="s">
        <v>98</v>
      </c>
      <c r="B43" s="77" t="s">
        <v>2896</v>
      </c>
      <c r="C43" s="78" t="s">
        <v>100</v>
      </c>
      <c r="D43" s="78" t="s">
        <v>2897</v>
      </c>
      <c r="E43" s="44" t="s">
        <v>304</v>
      </c>
      <c r="F43" s="44" t="s">
        <v>305</v>
      </c>
      <c r="G43" s="78" t="s">
        <v>306</v>
      </c>
      <c r="J43" s="78"/>
      <c r="M43" s="78"/>
      <c r="P43" s="78"/>
      <c r="S43" s="78"/>
      <c r="V43" s="78"/>
      <c r="Y43" s="78"/>
      <c r="AB43" s="78"/>
      <c r="AE43" s="78"/>
      <c r="AF43" s="155"/>
      <c r="AG43" s="186" t="str">
        <f t="shared" si="0"/>
        <v>"onboardingChannel": "공식대리점"</v>
      </c>
      <c r="AH43" s="187" t="str">
        <f t="shared" si="1"/>
        <v/>
      </c>
      <c r="AI43" s="138" t="str">
        <f t="shared" si="2"/>
        <v/>
      </c>
      <c r="AJ43" s="187" t="str">
        <f t="shared" si="3"/>
        <v/>
      </c>
      <c r="AK43" s="187" t="str">
        <f t="shared" si="4"/>
        <v/>
      </c>
      <c r="AL43" s="138" t="str">
        <f t="shared" si="5"/>
        <v/>
      </c>
      <c r="AM43" s="187" t="str">
        <f t="shared" si="6"/>
        <v/>
      </c>
      <c r="AN43" s="187" t="str">
        <f t="shared" si="7"/>
        <v/>
      </c>
      <c r="AO43" s="138" t="str">
        <f t="shared" si="8"/>
        <v/>
      </c>
      <c r="AP43" s="139"/>
      <c r="AQ43" s="137" t="str">
        <f t="shared" si="9"/>
        <v>{"onboardingChannel": "공식대리점"}</v>
      </c>
      <c r="AR43" s="138" t="str">
        <f t="shared" si="10"/>
        <v/>
      </c>
      <c r="AS43" s="187" t="str">
        <f t="shared" si="11"/>
        <v/>
      </c>
      <c r="AT43" s="137" t="str">
        <f t="shared" si="12"/>
        <v>{"keywords": [{"onboardingChannel": "공식대리점"}]}</v>
      </c>
      <c r="AU43" s="140" t="s">
        <v>253</v>
      </c>
      <c r="AV43" s="188" t="str">
        <f t="shared" si="13"/>
        <v>{"name": "recommend_plans", "arguments": {"keywords": [{"onboardingChannel": "공식대리점"}]}}</v>
      </c>
      <c r="AW43" s="136" t="s">
        <v>253</v>
      </c>
      <c r="AX43" s="79">
        <v>45576</v>
      </c>
    </row>
    <row r="44" spans="1:50" ht="13.2">
      <c r="A44" s="132" t="s">
        <v>98</v>
      </c>
      <c r="B44" s="77" t="s">
        <v>2898</v>
      </c>
      <c r="C44" s="78" t="s">
        <v>100</v>
      </c>
      <c r="D44" s="78" t="s">
        <v>2899</v>
      </c>
      <c r="E44" s="44" t="s">
        <v>398</v>
      </c>
      <c r="F44" s="44" t="s">
        <v>399</v>
      </c>
      <c r="G44" s="78" t="s">
        <v>2900</v>
      </c>
      <c r="J44" s="78"/>
      <c r="M44" s="78"/>
      <c r="P44" s="78"/>
      <c r="S44" s="78"/>
      <c r="V44" s="78"/>
      <c r="Y44" s="78"/>
      <c r="AB44" s="78"/>
      <c r="AE44" s="78"/>
      <c r="AF44" s="155"/>
      <c r="AG44" s="186" t="str">
        <f t="shared" si="0"/>
        <v>"onboardingTypeEligibility": "유심전용"</v>
      </c>
      <c r="AH44" s="187" t="str">
        <f t="shared" si="1"/>
        <v/>
      </c>
      <c r="AI44" s="138" t="str">
        <f t="shared" si="2"/>
        <v/>
      </c>
      <c r="AJ44" s="187" t="str">
        <f t="shared" si="3"/>
        <v/>
      </c>
      <c r="AK44" s="187" t="str">
        <f t="shared" si="4"/>
        <v/>
      </c>
      <c r="AL44" s="138" t="str">
        <f t="shared" si="5"/>
        <v/>
      </c>
      <c r="AM44" s="187" t="str">
        <f t="shared" si="6"/>
        <v/>
      </c>
      <c r="AN44" s="187" t="str">
        <f t="shared" si="7"/>
        <v/>
      </c>
      <c r="AO44" s="138" t="str">
        <f t="shared" si="8"/>
        <v/>
      </c>
      <c r="AP44" s="139"/>
      <c r="AQ44" s="137" t="str">
        <f t="shared" si="9"/>
        <v>{"onboardingTypeEligibility": "유심전용"}</v>
      </c>
      <c r="AR44" s="138" t="str">
        <f t="shared" si="10"/>
        <v/>
      </c>
      <c r="AS44" s="187" t="str">
        <f t="shared" si="11"/>
        <v/>
      </c>
      <c r="AT44" s="137" t="str">
        <f t="shared" si="12"/>
        <v>{"keywords": [{"onboardingTypeEligibility": "유심전용"}]}</v>
      </c>
      <c r="AU44" s="140" t="s">
        <v>253</v>
      </c>
      <c r="AV44" s="188" t="str">
        <f t="shared" si="13"/>
        <v>{"name": "recommend_plans", "arguments": {"keywords": [{"onboardingTypeEligibility": "유심전용"}]}}</v>
      </c>
      <c r="AW44" s="136" t="s">
        <v>253</v>
      </c>
      <c r="AX44" s="79">
        <v>45576</v>
      </c>
    </row>
    <row r="45" spans="1:50" ht="13.2">
      <c r="A45" s="132" t="s">
        <v>98</v>
      </c>
      <c r="B45" s="77" t="s">
        <v>2901</v>
      </c>
      <c r="C45" s="78" t="s">
        <v>100</v>
      </c>
      <c r="D45" s="78" t="s">
        <v>2902</v>
      </c>
      <c r="E45" s="44" t="s">
        <v>401</v>
      </c>
      <c r="F45" s="44" t="s">
        <v>402</v>
      </c>
      <c r="G45" s="78" t="s">
        <v>2903</v>
      </c>
      <c r="J45" s="78"/>
      <c r="M45" s="78"/>
      <c r="P45" s="78"/>
      <c r="S45" s="78"/>
      <c r="V45" s="78"/>
      <c r="Y45" s="78"/>
      <c r="AB45" s="78"/>
      <c r="AE45" s="78"/>
      <c r="AF45" s="155"/>
      <c r="AG45" s="186" t="str">
        <f t="shared" si="0"/>
        <v>"onboardingDevice": "어린이용 단말기"</v>
      </c>
      <c r="AH45" s="187" t="str">
        <f t="shared" si="1"/>
        <v/>
      </c>
      <c r="AI45" s="138" t="str">
        <f t="shared" si="2"/>
        <v/>
      </c>
      <c r="AJ45" s="187" t="str">
        <f t="shared" si="3"/>
        <v/>
      </c>
      <c r="AK45" s="187" t="str">
        <f t="shared" si="4"/>
        <v/>
      </c>
      <c r="AL45" s="138" t="str">
        <f t="shared" si="5"/>
        <v/>
      </c>
      <c r="AM45" s="187" t="str">
        <f t="shared" si="6"/>
        <v/>
      </c>
      <c r="AN45" s="187" t="str">
        <f t="shared" si="7"/>
        <v/>
      </c>
      <c r="AO45" s="138" t="str">
        <f t="shared" si="8"/>
        <v/>
      </c>
      <c r="AP45" s="139"/>
      <c r="AQ45" s="137" t="str">
        <f t="shared" si="9"/>
        <v>{"onboardingDevice": "어린이용 단말기"}</v>
      </c>
      <c r="AR45" s="138" t="str">
        <f t="shared" si="10"/>
        <v/>
      </c>
      <c r="AS45" s="187" t="str">
        <f t="shared" si="11"/>
        <v/>
      </c>
      <c r="AT45" s="137" t="str">
        <f t="shared" si="12"/>
        <v>{"keywords": [{"onboardingDevice": "어린이용 단말기"}]}</v>
      </c>
      <c r="AU45" s="140" t="s">
        <v>253</v>
      </c>
      <c r="AV45" s="188" t="str">
        <f t="shared" si="13"/>
        <v>{"name": "recommend_plans", "arguments": {"keywords": [{"onboardingDevice": "어린이용 단말기"}]}}</v>
      </c>
      <c r="AW45" s="136" t="s">
        <v>253</v>
      </c>
      <c r="AX45" s="79">
        <v>45576</v>
      </c>
    </row>
    <row r="46" spans="1:50" ht="13.2">
      <c r="A46" s="132" t="s">
        <v>98</v>
      </c>
      <c r="B46" s="77" t="s">
        <v>2904</v>
      </c>
      <c r="C46" s="78" t="s">
        <v>100</v>
      </c>
      <c r="D46" s="78" t="s">
        <v>2905</v>
      </c>
      <c r="E46" s="44" t="s">
        <v>301</v>
      </c>
      <c r="F46" s="44" t="s">
        <v>302</v>
      </c>
      <c r="G46" s="78" t="s">
        <v>633</v>
      </c>
      <c r="J46" s="78"/>
      <c r="M46" s="78"/>
      <c r="P46" s="78"/>
      <c r="S46" s="78"/>
      <c r="V46" s="78"/>
      <c r="Y46" s="78"/>
      <c r="AB46" s="78"/>
      <c r="AE46" s="78"/>
      <c r="AF46" s="155"/>
      <c r="AG46" s="186" t="str">
        <f t="shared" si="0"/>
        <v>"onboardingDeviceAlias": "아이폰 15 PRO"</v>
      </c>
      <c r="AH46" s="187" t="str">
        <f t="shared" si="1"/>
        <v/>
      </c>
      <c r="AI46" s="138" t="str">
        <f t="shared" si="2"/>
        <v/>
      </c>
      <c r="AJ46" s="187" t="str">
        <f t="shared" si="3"/>
        <v/>
      </c>
      <c r="AK46" s="187" t="str">
        <f t="shared" si="4"/>
        <v/>
      </c>
      <c r="AL46" s="138" t="str">
        <f t="shared" si="5"/>
        <v/>
      </c>
      <c r="AM46" s="187" t="str">
        <f t="shared" si="6"/>
        <v/>
      </c>
      <c r="AN46" s="187" t="str">
        <f t="shared" si="7"/>
        <v/>
      </c>
      <c r="AO46" s="138" t="str">
        <f t="shared" si="8"/>
        <v/>
      </c>
      <c r="AP46" s="139"/>
      <c r="AQ46" s="137" t="str">
        <f t="shared" si="9"/>
        <v>{"onboardingDeviceAlias": "아이폰 15 PRO"}</v>
      </c>
      <c r="AR46" s="138" t="str">
        <f t="shared" si="10"/>
        <v/>
      </c>
      <c r="AS46" s="187" t="str">
        <f t="shared" si="11"/>
        <v/>
      </c>
      <c r="AT46" s="137" t="str">
        <f t="shared" si="12"/>
        <v>{"keywords": [{"onboardingDeviceAlias": "아이폰 15 PRO"}]}</v>
      </c>
      <c r="AU46" s="140" t="s">
        <v>253</v>
      </c>
      <c r="AV46" s="188" t="str">
        <f t="shared" si="13"/>
        <v>{"name": "recommend_plans", "arguments": {"keywords": [{"onboardingDeviceAlias": "아이폰 15 PRO"}]}}</v>
      </c>
      <c r="AW46" s="136" t="s">
        <v>253</v>
      </c>
      <c r="AX46" s="79">
        <v>45576</v>
      </c>
    </row>
    <row r="47" spans="1:50" ht="13.2">
      <c r="A47" s="142" t="s">
        <v>98</v>
      </c>
      <c r="B47" s="189" t="s">
        <v>2906</v>
      </c>
      <c r="C47" s="80" t="s">
        <v>100</v>
      </c>
      <c r="D47" s="80" t="s">
        <v>2907</v>
      </c>
      <c r="E47" s="82" t="s">
        <v>296</v>
      </c>
      <c r="F47" s="82" t="s">
        <v>297</v>
      </c>
      <c r="G47" s="80" t="s">
        <v>2908</v>
      </c>
      <c r="H47" s="82"/>
      <c r="I47" s="82"/>
      <c r="J47" s="80"/>
      <c r="K47" s="82"/>
      <c r="L47" s="82"/>
      <c r="M47" s="80"/>
      <c r="N47" s="82"/>
      <c r="O47" s="82"/>
      <c r="P47" s="80"/>
      <c r="Q47" s="82"/>
      <c r="R47" s="82"/>
      <c r="S47" s="80"/>
      <c r="T47" s="82"/>
      <c r="U47" s="82"/>
      <c r="V47" s="80"/>
      <c r="W47" s="82"/>
      <c r="X47" s="82"/>
      <c r="Y47" s="80"/>
      <c r="Z47" s="82"/>
      <c r="AA47" s="82"/>
      <c r="AB47" s="80"/>
      <c r="AC47" s="82"/>
      <c r="AD47" s="82"/>
      <c r="AE47" s="80"/>
      <c r="AF47" s="190"/>
      <c r="AG47" s="285" t="str">
        <f t="shared" si="0"/>
        <v>"specialCustomerOnboard": "대학생 전용"</v>
      </c>
      <c r="AH47" s="237" t="str">
        <f t="shared" si="1"/>
        <v/>
      </c>
      <c r="AI47" s="286" t="str">
        <f t="shared" si="2"/>
        <v/>
      </c>
      <c r="AJ47" s="237" t="str">
        <f t="shared" si="3"/>
        <v/>
      </c>
      <c r="AK47" s="237" t="str">
        <f t="shared" si="4"/>
        <v/>
      </c>
      <c r="AL47" s="286" t="str">
        <f t="shared" si="5"/>
        <v/>
      </c>
      <c r="AM47" s="237" t="str">
        <f t="shared" si="6"/>
        <v/>
      </c>
      <c r="AN47" s="237" t="str">
        <f t="shared" si="7"/>
        <v/>
      </c>
      <c r="AO47" s="286" t="str">
        <f t="shared" si="8"/>
        <v/>
      </c>
      <c r="AP47" s="287"/>
      <c r="AQ47" s="288" t="str">
        <f t="shared" si="9"/>
        <v>{"specialCustomerOnboard": "대학생 전용"}</v>
      </c>
      <c r="AR47" s="286" t="str">
        <f t="shared" si="10"/>
        <v/>
      </c>
      <c r="AS47" s="237" t="str">
        <f t="shared" si="11"/>
        <v/>
      </c>
      <c r="AT47" s="288" t="str">
        <f t="shared" si="12"/>
        <v>{"keywords": [{"specialCustomerOnboard": "대학생 전용"}]}</v>
      </c>
      <c r="AU47" s="150" t="s">
        <v>253</v>
      </c>
      <c r="AV47" s="361" t="str">
        <f t="shared" si="13"/>
        <v>{"name": "recommend_plans", "arguments": {"keywords": [{"specialCustomerOnboard": "대학생 전용"}]}}</v>
      </c>
      <c r="AW47" s="143" t="s">
        <v>253</v>
      </c>
      <c r="AX47" s="81">
        <v>45576</v>
      </c>
    </row>
    <row r="48" spans="1:50" ht="13.2">
      <c r="A48" s="132" t="s">
        <v>98</v>
      </c>
      <c r="B48" s="77" t="s">
        <v>2909</v>
      </c>
      <c r="C48" s="78" t="s">
        <v>100</v>
      </c>
      <c r="D48" s="78" t="s">
        <v>2910</v>
      </c>
      <c r="E48" s="44" t="s">
        <v>327</v>
      </c>
      <c r="F48" s="44" t="s">
        <v>328</v>
      </c>
      <c r="G48" s="78" t="s">
        <v>2911</v>
      </c>
      <c r="H48" s="44" t="s">
        <v>378</v>
      </c>
      <c r="I48" s="44" t="s">
        <v>344</v>
      </c>
      <c r="J48" s="78" t="s">
        <v>11</v>
      </c>
      <c r="M48" s="78"/>
      <c r="P48" s="78"/>
      <c r="S48" s="78"/>
      <c r="V48" s="78"/>
      <c r="Y48" s="78"/>
      <c r="AB48" s="78"/>
      <c r="AE48" s="78"/>
      <c r="AF48" s="155"/>
      <c r="AG48" s="186" t="str">
        <f t="shared" si="0"/>
        <v>"includedData": "5기가 이상"</v>
      </c>
      <c r="AH48" s="187" t="str">
        <f t="shared" si="1"/>
        <v>, "includedDataForSharingAndTethering": "-"</v>
      </c>
      <c r="AI48" s="138" t="str">
        <f t="shared" si="2"/>
        <v/>
      </c>
      <c r="AJ48" s="187" t="str">
        <f t="shared" si="3"/>
        <v/>
      </c>
      <c r="AK48" s="187" t="str">
        <f t="shared" si="4"/>
        <v/>
      </c>
      <c r="AL48" s="138" t="str">
        <f t="shared" si="5"/>
        <v/>
      </c>
      <c r="AM48" s="187" t="str">
        <f t="shared" si="6"/>
        <v/>
      </c>
      <c r="AN48" s="187" t="str">
        <f t="shared" si="7"/>
        <v/>
      </c>
      <c r="AO48" s="138" t="str">
        <f t="shared" si="8"/>
        <v/>
      </c>
      <c r="AP48" s="139"/>
      <c r="AQ48" s="137" t="str">
        <f t="shared" si="9"/>
        <v>{"includedData": "5기가 이상", "includedDataForSharingAndTethering": "-"}</v>
      </c>
      <c r="AR48" s="138" t="str">
        <f t="shared" si="10"/>
        <v/>
      </c>
      <c r="AS48" s="187" t="str">
        <f t="shared" si="11"/>
        <v/>
      </c>
      <c r="AT48" s="137" t="str">
        <f t="shared" si="12"/>
        <v>{"keywords": [{"includedData": "5기가 이상", "includedDataForSharingAndTethering": "-"}]}</v>
      </c>
      <c r="AU48" s="140" t="s">
        <v>253</v>
      </c>
      <c r="AV48" s="188" t="str">
        <f t="shared" si="13"/>
        <v>{"name": "recommend_plans", "arguments": {"keywords": [{"includedData": "5기가 이상", "includedDataForSharingAndTethering": "-"}]}}</v>
      </c>
      <c r="AW48" s="136" t="s">
        <v>253</v>
      </c>
      <c r="AX48" s="79">
        <v>45576</v>
      </c>
    </row>
    <row r="49" spans="1:50" ht="13.2">
      <c r="A49" s="132" t="s">
        <v>98</v>
      </c>
      <c r="B49" s="77" t="s">
        <v>2912</v>
      </c>
      <c r="C49" s="78" t="s">
        <v>100</v>
      </c>
      <c r="D49" s="78" t="s">
        <v>2913</v>
      </c>
      <c r="E49" s="44" t="s">
        <v>360</v>
      </c>
      <c r="F49" s="44" t="s">
        <v>344</v>
      </c>
      <c r="G49" s="78" t="s">
        <v>2914</v>
      </c>
      <c r="H49" s="44" t="s">
        <v>378</v>
      </c>
      <c r="I49" s="44" t="s">
        <v>344</v>
      </c>
      <c r="J49" s="78" t="s">
        <v>2915</v>
      </c>
      <c r="M49" s="78"/>
      <c r="P49" s="78"/>
      <c r="S49" s="78"/>
      <c r="V49" s="78"/>
      <c r="Y49" s="78"/>
      <c r="AB49" s="78"/>
      <c r="AE49" s="78"/>
      <c r="AF49" s="155"/>
      <c r="AG49" s="186" t="str">
        <f t="shared" si="0"/>
        <v>"includedDataForSharingAndTethering": "500GB 정도"</v>
      </c>
      <c r="AH49" s="187" t="str">
        <f t="shared" si="1"/>
        <v>, "includedDataForSharingAndTethering": "10기가 보다 많이"</v>
      </c>
      <c r="AI49" s="138" t="str">
        <f t="shared" si="2"/>
        <v/>
      </c>
      <c r="AJ49" s="187" t="str">
        <f t="shared" si="3"/>
        <v/>
      </c>
      <c r="AK49" s="187" t="str">
        <f t="shared" si="4"/>
        <v/>
      </c>
      <c r="AL49" s="138" t="str">
        <f t="shared" si="5"/>
        <v/>
      </c>
      <c r="AM49" s="187" t="str">
        <f t="shared" si="6"/>
        <v/>
      </c>
      <c r="AN49" s="187" t="str">
        <f t="shared" si="7"/>
        <v/>
      </c>
      <c r="AO49" s="138" t="str">
        <f t="shared" si="8"/>
        <v/>
      </c>
      <c r="AP49" s="139"/>
      <c r="AQ49" s="137" t="str">
        <f t="shared" si="9"/>
        <v>{"includedDataForSharingAndTethering": "500GB 정도", "includedDataForSharingAndTethering": "10기가 보다 많이"}</v>
      </c>
      <c r="AR49" s="138" t="str">
        <f t="shared" si="10"/>
        <v/>
      </c>
      <c r="AS49" s="187" t="str">
        <f t="shared" si="11"/>
        <v/>
      </c>
      <c r="AT49" s="137" t="str">
        <f t="shared" si="12"/>
        <v>{"keywords": [{"includedDataForSharingAndTethering": "500GB 정도", "includedDataForSharingAndTethering": "10기가 보다 많이"}]}</v>
      </c>
      <c r="AU49" s="140" t="s">
        <v>253</v>
      </c>
      <c r="AV49" s="188" t="str">
        <f t="shared" si="13"/>
        <v>{"name": "recommend_plans", "arguments": {"keywords": [{"includedDataForSharingAndTethering": "500GB 정도", "includedDataForSharingAndTethering": "10기가 보다 많이"}]}}</v>
      </c>
      <c r="AW49" s="136" t="s">
        <v>253</v>
      </c>
      <c r="AX49" s="79">
        <v>45576</v>
      </c>
    </row>
    <row r="50" spans="1:50" ht="13.2">
      <c r="A50" s="132" t="s">
        <v>98</v>
      </c>
      <c r="B50" s="77" t="s">
        <v>2916</v>
      </c>
      <c r="C50" s="78" t="s">
        <v>100</v>
      </c>
      <c r="D50" s="78" t="s">
        <v>2917</v>
      </c>
      <c r="E50" s="44" t="s">
        <v>378</v>
      </c>
      <c r="F50" s="44" t="s">
        <v>344</v>
      </c>
      <c r="G50" s="78" t="s">
        <v>910</v>
      </c>
      <c r="H50" s="44" t="s">
        <v>349</v>
      </c>
      <c r="I50" s="44" t="s">
        <v>350</v>
      </c>
      <c r="J50" s="78" t="s">
        <v>11</v>
      </c>
      <c r="M50" s="78"/>
      <c r="P50" s="78"/>
      <c r="S50" s="78"/>
      <c r="V50" s="78"/>
      <c r="Y50" s="78"/>
      <c r="AB50" s="78"/>
      <c r="AE50" s="78"/>
      <c r="AF50" s="155"/>
      <c r="AG50" s="186" t="str">
        <f t="shared" si="0"/>
        <v>"includedDataForSharingAndTethering": "무한"</v>
      </c>
      <c r="AH50" s="187" t="str">
        <f t="shared" si="1"/>
        <v>, "availableAmountForDataOptionRefill": "-"</v>
      </c>
      <c r="AI50" s="138" t="str">
        <f t="shared" si="2"/>
        <v/>
      </c>
      <c r="AJ50" s="187" t="str">
        <f t="shared" si="3"/>
        <v/>
      </c>
      <c r="AK50" s="187" t="str">
        <f t="shared" si="4"/>
        <v/>
      </c>
      <c r="AL50" s="138" t="str">
        <f t="shared" si="5"/>
        <v/>
      </c>
      <c r="AM50" s="187" t="str">
        <f t="shared" si="6"/>
        <v/>
      </c>
      <c r="AN50" s="187" t="str">
        <f t="shared" si="7"/>
        <v/>
      </c>
      <c r="AO50" s="138" t="str">
        <f t="shared" si="8"/>
        <v/>
      </c>
      <c r="AP50" s="139"/>
      <c r="AQ50" s="137" t="str">
        <f t="shared" si="9"/>
        <v>{"includedDataForSharingAndTethering": "무한", "availableAmountForDataOptionRefill": "-"}</v>
      </c>
      <c r="AR50" s="138" t="str">
        <f t="shared" si="10"/>
        <v/>
      </c>
      <c r="AS50" s="187" t="str">
        <f t="shared" si="11"/>
        <v/>
      </c>
      <c r="AT50" s="137" t="str">
        <f t="shared" si="12"/>
        <v>{"keywords": [{"includedDataForSharingAndTethering": "무한", "availableAmountForDataOptionRefill": "-"}]}</v>
      </c>
      <c r="AU50" s="140" t="s">
        <v>253</v>
      </c>
      <c r="AV50" s="188" t="str">
        <f t="shared" si="13"/>
        <v>{"name": "recommend_plans", "arguments": {"keywords": [{"includedDataForSharingAndTethering": "무한", "availableAmountForDataOptionRefill": "-"}]}}</v>
      </c>
      <c r="AW50" s="136" t="s">
        <v>253</v>
      </c>
      <c r="AX50" s="79">
        <v>45576</v>
      </c>
    </row>
    <row r="51" spans="1:50" ht="13.2">
      <c r="A51" s="132" t="s">
        <v>98</v>
      </c>
      <c r="B51" s="77" t="s">
        <v>2918</v>
      </c>
      <c r="C51" s="78" t="s">
        <v>100</v>
      </c>
      <c r="D51" s="78" t="s">
        <v>2919</v>
      </c>
      <c r="E51" s="44" t="s">
        <v>398</v>
      </c>
      <c r="F51" s="44" t="s">
        <v>399</v>
      </c>
      <c r="G51" s="78" t="s">
        <v>2920</v>
      </c>
      <c r="H51" s="44" t="s">
        <v>335</v>
      </c>
      <c r="I51" s="44" t="s">
        <v>336</v>
      </c>
      <c r="J51" s="78" t="s">
        <v>853</v>
      </c>
      <c r="M51" s="78"/>
      <c r="P51" s="78"/>
      <c r="S51" s="78"/>
      <c r="V51" s="78"/>
      <c r="Y51" s="78"/>
      <c r="AB51" s="78"/>
      <c r="AE51" s="78"/>
      <c r="AF51" s="155"/>
      <c r="AG51" s="186" t="str">
        <f t="shared" si="0"/>
        <v>"onboardingTypeEligibility": "USIM"</v>
      </c>
      <c r="AH51" s="187" t="str">
        <f t="shared" si="1"/>
        <v>, "includedVoiceCallTospecifiedNumbers": "200분 이상"</v>
      </c>
      <c r="AI51" s="138" t="str">
        <f t="shared" si="2"/>
        <v/>
      </c>
      <c r="AJ51" s="187" t="str">
        <f t="shared" si="3"/>
        <v/>
      </c>
      <c r="AK51" s="187" t="str">
        <f t="shared" si="4"/>
        <v/>
      </c>
      <c r="AL51" s="138" t="str">
        <f t="shared" si="5"/>
        <v/>
      </c>
      <c r="AM51" s="187" t="str">
        <f t="shared" si="6"/>
        <v/>
      </c>
      <c r="AN51" s="187" t="str">
        <f t="shared" si="7"/>
        <v/>
      </c>
      <c r="AO51" s="138" t="str">
        <f t="shared" si="8"/>
        <v/>
      </c>
      <c r="AP51" s="139"/>
      <c r="AQ51" s="137" t="str">
        <f t="shared" si="9"/>
        <v>{"onboardingTypeEligibility": "USIM", "includedVoiceCallTospecifiedNumbers": "200분 이상"}</v>
      </c>
      <c r="AR51" s="138" t="str">
        <f t="shared" si="10"/>
        <v/>
      </c>
      <c r="AS51" s="187" t="str">
        <f t="shared" si="11"/>
        <v/>
      </c>
      <c r="AT51" s="137" t="str">
        <f t="shared" si="12"/>
        <v>{"keywords": [{"onboardingTypeEligibility": "USIM", "includedVoiceCallTospecifiedNumbers": "200분 이상"}]}</v>
      </c>
      <c r="AU51" s="140" t="s">
        <v>253</v>
      </c>
      <c r="AV51" s="188" t="str">
        <f t="shared" si="13"/>
        <v>{"name": "recommend_plans", "arguments": {"keywords": [{"onboardingTypeEligibility": "USIM", "includedVoiceCallTospecifiedNumbers": "200분 이상"}]}}</v>
      </c>
      <c r="AW51" s="136" t="s">
        <v>253</v>
      </c>
      <c r="AX51" s="79">
        <v>45576</v>
      </c>
    </row>
    <row r="52" spans="1:50" ht="13.2">
      <c r="A52" s="132" t="s">
        <v>98</v>
      </c>
      <c r="B52" s="77" t="s">
        <v>2921</v>
      </c>
      <c r="C52" s="78" t="s">
        <v>100</v>
      </c>
      <c r="D52" s="78" t="s">
        <v>2922</v>
      </c>
      <c r="E52" s="44" t="s">
        <v>327</v>
      </c>
      <c r="F52" s="44" t="s">
        <v>328</v>
      </c>
      <c r="G52" s="78" t="s">
        <v>2923</v>
      </c>
      <c r="H52" s="44" t="s">
        <v>304</v>
      </c>
      <c r="I52" s="44" t="s">
        <v>305</v>
      </c>
      <c r="J52" s="78" t="s">
        <v>1937</v>
      </c>
      <c r="M52" s="78"/>
      <c r="P52" s="78"/>
      <c r="S52" s="78"/>
      <c r="V52" s="78"/>
      <c r="Y52" s="78"/>
      <c r="AB52" s="78"/>
      <c r="AE52" s="78"/>
      <c r="AF52" s="155"/>
      <c r="AG52" s="186" t="str">
        <f t="shared" si="0"/>
        <v>"includedData": "100기가 전후"</v>
      </c>
      <c r="AH52" s="187" t="str">
        <f t="shared" si="1"/>
        <v>, "onboardingChannel": "11번가"</v>
      </c>
      <c r="AI52" s="138" t="str">
        <f t="shared" si="2"/>
        <v/>
      </c>
      <c r="AJ52" s="187" t="str">
        <f t="shared" si="3"/>
        <v/>
      </c>
      <c r="AK52" s="187" t="str">
        <f t="shared" si="4"/>
        <v/>
      </c>
      <c r="AL52" s="138" t="str">
        <f t="shared" si="5"/>
        <v/>
      </c>
      <c r="AM52" s="187" t="str">
        <f t="shared" si="6"/>
        <v/>
      </c>
      <c r="AN52" s="187" t="str">
        <f t="shared" si="7"/>
        <v/>
      </c>
      <c r="AO52" s="138" t="str">
        <f t="shared" si="8"/>
        <v/>
      </c>
      <c r="AP52" s="139"/>
      <c r="AQ52" s="137" t="str">
        <f t="shared" si="9"/>
        <v>{"includedData": "100기가 전후", "onboardingChannel": "11번가"}</v>
      </c>
      <c r="AR52" s="138" t="str">
        <f t="shared" si="10"/>
        <v/>
      </c>
      <c r="AS52" s="187" t="str">
        <f t="shared" si="11"/>
        <v/>
      </c>
      <c r="AT52" s="137" t="str">
        <f t="shared" si="12"/>
        <v>{"keywords": [{"includedData": "100기가 전후", "onboardingChannel": "11번가"}]}</v>
      </c>
      <c r="AU52" s="140" t="s">
        <v>253</v>
      </c>
      <c r="AV52" s="188" t="str">
        <f t="shared" si="13"/>
        <v>{"name": "recommend_plans", "arguments": {"keywords": [{"includedData": "100기가 전후", "onboardingChannel": "11번가"}]}}</v>
      </c>
      <c r="AW52" s="136" t="s">
        <v>253</v>
      </c>
      <c r="AX52" s="79">
        <v>45576</v>
      </c>
    </row>
    <row r="53" spans="1:50" ht="13.2">
      <c r="A53" s="132" t="s">
        <v>98</v>
      </c>
      <c r="B53" s="77" t="s">
        <v>2924</v>
      </c>
      <c r="C53" s="78" t="s">
        <v>100</v>
      </c>
      <c r="D53" s="78" t="s">
        <v>2925</v>
      </c>
      <c r="E53" s="44" t="s">
        <v>335</v>
      </c>
      <c r="F53" s="44" t="s">
        <v>336</v>
      </c>
      <c r="G53" s="78" t="s">
        <v>2926</v>
      </c>
      <c r="H53" s="44" t="s">
        <v>340</v>
      </c>
      <c r="I53" s="44" t="s">
        <v>341</v>
      </c>
      <c r="J53" s="78" t="s">
        <v>11</v>
      </c>
      <c r="M53" s="78"/>
      <c r="P53" s="78"/>
      <c r="S53" s="78"/>
      <c r="V53" s="78"/>
      <c r="Y53" s="78"/>
      <c r="AB53" s="78"/>
      <c r="AE53" s="78"/>
      <c r="AF53" s="155"/>
      <c r="AG53" s="186" t="str">
        <f t="shared" si="0"/>
        <v>"includedVoiceCallTospecifiedNumbers": "한도 없이"</v>
      </c>
      <c r="AH53" s="187" t="str">
        <f t="shared" si="1"/>
        <v>, "includedVideoOrValueAddedCall": "-"</v>
      </c>
      <c r="AI53" s="138" t="str">
        <f t="shared" si="2"/>
        <v/>
      </c>
      <c r="AJ53" s="187" t="str">
        <f t="shared" si="3"/>
        <v/>
      </c>
      <c r="AK53" s="187" t="str">
        <f t="shared" si="4"/>
        <v/>
      </c>
      <c r="AL53" s="138" t="str">
        <f t="shared" si="5"/>
        <v/>
      </c>
      <c r="AM53" s="187" t="str">
        <f t="shared" si="6"/>
        <v/>
      </c>
      <c r="AN53" s="187" t="str">
        <f t="shared" si="7"/>
        <v/>
      </c>
      <c r="AO53" s="138" t="str">
        <f t="shared" si="8"/>
        <v/>
      </c>
      <c r="AP53" s="139"/>
      <c r="AQ53" s="137" t="str">
        <f t="shared" si="9"/>
        <v>{"includedVoiceCallTospecifiedNumbers": "한도 없이", "includedVideoOrValueAddedCall": "-"}</v>
      </c>
      <c r="AR53" s="138" t="str">
        <f t="shared" si="10"/>
        <v/>
      </c>
      <c r="AS53" s="187" t="str">
        <f t="shared" si="11"/>
        <v/>
      </c>
      <c r="AT53" s="137" t="str">
        <f t="shared" si="12"/>
        <v>{"keywords": [{"includedVoiceCallTospecifiedNumbers": "한도 없이", "includedVideoOrValueAddedCall": "-"}]}</v>
      </c>
      <c r="AU53" s="140" t="s">
        <v>253</v>
      </c>
      <c r="AV53" s="188" t="str">
        <f t="shared" si="13"/>
        <v>{"name": "recommend_plans", "arguments": {"keywords": [{"includedVoiceCallTospecifiedNumbers": "한도 없이", "includedVideoOrValueAddedCall": "-"}]}}</v>
      </c>
      <c r="AW53" s="136" t="s">
        <v>253</v>
      </c>
      <c r="AX53" s="79">
        <v>45576</v>
      </c>
    </row>
    <row r="54" spans="1:50" ht="13.2">
      <c r="A54" s="132" t="s">
        <v>98</v>
      </c>
      <c r="B54" s="77" t="s">
        <v>2927</v>
      </c>
      <c r="C54" s="78" t="s">
        <v>100</v>
      </c>
      <c r="D54" s="78" t="s">
        <v>2928</v>
      </c>
      <c r="E54" s="44" t="s">
        <v>331</v>
      </c>
      <c r="F54" s="44" t="s">
        <v>332</v>
      </c>
      <c r="G54" s="78" t="s">
        <v>11</v>
      </c>
      <c r="H54" s="44" t="s">
        <v>357</v>
      </c>
      <c r="I54" s="44" t="s">
        <v>358</v>
      </c>
      <c r="J54" s="78" t="s">
        <v>2929</v>
      </c>
      <c r="M54" s="78"/>
      <c r="P54" s="78"/>
      <c r="S54" s="78"/>
      <c r="V54" s="78"/>
      <c r="Y54" s="78"/>
      <c r="AB54" s="78"/>
      <c r="AE54" s="78"/>
      <c r="AF54" s="155"/>
      <c r="AG54" s="186" t="str">
        <f t="shared" si="0"/>
        <v>"maximumAmountForSharing": "-"</v>
      </c>
      <c r="AH54" s="187" t="str">
        <f t="shared" si="1"/>
        <v>, "monthlyPrice": "착한"</v>
      </c>
      <c r="AI54" s="138" t="str">
        <f t="shared" si="2"/>
        <v/>
      </c>
      <c r="AJ54" s="187" t="str">
        <f t="shared" si="3"/>
        <v/>
      </c>
      <c r="AK54" s="187" t="str">
        <f t="shared" si="4"/>
        <v/>
      </c>
      <c r="AL54" s="138" t="str">
        <f t="shared" si="5"/>
        <v/>
      </c>
      <c r="AM54" s="187" t="str">
        <f t="shared" si="6"/>
        <v/>
      </c>
      <c r="AN54" s="187" t="str">
        <f t="shared" si="7"/>
        <v/>
      </c>
      <c r="AO54" s="138" t="str">
        <f t="shared" si="8"/>
        <v/>
      </c>
      <c r="AP54" s="139"/>
      <c r="AQ54" s="137" t="str">
        <f t="shared" si="9"/>
        <v>{"maximumAmountForSharing": "-", "monthlyPrice": "착한"}</v>
      </c>
      <c r="AR54" s="138" t="str">
        <f t="shared" si="10"/>
        <v/>
      </c>
      <c r="AS54" s="187" t="str">
        <f t="shared" si="11"/>
        <v/>
      </c>
      <c r="AT54" s="137" t="str">
        <f t="shared" si="12"/>
        <v>{"keywords": [{"maximumAmountForSharing": "-", "monthlyPrice": "착한"}]}</v>
      </c>
      <c r="AU54" s="140" t="s">
        <v>253</v>
      </c>
      <c r="AV54" s="188" t="str">
        <f t="shared" si="13"/>
        <v>{"name": "recommend_plans", "arguments": {"keywords": [{"maximumAmountForSharing": "-", "monthlyPrice": "착한"}]}}</v>
      </c>
      <c r="AW54" s="136" t="s">
        <v>253</v>
      </c>
      <c r="AX54" s="79">
        <v>45576</v>
      </c>
    </row>
    <row r="55" spans="1:50" ht="13.2">
      <c r="A55" s="142" t="s">
        <v>98</v>
      </c>
      <c r="B55" s="189" t="s">
        <v>2930</v>
      </c>
      <c r="C55" s="80" t="s">
        <v>100</v>
      </c>
      <c r="D55" s="80" t="s">
        <v>2931</v>
      </c>
      <c r="E55" s="82" t="s">
        <v>340</v>
      </c>
      <c r="F55" s="82" t="s">
        <v>341</v>
      </c>
      <c r="G55" s="80" t="s">
        <v>295</v>
      </c>
      <c r="H55" s="82" t="s">
        <v>293</v>
      </c>
      <c r="I55" s="82" t="s">
        <v>294</v>
      </c>
      <c r="J55" s="80" t="s">
        <v>326</v>
      </c>
      <c r="K55" s="82"/>
      <c r="L55" s="82"/>
      <c r="M55" s="80"/>
      <c r="N55" s="82"/>
      <c r="O55" s="82"/>
      <c r="P55" s="80"/>
      <c r="Q55" s="82"/>
      <c r="R55" s="82"/>
      <c r="S55" s="80"/>
      <c r="T55" s="82"/>
      <c r="U55" s="82"/>
      <c r="V55" s="80"/>
      <c r="W55" s="82"/>
      <c r="X55" s="82"/>
      <c r="Y55" s="80"/>
      <c r="Z55" s="82"/>
      <c r="AA55" s="82"/>
      <c r="AB55" s="80"/>
      <c r="AC55" s="82"/>
      <c r="AD55" s="82"/>
      <c r="AE55" s="80"/>
      <c r="AF55" s="190"/>
      <c r="AG55" s="285" t="str">
        <f t="shared" si="0"/>
        <v>"includedVideoOrValueAddedCall": "무제한"</v>
      </c>
      <c r="AH55" s="237" t="str">
        <f t="shared" si="1"/>
        <v>, "includedText": "300건"</v>
      </c>
      <c r="AI55" s="286" t="str">
        <f t="shared" si="2"/>
        <v/>
      </c>
      <c r="AJ55" s="237" t="str">
        <f t="shared" si="3"/>
        <v/>
      </c>
      <c r="AK55" s="237" t="str">
        <f t="shared" si="4"/>
        <v/>
      </c>
      <c r="AL55" s="286" t="str">
        <f t="shared" si="5"/>
        <v/>
      </c>
      <c r="AM55" s="237" t="str">
        <f t="shared" si="6"/>
        <v/>
      </c>
      <c r="AN55" s="237" t="str">
        <f t="shared" si="7"/>
        <v/>
      </c>
      <c r="AO55" s="286" t="str">
        <f t="shared" si="8"/>
        <v/>
      </c>
      <c r="AP55" s="287"/>
      <c r="AQ55" s="288" t="str">
        <f t="shared" si="9"/>
        <v>{"includedVideoOrValueAddedCall": "무제한", "includedText": "300건"}</v>
      </c>
      <c r="AR55" s="286" t="str">
        <f t="shared" si="10"/>
        <v/>
      </c>
      <c r="AS55" s="237" t="str">
        <f t="shared" si="11"/>
        <v/>
      </c>
      <c r="AT55" s="288" t="str">
        <f t="shared" si="12"/>
        <v>{"keywords": [{"includedVideoOrValueAddedCall": "무제한", "includedText": "300건"}]}</v>
      </c>
      <c r="AU55" s="150" t="s">
        <v>253</v>
      </c>
      <c r="AV55" s="361" t="str">
        <f t="shared" si="13"/>
        <v>{"name": "recommend_plans", "arguments": {"keywords": [{"includedVideoOrValueAddedCall": "무제한", "includedText": "300건"}]}}</v>
      </c>
      <c r="AW55" s="143" t="s">
        <v>253</v>
      </c>
      <c r="AX55" s="81">
        <v>45576</v>
      </c>
    </row>
    <row r="56" spans="1:50" ht="13.2">
      <c r="A56" s="132" t="s">
        <v>98</v>
      </c>
      <c r="B56" s="77" t="s">
        <v>2932</v>
      </c>
      <c r="C56" s="78" t="s">
        <v>100</v>
      </c>
      <c r="D56" s="78" t="s">
        <v>2933</v>
      </c>
      <c r="E56" s="44" t="s">
        <v>360</v>
      </c>
      <c r="F56" s="44" t="s">
        <v>344</v>
      </c>
      <c r="G56" s="78" t="s">
        <v>11</v>
      </c>
      <c r="H56" s="44" t="s">
        <v>309</v>
      </c>
      <c r="I56" s="44" t="s">
        <v>310</v>
      </c>
      <c r="J56" s="78" t="s">
        <v>295</v>
      </c>
      <c r="K56" s="44" t="s">
        <v>378</v>
      </c>
      <c r="L56" s="44" t="s">
        <v>344</v>
      </c>
      <c r="M56" s="78" t="s">
        <v>295</v>
      </c>
      <c r="P56" s="78"/>
      <c r="S56" s="78"/>
      <c r="V56" s="78"/>
      <c r="Y56" s="78"/>
      <c r="AB56" s="78"/>
      <c r="AE56" s="78"/>
      <c r="AF56" s="155"/>
      <c r="AG56" s="186" t="str">
        <f t="shared" si="0"/>
        <v>"includedDataForSharingAndTethering": "-"</v>
      </c>
      <c r="AH56" s="187" t="str">
        <f t="shared" si="1"/>
        <v>, "includedVoiceCall": "무제한"</v>
      </c>
      <c r="AI56" s="138" t="str">
        <f t="shared" si="2"/>
        <v>, "includedDataForSharingAndTethering": "무제한"</v>
      </c>
      <c r="AJ56" s="187" t="str">
        <f t="shared" si="3"/>
        <v/>
      </c>
      <c r="AK56" s="187" t="str">
        <f t="shared" si="4"/>
        <v/>
      </c>
      <c r="AL56" s="138" t="str">
        <f t="shared" si="5"/>
        <v/>
      </c>
      <c r="AM56" s="187" t="str">
        <f t="shared" si="6"/>
        <v/>
      </c>
      <c r="AN56" s="187" t="str">
        <f t="shared" si="7"/>
        <v/>
      </c>
      <c r="AO56" s="138" t="str">
        <f t="shared" si="8"/>
        <v/>
      </c>
      <c r="AP56" s="139"/>
      <c r="AQ56" s="137" t="str">
        <f t="shared" si="9"/>
        <v>{"includedDataForSharingAndTethering": "-", "includedVoiceCall": "무제한", "includedDataForSharingAndTethering": "무제한"}</v>
      </c>
      <c r="AR56" s="138" t="str">
        <f t="shared" si="10"/>
        <v/>
      </c>
      <c r="AS56" s="187" t="str">
        <f t="shared" si="11"/>
        <v/>
      </c>
      <c r="AT56" s="137" t="str">
        <f t="shared" si="12"/>
        <v>{"keywords": [{"includedDataForSharingAndTethering": "-", "includedVoiceCall": "무제한", "includedDataForSharingAndTethering": "무제한"}]}</v>
      </c>
      <c r="AU56" s="140" t="s">
        <v>253</v>
      </c>
      <c r="AV56" s="188" t="str">
        <f t="shared" si="13"/>
        <v>{"name": "recommend_plans", "arguments": {"keywords": [{"includedDataForSharingAndTethering": "-", "includedVoiceCall": "무제한", "includedDataForSharingAndTethering": "무제한"}]}}</v>
      </c>
      <c r="AW56" s="136" t="s">
        <v>253</v>
      </c>
      <c r="AX56" s="79">
        <v>45576</v>
      </c>
    </row>
    <row r="57" spans="1:50" ht="13.2">
      <c r="A57" s="132" t="s">
        <v>98</v>
      </c>
      <c r="B57" s="77" t="s">
        <v>2934</v>
      </c>
      <c r="C57" s="78" t="s">
        <v>100</v>
      </c>
      <c r="D57" s="78" t="s">
        <v>2935</v>
      </c>
      <c r="E57" s="44" t="s">
        <v>398</v>
      </c>
      <c r="F57" s="44" t="s">
        <v>399</v>
      </c>
      <c r="G57" s="78" t="s">
        <v>11</v>
      </c>
      <c r="H57" s="44" t="s">
        <v>309</v>
      </c>
      <c r="I57" s="44" t="s">
        <v>310</v>
      </c>
      <c r="J57" s="78" t="s">
        <v>1526</v>
      </c>
      <c r="K57" s="44" t="s">
        <v>331</v>
      </c>
      <c r="L57" s="44" t="s">
        <v>332</v>
      </c>
      <c r="M57" s="78" t="s">
        <v>2936</v>
      </c>
      <c r="P57" s="78"/>
      <c r="S57" s="78"/>
      <c r="V57" s="78"/>
      <c r="Y57" s="78"/>
      <c r="AB57" s="78"/>
      <c r="AE57" s="78"/>
      <c r="AF57" s="155"/>
      <c r="AG57" s="186" t="str">
        <f t="shared" si="0"/>
        <v>"onboardingTypeEligibility": "-"</v>
      </c>
      <c r="AH57" s="187" t="str">
        <f t="shared" si="1"/>
        <v>, "includedVoiceCall": "여유있게"</v>
      </c>
      <c r="AI57" s="138" t="str">
        <f t="shared" si="2"/>
        <v>, "maximumAmountForSharing": "200메가 넘게"</v>
      </c>
      <c r="AJ57" s="187" t="str">
        <f t="shared" si="3"/>
        <v/>
      </c>
      <c r="AK57" s="187" t="str">
        <f t="shared" si="4"/>
        <v/>
      </c>
      <c r="AL57" s="138" t="str">
        <f t="shared" si="5"/>
        <v/>
      </c>
      <c r="AM57" s="187" t="str">
        <f t="shared" si="6"/>
        <v/>
      </c>
      <c r="AN57" s="187" t="str">
        <f t="shared" si="7"/>
        <v/>
      </c>
      <c r="AO57" s="138" t="str">
        <f t="shared" si="8"/>
        <v/>
      </c>
      <c r="AP57" s="139"/>
      <c r="AQ57" s="137" t="str">
        <f t="shared" si="9"/>
        <v>{"onboardingTypeEligibility": "-", "includedVoiceCall": "여유있게", "maximumAmountForSharing": "200메가 넘게"}</v>
      </c>
      <c r="AR57" s="138" t="str">
        <f t="shared" si="10"/>
        <v/>
      </c>
      <c r="AS57" s="187" t="str">
        <f t="shared" si="11"/>
        <v/>
      </c>
      <c r="AT57" s="137" t="str">
        <f t="shared" si="12"/>
        <v>{"keywords": [{"onboardingTypeEligibility": "-", "includedVoiceCall": "여유있게", "maximumAmountForSharing": "200메가 넘게"}]}</v>
      </c>
      <c r="AU57" s="140" t="s">
        <v>253</v>
      </c>
      <c r="AV57" s="188" t="str">
        <f t="shared" si="13"/>
        <v>{"name": "recommend_plans", "arguments": {"keywords": [{"onboardingTypeEligibility": "-", "includedVoiceCall": "여유있게", "maximumAmountForSharing": "200메가 넘게"}]}}</v>
      </c>
      <c r="AW57" s="136" t="s">
        <v>253</v>
      </c>
      <c r="AX57" s="79">
        <v>45576</v>
      </c>
    </row>
    <row r="58" spans="1:50" ht="13.2">
      <c r="A58" s="132" t="s">
        <v>98</v>
      </c>
      <c r="B58" s="77" t="s">
        <v>2937</v>
      </c>
      <c r="C58" s="78" t="s">
        <v>100</v>
      </c>
      <c r="D58" s="78" t="s">
        <v>2938</v>
      </c>
      <c r="E58" s="44" t="s">
        <v>378</v>
      </c>
      <c r="F58" s="44" t="s">
        <v>344</v>
      </c>
      <c r="G58" s="78" t="s">
        <v>2939</v>
      </c>
      <c r="H58" s="44" t="s">
        <v>360</v>
      </c>
      <c r="I58" s="44" t="s">
        <v>344</v>
      </c>
      <c r="J58" s="78" t="s">
        <v>2940</v>
      </c>
      <c r="K58" s="44" t="s">
        <v>335</v>
      </c>
      <c r="L58" s="44" t="s">
        <v>336</v>
      </c>
      <c r="M58" s="78" t="s">
        <v>848</v>
      </c>
      <c r="P58" s="78"/>
      <c r="S58" s="78"/>
      <c r="V58" s="78"/>
      <c r="Y58" s="78"/>
      <c r="AB58" s="78"/>
      <c r="AE58" s="78"/>
      <c r="AF58" s="155"/>
      <c r="AG58" s="186" t="str">
        <f t="shared" si="0"/>
        <v>"includedDataForSharingAndTethering": "PC에 연결해서 데이터 사용"</v>
      </c>
      <c r="AH58" s="187" t="str">
        <f t="shared" si="1"/>
        <v>, "includedDataForSharingAndTethering": "80기가 이상"</v>
      </c>
      <c r="AI58" s="138" t="str">
        <f t="shared" si="2"/>
        <v>, "includedVoiceCallTospecifiedNumbers": "무료로"</v>
      </c>
      <c r="AJ58" s="187" t="str">
        <f t="shared" si="3"/>
        <v/>
      </c>
      <c r="AK58" s="187" t="str">
        <f t="shared" si="4"/>
        <v/>
      </c>
      <c r="AL58" s="138" t="str">
        <f t="shared" si="5"/>
        <v/>
      </c>
      <c r="AM58" s="187" t="str">
        <f t="shared" si="6"/>
        <v/>
      </c>
      <c r="AN58" s="187" t="str">
        <f t="shared" si="7"/>
        <v/>
      </c>
      <c r="AO58" s="138" t="str">
        <f t="shared" si="8"/>
        <v/>
      </c>
      <c r="AP58" s="139"/>
      <c r="AQ58" s="137" t="str">
        <f t="shared" si="9"/>
        <v>{"includedDataForSharingAndTethering": "PC에 연결해서 데이터 사용", "includedDataForSharingAndTethering": "80기가 이상", "includedVoiceCallTospecifiedNumbers": "무료로"}</v>
      </c>
      <c r="AR58" s="138" t="str">
        <f t="shared" si="10"/>
        <v/>
      </c>
      <c r="AS58" s="187" t="str">
        <f t="shared" si="11"/>
        <v/>
      </c>
      <c r="AT58" s="137" t="str">
        <f t="shared" si="12"/>
        <v>{"keywords": [{"includedDataForSharingAndTethering": "PC에 연결해서 데이터 사용", "includedDataForSharingAndTethering": "80기가 이상", "includedVoiceCallTospecifiedNumbers": "무료로"}]}</v>
      </c>
      <c r="AU58" s="140" t="s">
        <v>253</v>
      </c>
      <c r="AV58" s="188" t="str">
        <f t="shared" si="13"/>
        <v>{"name": "recommend_plans", "arguments": {"keywords": [{"includedDataForSharingAndTethering": "PC에 연결해서 데이터 사용", "includedDataForSharingAndTethering": "80기가 이상", "includedVoiceCallTospecifiedNumbers": "무료로"}]}}</v>
      </c>
      <c r="AW58" s="136" t="s">
        <v>253</v>
      </c>
      <c r="AX58" s="79">
        <v>45576</v>
      </c>
    </row>
    <row r="59" spans="1:50" ht="13.2">
      <c r="A59" s="132" t="s">
        <v>98</v>
      </c>
      <c r="B59" s="77" t="s">
        <v>2941</v>
      </c>
      <c r="C59" s="78" t="s">
        <v>100</v>
      </c>
      <c r="D59" s="78" t="s">
        <v>2942</v>
      </c>
      <c r="E59" s="44" t="s">
        <v>327</v>
      </c>
      <c r="F59" s="44" t="s">
        <v>328</v>
      </c>
      <c r="G59" s="78" t="s">
        <v>11</v>
      </c>
      <c r="H59" s="44" t="s">
        <v>323</v>
      </c>
      <c r="I59" s="44" t="s">
        <v>324</v>
      </c>
      <c r="J59" s="78" t="s">
        <v>2943</v>
      </c>
      <c r="K59" s="44" t="s">
        <v>379</v>
      </c>
      <c r="L59" s="44" t="s">
        <v>380</v>
      </c>
      <c r="M59" s="78" t="s">
        <v>11</v>
      </c>
      <c r="P59" s="78"/>
      <c r="S59" s="78"/>
      <c r="V59" s="78"/>
      <c r="Y59" s="78"/>
      <c r="AB59" s="78"/>
      <c r="AE59" s="78"/>
      <c r="AF59" s="155"/>
      <c r="AG59" s="186" t="str">
        <f t="shared" si="0"/>
        <v>"includedData": "-"</v>
      </c>
      <c r="AH59" s="187" t="str">
        <f t="shared" si="1"/>
        <v>, "lineup": "다이렉트 플랜"</v>
      </c>
      <c r="AI59" s="138" t="str">
        <f t="shared" si="2"/>
        <v>, "dataQoS": "-"</v>
      </c>
      <c r="AJ59" s="187" t="str">
        <f t="shared" si="3"/>
        <v/>
      </c>
      <c r="AK59" s="187" t="str">
        <f t="shared" si="4"/>
        <v/>
      </c>
      <c r="AL59" s="138" t="str">
        <f t="shared" si="5"/>
        <v/>
      </c>
      <c r="AM59" s="187" t="str">
        <f t="shared" si="6"/>
        <v/>
      </c>
      <c r="AN59" s="187" t="str">
        <f t="shared" si="7"/>
        <v/>
      </c>
      <c r="AO59" s="138" t="str">
        <f t="shared" si="8"/>
        <v/>
      </c>
      <c r="AP59" s="139"/>
      <c r="AQ59" s="137" t="str">
        <f t="shared" si="9"/>
        <v>{"includedData": "-", "lineup": "다이렉트 플랜", "dataQoS": "-"}</v>
      </c>
      <c r="AR59" s="138" t="str">
        <f t="shared" si="10"/>
        <v/>
      </c>
      <c r="AS59" s="187" t="str">
        <f t="shared" si="11"/>
        <v/>
      </c>
      <c r="AT59" s="137" t="str">
        <f t="shared" si="12"/>
        <v>{"keywords": [{"includedData": "-", "lineup": "다이렉트 플랜", "dataQoS": "-"}]}</v>
      </c>
      <c r="AU59" s="140" t="s">
        <v>253</v>
      </c>
      <c r="AV59" s="188" t="str">
        <f t="shared" si="13"/>
        <v>{"name": "recommend_plans", "arguments": {"keywords": [{"includedData": "-", "lineup": "다이렉트 플랜", "dataQoS": "-"}]}}</v>
      </c>
      <c r="AW59" s="136" t="s">
        <v>253</v>
      </c>
      <c r="AX59" s="79">
        <v>45576</v>
      </c>
    </row>
    <row r="60" spans="1:50" ht="13.2">
      <c r="A60" s="132" t="s">
        <v>98</v>
      </c>
      <c r="B60" s="77" t="s">
        <v>2944</v>
      </c>
      <c r="C60" s="78" t="s">
        <v>100</v>
      </c>
      <c r="D60" s="78" t="s">
        <v>2945</v>
      </c>
      <c r="E60" s="44" t="s">
        <v>360</v>
      </c>
      <c r="F60" s="44" t="s">
        <v>344</v>
      </c>
      <c r="G60" s="78" t="s">
        <v>2946</v>
      </c>
      <c r="H60" s="44" t="s">
        <v>378</v>
      </c>
      <c r="I60" s="44" t="s">
        <v>344</v>
      </c>
      <c r="J60" s="78" t="s">
        <v>11</v>
      </c>
      <c r="K60" s="44" t="s">
        <v>401</v>
      </c>
      <c r="L60" s="44" t="s">
        <v>402</v>
      </c>
      <c r="M60" s="78" t="s">
        <v>2947</v>
      </c>
      <c r="P60" s="78"/>
      <c r="S60" s="78"/>
      <c r="V60" s="78"/>
      <c r="Y60" s="78"/>
      <c r="AB60" s="78"/>
      <c r="AE60" s="78"/>
      <c r="AF60" s="155"/>
      <c r="AG60" s="186" t="str">
        <f t="shared" si="0"/>
        <v>"includedDataForSharingAndTethering": "무한으로"</v>
      </c>
      <c r="AH60" s="187" t="str">
        <f t="shared" si="1"/>
        <v>, "includedDataForSharingAndTethering": "-"</v>
      </c>
      <c r="AI60" s="138" t="str">
        <f t="shared" si="2"/>
        <v>, "onboardingDevice": "스마트 워치 전용"</v>
      </c>
      <c r="AJ60" s="187" t="str">
        <f t="shared" si="3"/>
        <v/>
      </c>
      <c r="AK60" s="187" t="str">
        <f t="shared" si="4"/>
        <v/>
      </c>
      <c r="AL60" s="138" t="str">
        <f t="shared" si="5"/>
        <v/>
      </c>
      <c r="AM60" s="187" t="str">
        <f t="shared" si="6"/>
        <v/>
      </c>
      <c r="AN60" s="187" t="str">
        <f t="shared" si="7"/>
        <v/>
      </c>
      <c r="AO60" s="138" t="str">
        <f t="shared" si="8"/>
        <v/>
      </c>
      <c r="AP60" s="139"/>
      <c r="AQ60" s="137" t="str">
        <f t="shared" si="9"/>
        <v>{"includedDataForSharingAndTethering": "무한으로", "includedDataForSharingAndTethering": "-", "onboardingDevice": "스마트 워치 전용"}</v>
      </c>
      <c r="AR60" s="138" t="str">
        <f t="shared" si="10"/>
        <v/>
      </c>
      <c r="AS60" s="187" t="str">
        <f t="shared" si="11"/>
        <v/>
      </c>
      <c r="AT60" s="137" t="str">
        <f t="shared" si="12"/>
        <v>{"keywords": [{"includedDataForSharingAndTethering": "무한으로", "includedDataForSharingAndTethering": "-", "onboardingDevice": "스마트 워치 전용"}]}</v>
      </c>
      <c r="AU60" s="140" t="s">
        <v>253</v>
      </c>
      <c r="AV60" s="188" t="str">
        <f t="shared" si="13"/>
        <v>{"name": "recommend_plans", "arguments": {"keywords": [{"includedDataForSharingAndTethering": "무한으로", "includedDataForSharingAndTethering": "-", "onboardingDevice": "스마트 워치 전용"}]}}</v>
      </c>
      <c r="AW60" s="136" t="s">
        <v>253</v>
      </c>
      <c r="AX60" s="79">
        <v>45576</v>
      </c>
    </row>
    <row r="61" spans="1:50" ht="13.2">
      <c r="A61" s="132" t="s">
        <v>98</v>
      </c>
      <c r="B61" s="77" t="s">
        <v>2948</v>
      </c>
      <c r="C61" s="78" t="s">
        <v>100</v>
      </c>
      <c r="D61" s="78" t="s">
        <v>2949</v>
      </c>
      <c r="E61" s="44" t="s">
        <v>335</v>
      </c>
      <c r="F61" s="44" t="s">
        <v>336</v>
      </c>
      <c r="G61" s="78" t="s">
        <v>811</v>
      </c>
      <c r="H61" s="44" t="s">
        <v>309</v>
      </c>
      <c r="I61" s="44" t="s">
        <v>310</v>
      </c>
      <c r="J61" s="78" t="s">
        <v>2950</v>
      </c>
      <c r="K61" s="44" t="s">
        <v>349</v>
      </c>
      <c r="L61" s="44" t="s">
        <v>350</v>
      </c>
      <c r="M61" s="78" t="s">
        <v>496</v>
      </c>
      <c r="P61" s="78"/>
      <c r="S61" s="78"/>
      <c r="V61" s="78"/>
      <c r="Y61" s="78"/>
      <c r="AB61" s="78"/>
      <c r="AE61" s="78"/>
      <c r="AF61" s="155"/>
      <c r="AG61" s="186" t="str">
        <f t="shared" si="0"/>
        <v>"includedVoiceCallTospecifiedNumbers": "충분하게"</v>
      </c>
      <c r="AH61" s="187" t="str">
        <f t="shared" si="1"/>
        <v>, "includedVoiceCall": "많은 요금 부담 없이"</v>
      </c>
      <c r="AI61" s="138" t="str">
        <f t="shared" si="2"/>
        <v>, "availableAmountForDataOptionRefill": "넉넉한"</v>
      </c>
      <c r="AJ61" s="187" t="str">
        <f t="shared" si="3"/>
        <v/>
      </c>
      <c r="AK61" s="187" t="str">
        <f t="shared" si="4"/>
        <v/>
      </c>
      <c r="AL61" s="138" t="str">
        <f t="shared" si="5"/>
        <v/>
      </c>
      <c r="AM61" s="187" t="str">
        <f t="shared" si="6"/>
        <v/>
      </c>
      <c r="AN61" s="187" t="str">
        <f t="shared" si="7"/>
        <v/>
      </c>
      <c r="AO61" s="138" t="str">
        <f t="shared" si="8"/>
        <v/>
      </c>
      <c r="AP61" s="139"/>
      <c r="AQ61" s="137" t="str">
        <f t="shared" si="9"/>
        <v>{"includedVoiceCallTospecifiedNumbers": "충분하게", "includedVoiceCall": "많은 요금 부담 없이", "availableAmountForDataOptionRefill": "넉넉한"}</v>
      </c>
      <c r="AR61" s="138" t="str">
        <f t="shared" si="10"/>
        <v/>
      </c>
      <c r="AS61" s="187" t="str">
        <f t="shared" si="11"/>
        <v/>
      </c>
      <c r="AT61" s="137" t="str">
        <f t="shared" si="12"/>
        <v>{"keywords": [{"includedVoiceCallTospecifiedNumbers": "충분하게", "includedVoiceCall": "많은 요금 부담 없이", "availableAmountForDataOptionRefill": "넉넉한"}]}</v>
      </c>
      <c r="AU61" s="140" t="s">
        <v>253</v>
      </c>
      <c r="AV61" s="188" t="str">
        <f t="shared" si="13"/>
        <v>{"name": "recommend_plans", "arguments": {"keywords": [{"includedVoiceCallTospecifiedNumbers": "충분하게", "includedVoiceCall": "많은 요금 부담 없이", "availableAmountForDataOptionRefill": "넉넉한"}]}}</v>
      </c>
      <c r="AW61" s="136" t="s">
        <v>253</v>
      </c>
      <c r="AX61" s="79">
        <v>45576</v>
      </c>
    </row>
    <row r="62" spans="1:50" ht="13.2">
      <c r="A62" s="132" t="s">
        <v>98</v>
      </c>
      <c r="B62" s="77" t="s">
        <v>2951</v>
      </c>
      <c r="C62" s="78" t="s">
        <v>100</v>
      </c>
      <c r="D62" s="78" t="s">
        <v>2952</v>
      </c>
      <c r="E62" s="44" t="s">
        <v>357</v>
      </c>
      <c r="F62" s="44" t="s">
        <v>358</v>
      </c>
      <c r="G62" s="78" t="s">
        <v>362</v>
      </c>
      <c r="H62" s="44" t="s">
        <v>293</v>
      </c>
      <c r="I62" s="44" t="s">
        <v>294</v>
      </c>
      <c r="J62" s="78" t="s">
        <v>2857</v>
      </c>
      <c r="K62" s="44" t="s">
        <v>360</v>
      </c>
      <c r="L62" s="44" t="s">
        <v>344</v>
      </c>
      <c r="M62" s="78" t="s">
        <v>522</v>
      </c>
      <c r="P62" s="78"/>
      <c r="S62" s="78"/>
      <c r="V62" s="78"/>
      <c r="Y62" s="78"/>
      <c r="AB62" s="78"/>
      <c r="AE62" s="78"/>
      <c r="AF62" s="155"/>
      <c r="AG62" s="186" t="str">
        <f t="shared" si="0"/>
        <v>"monthlyPrice": "싼"</v>
      </c>
      <c r="AH62" s="187" t="str">
        <f t="shared" si="1"/>
        <v>, "includedText": "모자라지 않게"</v>
      </c>
      <c r="AI62" s="138" t="str">
        <f t="shared" si="2"/>
        <v>, "includedDataForSharingAndTethering": "부족하지 않게"</v>
      </c>
      <c r="AJ62" s="187" t="str">
        <f t="shared" si="3"/>
        <v/>
      </c>
      <c r="AK62" s="187" t="str">
        <f t="shared" si="4"/>
        <v/>
      </c>
      <c r="AL62" s="138" t="str">
        <f t="shared" si="5"/>
        <v/>
      </c>
      <c r="AM62" s="187" t="str">
        <f t="shared" si="6"/>
        <v/>
      </c>
      <c r="AN62" s="187" t="str">
        <f t="shared" si="7"/>
        <v/>
      </c>
      <c r="AO62" s="138" t="str">
        <f t="shared" si="8"/>
        <v/>
      </c>
      <c r="AP62" s="139"/>
      <c r="AQ62" s="137" t="str">
        <f t="shared" si="9"/>
        <v>{"monthlyPrice": "싼", "includedText": "모자라지 않게", "includedDataForSharingAndTethering": "부족하지 않게"}</v>
      </c>
      <c r="AR62" s="138" t="str">
        <f t="shared" si="10"/>
        <v/>
      </c>
      <c r="AS62" s="187" t="str">
        <f t="shared" si="11"/>
        <v/>
      </c>
      <c r="AT62" s="137" t="str">
        <f t="shared" si="12"/>
        <v>{"keywords": [{"monthlyPrice": "싼", "includedText": "모자라지 않게", "includedDataForSharingAndTethering": "부족하지 않게"}]}</v>
      </c>
      <c r="AU62" s="140" t="s">
        <v>253</v>
      </c>
      <c r="AV62" s="188" t="str">
        <f t="shared" si="13"/>
        <v>{"name": "recommend_plans", "arguments": {"keywords": [{"monthlyPrice": "싼", "includedText": "모자라지 않게", "includedDataForSharingAndTethering": "부족하지 않게"}]}}</v>
      </c>
      <c r="AW62" s="136" t="s">
        <v>253</v>
      </c>
      <c r="AX62" s="79">
        <v>45576</v>
      </c>
    </row>
    <row r="63" spans="1:50" ht="13.2">
      <c r="A63" s="132" t="s">
        <v>98</v>
      </c>
      <c r="B63" s="77" t="s">
        <v>2953</v>
      </c>
      <c r="C63" s="78" t="s">
        <v>100</v>
      </c>
      <c r="D63" s="78" t="s">
        <v>2954</v>
      </c>
      <c r="E63" s="44" t="s">
        <v>304</v>
      </c>
      <c r="F63" s="44" t="s">
        <v>305</v>
      </c>
      <c r="G63" s="78" t="s">
        <v>2955</v>
      </c>
      <c r="H63" s="44" t="s">
        <v>309</v>
      </c>
      <c r="I63" s="44" t="s">
        <v>310</v>
      </c>
      <c r="J63" s="78" t="s">
        <v>758</v>
      </c>
      <c r="K63" s="44" t="s">
        <v>378</v>
      </c>
      <c r="L63" s="44" t="s">
        <v>344</v>
      </c>
      <c r="M63" s="78" t="s">
        <v>1469</v>
      </c>
      <c r="P63" s="78"/>
      <c r="S63" s="78"/>
      <c r="V63" s="78"/>
      <c r="Y63" s="78"/>
      <c r="AB63" s="78"/>
      <c r="AE63" s="78"/>
      <c r="AF63" s="155"/>
      <c r="AG63" s="186" t="str">
        <f t="shared" si="0"/>
        <v>"onboardingChannel": "대리점"</v>
      </c>
      <c r="AH63" s="187" t="str">
        <f t="shared" si="1"/>
        <v>, "includedVoiceCall": "적당히"</v>
      </c>
      <c r="AI63" s="138" t="str">
        <f t="shared" si="2"/>
        <v>, "includedDataForSharingAndTethering": "충분히"</v>
      </c>
      <c r="AJ63" s="187" t="str">
        <f t="shared" si="3"/>
        <v/>
      </c>
      <c r="AK63" s="187" t="str">
        <f t="shared" si="4"/>
        <v/>
      </c>
      <c r="AL63" s="138" t="str">
        <f t="shared" si="5"/>
        <v/>
      </c>
      <c r="AM63" s="187" t="str">
        <f t="shared" si="6"/>
        <v/>
      </c>
      <c r="AN63" s="187" t="str">
        <f t="shared" si="7"/>
        <v/>
      </c>
      <c r="AO63" s="138" t="str">
        <f t="shared" si="8"/>
        <v/>
      </c>
      <c r="AP63" s="139"/>
      <c r="AQ63" s="137" t="str">
        <f t="shared" si="9"/>
        <v>{"onboardingChannel": "대리점", "includedVoiceCall": "적당히", "includedDataForSharingAndTethering": "충분히"}</v>
      </c>
      <c r="AR63" s="138" t="str">
        <f t="shared" si="10"/>
        <v/>
      </c>
      <c r="AS63" s="187" t="str">
        <f t="shared" si="11"/>
        <v/>
      </c>
      <c r="AT63" s="137" t="str">
        <f t="shared" si="12"/>
        <v>{"keywords": [{"onboardingChannel": "대리점", "includedVoiceCall": "적당히", "includedDataForSharingAndTethering": "충분히"}]}</v>
      </c>
      <c r="AU63" s="140" t="s">
        <v>253</v>
      </c>
      <c r="AV63" s="188" t="str">
        <f t="shared" si="13"/>
        <v>{"name": "recommend_plans", "arguments": {"keywords": [{"onboardingChannel": "대리점", "includedVoiceCall": "적당히", "includedDataForSharingAndTethering": "충분히"}]}}</v>
      </c>
      <c r="AW63" s="136" t="s">
        <v>253</v>
      </c>
      <c r="AX63" s="79">
        <v>45576</v>
      </c>
    </row>
    <row r="64" spans="1:50" ht="13.2">
      <c r="A64" s="142" t="s">
        <v>98</v>
      </c>
      <c r="B64" s="189" t="s">
        <v>2956</v>
      </c>
      <c r="C64" s="80" t="s">
        <v>100</v>
      </c>
      <c r="D64" s="80" t="s">
        <v>2957</v>
      </c>
      <c r="E64" s="82" t="s">
        <v>378</v>
      </c>
      <c r="F64" s="82" t="s">
        <v>344</v>
      </c>
      <c r="G64" s="80" t="s">
        <v>295</v>
      </c>
      <c r="H64" s="82" t="s">
        <v>296</v>
      </c>
      <c r="I64" s="82" t="s">
        <v>297</v>
      </c>
      <c r="J64" s="80" t="s">
        <v>298</v>
      </c>
      <c r="K64" s="82" t="s">
        <v>331</v>
      </c>
      <c r="L64" s="82" t="s">
        <v>332</v>
      </c>
      <c r="M64" s="80" t="s">
        <v>2958</v>
      </c>
      <c r="N64" s="82"/>
      <c r="O64" s="82"/>
      <c r="P64" s="80"/>
      <c r="Q64" s="82"/>
      <c r="R64" s="82"/>
      <c r="S64" s="80"/>
      <c r="T64" s="82"/>
      <c r="U64" s="82"/>
      <c r="V64" s="80"/>
      <c r="W64" s="82"/>
      <c r="X64" s="82"/>
      <c r="Y64" s="80"/>
      <c r="Z64" s="82"/>
      <c r="AA64" s="82"/>
      <c r="AB64" s="80"/>
      <c r="AC64" s="82"/>
      <c r="AD64" s="82"/>
      <c r="AE64" s="80"/>
      <c r="AF64" s="190"/>
      <c r="AG64" s="285" t="str">
        <f t="shared" si="0"/>
        <v>"includedDataForSharingAndTethering": "무제한"</v>
      </c>
      <c r="AH64" s="237" t="str">
        <f t="shared" si="1"/>
        <v>, "specialCustomerOnboard": "시니어"</v>
      </c>
      <c r="AI64" s="286" t="str">
        <f t="shared" si="2"/>
        <v>, "maximumAmountForSharing": "다른 폰에 데이터 연결해서 쓸 수 있는"</v>
      </c>
      <c r="AJ64" s="237" t="str">
        <f t="shared" si="3"/>
        <v/>
      </c>
      <c r="AK64" s="237" t="str">
        <f t="shared" si="4"/>
        <v/>
      </c>
      <c r="AL64" s="286" t="str">
        <f t="shared" si="5"/>
        <v/>
      </c>
      <c r="AM64" s="237" t="str">
        <f t="shared" si="6"/>
        <v/>
      </c>
      <c r="AN64" s="237" t="str">
        <f t="shared" si="7"/>
        <v/>
      </c>
      <c r="AO64" s="286" t="str">
        <f t="shared" si="8"/>
        <v/>
      </c>
      <c r="AP64" s="287"/>
      <c r="AQ64" s="288" t="str">
        <f t="shared" si="9"/>
        <v>{"includedDataForSharingAndTethering": "무제한", "specialCustomerOnboard": "시니어", "maximumAmountForSharing": "다른 폰에 데이터 연결해서 쓸 수 있는"}</v>
      </c>
      <c r="AR64" s="286" t="str">
        <f t="shared" si="10"/>
        <v/>
      </c>
      <c r="AS64" s="237" t="str">
        <f t="shared" si="11"/>
        <v/>
      </c>
      <c r="AT64" s="288" t="str">
        <f t="shared" si="12"/>
        <v>{"keywords": [{"includedDataForSharingAndTethering": "무제한", "specialCustomerOnboard": "시니어", "maximumAmountForSharing": "다른 폰에 데이터 연결해서 쓸 수 있는"}]}</v>
      </c>
      <c r="AU64" s="150" t="s">
        <v>253</v>
      </c>
      <c r="AV64" s="361" t="str">
        <f t="shared" si="13"/>
        <v>{"name": "recommend_plans", "arguments": {"keywords": [{"includedDataForSharingAndTethering": "무제한", "specialCustomerOnboard": "시니어", "maximumAmountForSharing": "다른 폰에 데이터 연결해서 쓸 수 있는"}]}}</v>
      </c>
      <c r="AW64" s="143" t="s">
        <v>253</v>
      </c>
      <c r="AX64" s="81">
        <v>45576</v>
      </c>
    </row>
    <row r="65" spans="43:50" ht="13.2">
      <c r="AQ65" s="137"/>
      <c r="AR65" s="138"/>
      <c r="AS65" s="187"/>
      <c r="AT65" s="137"/>
      <c r="AU65" s="140"/>
      <c r="AV65" s="188" t="str">
        <f t="shared" si="13"/>
        <v/>
      </c>
      <c r="AW65" s="136"/>
      <c r="AX65" s="79"/>
    </row>
    <row r="66" spans="43:50" ht="13.2">
      <c r="AQ66" s="137"/>
      <c r="AR66" s="138"/>
      <c r="AS66" s="187"/>
      <c r="AT66" s="137"/>
      <c r="AU66" s="140"/>
      <c r="AV66" s="188" t="str">
        <f t="shared" si="13"/>
        <v/>
      </c>
      <c r="AW66" s="136"/>
      <c r="AX66" s="79"/>
    </row>
    <row r="67" spans="43:50" ht="13.2">
      <c r="AQ67" s="137"/>
      <c r="AR67" s="138"/>
      <c r="AS67" s="187"/>
      <c r="AT67" s="137"/>
      <c r="AU67" s="140"/>
      <c r="AV67" s="188" t="str">
        <f t="shared" si="13"/>
        <v/>
      </c>
      <c r="AW67" s="136"/>
      <c r="AX67" s="79"/>
    </row>
    <row r="68" spans="43:50" ht="13.2">
      <c r="AQ68" s="137"/>
      <c r="AR68" s="138"/>
      <c r="AS68" s="187"/>
      <c r="AT68" s="137"/>
      <c r="AU68" s="140"/>
      <c r="AV68" s="188" t="str">
        <f t="shared" si="13"/>
        <v/>
      </c>
      <c r="AW68" s="136"/>
      <c r="AX68" s="79"/>
    </row>
    <row r="69" spans="43:50" ht="13.2">
      <c r="AQ69" s="137"/>
      <c r="AR69" s="138"/>
      <c r="AS69" s="187"/>
      <c r="AT69" s="137"/>
      <c r="AU69" s="140"/>
      <c r="AV69" s="188" t="str">
        <f t="shared" si="13"/>
        <v/>
      </c>
      <c r="AW69" s="136"/>
      <c r="AX69" s="79"/>
    </row>
    <row r="70" spans="43:50" ht="13.2">
      <c r="AQ70" s="137"/>
      <c r="AR70" s="138"/>
      <c r="AS70" s="187"/>
      <c r="AT70" s="137"/>
      <c r="AU70" s="140"/>
      <c r="AV70" s="188" t="str">
        <f t="shared" si="13"/>
        <v/>
      </c>
      <c r="AW70" s="136"/>
      <c r="AX70" s="79"/>
    </row>
    <row r="71" spans="43:50" ht="13.2">
      <c r="AQ71" s="137"/>
      <c r="AR71" s="138"/>
      <c r="AS71" s="187"/>
      <c r="AT71" s="137"/>
      <c r="AU71" s="140"/>
      <c r="AV71" s="188" t="str">
        <f t="shared" si="13"/>
        <v/>
      </c>
      <c r="AW71" s="136"/>
      <c r="AX71" s="79"/>
    </row>
    <row r="72" spans="43:50" ht="13.2">
      <c r="AQ72" s="137"/>
      <c r="AR72" s="138"/>
      <c r="AS72" s="187"/>
      <c r="AT72" s="137"/>
      <c r="AU72" s="140"/>
      <c r="AV72" s="188" t="str">
        <f t="shared" si="13"/>
        <v/>
      </c>
      <c r="AW72" s="136"/>
      <c r="AX72" s="79"/>
    </row>
    <row r="73" spans="43:50" ht="13.2">
      <c r="AQ73" s="137"/>
      <c r="AR73" s="138"/>
      <c r="AS73" s="187"/>
      <c r="AT73" s="137"/>
      <c r="AU73" s="140"/>
      <c r="AV73" s="188" t="str">
        <f t="shared" si="13"/>
        <v/>
      </c>
      <c r="AW73" s="136"/>
      <c r="AX73" s="79"/>
    </row>
    <row r="74" spans="43:50" ht="13.2">
      <c r="AQ74" s="137"/>
      <c r="AR74" s="138"/>
      <c r="AS74" s="187"/>
      <c r="AT74" s="137"/>
      <c r="AU74" s="140"/>
      <c r="AV74" s="188" t="str">
        <f t="shared" si="13"/>
        <v/>
      </c>
      <c r="AW74" s="136"/>
      <c r="AX74" s="79"/>
    </row>
    <row r="75" spans="43:50" ht="13.2">
      <c r="AQ75" s="137"/>
      <c r="AR75" s="138"/>
      <c r="AS75" s="187"/>
      <c r="AT75" s="137"/>
      <c r="AU75" s="140"/>
      <c r="AV75" s="188" t="str">
        <f t="shared" si="13"/>
        <v/>
      </c>
      <c r="AW75" s="136"/>
      <c r="AX75" s="79"/>
    </row>
    <row r="76" spans="43:50" ht="13.2">
      <c r="AQ76" s="137"/>
      <c r="AR76" s="138"/>
      <c r="AS76" s="187"/>
      <c r="AT76" s="137"/>
      <c r="AU76" s="140"/>
      <c r="AV76" s="188" t="str">
        <f t="shared" si="13"/>
        <v/>
      </c>
      <c r="AW76" s="136"/>
      <c r="AX76" s="79"/>
    </row>
    <row r="77" spans="43:50" ht="13.2">
      <c r="AQ77" s="137"/>
      <c r="AR77" s="138"/>
      <c r="AS77" s="187"/>
      <c r="AT77" s="137"/>
      <c r="AU77" s="140"/>
      <c r="AV77" s="188" t="str">
        <f t="shared" si="13"/>
        <v/>
      </c>
      <c r="AW77" s="136"/>
      <c r="AX77" s="79"/>
    </row>
    <row r="78" spans="43:50" ht="13.2">
      <c r="AQ78" s="137"/>
      <c r="AR78" s="138"/>
      <c r="AS78" s="187"/>
      <c r="AT78" s="137"/>
      <c r="AU78" s="140"/>
      <c r="AV78" s="188" t="str">
        <f t="shared" si="13"/>
        <v/>
      </c>
      <c r="AW78" s="136"/>
      <c r="AX78" s="79"/>
    </row>
    <row r="79" spans="43:50" ht="13.2">
      <c r="AQ79" s="137"/>
      <c r="AR79" s="138"/>
      <c r="AS79" s="187"/>
      <c r="AT79" s="137"/>
      <c r="AU79" s="140"/>
      <c r="AV79" s="188" t="str">
        <f t="shared" si="13"/>
        <v/>
      </c>
      <c r="AW79" s="136"/>
      <c r="AX79" s="79"/>
    </row>
    <row r="80" spans="43:50" ht="13.2">
      <c r="AQ80" s="137"/>
      <c r="AR80" s="138"/>
      <c r="AS80" s="187"/>
      <c r="AT80" s="137"/>
      <c r="AU80" s="140"/>
      <c r="AV80" s="188" t="str">
        <f t="shared" si="13"/>
        <v/>
      </c>
      <c r="AW80" s="136"/>
      <c r="AX80" s="79"/>
    </row>
    <row r="81" spans="43:50" ht="13.2">
      <c r="AQ81" s="137"/>
      <c r="AR81" s="138"/>
      <c r="AS81" s="187"/>
      <c r="AT81" s="137"/>
      <c r="AU81" s="140"/>
      <c r="AV81" s="188" t="str">
        <f t="shared" si="13"/>
        <v/>
      </c>
      <c r="AW81" s="136"/>
      <c r="AX81" s="79"/>
    </row>
    <row r="82" spans="43:50" ht="13.2">
      <c r="AQ82" s="137"/>
      <c r="AR82" s="138"/>
      <c r="AS82" s="187"/>
      <c r="AT82" s="137"/>
      <c r="AU82" s="140"/>
      <c r="AV82" s="188" t="str">
        <f t="shared" si="13"/>
        <v/>
      </c>
      <c r="AW82" s="136"/>
      <c r="AX82" s="79"/>
    </row>
    <row r="83" spans="43:50" ht="13.2">
      <c r="AQ83" s="191"/>
      <c r="AR83" s="155"/>
      <c r="AS83" s="155"/>
      <c r="AT83" s="83"/>
      <c r="AU83" s="155"/>
      <c r="AV83" s="83" t="str">
        <f t="shared" si="13"/>
        <v/>
      </c>
      <c r="AW83" s="155"/>
      <c r="AX83" s="83"/>
    </row>
    <row r="84" spans="43:50" ht="13.2">
      <c r="AQ84" s="191"/>
      <c r="AR84" s="155"/>
      <c r="AS84" s="155"/>
      <c r="AT84" s="83"/>
      <c r="AU84" s="155"/>
      <c r="AV84" s="83" t="str">
        <f t="shared" si="13"/>
        <v/>
      </c>
      <c r="AW84" s="155"/>
      <c r="AX84" s="83"/>
    </row>
    <row r="85" spans="43:50" ht="13.2">
      <c r="AQ85" s="191"/>
      <c r="AR85" s="155"/>
      <c r="AS85" s="155"/>
      <c r="AT85" s="83"/>
      <c r="AU85" s="155"/>
      <c r="AV85" s="83" t="str">
        <f t="shared" si="13"/>
        <v/>
      </c>
      <c r="AW85" s="155"/>
      <c r="AX85" s="83"/>
    </row>
    <row r="86" spans="43:50" ht="13.2">
      <c r="AQ86" s="191"/>
      <c r="AR86" s="155"/>
      <c r="AS86" s="155"/>
      <c r="AT86" s="83"/>
      <c r="AU86" s="155"/>
      <c r="AV86" s="83" t="str">
        <f t="shared" si="13"/>
        <v/>
      </c>
      <c r="AW86" s="155"/>
      <c r="AX86" s="83"/>
    </row>
    <row r="87" spans="43:50" ht="13.2">
      <c r="AQ87" s="191"/>
      <c r="AR87" s="155"/>
      <c r="AS87" s="155"/>
      <c r="AT87" s="83"/>
      <c r="AU87" s="155"/>
      <c r="AV87" s="83" t="str">
        <f t="shared" si="13"/>
        <v/>
      </c>
      <c r="AW87" s="155"/>
      <c r="AX87" s="83"/>
    </row>
    <row r="88" spans="43:50" ht="13.2">
      <c r="AQ88" s="191"/>
      <c r="AR88" s="155"/>
      <c r="AS88" s="155"/>
      <c r="AT88" s="83"/>
      <c r="AU88" s="155"/>
      <c r="AV88" s="83" t="str">
        <f t="shared" si="13"/>
        <v/>
      </c>
      <c r="AW88" s="155"/>
      <c r="AX88" s="83"/>
    </row>
    <row r="89" spans="43:50" ht="13.2">
      <c r="AQ89" s="191"/>
      <c r="AR89" s="155"/>
      <c r="AS89" s="155"/>
      <c r="AT89" s="83"/>
      <c r="AU89" s="155"/>
      <c r="AV89" s="83" t="str">
        <f t="shared" si="13"/>
        <v/>
      </c>
      <c r="AW89" s="155"/>
      <c r="AX89" s="83"/>
    </row>
    <row r="90" spans="43:50" ht="13.2">
      <c r="AQ90" s="191"/>
      <c r="AR90" s="155"/>
      <c r="AS90" s="155"/>
      <c r="AT90" s="83"/>
      <c r="AU90" s="155"/>
      <c r="AV90" s="83" t="str">
        <f t="shared" si="13"/>
        <v/>
      </c>
      <c r="AW90" s="155"/>
      <c r="AX90" s="83"/>
    </row>
    <row r="91" spans="43:50" ht="13.2">
      <c r="AQ91" s="191"/>
      <c r="AR91" s="155"/>
      <c r="AS91" s="155"/>
      <c r="AT91" s="83"/>
      <c r="AU91" s="155"/>
      <c r="AV91" s="83" t="str">
        <f t="shared" si="13"/>
        <v/>
      </c>
      <c r="AW91" s="155"/>
      <c r="AX91" s="83"/>
    </row>
    <row r="92" spans="43:50" ht="13.2">
      <c r="AQ92" s="191"/>
      <c r="AR92" s="155"/>
      <c r="AS92" s="155"/>
      <c r="AT92" s="83"/>
      <c r="AU92" s="155"/>
      <c r="AV92" s="83" t="str">
        <f t="shared" si="13"/>
        <v/>
      </c>
      <c r="AW92" s="155"/>
      <c r="AX92" s="83"/>
    </row>
    <row r="93" spans="43:50" ht="13.2">
      <c r="AQ93" s="191"/>
      <c r="AR93" s="155"/>
      <c r="AS93" s="155"/>
      <c r="AT93" s="83"/>
      <c r="AU93" s="155"/>
      <c r="AV93" s="83" t="str">
        <f t="shared" si="13"/>
        <v/>
      </c>
      <c r="AW93" s="155"/>
      <c r="AX93" s="83"/>
    </row>
    <row r="94" spans="43:50" ht="13.2">
      <c r="AQ94" s="191"/>
      <c r="AR94" s="155"/>
      <c r="AS94" s="155"/>
      <c r="AT94" s="83"/>
      <c r="AU94" s="155"/>
      <c r="AV94" s="83" t="str">
        <f t="shared" si="13"/>
        <v/>
      </c>
      <c r="AW94" s="155"/>
      <c r="AX94" s="83"/>
    </row>
    <row r="95" spans="43:50" ht="13.2">
      <c r="AQ95" s="191"/>
      <c r="AR95" s="155"/>
      <c r="AS95" s="155"/>
      <c r="AT95" s="83"/>
      <c r="AU95" s="155"/>
      <c r="AV95" s="83" t="str">
        <f t="shared" si="13"/>
        <v/>
      </c>
      <c r="AW95" s="155"/>
      <c r="AX95" s="83"/>
    </row>
    <row r="96" spans="43:50" ht="13.2">
      <c r="AQ96" s="191"/>
      <c r="AR96" s="155"/>
      <c r="AS96" s="155"/>
      <c r="AT96" s="83"/>
      <c r="AU96" s="155"/>
      <c r="AV96" s="83" t="str">
        <f t="shared" si="13"/>
        <v/>
      </c>
      <c r="AW96" s="155"/>
      <c r="AX96" s="83"/>
    </row>
    <row r="97" spans="43:50" ht="13.2">
      <c r="AQ97" s="191"/>
      <c r="AR97" s="155"/>
      <c r="AS97" s="155"/>
      <c r="AT97" s="83"/>
      <c r="AU97" s="155"/>
      <c r="AV97" s="83" t="str">
        <f t="shared" si="13"/>
        <v/>
      </c>
      <c r="AW97" s="155"/>
      <c r="AX97" s="83"/>
    </row>
    <row r="98" spans="43:50" ht="13.2">
      <c r="AQ98" s="191"/>
      <c r="AR98" s="155"/>
      <c r="AS98" s="155"/>
      <c r="AT98" s="83"/>
      <c r="AU98" s="155"/>
      <c r="AV98" s="83" t="str">
        <f t="shared" si="13"/>
        <v/>
      </c>
      <c r="AW98" s="155"/>
      <c r="AX98" s="83"/>
    </row>
    <row r="99" spans="43:50" ht="13.2">
      <c r="AQ99" s="191"/>
      <c r="AR99" s="155"/>
      <c r="AS99" s="155"/>
      <c r="AT99" s="83"/>
      <c r="AU99" s="155"/>
      <c r="AV99" s="83" t="str">
        <f t="shared" si="13"/>
        <v/>
      </c>
      <c r="AW99" s="155"/>
      <c r="AX99" s="83"/>
    </row>
    <row r="100" spans="43:50" ht="13.2">
      <c r="AQ100" s="191"/>
      <c r="AR100" s="155"/>
      <c r="AS100" s="155"/>
      <c r="AT100" s="83"/>
      <c r="AU100" s="155"/>
      <c r="AV100" s="83" t="str">
        <f t="shared" si="13"/>
        <v/>
      </c>
      <c r="AW100" s="155"/>
      <c r="AX100" s="83"/>
    </row>
    <row r="101" spans="43:50" ht="13.2">
      <c r="AQ101" s="191"/>
      <c r="AR101" s="155"/>
      <c r="AS101" s="155"/>
      <c r="AT101" s="83"/>
      <c r="AU101" s="155"/>
      <c r="AV101" s="83" t="str">
        <f t="shared" si="13"/>
        <v/>
      </c>
      <c r="AW101" s="155"/>
      <c r="AX101" s="83"/>
    </row>
    <row r="102" spans="43:50" ht="13.2">
      <c r="AQ102" s="191"/>
      <c r="AR102" s="155"/>
      <c r="AS102" s="155"/>
      <c r="AT102" s="83"/>
      <c r="AU102" s="155"/>
      <c r="AV102" s="83" t="str">
        <f t="shared" si="13"/>
        <v/>
      </c>
      <c r="AW102" s="155"/>
      <c r="AX102" s="83"/>
    </row>
    <row r="103" spans="43:50" ht="13.2">
      <c r="AQ103" s="191"/>
      <c r="AR103" s="155"/>
      <c r="AS103" s="155"/>
      <c r="AT103" s="83"/>
      <c r="AU103" s="155"/>
      <c r="AV103" s="83" t="str">
        <f t="shared" si="13"/>
        <v/>
      </c>
      <c r="AW103" s="155"/>
      <c r="AX103" s="83"/>
    </row>
    <row r="104" spans="43:50" ht="13.2">
      <c r="AQ104" s="191"/>
      <c r="AR104" s="155"/>
      <c r="AS104" s="155"/>
      <c r="AT104" s="83"/>
      <c r="AU104" s="155"/>
      <c r="AV104" s="83" t="str">
        <f t="shared" si="13"/>
        <v/>
      </c>
      <c r="AW104" s="155"/>
      <c r="AX104" s="83"/>
    </row>
    <row r="105" spans="43:50" ht="13.2">
      <c r="AQ105" s="191"/>
      <c r="AR105" s="155"/>
      <c r="AS105" s="155"/>
      <c r="AT105" s="83"/>
      <c r="AU105" s="155"/>
      <c r="AV105" s="83" t="str">
        <f t="shared" si="13"/>
        <v/>
      </c>
      <c r="AW105" s="155"/>
      <c r="AX105" s="83"/>
    </row>
    <row r="106" spans="43:50" ht="13.2">
      <c r="AQ106" s="191"/>
      <c r="AR106" s="155"/>
      <c r="AS106" s="155"/>
      <c r="AT106" s="83"/>
      <c r="AU106" s="155"/>
      <c r="AV106" s="83" t="str">
        <f t="shared" si="13"/>
        <v/>
      </c>
      <c r="AW106" s="155"/>
      <c r="AX106" s="83"/>
    </row>
    <row r="107" spans="43:50" ht="13.2">
      <c r="AQ107" s="191"/>
      <c r="AR107" s="155"/>
      <c r="AS107" s="155"/>
      <c r="AT107" s="83"/>
      <c r="AU107" s="155"/>
      <c r="AV107" s="83" t="str">
        <f t="shared" si="13"/>
        <v/>
      </c>
      <c r="AW107" s="155"/>
      <c r="AX107" s="83"/>
    </row>
    <row r="108" spans="43:50" ht="13.2">
      <c r="AQ108" s="191"/>
      <c r="AR108" s="155"/>
      <c r="AS108" s="155"/>
      <c r="AT108" s="83"/>
      <c r="AU108" s="155"/>
      <c r="AV108" s="83" t="str">
        <f t="shared" si="13"/>
        <v/>
      </c>
      <c r="AW108" s="155"/>
      <c r="AX108" s="83"/>
    </row>
    <row r="109" spans="43:50" ht="13.2">
      <c r="AQ109" s="191"/>
      <c r="AR109" s="155"/>
      <c r="AS109" s="155"/>
      <c r="AT109" s="83"/>
      <c r="AU109" s="155"/>
      <c r="AV109" s="83" t="str">
        <f t="shared" si="13"/>
        <v/>
      </c>
      <c r="AW109" s="155"/>
      <c r="AX109" s="83"/>
    </row>
    <row r="110" spans="43:50" ht="13.2">
      <c r="AQ110" s="191"/>
      <c r="AR110" s="155"/>
      <c r="AS110" s="155"/>
      <c r="AT110" s="83"/>
      <c r="AU110" s="155"/>
      <c r="AV110" s="83" t="str">
        <f t="shared" si="13"/>
        <v/>
      </c>
      <c r="AW110" s="155"/>
      <c r="AX110" s="83"/>
    </row>
    <row r="111" spans="43:50" ht="13.2">
      <c r="AQ111" s="191"/>
      <c r="AR111" s="155"/>
      <c r="AS111" s="155"/>
      <c r="AT111" s="83"/>
      <c r="AU111" s="155"/>
      <c r="AV111" s="83" t="str">
        <f t="shared" si="13"/>
        <v/>
      </c>
      <c r="AW111" s="155"/>
      <c r="AX111" s="83"/>
    </row>
    <row r="112" spans="43:50" ht="13.2">
      <c r="AQ112" s="191"/>
      <c r="AR112" s="155"/>
      <c r="AS112" s="155"/>
      <c r="AT112" s="83"/>
      <c r="AU112" s="155"/>
      <c r="AV112" s="83" t="str">
        <f t="shared" si="13"/>
        <v/>
      </c>
      <c r="AW112" s="155"/>
      <c r="AX112" s="83"/>
    </row>
    <row r="113" spans="43:50" ht="13.2">
      <c r="AQ113" s="191"/>
      <c r="AR113" s="155"/>
      <c r="AS113" s="155"/>
      <c r="AT113" s="83"/>
      <c r="AU113" s="155"/>
      <c r="AV113" s="83" t="str">
        <f t="shared" si="13"/>
        <v/>
      </c>
      <c r="AW113" s="155"/>
      <c r="AX113" s="83"/>
    </row>
    <row r="114" spans="43:50" ht="13.2">
      <c r="AQ114" s="191"/>
      <c r="AR114" s="155"/>
      <c r="AS114" s="155"/>
      <c r="AT114" s="83"/>
      <c r="AU114" s="155"/>
      <c r="AV114" s="83" t="str">
        <f t="shared" si="13"/>
        <v/>
      </c>
      <c r="AW114" s="155"/>
      <c r="AX114" s="83"/>
    </row>
    <row r="115" spans="43:50" ht="13.2">
      <c r="AQ115" s="191"/>
      <c r="AR115" s="155"/>
      <c r="AS115" s="155"/>
      <c r="AT115" s="83"/>
      <c r="AU115" s="155"/>
      <c r="AV115" s="83" t="str">
        <f t="shared" si="13"/>
        <v/>
      </c>
      <c r="AW115" s="155"/>
      <c r="AX115" s="83"/>
    </row>
    <row r="116" spans="43:50" ht="13.2">
      <c r="AQ116" s="191"/>
      <c r="AR116" s="155"/>
      <c r="AS116" s="155"/>
      <c r="AT116" s="83"/>
      <c r="AU116" s="155"/>
      <c r="AV116" s="83" t="str">
        <f t="shared" si="13"/>
        <v/>
      </c>
      <c r="AW116" s="155"/>
      <c r="AX116" s="83"/>
    </row>
    <row r="117" spans="43:50" ht="13.2">
      <c r="AQ117" s="191"/>
      <c r="AR117" s="155"/>
      <c r="AS117" s="155"/>
      <c r="AT117" s="83"/>
      <c r="AU117" s="155"/>
      <c r="AV117" s="83" t="str">
        <f t="shared" si="13"/>
        <v/>
      </c>
      <c r="AW117" s="155"/>
      <c r="AX117" s="83"/>
    </row>
    <row r="118" spans="43:50" ht="13.2">
      <c r="AQ118" s="191"/>
      <c r="AR118" s="155"/>
      <c r="AS118" s="155"/>
      <c r="AT118" s="83"/>
      <c r="AU118" s="155"/>
      <c r="AV118" s="83" t="str">
        <f t="shared" si="13"/>
        <v/>
      </c>
      <c r="AW118" s="155"/>
      <c r="AX118" s="83"/>
    </row>
    <row r="119" spans="43:50" ht="13.2">
      <c r="AQ119" s="191"/>
      <c r="AR119" s="155"/>
      <c r="AS119" s="155"/>
      <c r="AT119" s="83"/>
      <c r="AU119" s="155"/>
      <c r="AV119" s="83" t="str">
        <f t="shared" si="13"/>
        <v/>
      </c>
      <c r="AW119" s="155"/>
      <c r="AX119" s="83"/>
    </row>
    <row r="120" spans="43:50" ht="13.2">
      <c r="AQ120" s="191"/>
      <c r="AR120" s="155"/>
      <c r="AS120" s="155"/>
      <c r="AT120" s="83"/>
      <c r="AU120" s="155"/>
      <c r="AV120" s="83" t="str">
        <f t="shared" si="13"/>
        <v/>
      </c>
      <c r="AW120" s="155"/>
      <c r="AX120" s="83"/>
    </row>
    <row r="121" spans="43:50" ht="13.2">
      <c r="AQ121" s="191"/>
      <c r="AR121" s="155"/>
      <c r="AS121" s="155"/>
      <c r="AT121" s="83"/>
      <c r="AU121" s="155"/>
      <c r="AV121" s="83" t="str">
        <f t="shared" si="13"/>
        <v/>
      </c>
      <c r="AW121" s="155"/>
      <c r="AX121" s="83"/>
    </row>
    <row r="122" spans="43:50" ht="13.2">
      <c r="AQ122" s="191"/>
      <c r="AR122" s="155"/>
      <c r="AS122" s="155"/>
      <c r="AT122" s="83"/>
      <c r="AU122" s="155"/>
      <c r="AV122" s="83" t="str">
        <f t="shared" si="13"/>
        <v/>
      </c>
      <c r="AW122" s="155"/>
      <c r="AX122" s="83"/>
    </row>
    <row r="123" spans="43:50" ht="13.2">
      <c r="AQ123" s="191"/>
      <c r="AR123" s="155"/>
      <c r="AS123" s="155"/>
      <c r="AT123" s="83"/>
      <c r="AU123" s="155"/>
      <c r="AV123" s="83" t="str">
        <f t="shared" si="13"/>
        <v/>
      </c>
      <c r="AW123" s="155"/>
      <c r="AX123" s="83"/>
    </row>
    <row r="124" spans="43:50" ht="13.2">
      <c r="AQ124" s="191"/>
      <c r="AR124" s="155"/>
      <c r="AS124" s="155"/>
      <c r="AT124" s="83"/>
      <c r="AU124" s="155"/>
      <c r="AV124" s="83" t="str">
        <f t="shared" si="13"/>
        <v/>
      </c>
      <c r="AW124" s="155"/>
      <c r="AX124" s="83"/>
    </row>
    <row r="125" spans="43:50" ht="13.2">
      <c r="AQ125" s="191"/>
      <c r="AR125" s="155"/>
      <c r="AS125" s="155"/>
      <c r="AT125" s="83"/>
      <c r="AU125" s="155"/>
      <c r="AV125" s="83" t="str">
        <f t="shared" si="13"/>
        <v/>
      </c>
      <c r="AW125" s="155"/>
      <c r="AX125" s="83"/>
    </row>
    <row r="126" spans="43:50" ht="13.2">
      <c r="AQ126" s="191"/>
      <c r="AR126" s="155"/>
      <c r="AS126" s="155"/>
      <c r="AT126" s="83"/>
      <c r="AU126" s="155"/>
      <c r="AV126" s="83" t="str">
        <f t="shared" si="13"/>
        <v/>
      </c>
      <c r="AW126" s="155"/>
      <c r="AX126" s="83"/>
    </row>
    <row r="127" spans="43:50" ht="13.2">
      <c r="AQ127" s="191"/>
      <c r="AR127" s="155"/>
      <c r="AS127" s="155"/>
      <c r="AT127" s="83"/>
      <c r="AU127" s="155"/>
      <c r="AV127" s="83" t="str">
        <f t="shared" si="13"/>
        <v/>
      </c>
      <c r="AW127" s="155"/>
      <c r="AX127" s="83"/>
    </row>
    <row r="128" spans="43:50" ht="13.2">
      <c r="AQ128" s="191"/>
      <c r="AR128" s="155"/>
      <c r="AS128" s="155"/>
      <c r="AT128" s="83"/>
      <c r="AU128" s="155"/>
      <c r="AV128" s="83" t="str">
        <f t="shared" si="13"/>
        <v/>
      </c>
      <c r="AW128" s="155"/>
      <c r="AX128" s="83"/>
    </row>
    <row r="129" spans="43:50" ht="13.2">
      <c r="AQ129" s="191"/>
      <c r="AR129" s="155"/>
      <c r="AS129" s="155"/>
      <c r="AT129" s="83"/>
      <c r="AU129" s="155"/>
      <c r="AV129" s="83" t="str">
        <f t="shared" si="13"/>
        <v/>
      </c>
      <c r="AW129" s="155"/>
      <c r="AX129" s="83"/>
    </row>
    <row r="130" spans="43:50" ht="13.2">
      <c r="AQ130" s="191"/>
      <c r="AR130" s="155"/>
      <c r="AS130" s="155"/>
      <c r="AT130" s="83"/>
      <c r="AU130" s="155"/>
      <c r="AV130" s="83" t="str">
        <f t="shared" si="13"/>
        <v/>
      </c>
      <c r="AW130" s="155"/>
      <c r="AX130" s="83"/>
    </row>
    <row r="131" spans="43:50" ht="13.2">
      <c r="AQ131" s="191"/>
      <c r="AR131" s="155"/>
      <c r="AS131" s="155"/>
      <c r="AT131" s="83"/>
      <c r="AU131" s="155"/>
      <c r="AV131" s="83" t="str">
        <f t="shared" si="13"/>
        <v/>
      </c>
      <c r="AW131" s="155"/>
      <c r="AX131" s="83"/>
    </row>
    <row r="132" spans="43:50" ht="13.2">
      <c r="AQ132" s="191"/>
      <c r="AR132" s="155"/>
      <c r="AS132" s="155"/>
      <c r="AT132" s="83"/>
      <c r="AU132" s="155"/>
      <c r="AV132" s="83" t="str">
        <f t="shared" si="13"/>
        <v/>
      </c>
      <c r="AW132" s="155"/>
      <c r="AX132" s="83"/>
    </row>
    <row r="133" spans="43:50" ht="13.2">
      <c r="AQ133" s="191"/>
      <c r="AR133" s="155"/>
      <c r="AS133" s="155"/>
      <c r="AT133" s="83"/>
      <c r="AU133" s="155"/>
      <c r="AV133" s="83" t="str">
        <f t="shared" si="13"/>
        <v/>
      </c>
      <c r="AW133" s="155"/>
      <c r="AX133" s="83"/>
    </row>
    <row r="134" spans="43:50" ht="13.2">
      <c r="AQ134" s="191"/>
      <c r="AR134" s="155"/>
      <c r="AS134" s="155"/>
      <c r="AT134" s="83"/>
      <c r="AU134" s="155"/>
      <c r="AV134" s="83" t="str">
        <f t="shared" si="13"/>
        <v/>
      </c>
      <c r="AW134" s="155"/>
      <c r="AX134" s="83"/>
    </row>
    <row r="135" spans="43:50" ht="13.2">
      <c r="AQ135" s="191"/>
      <c r="AR135" s="155"/>
      <c r="AS135" s="155"/>
      <c r="AT135" s="83"/>
      <c r="AU135" s="155"/>
      <c r="AV135" s="83" t="str">
        <f t="shared" si="13"/>
        <v/>
      </c>
      <c r="AW135" s="155"/>
      <c r="AX135" s="83"/>
    </row>
    <row r="136" spans="43:50" ht="13.2">
      <c r="AQ136" s="191"/>
      <c r="AR136" s="155"/>
      <c r="AS136" s="155"/>
      <c r="AT136" s="83"/>
      <c r="AU136" s="155"/>
      <c r="AV136" s="83" t="str">
        <f t="shared" si="13"/>
        <v/>
      </c>
      <c r="AW136" s="155"/>
      <c r="AX136" s="83"/>
    </row>
    <row r="137" spans="43:50" ht="13.2">
      <c r="AQ137" s="191"/>
      <c r="AR137" s="155"/>
      <c r="AS137" s="155"/>
      <c r="AT137" s="83"/>
      <c r="AU137" s="155"/>
      <c r="AV137" s="83" t="str">
        <f t="shared" si="13"/>
        <v/>
      </c>
      <c r="AW137" s="155"/>
      <c r="AX137" s="83"/>
    </row>
    <row r="138" spans="43:50" ht="13.2">
      <c r="AQ138" s="191"/>
      <c r="AR138" s="155"/>
      <c r="AS138" s="155"/>
      <c r="AT138" s="83"/>
      <c r="AU138" s="155"/>
      <c r="AV138" s="83" t="str">
        <f t="shared" si="13"/>
        <v/>
      </c>
      <c r="AW138" s="155"/>
      <c r="AX138" s="83"/>
    </row>
    <row r="139" spans="43:50" ht="13.2">
      <c r="AQ139" s="191"/>
      <c r="AR139" s="155"/>
      <c r="AS139" s="155"/>
      <c r="AT139" s="83"/>
      <c r="AU139" s="155"/>
      <c r="AV139" s="83" t="str">
        <f t="shared" si="13"/>
        <v/>
      </c>
      <c r="AW139" s="155"/>
      <c r="AX139" s="83"/>
    </row>
    <row r="140" spans="43:50" ht="13.2">
      <c r="AQ140" s="191"/>
      <c r="AR140" s="155"/>
      <c r="AS140" s="155"/>
      <c r="AT140" s="83"/>
      <c r="AU140" s="155"/>
      <c r="AV140" s="83" t="str">
        <f t="shared" si="13"/>
        <v/>
      </c>
      <c r="AW140" s="155"/>
      <c r="AX140" s="83"/>
    </row>
    <row r="141" spans="43:50" ht="13.2">
      <c r="AQ141" s="191"/>
      <c r="AR141" s="155"/>
      <c r="AS141" s="155"/>
      <c r="AT141" s="83"/>
      <c r="AU141" s="155"/>
      <c r="AV141" s="83" t="str">
        <f t="shared" si="13"/>
        <v/>
      </c>
      <c r="AW141" s="155"/>
      <c r="AX141" s="83"/>
    </row>
    <row r="142" spans="43:50" ht="13.2">
      <c r="AQ142" s="191"/>
      <c r="AR142" s="155"/>
      <c r="AS142" s="155"/>
      <c r="AT142" s="83"/>
      <c r="AU142" s="155"/>
      <c r="AV142" s="83" t="str">
        <f t="shared" si="13"/>
        <v/>
      </c>
      <c r="AW142" s="155"/>
      <c r="AX142" s="83"/>
    </row>
    <row r="143" spans="43:50" ht="13.2">
      <c r="AQ143" s="191"/>
      <c r="AR143" s="155"/>
      <c r="AS143" s="155"/>
      <c r="AT143" s="83"/>
      <c r="AU143" s="155"/>
      <c r="AV143" s="83" t="str">
        <f t="shared" si="13"/>
        <v/>
      </c>
      <c r="AW143" s="155"/>
      <c r="AX143" s="83"/>
    </row>
    <row r="144" spans="43:50" ht="13.2">
      <c r="AQ144" s="191"/>
      <c r="AR144" s="155"/>
      <c r="AS144" s="155"/>
      <c r="AT144" s="83"/>
      <c r="AU144" s="155"/>
      <c r="AV144" s="83" t="str">
        <f t="shared" si="13"/>
        <v/>
      </c>
      <c r="AW144" s="155"/>
      <c r="AX144" s="83"/>
    </row>
    <row r="145" spans="43:50" ht="13.2">
      <c r="AQ145" s="191"/>
      <c r="AR145" s="155"/>
      <c r="AS145" s="155"/>
      <c r="AT145" s="83"/>
      <c r="AU145" s="155"/>
      <c r="AV145" s="83" t="str">
        <f t="shared" si="13"/>
        <v/>
      </c>
      <c r="AW145" s="155"/>
      <c r="AX145" s="83"/>
    </row>
    <row r="146" spans="43:50" ht="13.2">
      <c r="AQ146" s="191"/>
      <c r="AR146" s="155"/>
      <c r="AS146" s="155"/>
      <c r="AT146" s="83"/>
      <c r="AU146" s="155"/>
      <c r="AV146" s="83" t="str">
        <f t="shared" si="13"/>
        <v/>
      </c>
      <c r="AW146" s="155"/>
      <c r="AX146" s="83"/>
    </row>
    <row r="147" spans="43:50" ht="13.2">
      <c r="AQ147" s="191"/>
      <c r="AR147" s="155"/>
      <c r="AS147" s="155"/>
      <c r="AT147" s="83"/>
      <c r="AU147" s="155"/>
      <c r="AV147" s="83" t="str">
        <f t="shared" si="13"/>
        <v/>
      </c>
      <c r="AW147" s="155"/>
      <c r="AX147" s="83"/>
    </row>
    <row r="148" spans="43:50" ht="13.2">
      <c r="AQ148" s="191"/>
      <c r="AR148" s="155"/>
      <c r="AS148" s="155"/>
      <c r="AT148" s="83"/>
      <c r="AU148" s="155"/>
      <c r="AV148" s="83" t="str">
        <f t="shared" si="13"/>
        <v/>
      </c>
      <c r="AW148" s="155"/>
      <c r="AX148" s="83"/>
    </row>
    <row r="149" spans="43:50" ht="13.2">
      <c r="AQ149" s="191"/>
      <c r="AR149" s="155"/>
      <c r="AS149" s="155"/>
      <c r="AT149" s="83"/>
      <c r="AU149" s="155"/>
      <c r="AV149" s="83" t="str">
        <f t="shared" si="13"/>
        <v/>
      </c>
      <c r="AW149" s="155"/>
      <c r="AX149" s="83"/>
    </row>
    <row r="150" spans="43:50" ht="13.2">
      <c r="AQ150" s="191"/>
      <c r="AR150" s="155"/>
      <c r="AS150" s="155"/>
      <c r="AT150" s="83"/>
      <c r="AU150" s="155"/>
      <c r="AV150" s="83" t="str">
        <f t="shared" si="13"/>
        <v/>
      </c>
      <c r="AW150" s="155"/>
      <c r="AX150" s="83"/>
    </row>
    <row r="151" spans="43:50" ht="13.2">
      <c r="AQ151" s="191"/>
      <c r="AR151" s="155"/>
      <c r="AS151" s="155"/>
      <c r="AT151" s="83"/>
      <c r="AU151" s="155"/>
      <c r="AV151" s="83" t="str">
        <f t="shared" si="13"/>
        <v/>
      </c>
      <c r="AW151" s="155"/>
      <c r="AX151" s="83"/>
    </row>
    <row r="152" spans="43:50" ht="13.2">
      <c r="AQ152" s="191"/>
      <c r="AR152" s="155"/>
      <c r="AS152" s="155"/>
      <c r="AT152" s="83"/>
      <c r="AU152" s="155"/>
      <c r="AV152" s="83" t="str">
        <f t="shared" si="13"/>
        <v/>
      </c>
      <c r="AW152" s="155"/>
      <c r="AX152" s="83"/>
    </row>
    <row r="153" spans="43:50" ht="13.2">
      <c r="AQ153" s="191"/>
      <c r="AR153" s="155"/>
      <c r="AS153" s="155"/>
      <c r="AT153" s="83"/>
      <c r="AU153" s="155"/>
      <c r="AV153" s="83" t="str">
        <f t="shared" si="13"/>
        <v/>
      </c>
      <c r="AW153" s="155"/>
      <c r="AX153" s="83"/>
    </row>
    <row r="154" spans="43:50" ht="13.2">
      <c r="AQ154" s="191"/>
      <c r="AR154" s="155"/>
      <c r="AS154" s="155"/>
      <c r="AT154" s="83"/>
      <c r="AU154" s="155"/>
      <c r="AV154" s="83" t="str">
        <f t="shared" si="13"/>
        <v/>
      </c>
      <c r="AW154" s="155"/>
      <c r="AX154" s="83"/>
    </row>
    <row r="155" spans="43:50" ht="13.2">
      <c r="AQ155" s="191"/>
      <c r="AR155" s="155"/>
      <c r="AS155" s="155"/>
      <c r="AT155" s="83"/>
      <c r="AU155" s="155"/>
      <c r="AV155" s="83" t="str">
        <f t="shared" si="13"/>
        <v/>
      </c>
      <c r="AW155" s="155"/>
      <c r="AX155" s="83"/>
    </row>
    <row r="156" spans="43:50" ht="13.2">
      <c r="AQ156" s="191"/>
      <c r="AR156" s="155"/>
      <c r="AS156" s="155"/>
      <c r="AT156" s="83"/>
      <c r="AU156" s="155"/>
      <c r="AV156" s="83" t="str">
        <f t="shared" si="13"/>
        <v/>
      </c>
      <c r="AW156" s="155"/>
      <c r="AX156" s="83"/>
    </row>
    <row r="157" spans="43:50" ht="13.2">
      <c r="AQ157" s="191"/>
      <c r="AR157" s="155"/>
      <c r="AS157" s="155"/>
      <c r="AT157" s="83"/>
      <c r="AU157" s="155"/>
      <c r="AV157" s="83" t="str">
        <f t="shared" si="13"/>
        <v/>
      </c>
      <c r="AW157" s="155"/>
      <c r="AX157" s="83"/>
    </row>
    <row r="158" spans="43:50" ht="13.2">
      <c r="AQ158" s="191"/>
      <c r="AR158" s="155"/>
      <c r="AS158" s="155"/>
      <c r="AT158" s="83"/>
      <c r="AU158" s="155"/>
      <c r="AV158" s="83" t="str">
        <f t="shared" si="13"/>
        <v/>
      </c>
      <c r="AW158" s="155"/>
      <c r="AX158" s="83"/>
    </row>
    <row r="159" spans="43:50" ht="13.2">
      <c r="AQ159" s="191"/>
      <c r="AR159" s="155"/>
      <c r="AS159" s="155"/>
      <c r="AT159" s="83"/>
      <c r="AU159" s="155"/>
      <c r="AV159" s="83" t="str">
        <f t="shared" si="13"/>
        <v/>
      </c>
      <c r="AW159" s="155"/>
      <c r="AX159" s="83"/>
    </row>
    <row r="160" spans="43:50" ht="13.2">
      <c r="AQ160" s="191"/>
      <c r="AR160" s="155"/>
      <c r="AS160" s="155"/>
      <c r="AT160" s="83"/>
      <c r="AU160" s="155"/>
      <c r="AV160" s="83" t="str">
        <f t="shared" si="13"/>
        <v/>
      </c>
      <c r="AW160" s="155"/>
      <c r="AX160" s="83"/>
    </row>
    <row r="161" spans="43:50" ht="13.2">
      <c r="AQ161" s="191"/>
      <c r="AR161" s="155"/>
      <c r="AS161" s="155"/>
      <c r="AT161" s="83"/>
      <c r="AU161" s="155"/>
      <c r="AV161" s="83" t="str">
        <f t="shared" si="13"/>
        <v/>
      </c>
      <c r="AW161" s="155"/>
      <c r="AX161" s="83"/>
    </row>
    <row r="162" spans="43:50" ht="13.2">
      <c r="AQ162" s="191"/>
      <c r="AR162" s="155"/>
      <c r="AS162" s="155"/>
      <c r="AT162" s="83"/>
      <c r="AU162" s="155"/>
      <c r="AV162" s="83" t="str">
        <f t="shared" si="13"/>
        <v/>
      </c>
      <c r="AW162" s="155"/>
      <c r="AX162" s="83"/>
    </row>
    <row r="163" spans="43:50" ht="13.2">
      <c r="AQ163" s="191"/>
      <c r="AR163" s="155"/>
      <c r="AS163" s="155"/>
      <c r="AT163" s="83"/>
      <c r="AU163" s="155"/>
      <c r="AV163" s="83" t="str">
        <f t="shared" si="13"/>
        <v/>
      </c>
      <c r="AW163" s="155"/>
      <c r="AX163" s="83"/>
    </row>
    <row r="164" spans="43:50" ht="13.2">
      <c r="AQ164" s="191"/>
      <c r="AR164" s="155"/>
      <c r="AS164" s="155"/>
      <c r="AT164" s="83"/>
      <c r="AU164" s="155"/>
      <c r="AV164" s="83" t="str">
        <f t="shared" si="13"/>
        <v/>
      </c>
      <c r="AW164" s="155"/>
      <c r="AX164" s="83"/>
    </row>
    <row r="165" spans="43:50" ht="13.2">
      <c r="AQ165" s="191"/>
      <c r="AR165" s="155"/>
      <c r="AS165" s="155"/>
      <c r="AT165" s="83"/>
      <c r="AU165" s="155"/>
      <c r="AV165" s="83" t="str">
        <f t="shared" si="13"/>
        <v/>
      </c>
      <c r="AW165" s="155"/>
      <c r="AX165" s="83"/>
    </row>
    <row r="166" spans="43:50" ht="13.2">
      <c r="AQ166" s="191"/>
      <c r="AR166" s="155"/>
      <c r="AS166" s="155"/>
      <c r="AT166" s="83"/>
      <c r="AU166" s="155"/>
      <c r="AV166" s="83" t="str">
        <f t="shared" si="13"/>
        <v/>
      </c>
      <c r="AW166" s="155"/>
      <c r="AX166" s="83"/>
    </row>
    <row r="167" spans="43:50" ht="13.2">
      <c r="AQ167" s="191"/>
      <c r="AR167" s="155"/>
      <c r="AS167" s="155"/>
      <c r="AT167" s="83"/>
      <c r="AU167" s="155"/>
      <c r="AV167" s="83" t="str">
        <f t="shared" si="13"/>
        <v/>
      </c>
      <c r="AW167" s="155"/>
      <c r="AX167" s="83"/>
    </row>
    <row r="168" spans="43:50" ht="13.2">
      <c r="AQ168" s="191"/>
      <c r="AR168" s="155"/>
      <c r="AS168" s="155"/>
      <c r="AT168" s="83"/>
      <c r="AU168" s="155"/>
      <c r="AV168" s="83" t="str">
        <f t="shared" si="13"/>
        <v/>
      </c>
      <c r="AW168" s="155"/>
      <c r="AX168" s="83"/>
    </row>
    <row r="169" spans="43:50" ht="13.2">
      <c r="AQ169" s="191"/>
      <c r="AR169" s="155"/>
      <c r="AS169" s="155"/>
      <c r="AT169" s="83"/>
      <c r="AU169" s="155"/>
      <c r="AV169" s="83" t="str">
        <f t="shared" si="13"/>
        <v/>
      </c>
      <c r="AW169" s="155"/>
      <c r="AX169" s="83"/>
    </row>
    <row r="170" spans="43:50" ht="13.2">
      <c r="AQ170" s="191"/>
      <c r="AR170" s="155"/>
      <c r="AS170" s="155"/>
      <c r="AT170" s="83"/>
      <c r="AU170" s="155"/>
      <c r="AV170" s="83" t="str">
        <f t="shared" si="13"/>
        <v/>
      </c>
      <c r="AW170" s="155"/>
      <c r="AX170" s="83"/>
    </row>
    <row r="171" spans="43:50" ht="13.2">
      <c r="AQ171" s="191"/>
      <c r="AR171" s="155"/>
      <c r="AS171" s="155"/>
      <c r="AT171" s="83"/>
      <c r="AU171" s="155"/>
      <c r="AV171" s="83" t="str">
        <f t="shared" si="13"/>
        <v/>
      </c>
      <c r="AW171" s="155"/>
      <c r="AX171" s="83"/>
    </row>
    <row r="172" spans="43:50" ht="13.2">
      <c r="AQ172" s="191"/>
      <c r="AR172" s="155"/>
      <c r="AS172" s="155"/>
      <c r="AT172" s="83"/>
      <c r="AU172" s="155"/>
      <c r="AV172" s="83" t="str">
        <f t="shared" si="13"/>
        <v/>
      </c>
      <c r="AW172" s="155"/>
      <c r="AX172" s="83"/>
    </row>
    <row r="173" spans="43:50" ht="13.2">
      <c r="AQ173" s="191"/>
      <c r="AR173" s="155"/>
      <c r="AS173" s="155"/>
      <c r="AT173" s="83"/>
      <c r="AU173" s="155"/>
      <c r="AV173" s="83" t="str">
        <f t="shared" si="13"/>
        <v/>
      </c>
      <c r="AW173" s="155"/>
      <c r="AX173" s="83"/>
    </row>
    <row r="174" spans="43:50" ht="13.2">
      <c r="AQ174" s="191"/>
      <c r="AR174" s="155"/>
      <c r="AS174" s="155"/>
      <c r="AT174" s="83"/>
      <c r="AU174" s="155"/>
      <c r="AV174" s="83" t="str">
        <f t="shared" si="13"/>
        <v/>
      </c>
      <c r="AW174" s="155"/>
      <c r="AX174" s="83"/>
    </row>
    <row r="175" spans="43:50" ht="13.2">
      <c r="AQ175" s="191"/>
      <c r="AR175" s="155"/>
      <c r="AS175" s="155"/>
      <c r="AT175" s="83"/>
      <c r="AU175" s="155"/>
      <c r="AV175" s="83" t="str">
        <f t="shared" si="13"/>
        <v/>
      </c>
      <c r="AW175" s="155"/>
      <c r="AX175" s="83"/>
    </row>
    <row r="176" spans="43:50" ht="13.2">
      <c r="AQ176" s="191"/>
      <c r="AR176" s="155"/>
      <c r="AS176" s="155"/>
      <c r="AT176" s="83"/>
      <c r="AU176" s="155"/>
      <c r="AV176" s="83" t="str">
        <f t="shared" si="13"/>
        <v/>
      </c>
      <c r="AW176" s="155"/>
      <c r="AX176" s="83"/>
    </row>
    <row r="177" spans="43:50" ht="13.2">
      <c r="AQ177" s="191"/>
      <c r="AR177" s="155"/>
      <c r="AS177" s="155"/>
      <c r="AT177" s="83"/>
      <c r="AU177" s="155"/>
      <c r="AV177" s="83" t="str">
        <f t="shared" si="13"/>
        <v/>
      </c>
      <c r="AW177" s="155"/>
      <c r="AX177" s="83"/>
    </row>
    <row r="178" spans="43:50" ht="13.2">
      <c r="AQ178" s="191"/>
      <c r="AR178" s="155"/>
      <c r="AS178" s="155"/>
      <c r="AT178" s="83"/>
      <c r="AU178" s="155"/>
      <c r="AV178" s="83" t="str">
        <f t="shared" si="13"/>
        <v/>
      </c>
      <c r="AW178" s="155"/>
      <c r="AX178" s="83"/>
    </row>
    <row r="179" spans="43:50" ht="13.2">
      <c r="AQ179" s="191"/>
      <c r="AR179" s="155"/>
      <c r="AS179" s="155"/>
      <c r="AT179" s="83"/>
      <c r="AU179" s="155"/>
      <c r="AV179" s="83" t="str">
        <f t="shared" si="13"/>
        <v/>
      </c>
      <c r="AW179" s="155"/>
      <c r="AX179" s="83"/>
    </row>
    <row r="180" spans="43:50" ht="13.2">
      <c r="AQ180" s="191"/>
      <c r="AR180" s="155"/>
      <c r="AS180" s="155"/>
      <c r="AT180" s="83"/>
      <c r="AU180" s="155"/>
      <c r="AV180" s="83" t="str">
        <f t="shared" si="13"/>
        <v/>
      </c>
      <c r="AW180" s="155"/>
      <c r="AX180" s="83"/>
    </row>
    <row r="181" spans="43:50" ht="13.2">
      <c r="AQ181" s="191"/>
      <c r="AR181" s="155"/>
      <c r="AS181" s="155"/>
      <c r="AT181" s="83"/>
      <c r="AU181" s="155"/>
      <c r="AV181" s="83" t="str">
        <f t="shared" si="13"/>
        <v/>
      </c>
      <c r="AW181" s="155"/>
      <c r="AX181" s="83"/>
    </row>
    <row r="182" spans="43:50" ht="13.2">
      <c r="AQ182" s="191"/>
      <c r="AR182" s="155"/>
      <c r="AS182" s="155"/>
      <c r="AT182" s="83"/>
      <c r="AU182" s="155"/>
      <c r="AV182" s="83" t="str">
        <f t="shared" si="13"/>
        <v/>
      </c>
      <c r="AW182" s="155"/>
      <c r="AX182" s="83"/>
    </row>
    <row r="183" spans="43:50" ht="13.2">
      <c r="AQ183" s="191"/>
      <c r="AR183" s="155"/>
      <c r="AS183" s="155"/>
      <c r="AT183" s="83"/>
      <c r="AU183" s="155"/>
      <c r="AV183" s="83" t="str">
        <f t="shared" si="13"/>
        <v/>
      </c>
      <c r="AW183" s="155"/>
      <c r="AX183" s="83"/>
    </row>
    <row r="184" spans="43:50" ht="13.2">
      <c r="AQ184" s="191"/>
      <c r="AR184" s="155"/>
      <c r="AS184" s="155"/>
      <c r="AT184" s="83"/>
      <c r="AU184" s="155"/>
      <c r="AV184" s="83" t="str">
        <f t="shared" si="13"/>
        <v/>
      </c>
      <c r="AW184" s="155"/>
      <c r="AX184" s="83"/>
    </row>
    <row r="185" spans="43:50" ht="13.2">
      <c r="AQ185" s="191"/>
      <c r="AR185" s="155"/>
      <c r="AS185" s="155"/>
      <c r="AT185" s="83"/>
      <c r="AU185" s="155"/>
      <c r="AV185" s="83" t="str">
        <f t="shared" si="13"/>
        <v/>
      </c>
      <c r="AW185" s="155"/>
      <c r="AX185" s="83"/>
    </row>
    <row r="186" spans="43:50" ht="13.2">
      <c r="AQ186" s="191"/>
      <c r="AR186" s="155"/>
      <c r="AS186" s="155"/>
      <c r="AT186" s="83"/>
      <c r="AU186" s="155"/>
      <c r="AV186" s="83" t="str">
        <f t="shared" si="13"/>
        <v/>
      </c>
      <c r="AW186" s="155"/>
      <c r="AX186" s="83"/>
    </row>
    <row r="187" spans="43:50" ht="13.2">
      <c r="AQ187" s="191"/>
      <c r="AR187" s="155"/>
      <c r="AS187" s="155"/>
      <c r="AT187" s="83"/>
      <c r="AU187" s="155"/>
      <c r="AV187" s="83" t="str">
        <f t="shared" si="13"/>
        <v/>
      </c>
      <c r="AW187" s="155"/>
      <c r="AX187" s="83"/>
    </row>
    <row r="188" spans="43:50" ht="13.2">
      <c r="AQ188" s="191"/>
      <c r="AR188" s="155"/>
      <c r="AS188" s="155"/>
      <c r="AT188" s="83"/>
      <c r="AU188" s="155"/>
      <c r="AV188" s="83" t="str">
        <f t="shared" si="13"/>
        <v/>
      </c>
      <c r="AW188" s="155"/>
      <c r="AX188" s="83"/>
    </row>
    <row r="189" spans="43:50" ht="13.2">
      <c r="AQ189" s="191"/>
      <c r="AR189" s="155"/>
      <c r="AS189" s="155"/>
      <c r="AT189" s="83"/>
      <c r="AU189" s="155"/>
      <c r="AV189" s="83" t="str">
        <f t="shared" si="13"/>
        <v/>
      </c>
      <c r="AW189" s="155"/>
      <c r="AX189" s="83"/>
    </row>
    <row r="190" spans="43:50" ht="13.2">
      <c r="AQ190" s="191"/>
      <c r="AR190" s="155"/>
      <c r="AS190" s="155"/>
      <c r="AT190" s="83"/>
      <c r="AU190" s="155"/>
      <c r="AV190" s="83" t="str">
        <f t="shared" si="13"/>
        <v/>
      </c>
      <c r="AW190" s="155"/>
      <c r="AX190" s="83"/>
    </row>
    <row r="191" spans="43:50" ht="13.2">
      <c r="AQ191" s="191"/>
      <c r="AR191" s="155"/>
      <c r="AS191" s="155"/>
      <c r="AT191" s="83"/>
      <c r="AU191" s="155"/>
      <c r="AV191" s="83" t="str">
        <f t="shared" si="13"/>
        <v/>
      </c>
      <c r="AW191" s="155"/>
      <c r="AX191" s="83"/>
    </row>
    <row r="192" spans="43:50" ht="13.2">
      <c r="AQ192" s="191"/>
      <c r="AR192" s="155"/>
      <c r="AS192" s="155"/>
      <c r="AT192" s="83"/>
      <c r="AU192" s="155"/>
      <c r="AV192" s="83" t="str">
        <f t="shared" si="13"/>
        <v/>
      </c>
      <c r="AW192" s="155"/>
      <c r="AX192" s="83"/>
    </row>
    <row r="193" spans="43:50" ht="13.2">
      <c r="AQ193" s="191"/>
      <c r="AR193" s="155"/>
      <c r="AS193" s="155"/>
      <c r="AT193" s="83"/>
      <c r="AU193" s="155"/>
      <c r="AV193" s="83" t="str">
        <f t="shared" si="13"/>
        <v/>
      </c>
      <c r="AW193" s="155"/>
      <c r="AX193" s="83"/>
    </row>
    <row r="194" spans="43:50" ht="13.2">
      <c r="AQ194" s="191"/>
      <c r="AR194" s="155"/>
      <c r="AS194" s="155"/>
      <c r="AT194" s="83"/>
      <c r="AU194" s="155"/>
      <c r="AV194" s="83" t="str">
        <f t="shared" si="13"/>
        <v/>
      </c>
      <c r="AW194" s="155"/>
      <c r="AX194" s="83"/>
    </row>
    <row r="195" spans="43:50" ht="13.2">
      <c r="AQ195" s="191"/>
      <c r="AR195" s="155"/>
      <c r="AS195" s="155"/>
      <c r="AT195" s="83"/>
      <c r="AU195" s="155"/>
      <c r="AV195" s="83" t="str">
        <f t="shared" si="13"/>
        <v/>
      </c>
      <c r="AW195" s="155"/>
      <c r="AX195" s="83"/>
    </row>
    <row r="196" spans="43:50" ht="13.2">
      <c r="AQ196" s="191"/>
      <c r="AR196" s="155"/>
      <c r="AS196" s="155"/>
      <c r="AT196" s="83"/>
      <c r="AU196" s="155"/>
      <c r="AV196" s="83" t="str">
        <f t="shared" si="13"/>
        <v/>
      </c>
      <c r="AW196" s="155"/>
      <c r="AX196" s="83"/>
    </row>
    <row r="197" spans="43:50" ht="13.2">
      <c r="AQ197" s="191"/>
      <c r="AR197" s="155"/>
      <c r="AS197" s="155"/>
      <c r="AT197" s="83"/>
      <c r="AU197" s="155"/>
      <c r="AV197" s="83" t="str">
        <f t="shared" si="13"/>
        <v/>
      </c>
      <c r="AW197" s="155"/>
      <c r="AX197" s="83"/>
    </row>
    <row r="198" spans="43:50" ht="13.2">
      <c r="AQ198" s="191"/>
      <c r="AR198" s="155"/>
      <c r="AS198" s="155"/>
      <c r="AT198" s="83"/>
      <c r="AU198" s="155"/>
      <c r="AV198" s="83" t="str">
        <f t="shared" si="13"/>
        <v/>
      </c>
      <c r="AW198" s="155"/>
      <c r="AX198" s="83"/>
    </row>
    <row r="199" spans="43:50" ht="13.2">
      <c r="AQ199" s="191"/>
      <c r="AR199" s="155"/>
      <c r="AS199" s="155"/>
      <c r="AT199" s="83"/>
      <c r="AU199" s="155"/>
      <c r="AV199" s="83" t="str">
        <f t="shared" si="13"/>
        <v/>
      </c>
      <c r="AW199" s="155"/>
      <c r="AX199" s="83"/>
    </row>
    <row r="200" spans="43:50" ht="13.2">
      <c r="AQ200" s="191"/>
      <c r="AR200" s="155"/>
      <c r="AS200" s="155"/>
      <c r="AT200" s="83"/>
      <c r="AU200" s="155"/>
      <c r="AV200" s="83" t="str">
        <f t="shared" si="13"/>
        <v/>
      </c>
      <c r="AW200" s="155"/>
      <c r="AX200" s="83"/>
    </row>
    <row r="201" spans="43:50" ht="13.2">
      <c r="AQ201" s="191"/>
      <c r="AR201" s="155"/>
      <c r="AS201" s="155"/>
      <c r="AT201" s="83"/>
      <c r="AU201" s="155"/>
      <c r="AV201" s="83" t="str">
        <f t="shared" si="13"/>
        <v/>
      </c>
      <c r="AW201" s="155"/>
      <c r="AX201" s="83"/>
    </row>
    <row r="202" spans="43:50" ht="13.2">
      <c r="AQ202" s="191"/>
      <c r="AR202" s="155"/>
      <c r="AS202" s="155"/>
      <c r="AT202" s="83"/>
      <c r="AU202" s="155"/>
      <c r="AV202" s="83" t="str">
        <f t="shared" si="13"/>
        <v/>
      </c>
      <c r="AW202" s="155"/>
      <c r="AX202" s="83"/>
    </row>
    <row r="203" spans="43:50" ht="13.2">
      <c r="AQ203" s="191"/>
      <c r="AR203" s="155"/>
      <c r="AS203" s="155"/>
      <c r="AT203" s="83"/>
      <c r="AU203" s="155"/>
      <c r="AV203" s="83" t="str">
        <f t="shared" si="13"/>
        <v/>
      </c>
      <c r="AW203" s="155"/>
      <c r="AX203" s="83"/>
    </row>
    <row r="204" spans="43:50" ht="13.2">
      <c r="AQ204" s="191"/>
      <c r="AR204" s="155"/>
      <c r="AS204" s="155"/>
      <c r="AT204" s="83"/>
      <c r="AU204" s="155"/>
      <c r="AV204" s="83" t="str">
        <f t="shared" si="13"/>
        <v/>
      </c>
      <c r="AW204" s="155"/>
      <c r="AX204" s="83"/>
    </row>
    <row r="205" spans="43:50" ht="13.2">
      <c r="AQ205" s="191"/>
      <c r="AR205" s="155"/>
      <c r="AS205" s="155"/>
      <c r="AT205" s="83"/>
      <c r="AU205" s="155"/>
      <c r="AV205" s="83" t="str">
        <f t="shared" si="13"/>
        <v/>
      </c>
      <c r="AW205" s="155"/>
      <c r="AX205" s="83"/>
    </row>
    <row r="206" spans="43:50" ht="13.2">
      <c r="AQ206" s="191"/>
      <c r="AR206" s="155"/>
      <c r="AS206" s="155"/>
      <c r="AT206" s="83"/>
      <c r="AU206" s="155"/>
      <c r="AV206" s="83" t="str">
        <f t="shared" si="13"/>
        <v/>
      </c>
      <c r="AW206" s="155"/>
      <c r="AX206" s="83"/>
    </row>
    <row r="207" spans="43:50" ht="13.2">
      <c r="AQ207" s="191"/>
      <c r="AR207" s="155"/>
      <c r="AS207" s="155"/>
      <c r="AT207" s="83"/>
      <c r="AU207" s="155"/>
      <c r="AV207" s="83" t="str">
        <f t="shared" si="13"/>
        <v/>
      </c>
      <c r="AW207" s="155"/>
      <c r="AX207" s="83"/>
    </row>
    <row r="208" spans="43:50" ht="13.2">
      <c r="AQ208" s="191"/>
      <c r="AR208" s="155"/>
      <c r="AS208" s="155"/>
      <c r="AT208" s="83"/>
      <c r="AU208" s="155"/>
      <c r="AV208" s="83" t="str">
        <f t="shared" si="13"/>
        <v/>
      </c>
      <c r="AW208" s="155"/>
      <c r="AX208" s="83"/>
    </row>
    <row r="209" spans="43:50" ht="13.2">
      <c r="AQ209" s="191"/>
      <c r="AR209" s="155"/>
      <c r="AS209" s="155"/>
      <c r="AT209" s="83"/>
      <c r="AU209" s="155"/>
      <c r="AV209" s="83" t="str">
        <f t="shared" si="13"/>
        <v/>
      </c>
      <c r="AW209" s="155"/>
      <c r="AX209" s="83"/>
    </row>
  </sheetData>
  <mergeCells count="3">
    <mergeCell ref="E1:M1"/>
    <mergeCell ref="N1:V1"/>
    <mergeCell ref="W1:A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419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0.21875" customWidth="1"/>
    <col min="2" max="2" width="20.44140625" customWidth="1"/>
    <col min="3" max="3" width="17.109375" customWidth="1"/>
    <col min="4" max="4" width="29.109375" customWidth="1"/>
    <col min="5" max="5" width="15.33203125" customWidth="1"/>
    <col min="6" max="6" width="22.33203125" customWidth="1"/>
  </cols>
  <sheetData>
    <row r="1" spans="1:6">
      <c r="A1" s="362" t="s">
        <v>2959</v>
      </c>
      <c r="B1" s="363" t="s">
        <v>2960</v>
      </c>
      <c r="C1" s="364" t="s">
        <v>2961</v>
      </c>
      <c r="D1" s="364" t="s">
        <v>2962</v>
      </c>
      <c r="E1" s="365" t="s">
        <v>2963</v>
      </c>
      <c r="F1" s="366" t="s">
        <v>2964</v>
      </c>
    </row>
    <row r="2" spans="1:6">
      <c r="A2" s="367" t="s">
        <v>1359</v>
      </c>
      <c r="B2" s="368" t="s">
        <v>2965</v>
      </c>
      <c r="C2" s="368" t="s">
        <v>2966</v>
      </c>
      <c r="D2" s="368" t="s">
        <v>2967</v>
      </c>
      <c r="E2" s="369">
        <v>29000</v>
      </c>
      <c r="F2" s="368" t="s">
        <v>2968</v>
      </c>
    </row>
    <row r="3" spans="1:6">
      <c r="A3" s="367" t="s">
        <v>1362</v>
      </c>
      <c r="B3" s="368" t="s">
        <v>2969</v>
      </c>
      <c r="C3" s="368" t="s">
        <v>2966</v>
      </c>
      <c r="D3" s="368" t="s">
        <v>2970</v>
      </c>
      <c r="E3" s="369">
        <v>11000</v>
      </c>
      <c r="F3" s="368" t="s">
        <v>2971</v>
      </c>
    </row>
    <row r="4" spans="1:6">
      <c r="A4" s="367" t="s">
        <v>251</v>
      </c>
      <c r="B4" s="368" t="s">
        <v>2972</v>
      </c>
      <c r="C4" s="368" t="s">
        <v>2966</v>
      </c>
      <c r="D4" s="368" t="s">
        <v>1156</v>
      </c>
      <c r="E4" s="369">
        <v>62728</v>
      </c>
      <c r="F4" s="368" t="s">
        <v>2973</v>
      </c>
    </row>
    <row r="5" spans="1:6">
      <c r="A5" s="367" t="s">
        <v>252</v>
      </c>
      <c r="B5" s="368" t="s">
        <v>2974</v>
      </c>
      <c r="C5" s="368" t="s">
        <v>2966</v>
      </c>
      <c r="D5" s="368" t="s">
        <v>1156</v>
      </c>
      <c r="E5" s="369">
        <v>56364</v>
      </c>
      <c r="F5" s="368" t="s">
        <v>2973</v>
      </c>
    </row>
    <row r="6" spans="1:6">
      <c r="A6" s="367" t="s">
        <v>384</v>
      </c>
      <c r="B6" s="368" t="s">
        <v>2975</v>
      </c>
      <c r="C6" s="368" t="s">
        <v>2966</v>
      </c>
      <c r="D6" s="368" t="s">
        <v>1156</v>
      </c>
      <c r="E6" s="369">
        <v>50000</v>
      </c>
      <c r="F6" s="368" t="s">
        <v>2973</v>
      </c>
    </row>
    <row r="7" spans="1:6">
      <c r="A7" s="367" t="s">
        <v>389</v>
      </c>
      <c r="B7" s="368" t="s">
        <v>2976</v>
      </c>
      <c r="C7" s="368" t="s">
        <v>2966</v>
      </c>
      <c r="D7" s="368" t="s">
        <v>1156</v>
      </c>
      <c r="E7" s="369">
        <v>47273</v>
      </c>
      <c r="F7" s="368" t="s">
        <v>2973</v>
      </c>
    </row>
    <row r="8" spans="1:6">
      <c r="A8" s="367" t="s">
        <v>2977</v>
      </c>
      <c r="B8" s="368" t="s">
        <v>2978</v>
      </c>
      <c r="C8" s="368" t="s">
        <v>2966</v>
      </c>
      <c r="D8" s="368" t="s">
        <v>1156</v>
      </c>
      <c r="E8" s="369">
        <v>43637</v>
      </c>
      <c r="F8" s="368" t="s">
        <v>2973</v>
      </c>
    </row>
    <row r="9" spans="1:6">
      <c r="A9" s="367" t="s">
        <v>257</v>
      </c>
      <c r="B9" s="368" t="s">
        <v>2979</v>
      </c>
      <c r="C9" s="368" t="s">
        <v>2966</v>
      </c>
      <c r="D9" s="368" t="s">
        <v>1156</v>
      </c>
      <c r="E9" s="369">
        <v>38182</v>
      </c>
      <c r="F9" s="368" t="s">
        <v>2973</v>
      </c>
    </row>
    <row r="10" spans="1:6">
      <c r="A10" s="367" t="s">
        <v>258</v>
      </c>
      <c r="B10" s="368" t="s">
        <v>2980</v>
      </c>
      <c r="C10" s="368" t="s">
        <v>2966</v>
      </c>
      <c r="D10" s="368" t="s">
        <v>1156</v>
      </c>
      <c r="E10" s="369">
        <v>34546</v>
      </c>
      <c r="F10" s="368" t="s">
        <v>2973</v>
      </c>
    </row>
    <row r="11" spans="1:6">
      <c r="A11" s="367" t="s">
        <v>2981</v>
      </c>
      <c r="B11" s="368" t="s">
        <v>2982</v>
      </c>
      <c r="C11" s="368" t="s">
        <v>2966</v>
      </c>
      <c r="D11" s="368" t="s">
        <v>1156</v>
      </c>
      <c r="E11" s="369">
        <v>30909</v>
      </c>
      <c r="F11" s="368" t="s">
        <v>2973</v>
      </c>
    </row>
    <row r="12" spans="1:6">
      <c r="A12" s="367" t="s">
        <v>2983</v>
      </c>
      <c r="B12" s="368" t="s">
        <v>2984</v>
      </c>
      <c r="C12" s="368" t="s">
        <v>2966</v>
      </c>
      <c r="D12" s="368" t="s">
        <v>1156</v>
      </c>
      <c r="E12" s="369">
        <v>28182</v>
      </c>
      <c r="F12" s="368" t="s">
        <v>2973</v>
      </c>
    </row>
    <row r="13" spans="1:6">
      <c r="A13" s="367" t="s">
        <v>553</v>
      </c>
      <c r="B13" s="368" t="s">
        <v>2985</v>
      </c>
      <c r="C13" s="368" t="s">
        <v>2966</v>
      </c>
      <c r="D13" s="368" t="s">
        <v>1156</v>
      </c>
      <c r="E13" s="369">
        <v>24546</v>
      </c>
      <c r="F13" s="368" t="s">
        <v>2973</v>
      </c>
    </row>
    <row r="14" spans="1:6">
      <c r="A14" s="367" t="s">
        <v>261</v>
      </c>
      <c r="B14" s="368" t="s">
        <v>2986</v>
      </c>
      <c r="C14" s="368" t="s">
        <v>2966</v>
      </c>
      <c r="D14" s="368" t="s">
        <v>325</v>
      </c>
      <c r="E14" s="369">
        <v>9000</v>
      </c>
      <c r="F14" s="368" t="s">
        <v>1072</v>
      </c>
    </row>
    <row r="15" spans="1:6">
      <c r="A15" s="367" t="s">
        <v>2461</v>
      </c>
      <c r="B15" s="368" t="s">
        <v>2987</v>
      </c>
      <c r="C15" s="368" t="s">
        <v>2966</v>
      </c>
      <c r="D15" s="368" t="s">
        <v>2184</v>
      </c>
      <c r="E15" s="369">
        <v>18000</v>
      </c>
      <c r="F15" s="368" t="s">
        <v>2988</v>
      </c>
    </row>
    <row r="16" spans="1:6">
      <c r="A16" s="367" t="s">
        <v>1371</v>
      </c>
      <c r="B16" s="368" t="s">
        <v>2989</v>
      </c>
      <c r="C16" s="368" t="s">
        <v>2966</v>
      </c>
      <c r="D16" s="368" t="s">
        <v>2184</v>
      </c>
      <c r="E16" s="369">
        <v>23637</v>
      </c>
      <c r="F16" s="368" t="s">
        <v>2973</v>
      </c>
    </row>
    <row r="17" spans="1:6">
      <c r="A17" s="367" t="s">
        <v>572</v>
      </c>
      <c r="B17" s="368" t="s">
        <v>2990</v>
      </c>
      <c r="C17" s="368" t="s">
        <v>2966</v>
      </c>
      <c r="D17" s="368" t="s">
        <v>2184</v>
      </c>
      <c r="E17" s="369">
        <v>14000</v>
      </c>
      <c r="F17" s="368" t="s">
        <v>2973</v>
      </c>
    </row>
    <row r="18" spans="1:6">
      <c r="A18" s="367" t="s">
        <v>2457</v>
      </c>
      <c r="B18" s="368" t="s">
        <v>2991</v>
      </c>
      <c r="C18" s="368" t="s">
        <v>2966</v>
      </c>
      <c r="D18" s="368" t="s">
        <v>2187</v>
      </c>
      <c r="E18" s="369">
        <v>62728</v>
      </c>
      <c r="F18" s="368" t="s">
        <v>2988</v>
      </c>
    </row>
    <row r="19" spans="1:6">
      <c r="A19" s="367" t="s">
        <v>1374</v>
      </c>
      <c r="B19" s="368" t="s">
        <v>2992</v>
      </c>
      <c r="C19" s="368" t="s">
        <v>2966</v>
      </c>
      <c r="D19" s="368" t="s">
        <v>2187</v>
      </c>
      <c r="E19" s="369">
        <v>45455</v>
      </c>
      <c r="F19" s="368" t="s">
        <v>2988</v>
      </c>
    </row>
    <row r="20" spans="1:6">
      <c r="A20" s="367" t="s">
        <v>2993</v>
      </c>
      <c r="B20" s="368" t="s">
        <v>2994</v>
      </c>
      <c r="C20" s="368" t="s">
        <v>2966</v>
      </c>
      <c r="D20" s="368" t="s">
        <v>2187</v>
      </c>
      <c r="E20" s="369">
        <v>39091</v>
      </c>
      <c r="F20" s="368" t="s">
        <v>2988</v>
      </c>
    </row>
    <row r="21" spans="1:6">
      <c r="A21" s="367" t="s">
        <v>549</v>
      </c>
      <c r="B21" s="368" t="s">
        <v>2995</v>
      </c>
      <c r="C21" s="368" t="s">
        <v>2966</v>
      </c>
      <c r="D21" s="368" t="s">
        <v>576</v>
      </c>
      <c r="E21" s="369">
        <v>62728</v>
      </c>
      <c r="F21" s="368" t="s">
        <v>2988</v>
      </c>
    </row>
    <row r="22" spans="1:6">
      <c r="A22" s="367" t="s">
        <v>1377</v>
      </c>
      <c r="B22" s="368" t="s">
        <v>2996</v>
      </c>
      <c r="C22" s="368" t="s">
        <v>2966</v>
      </c>
      <c r="D22" s="368" t="s">
        <v>576</v>
      </c>
      <c r="E22" s="369">
        <v>45455</v>
      </c>
      <c r="F22" s="368" t="s">
        <v>2988</v>
      </c>
    </row>
    <row r="23" spans="1:6">
      <c r="A23" s="367" t="s">
        <v>2997</v>
      </c>
      <c r="B23" s="368" t="s">
        <v>2998</v>
      </c>
      <c r="C23" s="368" t="s">
        <v>2966</v>
      </c>
      <c r="D23" s="368" t="s">
        <v>576</v>
      </c>
      <c r="E23" s="369">
        <v>39091</v>
      </c>
      <c r="F23" s="368" t="s">
        <v>2988</v>
      </c>
    </row>
    <row r="24" spans="1:6">
      <c r="A24" s="367" t="s">
        <v>2999</v>
      </c>
      <c r="B24" s="368" t="s">
        <v>3000</v>
      </c>
      <c r="C24" s="368" t="s">
        <v>2966</v>
      </c>
      <c r="D24" s="368" t="s">
        <v>576</v>
      </c>
      <c r="E24" s="369">
        <v>71819</v>
      </c>
      <c r="F24" s="368" t="s">
        <v>2988</v>
      </c>
    </row>
    <row r="25" spans="1:6">
      <c r="A25" s="367" t="s">
        <v>1380</v>
      </c>
      <c r="B25" s="368" t="s">
        <v>3001</v>
      </c>
      <c r="C25" s="368" t="s">
        <v>2966</v>
      </c>
      <c r="D25" s="368" t="s">
        <v>576</v>
      </c>
      <c r="E25" s="369">
        <v>30000</v>
      </c>
      <c r="F25" s="368" t="s">
        <v>2988</v>
      </c>
    </row>
    <row r="26" spans="1:6">
      <c r="A26" s="367" t="s">
        <v>554</v>
      </c>
      <c r="B26" s="368" t="s">
        <v>3002</v>
      </c>
      <c r="C26" s="368" t="s">
        <v>2966</v>
      </c>
      <c r="D26" s="368" t="s">
        <v>2187</v>
      </c>
      <c r="E26" s="369">
        <v>71819</v>
      </c>
      <c r="F26" s="368" t="s">
        <v>2988</v>
      </c>
    </row>
    <row r="27" spans="1:6">
      <c r="A27" s="367" t="s">
        <v>3003</v>
      </c>
      <c r="B27" s="368" t="s">
        <v>3004</v>
      </c>
      <c r="C27" s="368" t="s">
        <v>2966</v>
      </c>
      <c r="D27" s="368" t="s">
        <v>2187</v>
      </c>
      <c r="E27" s="369">
        <v>30000</v>
      </c>
      <c r="F27" s="368" t="s">
        <v>2988</v>
      </c>
    </row>
    <row r="28" spans="1:6">
      <c r="A28" s="367" t="s">
        <v>1383</v>
      </c>
      <c r="B28" s="368" t="s">
        <v>3005</v>
      </c>
      <c r="C28" s="368" t="s">
        <v>2966</v>
      </c>
      <c r="D28" s="368" t="s">
        <v>2187</v>
      </c>
      <c r="E28" s="369">
        <v>90909</v>
      </c>
      <c r="F28" s="368" t="s">
        <v>2988</v>
      </c>
    </row>
    <row r="29" spans="1:6">
      <c r="A29" s="367" t="s">
        <v>262</v>
      </c>
      <c r="B29" s="368" t="s">
        <v>3006</v>
      </c>
      <c r="C29" s="368" t="s">
        <v>2966</v>
      </c>
      <c r="D29" s="370" t="s">
        <v>262</v>
      </c>
      <c r="E29" s="369">
        <v>18000</v>
      </c>
      <c r="F29" s="368" t="s">
        <v>3007</v>
      </c>
    </row>
    <row r="30" spans="1:6">
      <c r="A30" s="367" t="s">
        <v>265</v>
      </c>
      <c r="B30" s="368" t="s">
        <v>3008</v>
      </c>
      <c r="C30" s="368" t="s">
        <v>2966</v>
      </c>
      <c r="D30" s="368" t="s">
        <v>1147</v>
      </c>
      <c r="E30" s="369">
        <v>43637</v>
      </c>
      <c r="F30" s="368" t="s">
        <v>2973</v>
      </c>
    </row>
    <row r="31" spans="1:6">
      <c r="A31" s="367" t="s">
        <v>3009</v>
      </c>
      <c r="B31" s="368" t="s">
        <v>3010</v>
      </c>
      <c r="C31" s="368" t="s">
        <v>2966</v>
      </c>
      <c r="D31" s="368" t="s">
        <v>1147</v>
      </c>
      <c r="E31" s="369">
        <v>31819</v>
      </c>
      <c r="F31" s="368" t="s">
        <v>2973</v>
      </c>
    </row>
    <row r="32" spans="1:6">
      <c r="A32" s="367" t="s">
        <v>266</v>
      </c>
      <c r="B32" s="368" t="s">
        <v>3011</v>
      </c>
      <c r="C32" s="368" t="s">
        <v>2966</v>
      </c>
      <c r="D32" s="368" t="s">
        <v>1147</v>
      </c>
      <c r="E32" s="369">
        <v>27273</v>
      </c>
      <c r="F32" s="368" t="s">
        <v>2973</v>
      </c>
    </row>
    <row r="33" spans="1:6">
      <c r="A33" s="367" t="s">
        <v>3012</v>
      </c>
      <c r="B33" s="368" t="s">
        <v>3013</v>
      </c>
      <c r="C33" s="368" t="s">
        <v>2966</v>
      </c>
      <c r="D33" s="368" t="s">
        <v>1147</v>
      </c>
      <c r="E33" s="369">
        <v>20000</v>
      </c>
      <c r="F33" s="368" t="s">
        <v>2973</v>
      </c>
    </row>
    <row r="34" spans="1:6">
      <c r="A34" s="367" t="s">
        <v>270</v>
      </c>
      <c r="B34" s="368" t="s">
        <v>3014</v>
      </c>
      <c r="C34" s="368" t="s">
        <v>2966</v>
      </c>
      <c r="D34" s="368" t="s">
        <v>2190</v>
      </c>
      <c r="E34" s="369">
        <v>69000</v>
      </c>
      <c r="F34" s="368" t="s">
        <v>2988</v>
      </c>
    </row>
    <row r="35" spans="1:6">
      <c r="A35" s="367" t="s">
        <v>269</v>
      </c>
      <c r="B35" s="368" t="s">
        <v>3015</v>
      </c>
      <c r="C35" s="368" t="s">
        <v>2966</v>
      </c>
      <c r="D35" s="368" t="s">
        <v>2190</v>
      </c>
      <c r="E35" s="369">
        <v>59900</v>
      </c>
      <c r="F35" s="368" t="s">
        <v>2988</v>
      </c>
    </row>
    <row r="36" spans="1:6">
      <c r="A36" s="367" t="s">
        <v>3016</v>
      </c>
      <c r="B36" s="368" t="s">
        <v>3017</v>
      </c>
      <c r="C36" s="368" t="s">
        <v>2966</v>
      </c>
      <c r="D36" s="368" t="s">
        <v>2190</v>
      </c>
      <c r="E36" s="369">
        <v>29900</v>
      </c>
      <c r="F36" s="368" t="s">
        <v>2988</v>
      </c>
    </row>
    <row r="37" spans="1:6">
      <c r="A37" s="367" t="s">
        <v>3018</v>
      </c>
      <c r="B37" s="368" t="s">
        <v>3019</v>
      </c>
      <c r="C37" s="368" t="s">
        <v>2966</v>
      </c>
      <c r="D37" s="368" t="s">
        <v>2190</v>
      </c>
      <c r="E37" s="369">
        <v>51000</v>
      </c>
      <c r="F37" s="368" t="s">
        <v>2988</v>
      </c>
    </row>
    <row r="38" spans="1:6">
      <c r="A38" s="367" t="s">
        <v>2496</v>
      </c>
      <c r="B38" s="368" t="s">
        <v>3020</v>
      </c>
      <c r="C38" s="368" t="s">
        <v>2966</v>
      </c>
      <c r="D38" s="368" t="s">
        <v>2190</v>
      </c>
      <c r="E38" s="369">
        <v>47000</v>
      </c>
      <c r="F38" s="368" t="s">
        <v>2988</v>
      </c>
    </row>
    <row r="39" spans="1:6">
      <c r="A39" s="367" t="s">
        <v>274</v>
      </c>
      <c r="B39" s="368" t="s">
        <v>3021</v>
      </c>
      <c r="C39" s="368" t="s">
        <v>2966</v>
      </c>
      <c r="D39" s="368" t="s">
        <v>2190</v>
      </c>
      <c r="E39" s="369">
        <v>42000</v>
      </c>
      <c r="F39" s="368" t="s">
        <v>2988</v>
      </c>
    </row>
    <row r="40" spans="1:6">
      <c r="A40" s="367" t="s">
        <v>273</v>
      </c>
      <c r="B40" s="368" t="s">
        <v>3022</v>
      </c>
      <c r="C40" s="368" t="s">
        <v>2966</v>
      </c>
      <c r="D40" s="368" t="s">
        <v>2190</v>
      </c>
      <c r="E40" s="369">
        <v>36000</v>
      </c>
      <c r="F40" s="368" t="s">
        <v>2988</v>
      </c>
    </row>
    <row r="41" spans="1:6">
      <c r="A41" s="371" t="s">
        <v>3023</v>
      </c>
      <c r="B41" s="372" t="s">
        <v>3024</v>
      </c>
      <c r="C41" s="372" t="s">
        <v>2966</v>
      </c>
      <c r="D41" s="372" t="s">
        <v>2967</v>
      </c>
      <c r="E41" s="369">
        <v>24000</v>
      </c>
      <c r="F41" s="368" t="s">
        <v>2968</v>
      </c>
    </row>
    <row r="42" spans="1:6">
      <c r="A42" s="373" t="s">
        <v>3025</v>
      </c>
      <c r="B42" s="374" t="s">
        <v>3026</v>
      </c>
      <c r="C42" s="374" t="s">
        <v>2966</v>
      </c>
      <c r="D42" s="374" t="s">
        <v>3027</v>
      </c>
      <c r="E42" s="369">
        <v>40909</v>
      </c>
      <c r="F42" s="368" t="s">
        <v>2973</v>
      </c>
    </row>
    <row r="43" spans="1:6">
      <c r="A43" s="373" t="s">
        <v>3028</v>
      </c>
      <c r="B43" s="374" t="s">
        <v>3029</v>
      </c>
      <c r="C43" s="374" t="s">
        <v>2966</v>
      </c>
      <c r="D43" s="374" t="s">
        <v>3027</v>
      </c>
      <c r="E43" s="369">
        <v>35455</v>
      </c>
      <c r="F43" s="368" t="s">
        <v>2973</v>
      </c>
    </row>
    <row r="44" spans="1:6">
      <c r="A44" s="373" t="s">
        <v>3030</v>
      </c>
      <c r="B44" s="374" t="s">
        <v>3031</v>
      </c>
      <c r="C44" s="374" t="s">
        <v>2966</v>
      </c>
      <c r="D44" s="374" t="s">
        <v>3027</v>
      </c>
      <c r="E44" s="369">
        <v>50000</v>
      </c>
      <c r="F44" s="368" t="s">
        <v>2973</v>
      </c>
    </row>
    <row r="45" spans="1:6">
      <c r="A45" s="373" t="s">
        <v>3032</v>
      </c>
      <c r="B45" s="374" t="s">
        <v>3033</v>
      </c>
      <c r="C45" s="374" t="s">
        <v>2966</v>
      </c>
      <c r="D45" s="374" t="s">
        <v>3027</v>
      </c>
      <c r="E45" s="369">
        <v>61819</v>
      </c>
      <c r="F45" s="368" t="s">
        <v>2973</v>
      </c>
    </row>
    <row r="46" spans="1:6">
      <c r="A46" s="373" t="s">
        <v>3034</v>
      </c>
      <c r="B46" s="374" t="s">
        <v>3035</v>
      </c>
      <c r="C46" s="374" t="s">
        <v>2966</v>
      </c>
      <c r="D46" s="374" t="s">
        <v>3027</v>
      </c>
      <c r="E46" s="369">
        <v>60000</v>
      </c>
      <c r="F46" s="368" t="s">
        <v>2973</v>
      </c>
    </row>
    <row r="47" spans="1:6">
      <c r="A47" s="373" t="s">
        <v>3036</v>
      </c>
      <c r="B47" s="374" t="s">
        <v>3037</v>
      </c>
      <c r="C47" s="374" t="s">
        <v>2966</v>
      </c>
      <c r="D47" s="374" t="s">
        <v>3027</v>
      </c>
      <c r="E47" s="369">
        <v>58182</v>
      </c>
      <c r="F47" s="368" t="s">
        <v>2973</v>
      </c>
    </row>
    <row r="48" spans="1:6">
      <c r="A48" s="373" t="s">
        <v>3038</v>
      </c>
      <c r="B48" s="374" t="s">
        <v>3039</v>
      </c>
      <c r="C48" s="374" t="s">
        <v>2966</v>
      </c>
      <c r="D48" s="374" t="s">
        <v>3027</v>
      </c>
      <c r="E48" s="369">
        <v>56364</v>
      </c>
      <c r="F48" s="368" t="s">
        <v>2973</v>
      </c>
    </row>
    <row r="49" spans="1:6">
      <c r="A49" s="373" t="s">
        <v>3040</v>
      </c>
      <c r="B49" s="374" t="s">
        <v>3041</v>
      </c>
      <c r="C49" s="374" t="s">
        <v>2966</v>
      </c>
      <c r="D49" s="374" t="s">
        <v>3027</v>
      </c>
      <c r="E49" s="369">
        <v>53637</v>
      </c>
      <c r="F49" s="368" t="s">
        <v>2973</v>
      </c>
    </row>
    <row r="50" spans="1:6">
      <c r="A50" s="373" t="s">
        <v>3042</v>
      </c>
      <c r="B50" s="374" t="s">
        <v>3043</v>
      </c>
      <c r="C50" s="374" t="s">
        <v>2966</v>
      </c>
      <c r="D50" s="374" t="s">
        <v>3027</v>
      </c>
      <c r="E50" s="369">
        <v>44546</v>
      </c>
      <c r="F50" s="368" t="s">
        <v>2973</v>
      </c>
    </row>
    <row r="51" spans="1:6">
      <c r="A51" s="373" t="s">
        <v>3044</v>
      </c>
      <c r="B51" s="374" t="s">
        <v>3045</v>
      </c>
      <c r="C51" s="374" t="s">
        <v>2966</v>
      </c>
      <c r="D51" s="374" t="s">
        <v>3027</v>
      </c>
      <c r="E51" s="369">
        <v>45455</v>
      </c>
      <c r="F51" s="368" t="s">
        <v>2973</v>
      </c>
    </row>
    <row r="52" spans="1:6">
      <c r="A52" s="367" t="s">
        <v>428</v>
      </c>
      <c r="B52" s="368" t="s">
        <v>3046</v>
      </c>
      <c r="C52" s="368" t="s">
        <v>2966</v>
      </c>
      <c r="D52" s="368" t="s">
        <v>622</v>
      </c>
      <c r="E52" s="369">
        <v>113637</v>
      </c>
      <c r="F52" s="368" t="s">
        <v>2973</v>
      </c>
    </row>
    <row r="53" spans="1:6">
      <c r="A53" s="367" t="s">
        <v>3047</v>
      </c>
      <c r="B53" s="368" t="s">
        <v>3048</v>
      </c>
      <c r="C53" s="368" t="s">
        <v>2966</v>
      </c>
      <c r="D53" s="368" t="s">
        <v>622</v>
      </c>
      <c r="E53" s="369">
        <v>80909</v>
      </c>
      <c r="F53" s="368" t="s">
        <v>2973</v>
      </c>
    </row>
    <row r="54" spans="1:6">
      <c r="A54" s="367" t="s">
        <v>3049</v>
      </c>
      <c r="B54" s="368" t="s">
        <v>3050</v>
      </c>
      <c r="C54" s="368" t="s">
        <v>2966</v>
      </c>
      <c r="D54" s="368" t="s">
        <v>622</v>
      </c>
      <c r="E54" s="369">
        <v>68182</v>
      </c>
      <c r="F54" s="368" t="s">
        <v>2973</v>
      </c>
    </row>
    <row r="55" spans="1:6">
      <c r="A55" s="367" t="s">
        <v>2177</v>
      </c>
      <c r="B55" s="368" t="s">
        <v>3051</v>
      </c>
      <c r="C55" s="368" t="s">
        <v>2966</v>
      </c>
      <c r="D55" s="368" t="s">
        <v>622</v>
      </c>
      <c r="E55" s="369">
        <v>113637</v>
      </c>
      <c r="F55" s="368" t="s">
        <v>2973</v>
      </c>
    </row>
    <row r="56" spans="1:6">
      <c r="A56" s="367" t="s">
        <v>3052</v>
      </c>
      <c r="B56" s="368" t="s">
        <v>3053</v>
      </c>
      <c r="C56" s="368" t="s">
        <v>2966</v>
      </c>
      <c r="D56" s="368" t="s">
        <v>622</v>
      </c>
      <c r="E56" s="369">
        <v>99091</v>
      </c>
      <c r="F56" s="368" t="s">
        <v>2973</v>
      </c>
    </row>
    <row r="57" spans="1:6">
      <c r="A57" s="367" t="s">
        <v>3054</v>
      </c>
      <c r="B57" s="368" t="s">
        <v>3055</v>
      </c>
      <c r="C57" s="368" t="s">
        <v>2966</v>
      </c>
      <c r="D57" s="368" t="s">
        <v>622</v>
      </c>
      <c r="E57" s="369">
        <v>90000</v>
      </c>
      <c r="F57" s="368" t="s">
        <v>2973</v>
      </c>
    </row>
    <row r="58" spans="1:6">
      <c r="A58" s="367" t="s">
        <v>2197</v>
      </c>
      <c r="B58" s="368" t="s">
        <v>3056</v>
      </c>
      <c r="C58" s="368" t="s">
        <v>2966</v>
      </c>
      <c r="D58" s="368" t="s">
        <v>622</v>
      </c>
      <c r="E58" s="369">
        <v>80909</v>
      </c>
      <c r="F58" s="368" t="s">
        <v>2973</v>
      </c>
    </row>
    <row r="59" spans="1:6">
      <c r="A59" s="367" t="s">
        <v>432</v>
      </c>
      <c r="B59" s="368" t="s">
        <v>3057</v>
      </c>
      <c r="C59" s="368" t="s">
        <v>2966</v>
      </c>
      <c r="D59" s="368" t="s">
        <v>622</v>
      </c>
      <c r="E59" s="369">
        <v>71819</v>
      </c>
      <c r="F59" s="368" t="s">
        <v>2973</v>
      </c>
    </row>
    <row r="60" spans="1:6">
      <c r="A60" s="367" t="s">
        <v>2198</v>
      </c>
      <c r="B60" s="368" t="s">
        <v>3058</v>
      </c>
      <c r="C60" s="368" t="s">
        <v>2966</v>
      </c>
      <c r="D60" s="368" t="s">
        <v>622</v>
      </c>
      <c r="E60" s="369">
        <v>62728</v>
      </c>
      <c r="F60" s="368" t="s">
        <v>2973</v>
      </c>
    </row>
    <row r="61" spans="1:6">
      <c r="A61" s="367" t="s">
        <v>2469</v>
      </c>
      <c r="B61" s="368" t="s">
        <v>3059</v>
      </c>
      <c r="C61" s="368" t="s">
        <v>2966</v>
      </c>
      <c r="D61" s="368" t="s">
        <v>2193</v>
      </c>
      <c r="E61" s="369">
        <v>40909</v>
      </c>
      <c r="F61" s="368" t="s">
        <v>2973</v>
      </c>
    </row>
    <row r="62" spans="1:6">
      <c r="A62" s="367" t="s">
        <v>3060</v>
      </c>
      <c r="B62" s="368" t="s">
        <v>3061</v>
      </c>
      <c r="C62" s="368" t="s">
        <v>2966</v>
      </c>
      <c r="D62" s="368" t="s">
        <v>3062</v>
      </c>
      <c r="E62" s="369">
        <v>38182</v>
      </c>
      <c r="F62" s="368" t="s">
        <v>2973</v>
      </c>
    </row>
    <row r="63" spans="1:6">
      <c r="A63" s="367" t="s">
        <v>2473</v>
      </c>
      <c r="B63" s="368" t="s">
        <v>3063</v>
      </c>
      <c r="C63" s="368" t="s">
        <v>2966</v>
      </c>
      <c r="D63" s="368" t="s">
        <v>3062</v>
      </c>
      <c r="E63" s="369">
        <v>40000</v>
      </c>
      <c r="F63" s="368" t="s">
        <v>2973</v>
      </c>
    </row>
    <row r="64" spans="1:6">
      <c r="A64" s="367" t="s">
        <v>3064</v>
      </c>
      <c r="B64" s="368" t="s">
        <v>3065</v>
      </c>
      <c r="C64" s="368" t="s">
        <v>2966</v>
      </c>
      <c r="D64" s="368" t="s">
        <v>3062</v>
      </c>
      <c r="E64" s="369">
        <v>40909</v>
      </c>
      <c r="F64" s="368" t="s">
        <v>2973</v>
      </c>
    </row>
    <row r="65" spans="1:6">
      <c r="A65" s="367" t="s">
        <v>3066</v>
      </c>
      <c r="B65" s="368" t="s">
        <v>3067</v>
      </c>
      <c r="C65" s="368" t="s">
        <v>2966</v>
      </c>
      <c r="D65" s="368" t="s">
        <v>3068</v>
      </c>
      <c r="E65" s="369">
        <v>32728</v>
      </c>
      <c r="F65" s="368" t="s">
        <v>2973</v>
      </c>
    </row>
    <row r="66" spans="1:6">
      <c r="A66" s="367" t="s">
        <v>3069</v>
      </c>
      <c r="B66" s="368" t="s">
        <v>3070</v>
      </c>
      <c r="C66" s="368" t="s">
        <v>2966</v>
      </c>
      <c r="D66" s="368" t="s">
        <v>3068</v>
      </c>
      <c r="E66" s="369">
        <v>23637</v>
      </c>
      <c r="F66" s="368" t="s">
        <v>2973</v>
      </c>
    </row>
    <row r="67" spans="1:6">
      <c r="A67" s="367" t="s">
        <v>277</v>
      </c>
      <c r="B67" s="368" t="s">
        <v>3071</v>
      </c>
      <c r="C67" s="368" t="s">
        <v>2966</v>
      </c>
      <c r="D67" s="368" t="s">
        <v>1150</v>
      </c>
      <c r="E67" s="369">
        <v>30000</v>
      </c>
      <c r="F67" s="368" t="s">
        <v>3072</v>
      </c>
    </row>
    <row r="68" spans="1:6">
      <c r="A68" s="367" t="s">
        <v>278</v>
      </c>
      <c r="B68" s="368" t="s">
        <v>3073</v>
      </c>
      <c r="C68" s="368" t="s">
        <v>2966</v>
      </c>
      <c r="D68" s="368" t="s">
        <v>1150</v>
      </c>
      <c r="E68" s="369">
        <v>50000</v>
      </c>
      <c r="F68" s="368" t="s">
        <v>3072</v>
      </c>
    </row>
    <row r="69" spans="1:6">
      <c r="A69" s="367" t="s">
        <v>3074</v>
      </c>
      <c r="B69" s="368" t="s">
        <v>3075</v>
      </c>
      <c r="C69" s="368" t="s">
        <v>2966</v>
      </c>
      <c r="D69" s="368" t="s">
        <v>2178</v>
      </c>
      <c r="E69" s="369">
        <v>30000</v>
      </c>
      <c r="F69" s="368" t="s">
        <v>3072</v>
      </c>
    </row>
    <row r="70" spans="1:6">
      <c r="A70" s="367" t="s">
        <v>3076</v>
      </c>
      <c r="B70" s="368" t="s">
        <v>3077</v>
      </c>
      <c r="C70" s="368" t="s">
        <v>2966</v>
      </c>
      <c r="D70" s="368" t="s">
        <v>2178</v>
      </c>
      <c r="E70" s="369">
        <v>45455</v>
      </c>
      <c r="F70" s="368" t="s">
        <v>3072</v>
      </c>
    </row>
    <row r="71" spans="1:6">
      <c r="A71" s="367" t="s">
        <v>3078</v>
      </c>
      <c r="B71" s="368" t="s">
        <v>3079</v>
      </c>
      <c r="C71" s="368" t="s">
        <v>2966</v>
      </c>
      <c r="D71" s="368" t="s">
        <v>2178</v>
      </c>
      <c r="E71" s="369">
        <v>62728</v>
      </c>
      <c r="F71" s="368" t="s">
        <v>3072</v>
      </c>
    </row>
    <row r="72" spans="1:6">
      <c r="A72" s="367" t="s">
        <v>3080</v>
      </c>
      <c r="B72" s="368" t="s">
        <v>3081</v>
      </c>
      <c r="C72" s="368" t="s">
        <v>2966</v>
      </c>
      <c r="D72" s="368" t="s">
        <v>424</v>
      </c>
      <c r="E72" s="369">
        <v>30000</v>
      </c>
      <c r="F72" s="368" t="s">
        <v>3072</v>
      </c>
    </row>
    <row r="73" spans="1:6">
      <c r="A73" s="367" t="s">
        <v>3082</v>
      </c>
      <c r="B73" s="368" t="s">
        <v>3083</v>
      </c>
      <c r="C73" s="368" t="s">
        <v>2966</v>
      </c>
      <c r="D73" s="368" t="s">
        <v>424</v>
      </c>
      <c r="E73" s="369">
        <v>53637</v>
      </c>
      <c r="F73" s="368" t="s">
        <v>3072</v>
      </c>
    </row>
    <row r="74" spans="1:6">
      <c r="A74" s="367" t="s">
        <v>3084</v>
      </c>
      <c r="B74" s="368" t="s">
        <v>3085</v>
      </c>
      <c r="C74" s="368" t="s">
        <v>2966</v>
      </c>
      <c r="D74" s="368" t="s">
        <v>424</v>
      </c>
      <c r="E74" s="369">
        <v>40909</v>
      </c>
      <c r="F74" s="368" t="s">
        <v>3072</v>
      </c>
    </row>
    <row r="75" spans="1:6">
      <c r="A75" s="367" t="s">
        <v>2439</v>
      </c>
      <c r="B75" s="368" t="s">
        <v>3086</v>
      </c>
      <c r="C75" s="368" t="s">
        <v>2966</v>
      </c>
      <c r="D75" s="368" t="s">
        <v>424</v>
      </c>
      <c r="E75" s="369">
        <v>62728</v>
      </c>
      <c r="F75" s="368" t="s">
        <v>3072</v>
      </c>
    </row>
    <row r="76" spans="1:6">
      <c r="A76" s="367" t="s">
        <v>1385</v>
      </c>
      <c r="B76" s="368" t="s">
        <v>3087</v>
      </c>
      <c r="C76" s="368" t="s">
        <v>2966</v>
      </c>
      <c r="D76" s="368" t="s">
        <v>414</v>
      </c>
      <c r="E76" s="369">
        <v>62728</v>
      </c>
      <c r="F76" s="368" t="s">
        <v>2973</v>
      </c>
    </row>
    <row r="77" spans="1:6">
      <c r="A77" s="367" t="s">
        <v>3088</v>
      </c>
      <c r="B77" s="368" t="s">
        <v>3089</v>
      </c>
      <c r="C77" s="368" t="s">
        <v>2966</v>
      </c>
      <c r="D77" s="368" t="s">
        <v>414</v>
      </c>
      <c r="E77" s="369">
        <v>56364</v>
      </c>
      <c r="F77" s="368" t="s">
        <v>2973</v>
      </c>
    </row>
    <row r="78" spans="1:6">
      <c r="A78" s="367" t="s">
        <v>3090</v>
      </c>
      <c r="B78" s="368" t="s">
        <v>3091</v>
      </c>
      <c r="C78" s="368" t="s">
        <v>2966</v>
      </c>
      <c r="D78" s="368" t="s">
        <v>414</v>
      </c>
      <c r="E78" s="369">
        <v>50000</v>
      </c>
      <c r="F78" s="368" t="s">
        <v>2973</v>
      </c>
    </row>
    <row r="79" spans="1:6">
      <c r="A79" s="367" t="s">
        <v>3092</v>
      </c>
      <c r="B79" s="368" t="s">
        <v>3093</v>
      </c>
      <c r="C79" s="368" t="s">
        <v>2966</v>
      </c>
      <c r="D79" s="368" t="s">
        <v>414</v>
      </c>
      <c r="E79" s="369">
        <v>43637</v>
      </c>
      <c r="F79" s="368" t="s">
        <v>2973</v>
      </c>
    </row>
    <row r="80" spans="1:6">
      <c r="A80" s="367" t="s">
        <v>3094</v>
      </c>
      <c r="B80" s="368" t="s">
        <v>3095</v>
      </c>
      <c r="C80" s="368" t="s">
        <v>2966</v>
      </c>
      <c r="D80" s="368" t="s">
        <v>414</v>
      </c>
      <c r="E80" s="369">
        <v>38182</v>
      </c>
      <c r="F80" s="368" t="s">
        <v>2973</v>
      </c>
    </row>
    <row r="81" spans="1:6">
      <c r="A81" s="367" t="s">
        <v>3096</v>
      </c>
      <c r="B81" s="368" t="s">
        <v>3097</v>
      </c>
      <c r="C81" s="368" t="s">
        <v>2966</v>
      </c>
      <c r="D81" s="368" t="s">
        <v>414</v>
      </c>
      <c r="E81" s="369">
        <v>30909</v>
      </c>
      <c r="F81" s="368" t="s">
        <v>2973</v>
      </c>
    </row>
    <row r="82" spans="1:6">
      <c r="A82" s="367" t="s">
        <v>2433</v>
      </c>
      <c r="B82" s="368" t="s">
        <v>3098</v>
      </c>
      <c r="C82" s="368" t="s">
        <v>2966</v>
      </c>
      <c r="D82" s="368" t="s">
        <v>414</v>
      </c>
      <c r="E82" s="369">
        <v>27273</v>
      </c>
      <c r="F82" s="368" t="s">
        <v>2973</v>
      </c>
    </row>
    <row r="83" spans="1:6">
      <c r="A83" s="367" t="s">
        <v>770</v>
      </c>
      <c r="B83" s="368" t="s">
        <v>3099</v>
      </c>
      <c r="C83" s="368" t="s">
        <v>2966</v>
      </c>
      <c r="D83" s="368" t="s">
        <v>413</v>
      </c>
      <c r="E83" s="369">
        <v>90000</v>
      </c>
      <c r="F83" s="368" t="s">
        <v>2973</v>
      </c>
    </row>
    <row r="84" spans="1:6">
      <c r="A84" s="367" t="s">
        <v>3100</v>
      </c>
      <c r="B84" s="368" t="s">
        <v>3101</v>
      </c>
      <c r="C84" s="368" t="s">
        <v>2966</v>
      </c>
      <c r="D84" s="368" t="s">
        <v>413</v>
      </c>
      <c r="E84" s="369">
        <v>80909</v>
      </c>
      <c r="F84" s="368" t="s">
        <v>2973</v>
      </c>
    </row>
    <row r="85" spans="1:6">
      <c r="A85" s="367" t="s">
        <v>2446</v>
      </c>
      <c r="B85" s="368" t="s">
        <v>3102</v>
      </c>
      <c r="C85" s="368" t="s">
        <v>2966</v>
      </c>
      <c r="D85" s="368" t="s">
        <v>413</v>
      </c>
      <c r="E85" s="369">
        <v>71819</v>
      </c>
      <c r="F85" s="368" t="s">
        <v>2973</v>
      </c>
    </row>
    <row r="86" spans="1:6">
      <c r="A86" s="375" t="s">
        <v>3103</v>
      </c>
      <c r="B86" s="368" t="s">
        <v>3104</v>
      </c>
      <c r="C86" s="368" t="s">
        <v>3105</v>
      </c>
      <c r="D86" s="368"/>
      <c r="E86" s="368"/>
      <c r="F86" s="376"/>
    </row>
    <row r="87" spans="1:6">
      <c r="A87" s="367" t="s">
        <v>3106</v>
      </c>
      <c r="B87" s="368" t="s">
        <v>3107</v>
      </c>
      <c r="C87" s="368" t="s">
        <v>3105</v>
      </c>
      <c r="D87" s="368" t="s">
        <v>3108</v>
      </c>
      <c r="E87" s="368"/>
      <c r="F87" s="376"/>
    </row>
    <row r="88" spans="1:6">
      <c r="A88" s="367" t="s">
        <v>3109</v>
      </c>
      <c r="B88" s="368" t="s">
        <v>3110</v>
      </c>
      <c r="C88" s="368" t="s">
        <v>3105</v>
      </c>
      <c r="D88" s="368" t="s">
        <v>3108</v>
      </c>
      <c r="E88" s="368"/>
      <c r="F88" s="376"/>
    </row>
    <row r="89" spans="1:6">
      <c r="A89" s="367" t="s">
        <v>3111</v>
      </c>
      <c r="B89" s="368" t="s">
        <v>3112</v>
      </c>
      <c r="C89" s="368" t="s">
        <v>3105</v>
      </c>
      <c r="D89" s="368" t="s">
        <v>3108</v>
      </c>
      <c r="E89" s="368"/>
      <c r="F89" s="376"/>
    </row>
    <row r="90" spans="1:6">
      <c r="A90" s="367" t="s">
        <v>3113</v>
      </c>
      <c r="B90" s="368" t="s">
        <v>3114</v>
      </c>
      <c r="C90" s="368" t="s">
        <v>3105</v>
      </c>
      <c r="D90" s="368" t="s">
        <v>456</v>
      </c>
      <c r="E90" s="368"/>
      <c r="F90" s="376"/>
    </row>
    <row r="91" spans="1:6">
      <c r="A91" s="367" t="s">
        <v>3115</v>
      </c>
      <c r="B91" s="368" t="s">
        <v>3116</v>
      </c>
      <c r="C91" s="368" t="s">
        <v>3105</v>
      </c>
      <c r="D91" s="368" t="s">
        <v>456</v>
      </c>
      <c r="E91" s="368"/>
      <c r="F91" s="376"/>
    </row>
    <row r="92" spans="1:6">
      <c r="A92" s="367" t="s">
        <v>3117</v>
      </c>
      <c r="B92" s="368" t="s">
        <v>3118</v>
      </c>
      <c r="C92" s="368" t="s">
        <v>3105</v>
      </c>
      <c r="D92" s="368" t="s">
        <v>456</v>
      </c>
      <c r="E92" s="368"/>
      <c r="F92" s="376"/>
    </row>
    <row r="93" spans="1:6">
      <c r="A93" s="367" t="s">
        <v>3119</v>
      </c>
      <c r="B93" s="368" t="s">
        <v>3120</v>
      </c>
      <c r="C93" s="368" t="s">
        <v>3105</v>
      </c>
      <c r="D93" s="368" t="s">
        <v>456</v>
      </c>
      <c r="E93" s="368"/>
      <c r="F93" s="376"/>
    </row>
    <row r="94" spans="1:6">
      <c r="A94" s="367" t="s">
        <v>3121</v>
      </c>
      <c r="B94" s="368" t="s">
        <v>3122</v>
      </c>
      <c r="C94" s="368" t="s">
        <v>3105</v>
      </c>
      <c r="D94" s="368" t="s">
        <v>3123</v>
      </c>
      <c r="E94" s="368"/>
      <c r="F94" s="376"/>
    </row>
    <row r="95" spans="1:6">
      <c r="A95" s="367" t="s">
        <v>3124</v>
      </c>
      <c r="B95" s="368" t="s">
        <v>3125</v>
      </c>
      <c r="C95" s="368" t="s">
        <v>3105</v>
      </c>
      <c r="D95" s="368" t="s">
        <v>459</v>
      </c>
      <c r="E95" s="368"/>
      <c r="F95" s="376"/>
    </row>
    <row r="96" spans="1:6">
      <c r="A96" s="367" t="s">
        <v>3126</v>
      </c>
      <c r="B96" s="368" t="s">
        <v>3127</v>
      </c>
      <c r="C96" s="368" t="s">
        <v>3105</v>
      </c>
      <c r="D96" s="368" t="s">
        <v>3123</v>
      </c>
      <c r="E96" s="368"/>
      <c r="F96" s="376"/>
    </row>
    <row r="97" spans="1:6">
      <c r="A97" s="367" t="s">
        <v>3128</v>
      </c>
      <c r="B97" s="368" t="s">
        <v>3129</v>
      </c>
      <c r="C97" s="368" t="s">
        <v>3105</v>
      </c>
      <c r="D97" s="368" t="s">
        <v>459</v>
      </c>
      <c r="E97" s="368"/>
      <c r="F97" s="376"/>
    </row>
    <row r="98" spans="1:6">
      <c r="A98" s="367" t="s">
        <v>3130</v>
      </c>
      <c r="B98" s="368" t="s">
        <v>3131</v>
      </c>
      <c r="C98" s="368" t="s">
        <v>3105</v>
      </c>
      <c r="D98" s="368" t="s">
        <v>3123</v>
      </c>
      <c r="E98" s="368"/>
      <c r="F98" s="376"/>
    </row>
    <row r="99" spans="1:6">
      <c r="A99" s="367" t="s">
        <v>3132</v>
      </c>
      <c r="B99" s="368" t="s">
        <v>3133</v>
      </c>
      <c r="C99" s="368" t="s">
        <v>3105</v>
      </c>
      <c r="D99" s="368" t="s">
        <v>459</v>
      </c>
      <c r="E99" s="368"/>
      <c r="F99" s="376"/>
    </row>
    <row r="100" spans="1:6">
      <c r="A100" s="367" t="s">
        <v>773</v>
      </c>
      <c r="B100" s="368" t="s">
        <v>3134</v>
      </c>
      <c r="C100" s="368" t="s">
        <v>2966</v>
      </c>
      <c r="D100" s="368" t="s">
        <v>413</v>
      </c>
      <c r="E100" s="369">
        <v>62728</v>
      </c>
      <c r="F100" s="368" t="s">
        <v>2973</v>
      </c>
    </row>
    <row r="101" spans="1:6">
      <c r="A101" s="367" t="s">
        <v>3135</v>
      </c>
      <c r="B101" s="368" t="s">
        <v>3136</v>
      </c>
      <c r="C101" s="368" t="s">
        <v>2966</v>
      </c>
      <c r="D101" s="368" t="s">
        <v>413</v>
      </c>
      <c r="E101" s="369">
        <v>60000</v>
      </c>
      <c r="F101" s="368" t="s">
        <v>2973</v>
      </c>
    </row>
    <row r="102" spans="1:6">
      <c r="A102" s="367" t="s">
        <v>3137</v>
      </c>
      <c r="B102" s="368" t="s">
        <v>3138</v>
      </c>
      <c r="C102" s="368" t="s">
        <v>2966</v>
      </c>
      <c r="D102" s="368" t="s">
        <v>413</v>
      </c>
      <c r="E102" s="369">
        <v>58182</v>
      </c>
      <c r="F102" s="368" t="s">
        <v>2973</v>
      </c>
    </row>
    <row r="103" spans="1:6">
      <c r="A103" s="367" t="s">
        <v>3139</v>
      </c>
      <c r="B103" s="368" t="s">
        <v>3140</v>
      </c>
      <c r="C103" s="368" t="s">
        <v>2966</v>
      </c>
      <c r="D103" s="368" t="s">
        <v>413</v>
      </c>
      <c r="E103" s="369">
        <v>56364</v>
      </c>
      <c r="F103" s="368" t="s">
        <v>2973</v>
      </c>
    </row>
    <row r="104" spans="1:6">
      <c r="A104" s="367" t="s">
        <v>3141</v>
      </c>
      <c r="B104" s="368" t="s">
        <v>3142</v>
      </c>
      <c r="C104" s="368" t="s">
        <v>2966</v>
      </c>
      <c r="D104" s="368" t="s">
        <v>413</v>
      </c>
      <c r="E104" s="369">
        <v>61819</v>
      </c>
      <c r="F104" s="368" t="s">
        <v>2973</v>
      </c>
    </row>
    <row r="105" spans="1:6">
      <c r="A105" s="367" t="s">
        <v>2181</v>
      </c>
      <c r="B105" s="368" t="s">
        <v>3143</v>
      </c>
      <c r="C105" s="368" t="s">
        <v>2966</v>
      </c>
      <c r="D105" s="368" t="s">
        <v>413</v>
      </c>
      <c r="E105" s="369">
        <v>53637</v>
      </c>
      <c r="F105" s="368" t="s">
        <v>2973</v>
      </c>
    </row>
    <row r="106" spans="1:6">
      <c r="A106" s="367" t="s">
        <v>3144</v>
      </c>
      <c r="B106" s="368" t="s">
        <v>3145</v>
      </c>
      <c r="C106" s="368" t="s">
        <v>2966</v>
      </c>
      <c r="D106" s="368" t="s">
        <v>413</v>
      </c>
      <c r="E106" s="369">
        <v>44546</v>
      </c>
      <c r="F106" s="368" t="s">
        <v>2973</v>
      </c>
    </row>
    <row r="107" spans="1:6">
      <c r="A107" s="367" t="s">
        <v>3146</v>
      </c>
      <c r="B107" s="368" t="s">
        <v>3147</v>
      </c>
      <c r="C107" s="368" t="s">
        <v>2966</v>
      </c>
      <c r="D107" s="368" t="s">
        <v>413</v>
      </c>
      <c r="E107" s="369">
        <v>39091</v>
      </c>
      <c r="F107" s="368" t="s">
        <v>2973</v>
      </c>
    </row>
    <row r="108" spans="1:6">
      <c r="A108" s="367" t="s">
        <v>3148</v>
      </c>
      <c r="B108" s="368" t="s">
        <v>3149</v>
      </c>
      <c r="C108" s="368" t="s">
        <v>2966</v>
      </c>
      <c r="D108" s="368" t="s">
        <v>413</v>
      </c>
      <c r="E108" s="369">
        <v>33637</v>
      </c>
      <c r="F108" s="368" t="s">
        <v>2973</v>
      </c>
    </row>
    <row r="109" spans="1:6">
      <c r="A109" s="367" t="s">
        <v>3150</v>
      </c>
      <c r="B109" s="368" t="s">
        <v>3151</v>
      </c>
      <c r="C109" s="368" t="s">
        <v>3105</v>
      </c>
      <c r="D109" s="368"/>
      <c r="E109" s="368"/>
      <c r="F109" s="376"/>
    </row>
    <row r="110" spans="1:6">
      <c r="A110" s="367" t="s">
        <v>3152</v>
      </c>
      <c r="B110" s="368" t="s">
        <v>3153</v>
      </c>
      <c r="C110" s="368" t="s">
        <v>2966</v>
      </c>
      <c r="D110" s="368" t="s">
        <v>3154</v>
      </c>
      <c r="E110" s="368"/>
      <c r="F110" s="368" t="s">
        <v>3072</v>
      </c>
    </row>
    <row r="111" spans="1:6">
      <c r="A111" s="367" t="s">
        <v>3155</v>
      </c>
      <c r="B111" s="368" t="s">
        <v>3156</v>
      </c>
      <c r="C111" s="368" t="s">
        <v>2966</v>
      </c>
      <c r="D111" s="368" t="s">
        <v>3154</v>
      </c>
      <c r="E111" s="369">
        <v>0</v>
      </c>
      <c r="F111" s="368" t="s">
        <v>3072</v>
      </c>
    </row>
    <row r="112" spans="1:6">
      <c r="A112" s="367" t="s">
        <v>3157</v>
      </c>
      <c r="B112" s="368" t="s">
        <v>3158</v>
      </c>
      <c r="C112" s="368" t="s">
        <v>2966</v>
      </c>
      <c r="D112" s="368" t="s">
        <v>3159</v>
      </c>
      <c r="E112" s="369">
        <v>71819</v>
      </c>
      <c r="F112" s="368" t="s">
        <v>3007</v>
      </c>
    </row>
    <row r="113" spans="1:6">
      <c r="A113" s="367" t="s">
        <v>3160</v>
      </c>
      <c r="B113" s="368" t="s">
        <v>3161</v>
      </c>
      <c r="C113" s="368" t="s">
        <v>2966</v>
      </c>
      <c r="D113" s="368" t="s">
        <v>1331</v>
      </c>
      <c r="E113" s="369">
        <v>0</v>
      </c>
      <c r="F113" s="368" t="s">
        <v>3072</v>
      </c>
    </row>
    <row r="114" spans="1:6">
      <c r="A114" s="367" t="s">
        <v>3162</v>
      </c>
      <c r="B114" s="368" t="s">
        <v>3163</v>
      </c>
      <c r="C114" s="368" t="s">
        <v>2966</v>
      </c>
      <c r="D114" s="368" t="s">
        <v>1331</v>
      </c>
      <c r="E114" s="369">
        <v>0</v>
      </c>
      <c r="F114" s="368" t="s">
        <v>3072</v>
      </c>
    </row>
    <row r="115" spans="1:6">
      <c r="A115" s="367" t="s">
        <v>3164</v>
      </c>
      <c r="B115" s="368" t="s">
        <v>3165</v>
      </c>
      <c r="C115" s="368" t="s">
        <v>2966</v>
      </c>
      <c r="D115" s="368" t="s">
        <v>1331</v>
      </c>
      <c r="E115" s="369">
        <v>0</v>
      </c>
      <c r="F115" s="368" t="s">
        <v>3072</v>
      </c>
    </row>
    <row r="116" spans="1:6">
      <c r="A116" s="367" t="s">
        <v>3166</v>
      </c>
      <c r="B116" s="368" t="s">
        <v>3167</v>
      </c>
      <c r="C116" s="368" t="s">
        <v>2966</v>
      </c>
      <c r="D116" s="368" t="s">
        <v>1331</v>
      </c>
      <c r="E116" s="369">
        <v>0</v>
      </c>
      <c r="F116" s="368" t="s">
        <v>3072</v>
      </c>
    </row>
    <row r="117" spans="1:6">
      <c r="A117" s="367" t="s">
        <v>3168</v>
      </c>
      <c r="B117" s="368" t="s">
        <v>3169</v>
      </c>
      <c r="C117" s="368" t="s">
        <v>2966</v>
      </c>
      <c r="D117" s="368" t="s">
        <v>3159</v>
      </c>
      <c r="E117" s="369">
        <v>30000</v>
      </c>
      <c r="F117" s="368" t="s">
        <v>3007</v>
      </c>
    </row>
    <row r="118" spans="1:6">
      <c r="A118" s="367" t="s">
        <v>3170</v>
      </c>
      <c r="B118" s="368" t="s">
        <v>3171</v>
      </c>
      <c r="C118" s="368" t="s">
        <v>2966</v>
      </c>
      <c r="D118" s="368" t="s">
        <v>3159</v>
      </c>
      <c r="E118" s="369">
        <v>39091</v>
      </c>
      <c r="F118" s="368" t="s">
        <v>3007</v>
      </c>
    </row>
    <row r="119" spans="1:6">
      <c r="A119" s="367" t="s">
        <v>3172</v>
      </c>
      <c r="B119" s="368" t="s">
        <v>3173</v>
      </c>
      <c r="C119" s="368" t="s">
        <v>2966</v>
      </c>
      <c r="D119" s="368" t="s">
        <v>3159</v>
      </c>
      <c r="E119" s="369">
        <v>62728</v>
      </c>
      <c r="F119" s="368" t="s">
        <v>3007</v>
      </c>
    </row>
    <row r="120" spans="1:6">
      <c r="A120" s="367" t="s">
        <v>3174</v>
      </c>
      <c r="B120" s="368" t="s">
        <v>3175</v>
      </c>
      <c r="C120" s="368" t="s">
        <v>2966</v>
      </c>
      <c r="D120" s="368" t="s">
        <v>3159</v>
      </c>
      <c r="E120" s="369">
        <v>90909</v>
      </c>
      <c r="F120" s="368" t="s">
        <v>3007</v>
      </c>
    </row>
    <row r="121" spans="1:6">
      <c r="A121" s="377" t="s">
        <v>3176</v>
      </c>
      <c r="B121" s="378" t="s">
        <v>3177</v>
      </c>
      <c r="C121" s="368" t="s">
        <v>2966</v>
      </c>
      <c r="D121" s="368" t="s">
        <v>1156</v>
      </c>
      <c r="E121" s="369">
        <v>69091</v>
      </c>
      <c r="F121" s="376"/>
    </row>
    <row r="122" spans="1:6">
      <c r="A122" s="377" t="s">
        <v>3178</v>
      </c>
      <c r="B122" s="378" t="s">
        <v>3179</v>
      </c>
      <c r="C122" s="368" t="s">
        <v>2966</v>
      </c>
      <c r="D122" s="368" t="s">
        <v>3180</v>
      </c>
      <c r="E122" s="369">
        <v>69091</v>
      </c>
      <c r="F122" s="376"/>
    </row>
    <row r="123" spans="1:6">
      <c r="A123" s="377" t="s">
        <v>3181</v>
      </c>
      <c r="B123" s="378" t="s">
        <v>3182</v>
      </c>
      <c r="C123" s="368" t="s">
        <v>2966</v>
      </c>
      <c r="D123" s="368" t="s">
        <v>3180</v>
      </c>
      <c r="E123" s="369">
        <v>62728</v>
      </c>
      <c r="F123" s="376"/>
    </row>
    <row r="124" spans="1:6">
      <c r="A124" s="377" t="s">
        <v>3183</v>
      </c>
      <c r="B124" s="378" t="s">
        <v>3184</v>
      </c>
      <c r="C124" s="368" t="s">
        <v>2966</v>
      </c>
      <c r="D124" s="368" t="s">
        <v>3180</v>
      </c>
      <c r="E124" s="369">
        <v>56364</v>
      </c>
      <c r="F124" s="376"/>
    </row>
    <row r="125" spans="1:6">
      <c r="A125" s="377" t="s">
        <v>1390</v>
      </c>
      <c r="B125" s="378" t="s">
        <v>3185</v>
      </c>
      <c r="C125" s="368" t="s">
        <v>2966</v>
      </c>
      <c r="D125" s="368" t="s">
        <v>3186</v>
      </c>
      <c r="E125" s="369">
        <v>0</v>
      </c>
      <c r="F125" s="376"/>
    </row>
    <row r="126" spans="1:6">
      <c r="A126" s="377" t="s">
        <v>3187</v>
      </c>
      <c r="B126" s="378" t="s">
        <v>3188</v>
      </c>
      <c r="C126" s="368" t="s">
        <v>2966</v>
      </c>
      <c r="D126" s="368" t="s">
        <v>3186</v>
      </c>
      <c r="E126" s="369">
        <v>99091</v>
      </c>
      <c r="F126" s="376"/>
    </row>
    <row r="127" spans="1:6">
      <c r="A127" s="377" t="s">
        <v>3189</v>
      </c>
      <c r="B127" s="378" t="s">
        <v>3190</v>
      </c>
      <c r="C127" s="368" t="s">
        <v>2966</v>
      </c>
      <c r="D127" s="368" t="s">
        <v>3186</v>
      </c>
      <c r="E127" s="369">
        <v>90000</v>
      </c>
      <c r="F127" s="376"/>
    </row>
    <row r="128" spans="1:6">
      <c r="A128" s="377" t="s">
        <v>3191</v>
      </c>
      <c r="B128" s="378" t="s">
        <v>3192</v>
      </c>
      <c r="C128" s="368" t="s">
        <v>2966</v>
      </c>
      <c r="D128" s="368" t="s">
        <v>3186</v>
      </c>
      <c r="E128" s="369">
        <v>80909</v>
      </c>
      <c r="F128" s="376"/>
    </row>
    <row r="129" spans="1:6">
      <c r="A129" s="377" t="s">
        <v>3193</v>
      </c>
      <c r="B129" s="378" t="s">
        <v>3194</v>
      </c>
      <c r="C129" s="368" t="s">
        <v>2966</v>
      </c>
      <c r="D129" s="368" t="s">
        <v>421</v>
      </c>
      <c r="E129" s="369">
        <v>0</v>
      </c>
      <c r="F129" s="376"/>
    </row>
    <row r="130" spans="1:6">
      <c r="A130" s="377" t="s">
        <v>3195</v>
      </c>
      <c r="B130" s="378" t="s">
        <v>3196</v>
      </c>
      <c r="C130" s="368" t="s">
        <v>2966</v>
      </c>
      <c r="D130" s="368" t="s">
        <v>421</v>
      </c>
      <c r="E130" s="369">
        <v>62728</v>
      </c>
      <c r="F130" s="376"/>
    </row>
    <row r="131" spans="1:6">
      <c r="A131" s="377" t="s">
        <v>429</v>
      </c>
      <c r="B131" s="378" t="s">
        <v>3197</v>
      </c>
      <c r="C131" s="368" t="s">
        <v>2966</v>
      </c>
      <c r="D131" s="368" t="s">
        <v>421</v>
      </c>
      <c r="E131" s="369">
        <v>56364</v>
      </c>
      <c r="F131" s="376"/>
    </row>
    <row r="132" spans="1:6">
      <c r="A132" s="377" t="s">
        <v>3198</v>
      </c>
      <c r="B132" s="378" t="s">
        <v>3199</v>
      </c>
      <c r="C132" s="368" t="s">
        <v>2966</v>
      </c>
      <c r="D132" s="368" t="s">
        <v>417</v>
      </c>
      <c r="E132" s="369">
        <v>90000</v>
      </c>
      <c r="F132" s="376"/>
    </row>
    <row r="133" spans="1:6">
      <c r="A133" s="377" t="s">
        <v>3200</v>
      </c>
      <c r="B133" s="378" t="s">
        <v>3201</v>
      </c>
      <c r="C133" s="368" t="s">
        <v>2966</v>
      </c>
      <c r="D133" s="368" t="s">
        <v>417</v>
      </c>
      <c r="E133" s="369">
        <v>80909</v>
      </c>
      <c r="F133" s="376"/>
    </row>
    <row r="134" spans="1:6">
      <c r="A134" s="377" t="s">
        <v>3202</v>
      </c>
      <c r="B134" s="378" t="s">
        <v>3203</v>
      </c>
      <c r="C134" s="368" t="s">
        <v>2966</v>
      </c>
      <c r="D134" s="368" t="s">
        <v>417</v>
      </c>
      <c r="E134" s="369">
        <v>99091</v>
      </c>
      <c r="F134" s="376"/>
    </row>
    <row r="135" spans="1:6">
      <c r="A135" s="377" t="s">
        <v>3204</v>
      </c>
      <c r="B135" s="378" t="s">
        <v>3205</v>
      </c>
      <c r="C135" s="368" t="s">
        <v>2966</v>
      </c>
      <c r="D135" s="368" t="s">
        <v>2193</v>
      </c>
      <c r="E135" s="369">
        <v>39091</v>
      </c>
      <c r="F135" s="376"/>
    </row>
    <row r="136" spans="1:6">
      <c r="A136" s="377" t="s">
        <v>438</v>
      </c>
      <c r="B136" s="378" t="s">
        <v>3206</v>
      </c>
      <c r="C136" s="368" t="s">
        <v>2966</v>
      </c>
      <c r="D136" s="368" t="s">
        <v>414</v>
      </c>
      <c r="E136" s="369">
        <v>0</v>
      </c>
      <c r="F136" s="376"/>
    </row>
    <row r="137" spans="1:6">
      <c r="A137" s="367" t="s">
        <v>3207</v>
      </c>
      <c r="B137" s="368" t="s">
        <v>3208</v>
      </c>
      <c r="C137" s="368" t="s">
        <v>2966</v>
      </c>
      <c r="D137" s="368" t="s">
        <v>3209</v>
      </c>
      <c r="E137" s="369">
        <v>62728</v>
      </c>
      <c r="F137" s="376"/>
    </row>
    <row r="138" spans="1:6">
      <c r="A138" s="367" t="s">
        <v>1392</v>
      </c>
      <c r="B138" s="368" t="s">
        <v>3210</v>
      </c>
      <c r="C138" s="368" t="s">
        <v>2966</v>
      </c>
      <c r="D138" s="368" t="s">
        <v>3209</v>
      </c>
      <c r="E138" s="369">
        <v>50000</v>
      </c>
      <c r="F138" s="376"/>
    </row>
    <row r="139" spans="1:6">
      <c r="A139" s="367" t="s">
        <v>393</v>
      </c>
      <c r="B139" s="368" t="s">
        <v>3211</v>
      </c>
      <c r="C139" s="368" t="s">
        <v>2966</v>
      </c>
      <c r="D139" s="368" t="s">
        <v>3212</v>
      </c>
      <c r="E139" s="369">
        <v>0</v>
      </c>
      <c r="F139" s="376"/>
    </row>
    <row r="140" spans="1:6">
      <c r="A140" s="367" t="s">
        <v>397</v>
      </c>
      <c r="B140" s="368" t="s">
        <v>3213</v>
      </c>
      <c r="C140" s="368" t="s">
        <v>2966</v>
      </c>
      <c r="D140" s="368" t="s">
        <v>3212</v>
      </c>
      <c r="E140" s="369">
        <v>0</v>
      </c>
      <c r="F140" s="376"/>
    </row>
    <row r="141" spans="1:6">
      <c r="A141" s="367" t="s">
        <v>406</v>
      </c>
      <c r="B141" s="368" t="s">
        <v>3214</v>
      </c>
      <c r="C141" s="368" t="s">
        <v>2966</v>
      </c>
      <c r="D141" s="368" t="s">
        <v>3215</v>
      </c>
      <c r="E141" s="369">
        <v>56364</v>
      </c>
      <c r="F141" s="376"/>
    </row>
    <row r="142" spans="1:6">
      <c r="A142" s="367" t="s">
        <v>281</v>
      </c>
      <c r="B142" s="368" t="s">
        <v>3216</v>
      </c>
      <c r="C142" s="368" t="s">
        <v>2966</v>
      </c>
      <c r="D142" s="368" t="s">
        <v>3217</v>
      </c>
      <c r="E142" s="369">
        <v>0</v>
      </c>
      <c r="F142" s="376"/>
    </row>
    <row r="143" spans="1:6">
      <c r="A143" s="367" t="s">
        <v>282</v>
      </c>
      <c r="B143" s="368" t="s">
        <v>3218</v>
      </c>
      <c r="C143" s="368" t="s">
        <v>2966</v>
      </c>
      <c r="D143" s="368" t="s">
        <v>3217</v>
      </c>
      <c r="E143" s="369">
        <v>0</v>
      </c>
      <c r="F143" s="376"/>
    </row>
    <row r="144" spans="1:6">
      <c r="A144" s="367" t="s">
        <v>3219</v>
      </c>
      <c r="B144" s="368" t="s">
        <v>3220</v>
      </c>
      <c r="C144" s="368" t="s">
        <v>2966</v>
      </c>
      <c r="D144" s="368" t="s">
        <v>3217</v>
      </c>
      <c r="E144" s="369">
        <v>0</v>
      </c>
      <c r="F144" s="376"/>
    </row>
    <row r="145" spans="1:6">
      <c r="A145" s="367" t="s">
        <v>3221</v>
      </c>
      <c r="B145" s="368" t="s">
        <v>3222</v>
      </c>
      <c r="C145" s="368" t="s">
        <v>2966</v>
      </c>
      <c r="D145" s="368" t="s">
        <v>3217</v>
      </c>
      <c r="E145" s="369">
        <v>0</v>
      </c>
      <c r="F145" s="376"/>
    </row>
    <row r="146" spans="1:6">
      <c r="A146" s="367" t="s">
        <v>435</v>
      </c>
      <c r="B146" s="368" t="s">
        <v>3223</v>
      </c>
      <c r="C146" s="368" t="s">
        <v>2966</v>
      </c>
      <c r="D146" s="368" t="s">
        <v>3217</v>
      </c>
      <c r="E146" s="369">
        <v>0</v>
      </c>
      <c r="F146" s="376"/>
    </row>
    <row r="147" spans="1:6">
      <c r="A147" s="367" t="s">
        <v>3224</v>
      </c>
      <c r="B147" s="368" t="s">
        <v>3225</v>
      </c>
      <c r="C147" s="368" t="s">
        <v>2966</v>
      </c>
      <c r="D147" s="368" t="s">
        <v>3217</v>
      </c>
      <c r="E147" s="369">
        <v>0</v>
      </c>
      <c r="F147" s="376"/>
    </row>
    <row r="148" spans="1:6">
      <c r="A148" s="367" t="s">
        <v>3226</v>
      </c>
      <c r="B148" s="368" t="s">
        <v>3227</v>
      </c>
      <c r="C148" s="368" t="s">
        <v>2966</v>
      </c>
      <c r="D148" s="368" t="s">
        <v>3228</v>
      </c>
      <c r="E148" s="369">
        <v>21000</v>
      </c>
      <c r="F148" s="376"/>
    </row>
    <row r="149" spans="1:6">
      <c r="A149" s="367" t="s">
        <v>3229</v>
      </c>
      <c r="B149" s="368" t="s">
        <v>3230</v>
      </c>
      <c r="C149" s="368" t="s">
        <v>2966</v>
      </c>
      <c r="D149" s="368" t="s">
        <v>3228</v>
      </c>
      <c r="E149" s="369">
        <v>21000</v>
      </c>
      <c r="F149" s="376"/>
    </row>
    <row r="150" spans="1:6">
      <c r="A150" s="367" t="s">
        <v>3231</v>
      </c>
      <c r="B150" s="368" t="s">
        <v>3232</v>
      </c>
      <c r="C150" s="368" t="s">
        <v>2966</v>
      </c>
      <c r="D150" s="368" t="s">
        <v>3217</v>
      </c>
      <c r="E150" s="369">
        <v>0</v>
      </c>
      <c r="F150" s="376"/>
    </row>
    <row r="151" spans="1:6">
      <c r="A151" s="367" t="s">
        <v>3233</v>
      </c>
      <c r="B151" s="368" t="s">
        <v>3234</v>
      </c>
      <c r="C151" s="368" t="s">
        <v>2966</v>
      </c>
      <c r="D151" s="368" t="s">
        <v>3235</v>
      </c>
      <c r="E151" s="369">
        <v>0</v>
      </c>
      <c r="F151" s="376"/>
    </row>
    <row r="152" spans="1:6">
      <c r="A152" s="367" t="s">
        <v>3236</v>
      </c>
      <c r="B152" s="368" t="s">
        <v>3237</v>
      </c>
      <c r="C152" s="368" t="s">
        <v>2966</v>
      </c>
      <c r="D152" s="368" t="s">
        <v>3235</v>
      </c>
      <c r="E152" s="369">
        <v>0</v>
      </c>
      <c r="F152" s="376"/>
    </row>
    <row r="153" spans="1:6">
      <c r="A153" s="367" t="s">
        <v>3238</v>
      </c>
      <c r="B153" s="368" t="s">
        <v>3239</v>
      </c>
      <c r="C153" s="368" t="s">
        <v>2966</v>
      </c>
      <c r="D153" s="368" t="s">
        <v>3235</v>
      </c>
      <c r="E153" s="369">
        <v>0</v>
      </c>
      <c r="F153" s="376"/>
    </row>
    <row r="154" spans="1:6">
      <c r="A154" s="367" t="s">
        <v>3240</v>
      </c>
      <c r="B154" s="368" t="s">
        <v>3241</v>
      </c>
      <c r="C154" s="368" t="s">
        <v>2966</v>
      </c>
      <c r="D154" s="368" t="s">
        <v>3242</v>
      </c>
      <c r="E154" s="369">
        <v>0</v>
      </c>
      <c r="F154" s="376"/>
    </row>
    <row r="155" spans="1:6">
      <c r="A155" s="367" t="s">
        <v>3243</v>
      </c>
      <c r="B155" s="368" t="s">
        <v>3244</v>
      </c>
      <c r="C155" s="368" t="s">
        <v>2966</v>
      </c>
      <c r="D155" s="368" t="s">
        <v>3242</v>
      </c>
      <c r="E155" s="369">
        <v>50000</v>
      </c>
      <c r="F155" s="376"/>
    </row>
    <row r="156" spans="1:6">
      <c r="A156" s="367" t="s">
        <v>3245</v>
      </c>
      <c r="B156" s="368" t="s">
        <v>3246</v>
      </c>
      <c r="C156" s="368" t="s">
        <v>2966</v>
      </c>
      <c r="D156" s="368" t="s">
        <v>3247</v>
      </c>
      <c r="E156" s="369">
        <v>34000</v>
      </c>
      <c r="F156" s="376"/>
    </row>
    <row r="157" spans="1:6">
      <c r="A157" s="367" t="s">
        <v>3248</v>
      </c>
      <c r="B157" s="368" t="s">
        <v>3249</v>
      </c>
      <c r="C157" s="368" t="s">
        <v>2966</v>
      </c>
      <c r="D157" s="368" t="s">
        <v>3247</v>
      </c>
      <c r="E157" s="369">
        <v>29000</v>
      </c>
      <c r="F157" s="376"/>
    </row>
    <row r="158" spans="1:6">
      <c r="A158" s="367" t="s">
        <v>285</v>
      </c>
      <c r="B158" s="368" t="s">
        <v>3250</v>
      </c>
      <c r="C158" s="368" t="s">
        <v>2966</v>
      </c>
      <c r="D158" s="368" t="s">
        <v>3247</v>
      </c>
      <c r="E158" s="369">
        <v>24000</v>
      </c>
      <c r="F158" s="376"/>
    </row>
    <row r="159" spans="1:6">
      <c r="A159" s="367" t="s">
        <v>286</v>
      </c>
      <c r="B159" s="368" t="s">
        <v>3251</v>
      </c>
      <c r="C159" s="368" t="s">
        <v>2966</v>
      </c>
      <c r="D159" s="368" t="s">
        <v>3247</v>
      </c>
      <c r="E159" s="369">
        <v>19000</v>
      </c>
      <c r="F159" s="376"/>
    </row>
    <row r="160" spans="1:6">
      <c r="A160" s="367" t="s">
        <v>718</v>
      </c>
      <c r="B160" s="368" t="s">
        <v>3252</v>
      </c>
      <c r="C160" s="368" t="s">
        <v>2966</v>
      </c>
      <c r="D160" s="368" t="s">
        <v>718</v>
      </c>
      <c r="E160" s="369">
        <v>10000</v>
      </c>
      <c r="F160" s="376"/>
    </row>
    <row r="161" spans="1:6">
      <c r="A161" s="367" t="s">
        <v>3253</v>
      </c>
      <c r="B161" s="368" t="s">
        <v>3254</v>
      </c>
      <c r="C161" s="368" t="s">
        <v>2966</v>
      </c>
      <c r="D161" s="368" t="s">
        <v>3255</v>
      </c>
      <c r="E161" s="369">
        <v>29000</v>
      </c>
      <c r="F161" s="376"/>
    </row>
    <row r="162" spans="1:6">
      <c r="A162" s="367" t="s">
        <v>3256</v>
      </c>
      <c r="B162" s="368" t="s">
        <v>3257</v>
      </c>
      <c r="C162" s="368" t="s">
        <v>2966</v>
      </c>
      <c r="D162" s="368" t="s">
        <v>3255</v>
      </c>
      <c r="E162" s="369">
        <v>24000</v>
      </c>
      <c r="F162" s="376"/>
    </row>
    <row r="163" spans="1:6">
      <c r="A163" s="367" t="s">
        <v>3258</v>
      </c>
      <c r="B163" s="368" t="s">
        <v>3259</v>
      </c>
      <c r="C163" s="368" t="s">
        <v>2966</v>
      </c>
      <c r="D163" s="368" t="s">
        <v>3255</v>
      </c>
      <c r="E163" s="369">
        <v>19000</v>
      </c>
      <c r="F163" s="376"/>
    </row>
    <row r="164" spans="1:6">
      <c r="A164" s="367" t="s">
        <v>579</v>
      </c>
      <c r="B164" s="368" t="s">
        <v>3260</v>
      </c>
      <c r="C164" s="368" t="s">
        <v>2966</v>
      </c>
      <c r="D164" s="368" t="s">
        <v>579</v>
      </c>
      <c r="E164" s="369">
        <v>17000</v>
      </c>
      <c r="F164" s="376"/>
    </row>
    <row r="165" spans="1:6">
      <c r="A165" s="367" t="s">
        <v>2201</v>
      </c>
      <c r="B165" s="368" t="s">
        <v>3261</v>
      </c>
      <c r="C165" s="368" t="s">
        <v>2966</v>
      </c>
      <c r="D165" s="368" t="s">
        <v>2201</v>
      </c>
      <c r="E165" s="369">
        <v>25000</v>
      </c>
      <c r="F165" s="376"/>
    </row>
    <row r="166" spans="1:6">
      <c r="A166" s="367" t="s">
        <v>3262</v>
      </c>
      <c r="B166" s="368" t="s">
        <v>3263</v>
      </c>
      <c r="C166" s="368" t="s">
        <v>2966</v>
      </c>
      <c r="D166" s="368" t="s">
        <v>3262</v>
      </c>
      <c r="E166" s="369">
        <v>26000</v>
      </c>
      <c r="F166" s="376"/>
    </row>
    <row r="167" spans="1:6">
      <c r="A167" s="367" t="s">
        <v>289</v>
      </c>
      <c r="B167" s="368" t="s">
        <v>3264</v>
      </c>
      <c r="C167" s="368" t="s">
        <v>2966</v>
      </c>
      <c r="D167" s="368" t="s">
        <v>289</v>
      </c>
      <c r="E167" s="369">
        <v>14000</v>
      </c>
      <c r="F167" s="376"/>
    </row>
    <row r="168" spans="1:6">
      <c r="A168" s="367" t="s">
        <v>290</v>
      </c>
      <c r="B168" s="368" t="s">
        <v>3265</v>
      </c>
      <c r="C168" s="368" t="s">
        <v>2966</v>
      </c>
      <c r="D168" s="368" t="s">
        <v>290</v>
      </c>
      <c r="E168" s="369">
        <v>12500</v>
      </c>
      <c r="F168" s="376"/>
    </row>
    <row r="169" spans="1:6">
      <c r="A169" s="367" t="s">
        <v>2207</v>
      </c>
      <c r="B169" s="368" t="s">
        <v>3266</v>
      </c>
      <c r="C169" s="368" t="s">
        <v>2966</v>
      </c>
      <c r="D169" s="368" t="s">
        <v>290</v>
      </c>
      <c r="E169" s="369">
        <v>0</v>
      </c>
      <c r="F169" s="376"/>
    </row>
    <row r="170" spans="1:6">
      <c r="A170" s="367" t="s">
        <v>559</v>
      </c>
      <c r="B170" s="368" t="s">
        <v>3267</v>
      </c>
      <c r="C170" s="368" t="s">
        <v>2966</v>
      </c>
      <c r="D170" s="368" t="s">
        <v>3268</v>
      </c>
      <c r="E170" s="369">
        <v>85000</v>
      </c>
      <c r="F170" s="376"/>
    </row>
    <row r="171" spans="1:6">
      <c r="A171" s="367" t="s">
        <v>3269</v>
      </c>
      <c r="B171" s="368" t="s">
        <v>3270</v>
      </c>
      <c r="C171" s="368" t="s">
        <v>2966</v>
      </c>
      <c r="D171" s="368" t="s">
        <v>3268</v>
      </c>
      <c r="E171" s="369">
        <v>75000</v>
      </c>
      <c r="F171" s="376"/>
    </row>
    <row r="172" spans="1:6">
      <c r="A172" s="377" t="s">
        <v>3271</v>
      </c>
      <c r="B172" s="378" t="s">
        <v>3272</v>
      </c>
      <c r="C172" s="368" t="s">
        <v>2966</v>
      </c>
      <c r="D172" s="368" t="s">
        <v>413</v>
      </c>
      <c r="E172" s="369">
        <v>99091</v>
      </c>
      <c r="F172" s="376"/>
    </row>
    <row r="173" spans="1:6">
      <c r="A173" s="367" t="s">
        <v>560</v>
      </c>
      <c r="B173" s="368" t="s">
        <v>3273</v>
      </c>
      <c r="C173" s="368" t="s">
        <v>2966</v>
      </c>
      <c r="D173" s="368" t="s">
        <v>3274</v>
      </c>
      <c r="E173" s="369">
        <v>85000</v>
      </c>
      <c r="F173" s="376"/>
    </row>
    <row r="174" spans="1:6">
      <c r="A174" s="367" t="s">
        <v>3275</v>
      </c>
      <c r="B174" s="368" t="s">
        <v>3276</v>
      </c>
      <c r="C174" s="368" t="s">
        <v>2966</v>
      </c>
      <c r="D174" s="368" t="s">
        <v>3274</v>
      </c>
      <c r="E174" s="369">
        <v>75000</v>
      </c>
      <c r="F174" s="376"/>
    </row>
    <row r="175" spans="1:6">
      <c r="A175" s="367" t="s">
        <v>3277</v>
      </c>
      <c r="B175" s="368" t="s">
        <v>3278</v>
      </c>
      <c r="C175" s="368" t="s">
        <v>2966</v>
      </c>
      <c r="D175" s="368" t="s">
        <v>3274</v>
      </c>
      <c r="E175" s="369">
        <v>69000</v>
      </c>
      <c r="F175" s="376"/>
    </row>
    <row r="176" spans="1:6">
      <c r="A176" s="367" t="s">
        <v>3279</v>
      </c>
      <c r="B176" s="368" t="s">
        <v>3280</v>
      </c>
      <c r="C176" s="368" t="s">
        <v>2966</v>
      </c>
      <c r="D176" s="368" t="s">
        <v>3274</v>
      </c>
      <c r="E176" s="369">
        <v>100000</v>
      </c>
      <c r="F176" s="376"/>
    </row>
    <row r="177" spans="1:6">
      <c r="A177" s="367" t="s">
        <v>717</v>
      </c>
      <c r="B177" s="368" t="s">
        <v>3281</v>
      </c>
      <c r="C177" s="368" t="s">
        <v>2966</v>
      </c>
      <c r="D177" s="368" t="s">
        <v>717</v>
      </c>
      <c r="E177" s="369">
        <v>11500</v>
      </c>
      <c r="F177" s="376"/>
    </row>
    <row r="178" spans="1:6">
      <c r="A178" s="367" t="s">
        <v>3282</v>
      </c>
      <c r="B178" s="368" t="s">
        <v>3283</v>
      </c>
      <c r="C178" s="368" t="s">
        <v>2966</v>
      </c>
      <c r="D178" s="368" t="s">
        <v>3284</v>
      </c>
      <c r="E178" s="369">
        <v>0</v>
      </c>
      <c r="F178" s="376"/>
    </row>
    <row r="179" spans="1:6">
      <c r="A179" s="367" t="s">
        <v>568</v>
      </c>
      <c r="B179" s="368" t="s">
        <v>3285</v>
      </c>
      <c r="C179" s="368" t="s">
        <v>2966</v>
      </c>
      <c r="D179" s="368" t="s">
        <v>3284</v>
      </c>
      <c r="E179" s="369">
        <v>0</v>
      </c>
      <c r="F179" s="376"/>
    </row>
    <row r="180" spans="1:6">
      <c r="A180" s="367" t="s">
        <v>3286</v>
      </c>
      <c r="B180" s="368" t="s">
        <v>3287</v>
      </c>
      <c r="C180" s="368" t="s">
        <v>2966</v>
      </c>
      <c r="D180" s="368" t="s">
        <v>3284</v>
      </c>
      <c r="E180" s="369">
        <v>0</v>
      </c>
      <c r="F180" s="376"/>
    </row>
    <row r="181" spans="1:6">
      <c r="A181" s="367" t="s">
        <v>3288</v>
      </c>
      <c r="B181" s="368" t="s">
        <v>3289</v>
      </c>
      <c r="C181" s="368" t="s">
        <v>2966</v>
      </c>
      <c r="D181" s="368" t="s">
        <v>3290</v>
      </c>
      <c r="E181" s="369">
        <v>42728</v>
      </c>
      <c r="F181" s="376"/>
    </row>
    <row r="182" spans="1:6">
      <c r="A182" s="367" t="s">
        <v>3291</v>
      </c>
      <c r="B182" s="368" t="s">
        <v>3292</v>
      </c>
      <c r="C182" s="368" t="s">
        <v>2966</v>
      </c>
      <c r="D182" s="368" t="s">
        <v>3290</v>
      </c>
      <c r="E182" s="369">
        <v>37273</v>
      </c>
      <c r="F182" s="376"/>
    </row>
    <row r="183" spans="1:6">
      <c r="A183" s="367" t="s">
        <v>3293</v>
      </c>
      <c r="B183" s="368" t="s">
        <v>3294</v>
      </c>
      <c r="C183" s="368" t="s">
        <v>2966</v>
      </c>
      <c r="D183" s="368" t="s">
        <v>1162</v>
      </c>
      <c r="E183" s="369">
        <v>0</v>
      </c>
      <c r="F183" s="376"/>
    </row>
    <row r="184" spans="1:6">
      <c r="A184" s="367" t="s">
        <v>3295</v>
      </c>
      <c r="B184" s="368" t="s">
        <v>3296</v>
      </c>
      <c r="C184" s="368" t="s">
        <v>2966</v>
      </c>
      <c r="D184" s="368" t="s">
        <v>1162</v>
      </c>
      <c r="E184" s="369">
        <v>54000</v>
      </c>
      <c r="F184" s="376"/>
    </row>
    <row r="185" spans="1:6">
      <c r="A185" s="367" t="s">
        <v>2480</v>
      </c>
      <c r="B185" s="368" t="s">
        <v>3297</v>
      </c>
      <c r="C185" s="368" t="s">
        <v>2966</v>
      </c>
      <c r="D185" s="368" t="s">
        <v>1162</v>
      </c>
      <c r="E185" s="369">
        <v>44000</v>
      </c>
      <c r="F185" s="376"/>
    </row>
    <row r="186" spans="1:6">
      <c r="A186" s="367" t="s">
        <v>3298</v>
      </c>
      <c r="B186" s="368" t="s">
        <v>3299</v>
      </c>
      <c r="C186" s="368" t="s">
        <v>2966</v>
      </c>
      <c r="D186" s="368" t="s">
        <v>451</v>
      </c>
      <c r="E186" s="369">
        <v>0</v>
      </c>
      <c r="F186" s="376"/>
    </row>
    <row r="187" spans="1:6">
      <c r="A187" s="367" t="s">
        <v>3300</v>
      </c>
      <c r="B187" s="368" t="s">
        <v>3301</v>
      </c>
      <c r="C187" s="368" t="s">
        <v>2966</v>
      </c>
      <c r="D187" s="368" t="s">
        <v>3290</v>
      </c>
      <c r="E187" s="369">
        <v>28182</v>
      </c>
      <c r="F187" s="376"/>
    </row>
    <row r="188" spans="1:6">
      <c r="A188" s="367" t="s">
        <v>3302</v>
      </c>
      <c r="B188" s="368" t="s">
        <v>3303</v>
      </c>
      <c r="C188" s="368" t="s">
        <v>2966</v>
      </c>
      <c r="D188" s="368" t="s">
        <v>582</v>
      </c>
      <c r="E188" s="369">
        <v>45250</v>
      </c>
      <c r="F188" s="376"/>
    </row>
    <row r="189" spans="1:6">
      <c r="A189" s="367" t="s">
        <v>3304</v>
      </c>
      <c r="B189" s="368" t="s">
        <v>3305</v>
      </c>
      <c r="C189" s="368" t="s">
        <v>2966</v>
      </c>
      <c r="D189" s="368" t="s">
        <v>582</v>
      </c>
      <c r="E189" s="369">
        <v>43250</v>
      </c>
      <c r="F189" s="376"/>
    </row>
    <row r="190" spans="1:6">
      <c r="A190" s="367" t="s">
        <v>3306</v>
      </c>
      <c r="B190" s="368" t="s">
        <v>3307</v>
      </c>
      <c r="C190" s="368" t="s">
        <v>2966</v>
      </c>
      <c r="D190" s="368" t="s">
        <v>582</v>
      </c>
      <c r="E190" s="369">
        <v>39250</v>
      </c>
      <c r="F190" s="376"/>
    </row>
    <row r="191" spans="1:6">
      <c r="A191" s="367" t="s">
        <v>3308</v>
      </c>
      <c r="B191" s="368" t="s">
        <v>3309</v>
      </c>
      <c r="C191" s="368" t="s">
        <v>2966</v>
      </c>
      <c r="D191" s="368" t="s">
        <v>582</v>
      </c>
      <c r="E191" s="369">
        <v>38250</v>
      </c>
      <c r="F191" s="376"/>
    </row>
    <row r="192" spans="1:6">
      <c r="A192" s="367" t="s">
        <v>2206</v>
      </c>
      <c r="B192" s="368" t="s">
        <v>3310</v>
      </c>
      <c r="C192" s="368" t="s">
        <v>2966</v>
      </c>
      <c r="D192" s="368" t="s">
        <v>582</v>
      </c>
      <c r="E192" s="369">
        <v>34250</v>
      </c>
      <c r="F192" s="376"/>
    </row>
    <row r="193" spans="1:6">
      <c r="A193" s="367" t="s">
        <v>3311</v>
      </c>
      <c r="B193" s="368" t="s">
        <v>3312</v>
      </c>
      <c r="C193" s="368" t="s">
        <v>2966</v>
      </c>
      <c r="D193" s="368" t="s">
        <v>3313</v>
      </c>
      <c r="E193" s="369">
        <v>0</v>
      </c>
      <c r="F193" s="376"/>
    </row>
    <row r="194" spans="1:6">
      <c r="A194" s="367" t="s">
        <v>462</v>
      </c>
      <c r="B194" s="368" t="s">
        <v>3314</v>
      </c>
      <c r="C194" s="368" t="s">
        <v>2966</v>
      </c>
      <c r="D194" s="368" t="s">
        <v>3313</v>
      </c>
      <c r="E194" s="369">
        <v>0</v>
      </c>
      <c r="F194" s="376"/>
    </row>
    <row r="195" spans="1:6">
      <c r="A195" s="367" t="s">
        <v>2202</v>
      </c>
      <c r="B195" s="368" t="s">
        <v>3315</v>
      </c>
      <c r="C195" s="368" t="s">
        <v>2966</v>
      </c>
      <c r="D195" s="368" t="s">
        <v>3313</v>
      </c>
      <c r="E195" s="369">
        <v>0</v>
      </c>
      <c r="F195" s="376"/>
    </row>
    <row r="196" spans="1:6">
      <c r="A196" s="367" t="s">
        <v>3316</v>
      </c>
      <c r="B196" s="368" t="s">
        <v>3317</v>
      </c>
      <c r="C196" s="368" t="s">
        <v>2966</v>
      </c>
      <c r="D196" s="368" t="s">
        <v>3313</v>
      </c>
      <c r="E196" s="369">
        <v>0</v>
      </c>
      <c r="F196" s="376"/>
    </row>
    <row r="197" spans="1:6">
      <c r="A197" s="367" t="s">
        <v>2451</v>
      </c>
      <c r="B197" s="368" t="s">
        <v>3318</v>
      </c>
      <c r="C197" s="368" t="s">
        <v>2966</v>
      </c>
      <c r="D197" s="368" t="s">
        <v>3313</v>
      </c>
      <c r="E197" s="369">
        <v>0</v>
      </c>
      <c r="F197" s="376"/>
    </row>
    <row r="198" spans="1:6">
      <c r="A198" s="367" t="s">
        <v>3319</v>
      </c>
      <c r="B198" s="368" t="s">
        <v>3320</v>
      </c>
      <c r="C198" s="368" t="s">
        <v>2966</v>
      </c>
      <c r="D198" s="368" t="s">
        <v>3313</v>
      </c>
      <c r="E198" s="369">
        <v>0</v>
      </c>
      <c r="F198" s="376"/>
    </row>
    <row r="199" spans="1:6">
      <c r="A199" s="367" t="s">
        <v>466</v>
      </c>
      <c r="B199" s="368" t="s">
        <v>3321</v>
      </c>
      <c r="C199" s="368" t="s">
        <v>2966</v>
      </c>
      <c r="D199" s="368" t="s">
        <v>3313</v>
      </c>
      <c r="E199" s="369">
        <v>35000</v>
      </c>
      <c r="F199" s="376"/>
    </row>
    <row r="200" spans="1:6">
      <c r="A200" s="367" t="s">
        <v>3322</v>
      </c>
      <c r="B200" s="368" t="s">
        <v>3323</v>
      </c>
      <c r="C200" s="368" t="s">
        <v>2966</v>
      </c>
      <c r="D200" s="368" t="s">
        <v>3313</v>
      </c>
      <c r="E200" s="369">
        <v>0</v>
      </c>
      <c r="F200" s="376"/>
    </row>
    <row r="201" spans="1:6">
      <c r="A201" s="367" t="s">
        <v>3324</v>
      </c>
      <c r="B201" s="368" t="s">
        <v>3325</v>
      </c>
      <c r="C201" s="368" t="s">
        <v>2966</v>
      </c>
      <c r="D201" s="368" t="s">
        <v>3326</v>
      </c>
      <c r="E201" s="369">
        <v>0</v>
      </c>
      <c r="F201" s="376"/>
    </row>
    <row r="202" spans="1:6">
      <c r="A202" s="367" t="s">
        <v>3327</v>
      </c>
      <c r="B202" s="368" t="s">
        <v>3328</v>
      </c>
      <c r="C202" s="368" t="s">
        <v>2966</v>
      </c>
      <c r="D202" s="368" t="s">
        <v>3326</v>
      </c>
      <c r="E202" s="369">
        <v>0</v>
      </c>
      <c r="F202" s="376"/>
    </row>
    <row r="203" spans="1:6">
      <c r="A203" s="367" t="s">
        <v>3329</v>
      </c>
      <c r="B203" s="368" t="s">
        <v>3330</v>
      </c>
      <c r="C203" s="368" t="s">
        <v>2966</v>
      </c>
      <c r="D203" s="368" t="s">
        <v>3326</v>
      </c>
      <c r="E203" s="369">
        <v>0</v>
      </c>
      <c r="F203" s="376"/>
    </row>
    <row r="204" spans="1:6">
      <c r="A204" s="367" t="s">
        <v>3331</v>
      </c>
      <c r="B204" s="368" t="s">
        <v>3332</v>
      </c>
      <c r="C204" s="368" t="s">
        <v>2966</v>
      </c>
      <c r="D204" s="368" t="s">
        <v>3331</v>
      </c>
      <c r="E204" s="369">
        <v>34000</v>
      </c>
      <c r="F204" s="376"/>
    </row>
    <row r="205" spans="1:6">
      <c r="A205" s="367" t="s">
        <v>469</v>
      </c>
      <c r="B205" s="368" t="s">
        <v>3333</v>
      </c>
      <c r="C205" s="368" t="s">
        <v>2966</v>
      </c>
      <c r="D205" s="368" t="s">
        <v>469</v>
      </c>
      <c r="E205" s="369">
        <v>19000</v>
      </c>
      <c r="F205" s="376"/>
    </row>
    <row r="206" spans="1:6">
      <c r="A206" s="367" t="s">
        <v>571</v>
      </c>
      <c r="B206" s="368" t="s">
        <v>3334</v>
      </c>
      <c r="C206" s="368" t="s">
        <v>2966</v>
      </c>
      <c r="D206" s="368" t="s">
        <v>571</v>
      </c>
      <c r="E206" s="369">
        <v>0</v>
      </c>
      <c r="F206" s="376"/>
    </row>
    <row r="207" spans="1:6">
      <c r="A207" s="367" t="s">
        <v>3335</v>
      </c>
      <c r="B207" s="368" t="s">
        <v>3336</v>
      </c>
      <c r="C207" s="368" t="s">
        <v>2966</v>
      </c>
      <c r="D207" s="368" t="s">
        <v>582</v>
      </c>
      <c r="E207" s="369">
        <v>43250</v>
      </c>
      <c r="F207" s="376"/>
    </row>
    <row r="208" spans="1:6">
      <c r="A208" s="367" t="s">
        <v>3337</v>
      </c>
      <c r="B208" s="368" t="s">
        <v>3338</v>
      </c>
      <c r="C208" s="368" t="s">
        <v>2966</v>
      </c>
      <c r="D208" s="368" t="s">
        <v>3339</v>
      </c>
      <c r="E208" s="369">
        <v>52000</v>
      </c>
      <c r="F208" s="376"/>
    </row>
    <row r="209" spans="1:6">
      <c r="A209" s="367" t="s">
        <v>3340</v>
      </c>
      <c r="B209" s="368" t="s">
        <v>3341</v>
      </c>
      <c r="C209" s="368" t="s">
        <v>2966</v>
      </c>
      <c r="D209" s="368" t="s">
        <v>3339</v>
      </c>
      <c r="E209" s="369">
        <v>42000</v>
      </c>
      <c r="F209" s="376"/>
    </row>
    <row r="210" spans="1:6">
      <c r="A210" s="367" t="s">
        <v>3342</v>
      </c>
      <c r="B210" s="368" t="s">
        <v>3343</v>
      </c>
      <c r="C210" s="368" t="s">
        <v>2966</v>
      </c>
      <c r="D210" s="368" t="s">
        <v>3339</v>
      </c>
      <c r="E210" s="369">
        <v>34000</v>
      </c>
      <c r="F210" s="376"/>
    </row>
    <row r="211" spans="1:6">
      <c r="A211" s="367" t="s">
        <v>3344</v>
      </c>
      <c r="B211" s="368" t="s">
        <v>3345</v>
      </c>
      <c r="C211" s="368" t="s">
        <v>2966</v>
      </c>
      <c r="D211" s="368" t="s">
        <v>3339</v>
      </c>
      <c r="E211" s="369">
        <v>0</v>
      </c>
      <c r="F211" s="376"/>
    </row>
    <row r="212" spans="1:6">
      <c r="A212" s="367" t="s">
        <v>472</v>
      </c>
      <c r="B212" s="368" t="s">
        <v>3346</v>
      </c>
      <c r="C212" s="368" t="s">
        <v>2966</v>
      </c>
      <c r="D212" s="368" t="s">
        <v>582</v>
      </c>
      <c r="E212" s="369">
        <v>38250</v>
      </c>
      <c r="F212" s="376"/>
    </row>
    <row r="213" spans="1:6">
      <c r="A213" s="367" t="s">
        <v>3347</v>
      </c>
      <c r="B213" s="368" t="s">
        <v>3348</v>
      </c>
      <c r="C213" s="368" t="s">
        <v>2966</v>
      </c>
      <c r="D213" s="368" t="s">
        <v>582</v>
      </c>
      <c r="E213" s="369">
        <v>37300</v>
      </c>
      <c r="F213" s="376"/>
    </row>
    <row r="214" spans="1:6">
      <c r="A214" s="367" t="s">
        <v>3349</v>
      </c>
      <c r="B214" s="368" t="s">
        <v>3350</v>
      </c>
      <c r="C214" s="368" t="s">
        <v>2966</v>
      </c>
      <c r="D214" s="368" t="s">
        <v>582</v>
      </c>
      <c r="E214" s="369">
        <v>35800</v>
      </c>
      <c r="F214" s="376"/>
    </row>
    <row r="215" spans="1:6">
      <c r="A215" s="367" t="s">
        <v>3351</v>
      </c>
      <c r="B215" s="368" t="s">
        <v>3352</v>
      </c>
      <c r="C215" s="368" t="s">
        <v>2966</v>
      </c>
      <c r="D215" s="368" t="s">
        <v>3353</v>
      </c>
      <c r="E215" s="369">
        <v>52000</v>
      </c>
      <c r="F215" s="376"/>
    </row>
    <row r="216" spans="1:6">
      <c r="A216" s="367" t="s">
        <v>2203</v>
      </c>
      <c r="B216" s="368" t="s">
        <v>3354</v>
      </c>
      <c r="C216" s="368" t="s">
        <v>2966</v>
      </c>
      <c r="D216" s="368" t="s">
        <v>3353</v>
      </c>
      <c r="E216" s="369">
        <v>0</v>
      </c>
      <c r="F216" s="376"/>
    </row>
    <row r="217" spans="1:6">
      <c r="A217" s="367" t="s">
        <v>3355</v>
      </c>
      <c r="B217" s="368" t="s">
        <v>3356</v>
      </c>
      <c r="C217" s="368" t="s">
        <v>2966</v>
      </c>
      <c r="D217" s="368" t="s">
        <v>3353</v>
      </c>
      <c r="E217" s="369">
        <v>34000</v>
      </c>
      <c r="F217" s="376"/>
    </row>
    <row r="218" spans="1:6">
      <c r="A218" s="367" t="s">
        <v>3357</v>
      </c>
      <c r="B218" s="368" t="s">
        <v>3358</v>
      </c>
      <c r="C218" s="368" t="s">
        <v>2966</v>
      </c>
      <c r="D218" s="368" t="s">
        <v>582</v>
      </c>
      <c r="E218" s="369">
        <v>31300</v>
      </c>
      <c r="F218" s="376"/>
    </row>
    <row r="219" spans="1:6">
      <c r="A219" s="367" t="s">
        <v>3359</v>
      </c>
      <c r="B219" s="368" t="s">
        <v>3360</v>
      </c>
      <c r="C219" s="368" t="s">
        <v>2966</v>
      </c>
      <c r="D219" s="368" t="s">
        <v>582</v>
      </c>
      <c r="E219" s="369">
        <v>39250</v>
      </c>
      <c r="F219" s="376"/>
    </row>
    <row r="220" spans="1:6">
      <c r="A220" s="367" t="s">
        <v>3361</v>
      </c>
      <c r="B220" s="368" t="s">
        <v>3362</v>
      </c>
      <c r="C220" s="368" t="s">
        <v>2966</v>
      </c>
      <c r="D220" s="368" t="s">
        <v>582</v>
      </c>
      <c r="E220" s="369">
        <v>36300</v>
      </c>
      <c r="F220" s="376"/>
    </row>
    <row r="221" spans="1:6">
      <c r="A221" s="367" t="s">
        <v>3363</v>
      </c>
      <c r="B221" s="368" t="s">
        <v>3364</v>
      </c>
      <c r="C221" s="368" t="s">
        <v>2966</v>
      </c>
      <c r="D221" s="368" t="s">
        <v>3365</v>
      </c>
      <c r="E221" s="369">
        <v>21000</v>
      </c>
      <c r="F221" s="376"/>
    </row>
    <row r="222" spans="1:6">
      <c r="A222" s="367" t="s">
        <v>3366</v>
      </c>
      <c r="B222" s="368" t="s">
        <v>3367</v>
      </c>
      <c r="C222" s="368" t="s">
        <v>2966</v>
      </c>
      <c r="D222" s="368" t="s">
        <v>582</v>
      </c>
      <c r="E222" s="369">
        <v>31300</v>
      </c>
      <c r="F222" s="376"/>
    </row>
    <row r="223" spans="1:6">
      <c r="A223" s="367" t="s">
        <v>3368</v>
      </c>
      <c r="B223" s="368" t="s">
        <v>3369</v>
      </c>
      <c r="C223" s="368" t="s">
        <v>2966</v>
      </c>
      <c r="D223" s="368" t="s">
        <v>3365</v>
      </c>
      <c r="E223" s="369">
        <v>15000</v>
      </c>
      <c r="F223" s="376"/>
    </row>
    <row r="224" spans="1:6">
      <c r="A224" s="367" t="s">
        <v>3370</v>
      </c>
      <c r="B224" s="368" t="s">
        <v>3371</v>
      </c>
      <c r="C224" s="368" t="s">
        <v>2966</v>
      </c>
      <c r="D224" s="368" t="s">
        <v>582</v>
      </c>
      <c r="E224" s="369">
        <v>29300</v>
      </c>
      <c r="F224" s="376"/>
    </row>
    <row r="225" spans="1:6">
      <c r="A225" s="367" t="s">
        <v>3372</v>
      </c>
      <c r="B225" s="368" t="s">
        <v>3373</v>
      </c>
      <c r="C225" s="368" t="s">
        <v>2966</v>
      </c>
      <c r="D225" s="368" t="s">
        <v>3374</v>
      </c>
      <c r="E225" s="369">
        <v>94000</v>
      </c>
      <c r="F225" s="376"/>
    </row>
    <row r="226" spans="1:6">
      <c r="A226" s="367" t="s">
        <v>3375</v>
      </c>
      <c r="B226" s="368" t="s">
        <v>3376</v>
      </c>
      <c r="C226" s="368" t="s">
        <v>2966</v>
      </c>
      <c r="D226" s="368" t="s">
        <v>3374</v>
      </c>
      <c r="E226" s="369">
        <v>79000</v>
      </c>
      <c r="F226" s="376"/>
    </row>
    <row r="227" spans="1:6">
      <c r="A227" s="367" t="s">
        <v>3377</v>
      </c>
      <c r="B227" s="368" t="s">
        <v>3378</v>
      </c>
      <c r="C227" s="368" t="s">
        <v>2966</v>
      </c>
      <c r="D227" s="368" t="s">
        <v>3374</v>
      </c>
      <c r="E227" s="369">
        <v>64000</v>
      </c>
      <c r="F227" s="376"/>
    </row>
    <row r="228" spans="1:6">
      <c r="A228" s="367" t="s">
        <v>3379</v>
      </c>
      <c r="B228" s="368" t="s">
        <v>3380</v>
      </c>
      <c r="C228" s="368" t="s">
        <v>2966</v>
      </c>
      <c r="D228" s="368" t="s">
        <v>3374</v>
      </c>
      <c r="E228" s="369">
        <v>54000</v>
      </c>
      <c r="F228" s="376"/>
    </row>
    <row r="229" spans="1:6">
      <c r="A229" s="367" t="s">
        <v>3381</v>
      </c>
      <c r="B229" s="368" t="s">
        <v>3382</v>
      </c>
      <c r="C229" s="368" t="s">
        <v>2966</v>
      </c>
      <c r="D229" s="368" t="s">
        <v>3374</v>
      </c>
      <c r="E229" s="369">
        <v>44000</v>
      </c>
      <c r="F229" s="376"/>
    </row>
    <row r="230" spans="1:6">
      <c r="A230" s="367" t="s">
        <v>3383</v>
      </c>
      <c r="B230" s="368" t="s">
        <v>3384</v>
      </c>
      <c r="C230" s="368" t="s">
        <v>2966</v>
      </c>
      <c r="D230" s="368" t="s">
        <v>441</v>
      </c>
      <c r="E230" s="369">
        <v>74000</v>
      </c>
      <c r="F230" s="376"/>
    </row>
    <row r="231" spans="1:6">
      <c r="A231" s="367" t="s">
        <v>3385</v>
      </c>
      <c r="B231" s="368" t="s">
        <v>3386</v>
      </c>
      <c r="C231" s="368" t="s">
        <v>2966</v>
      </c>
      <c r="D231" s="368" t="s">
        <v>582</v>
      </c>
      <c r="E231" s="369">
        <v>25300</v>
      </c>
      <c r="F231" s="376"/>
    </row>
    <row r="232" spans="1:6">
      <c r="A232" s="367" t="s">
        <v>3387</v>
      </c>
      <c r="B232" s="368" t="s">
        <v>3388</v>
      </c>
      <c r="C232" s="368" t="s">
        <v>2966</v>
      </c>
      <c r="D232" s="368" t="s">
        <v>1159</v>
      </c>
      <c r="E232" s="369">
        <v>38500</v>
      </c>
      <c r="F232" s="376"/>
    </row>
    <row r="233" spans="1:6">
      <c r="A233" s="367" t="s">
        <v>3389</v>
      </c>
      <c r="B233" s="368" t="s">
        <v>3390</v>
      </c>
      <c r="C233" s="368" t="s">
        <v>2966</v>
      </c>
      <c r="D233" s="368" t="s">
        <v>1159</v>
      </c>
      <c r="E233" s="369">
        <v>31500</v>
      </c>
      <c r="F233" s="376"/>
    </row>
    <row r="234" spans="1:6">
      <c r="A234" s="367" t="s">
        <v>3391</v>
      </c>
      <c r="B234" s="368" t="s">
        <v>3392</v>
      </c>
      <c r="C234" s="368" t="s">
        <v>2966</v>
      </c>
      <c r="D234" s="368" t="s">
        <v>1159</v>
      </c>
      <c r="E234" s="369">
        <v>27000</v>
      </c>
      <c r="F234" s="376"/>
    </row>
    <row r="235" spans="1:6">
      <c r="A235" s="367" t="s">
        <v>3393</v>
      </c>
      <c r="B235" s="368" t="s">
        <v>3394</v>
      </c>
      <c r="C235" s="368" t="s">
        <v>2966</v>
      </c>
      <c r="D235" s="368" t="s">
        <v>3395</v>
      </c>
      <c r="E235" s="369">
        <v>38500</v>
      </c>
      <c r="F235" s="376"/>
    </row>
    <row r="236" spans="1:6">
      <c r="A236" s="367" t="s">
        <v>3396</v>
      </c>
      <c r="B236" s="368" t="s">
        <v>3397</v>
      </c>
      <c r="C236" s="368" t="s">
        <v>2966</v>
      </c>
      <c r="D236" s="368" t="s">
        <v>447</v>
      </c>
      <c r="E236" s="369">
        <v>94000</v>
      </c>
      <c r="F236" s="376"/>
    </row>
    <row r="237" spans="1:6">
      <c r="A237" s="367" t="s">
        <v>585</v>
      </c>
      <c r="B237" s="368" t="s">
        <v>3398</v>
      </c>
      <c r="C237" s="368" t="s">
        <v>2966</v>
      </c>
      <c r="D237" s="368" t="s">
        <v>447</v>
      </c>
      <c r="E237" s="369">
        <v>79000</v>
      </c>
      <c r="F237" s="376"/>
    </row>
    <row r="238" spans="1:6">
      <c r="A238" s="367" t="s">
        <v>3399</v>
      </c>
      <c r="B238" s="368" t="s">
        <v>3400</v>
      </c>
      <c r="C238" s="368" t="s">
        <v>2966</v>
      </c>
      <c r="D238" s="368" t="s">
        <v>447</v>
      </c>
      <c r="E238" s="369">
        <v>54000</v>
      </c>
      <c r="F238" s="376"/>
    </row>
    <row r="239" spans="1:6">
      <c r="A239" s="367" t="s">
        <v>3401</v>
      </c>
      <c r="B239" s="368" t="s">
        <v>3402</v>
      </c>
      <c r="C239" s="368" t="s">
        <v>2966</v>
      </c>
      <c r="D239" s="368" t="s">
        <v>447</v>
      </c>
      <c r="E239" s="369">
        <v>44000</v>
      </c>
      <c r="F239" s="376"/>
    </row>
    <row r="240" spans="1:6">
      <c r="A240" s="367" t="s">
        <v>2208</v>
      </c>
      <c r="B240" s="368" t="s">
        <v>3403</v>
      </c>
      <c r="C240" s="368" t="s">
        <v>2966</v>
      </c>
      <c r="D240" s="368" t="s">
        <v>447</v>
      </c>
      <c r="E240" s="369">
        <v>74000</v>
      </c>
      <c r="F240" s="376"/>
    </row>
    <row r="241" spans="1:6">
      <c r="A241" s="367" t="s">
        <v>3404</v>
      </c>
      <c r="B241" s="368" t="s">
        <v>3405</v>
      </c>
      <c r="C241" s="368" t="s">
        <v>2966</v>
      </c>
      <c r="D241" s="368" t="s">
        <v>441</v>
      </c>
      <c r="E241" s="369">
        <v>89000</v>
      </c>
      <c r="F241" s="376"/>
    </row>
    <row r="242" spans="1:6">
      <c r="A242" s="367" t="s">
        <v>3406</v>
      </c>
      <c r="B242" s="368" t="s">
        <v>3407</v>
      </c>
      <c r="C242" s="368" t="s">
        <v>2966</v>
      </c>
      <c r="D242" s="368" t="s">
        <v>441</v>
      </c>
      <c r="E242" s="369">
        <v>69000</v>
      </c>
      <c r="F242" s="376"/>
    </row>
    <row r="243" spans="1:6">
      <c r="A243" s="367" t="s">
        <v>3408</v>
      </c>
      <c r="B243" s="368" t="s">
        <v>3409</v>
      </c>
      <c r="C243" s="368" t="s">
        <v>2966</v>
      </c>
      <c r="D243" s="368" t="s">
        <v>441</v>
      </c>
      <c r="E243" s="369">
        <v>14000</v>
      </c>
      <c r="F243" s="376"/>
    </row>
    <row r="244" spans="1:6">
      <c r="A244" s="367" t="s">
        <v>3410</v>
      </c>
      <c r="B244" s="368" t="s">
        <v>3411</v>
      </c>
      <c r="C244" s="368" t="s">
        <v>2966</v>
      </c>
      <c r="D244" s="368" t="s">
        <v>441</v>
      </c>
      <c r="E244" s="369">
        <v>52000</v>
      </c>
      <c r="F244" s="376"/>
    </row>
    <row r="245" spans="1:6">
      <c r="A245" s="367" t="s">
        <v>3412</v>
      </c>
      <c r="B245" s="368" t="s">
        <v>3413</v>
      </c>
      <c r="C245" s="368" t="s">
        <v>2966</v>
      </c>
      <c r="D245" s="368" t="s">
        <v>441</v>
      </c>
      <c r="E245" s="369">
        <v>35000</v>
      </c>
      <c r="F245" s="376"/>
    </row>
    <row r="246" spans="1:6">
      <c r="A246" s="367" t="s">
        <v>3414</v>
      </c>
      <c r="B246" s="368" t="s">
        <v>3415</v>
      </c>
      <c r="C246" s="368" t="s">
        <v>2966</v>
      </c>
      <c r="D246" s="368" t="s">
        <v>3414</v>
      </c>
      <c r="E246" s="369">
        <v>15000</v>
      </c>
      <c r="F246" s="376"/>
    </row>
    <row r="247" spans="1:6">
      <c r="A247" s="367" t="s">
        <v>3416</v>
      </c>
      <c r="B247" s="368" t="s">
        <v>3417</v>
      </c>
      <c r="C247" s="368" t="s">
        <v>2966</v>
      </c>
      <c r="D247" s="368" t="s">
        <v>3418</v>
      </c>
      <c r="E247" s="369">
        <v>0</v>
      </c>
      <c r="F247" s="376"/>
    </row>
    <row r="248" spans="1:6">
      <c r="A248" s="367" t="s">
        <v>3419</v>
      </c>
      <c r="B248" s="368" t="s">
        <v>3420</v>
      </c>
      <c r="C248" s="368" t="s">
        <v>2966</v>
      </c>
      <c r="D248" s="368" t="s">
        <v>3418</v>
      </c>
      <c r="E248" s="369">
        <v>8000</v>
      </c>
      <c r="F248" s="376"/>
    </row>
    <row r="249" spans="1:6">
      <c r="A249" s="367" t="s">
        <v>3421</v>
      </c>
      <c r="B249" s="368" t="s">
        <v>3422</v>
      </c>
      <c r="C249" s="368" t="s">
        <v>2966</v>
      </c>
      <c r="D249" s="368" t="s">
        <v>3395</v>
      </c>
      <c r="E249" s="369">
        <v>31500</v>
      </c>
      <c r="F249" s="376"/>
    </row>
    <row r="250" spans="1:6">
      <c r="A250" s="367" t="s">
        <v>3423</v>
      </c>
      <c r="B250" s="368" t="s">
        <v>3424</v>
      </c>
      <c r="C250" s="368" t="s">
        <v>2966</v>
      </c>
      <c r="D250" s="368" t="s">
        <v>3395</v>
      </c>
      <c r="E250" s="369">
        <v>27000</v>
      </c>
      <c r="F250" s="376"/>
    </row>
    <row r="251" spans="1:6">
      <c r="A251" s="367" t="s">
        <v>3425</v>
      </c>
      <c r="B251" s="368" t="s">
        <v>3426</v>
      </c>
      <c r="C251" s="368" t="s">
        <v>2966</v>
      </c>
      <c r="D251" s="368" t="s">
        <v>1165</v>
      </c>
      <c r="E251" s="369">
        <v>21000</v>
      </c>
      <c r="F251" s="376"/>
    </row>
    <row r="252" spans="1:6">
      <c r="A252" s="367" t="s">
        <v>475</v>
      </c>
      <c r="B252" s="368" t="s">
        <v>3427</v>
      </c>
      <c r="C252" s="368" t="s">
        <v>2966</v>
      </c>
      <c r="D252" s="368" t="s">
        <v>1165</v>
      </c>
      <c r="E252" s="369">
        <v>15000</v>
      </c>
      <c r="F252" s="376"/>
    </row>
    <row r="253" spans="1:6">
      <c r="A253" s="367" t="s">
        <v>478</v>
      </c>
      <c r="B253" s="368" t="s">
        <v>3428</v>
      </c>
      <c r="C253" s="368" t="s">
        <v>2966</v>
      </c>
      <c r="D253" s="368" t="s">
        <v>442</v>
      </c>
      <c r="E253" s="369">
        <v>79000</v>
      </c>
      <c r="F253" s="376"/>
    </row>
    <row r="254" spans="1:6">
      <c r="A254" s="367" t="s">
        <v>3429</v>
      </c>
      <c r="B254" s="368" t="s">
        <v>3430</v>
      </c>
      <c r="C254" s="368" t="s">
        <v>2966</v>
      </c>
      <c r="D254" s="368" t="s">
        <v>442</v>
      </c>
      <c r="E254" s="369">
        <v>50000</v>
      </c>
      <c r="F254" s="376"/>
    </row>
    <row r="255" spans="1:6">
      <c r="A255" s="367" t="s">
        <v>481</v>
      </c>
      <c r="B255" s="368" t="s">
        <v>3431</v>
      </c>
      <c r="C255" s="368" t="s">
        <v>2966</v>
      </c>
      <c r="D255" s="368" t="s">
        <v>3432</v>
      </c>
      <c r="E255" s="369">
        <v>0</v>
      </c>
      <c r="F255" s="376"/>
    </row>
    <row r="256" spans="1:6">
      <c r="A256" s="367" t="s">
        <v>3433</v>
      </c>
      <c r="B256" s="368" t="s">
        <v>3434</v>
      </c>
      <c r="C256" s="368" t="s">
        <v>2966</v>
      </c>
      <c r="D256" s="368" t="s">
        <v>1912</v>
      </c>
      <c r="E256" s="369">
        <v>0</v>
      </c>
      <c r="F256" s="376"/>
    </row>
    <row r="257" spans="1:6">
      <c r="A257" s="367" t="s">
        <v>3435</v>
      </c>
      <c r="B257" s="368" t="s">
        <v>3436</v>
      </c>
      <c r="C257" s="368" t="s">
        <v>2966</v>
      </c>
      <c r="D257" s="368" t="s">
        <v>1912</v>
      </c>
      <c r="E257" s="369">
        <v>0</v>
      </c>
      <c r="F257" s="376"/>
    </row>
    <row r="258" spans="1:6">
      <c r="A258" s="367" t="s">
        <v>484</v>
      </c>
      <c r="B258" s="368" t="s">
        <v>3437</v>
      </c>
      <c r="C258" s="368" t="s">
        <v>2966</v>
      </c>
      <c r="D258" s="368" t="s">
        <v>1912</v>
      </c>
      <c r="E258" s="369">
        <v>0</v>
      </c>
      <c r="F258" s="376"/>
    </row>
    <row r="259" spans="1:6">
      <c r="A259" s="367" t="s">
        <v>3438</v>
      </c>
      <c r="B259" s="368" t="s">
        <v>3439</v>
      </c>
      <c r="C259" s="368" t="s">
        <v>2966</v>
      </c>
      <c r="D259" s="368" t="s">
        <v>1912</v>
      </c>
      <c r="E259" s="369">
        <v>0</v>
      </c>
      <c r="F259" s="376"/>
    </row>
    <row r="260" spans="1:6">
      <c r="A260" s="367" t="s">
        <v>3440</v>
      </c>
      <c r="B260" s="368" t="s">
        <v>3441</v>
      </c>
      <c r="C260" s="368" t="s">
        <v>2966</v>
      </c>
      <c r="D260" s="368" t="s">
        <v>1912</v>
      </c>
      <c r="E260" s="369">
        <v>0</v>
      </c>
      <c r="F260" s="376"/>
    </row>
    <row r="261" spans="1:6">
      <c r="A261" s="367" t="s">
        <v>3442</v>
      </c>
      <c r="B261" s="368" t="s">
        <v>3443</v>
      </c>
      <c r="C261" s="368" t="s">
        <v>2966</v>
      </c>
      <c r="D261" s="368" t="s">
        <v>1891</v>
      </c>
      <c r="E261" s="369">
        <v>109000</v>
      </c>
      <c r="F261" s="376"/>
    </row>
    <row r="262" spans="1:6">
      <c r="A262" s="367" t="s">
        <v>3444</v>
      </c>
      <c r="B262" s="368" t="s">
        <v>3445</v>
      </c>
      <c r="C262" s="368" t="s">
        <v>2966</v>
      </c>
      <c r="D262" s="368" t="s">
        <v>1891</v>
      </c>
      <c r="E262" s="369">
        <v>109000</v>
      </c>
      <c r="F262" s="376"/>
    </row>
    <row r="263" spans="1:6">
      <c r="A263" s="367" t="s">
        <v>3446</v>
      </c>
      <c r="B263" s="368" t="s">
        <v>3447</v>
      </c>
      <c r="C263" s="368" t="s">
        <v>2966</v>
      </c>
      <c r="D263" s="368" t="s">
        <v>1331</v>
      </c>
      <c r="E263" s="369">
        <v>52000</v>
      </c>
      <c r="F263" s="376"/>
    </row>
    <row r="264" spans="1:6">
      <c r="A264" s="367" t="s">
        <v>3448</v>
      </c>
      <c r="B264" s="368" t="s">
        <v>3449</v>
      </c>
      <c r="C264" s="368" t="s">
        <v>2966</v>
      </c>
      <c r="D264" s="368" t="s">
        <v>1331</v>
      </c>
      <c r="E264" s="369">
        <v>42000</v>
      </c>
      <c r="F264" s="376"/>
    </row>
    <row r="265" spans="1:6">
      <c r="A265" s="367" t="s">
        <v>788</v>
      </c>
      <c r="B265" s="368" t="s">
        <v>3450</v>
      </c>
      <c r="C265" s="368" t="s">
        <v>2966</v>
      </c>
      <c r="D265" s="368" t="s">
        <v>1331</v>
      </c>
      <c r="E265" s="369">
        <v>34000</v>
      </c>
      <c r="F265" s="376"/>
    </row>
    <row r="266" spans="1:6">
      <c r="A266" s="367" t="s">
        <v>487</v>
      </c>
      <c r="B266" s="368" t="s">
        <v>3451</v>
      </c>
      <c r="C266" s="368" t="s">
        <v>2966</v>
      </c>
      <c r="D266" s="368" t="s">
        <v>1331</v>
      </c>
      <c r="E266" s="369">
        <v>15000</v>
      </c>
      <c r="F266" s="376"/>
    </row>
    <row r="267" spans="1:6">
      <c r="A267" s="367" t="s">
        <v>3452</v>
      </c>
      <c r="B267" s="368" t="s">
        <v>3453</v>
      </c>
      <c r="C267" s="368" t="s">
        <v>2966</v>
      </c>
      <c r="D267" s="368" t="s">
        <v>3154</v>
      </c>
      <c r="E267" s="369">
        <v>0</v>
      </c>
      <c r="F267" s="376"/>
    </row>
    <row r="268" spans="1:6">
      <c r="A268" s="367" t="s">
        <v>490</v>
      </c>
      <c r="B268" s="368" t="s">
        <v>3454</v>
      </c>
      <c r="C268" s="368" t="s">
        <v>2966</v>
      </c>
      <c r="D268" s="368" t="s">
        <v>3154</v>
      </c>
      <c r="E268" s="369">
        <v>0</v>
      </c>
      <c r="F268" s="376"/>
    </row>
    <row r="269" spans="1:6">
      <c r="A269" s="367" t="s">
        <v>3455</v>
      </c>
      <c r="B269" s="368" t="s">
        <v>3456</v>
      </c>
      <c r="C269" s="368" t="s">
        <v>2966</v>
      </c>
      <c r="D269" s="368" t="s">
        <v>3154</v>
      </c>
      <c r="E269" s="369">
        <v>15000</v>
      </c>
      <c r="F269" s="376"/>
    </row>
    <row r="270" spans="1:6">
      <c r="A270" s="367" t="s">
        <v>3457</v>
      </c>
      <c r="B270" s="368" t="s">
        <v>3458</v>
      </c>
      <c r="C270" s="368" t="s">
        <v>2966</v>
      </c>
      <c r="D270" s="368" t="s">
        <v>1887</v>
      </c>
      <c r="E270" s="369">
        <v>100000</v>
      </c>
      <c r="F270" s="376"/>
    </row>
    <row r="271" spans="1:6">
      <c r="A271" s="367" t="s">
        <v>1397</v>
      </c>
      <c r="B271" s="368" t="s">
        <v>3459</v>
      </c>
      <c r="C271" s="368" t="s">
        <v>2966</v>
      </c>
      <c r="D271" s="368" t="s">
        <v>1887</v>
      </c>
      <c r="E271" s="369">
        <v>80000</v>
      </c>
      <c r="F271" s="376"/>
    </row>
    <row r="272" spans="1:6">
      <c r="A272" s="367" t="s">
        <v>3460</v>
      </c>
      <c r="B272" s="368" t="s">
        <v>3461</v>
      </c>
      <c r="C272" s="368" t="s">
        <v>2966</v>
      </c>
      <c r="D272" s="368" t="s">
        <v>2184</v>
      </c>
      <c r="E272" s="369">
        <v>8000</v>
      </c>
      <c r="F272" s="376"/>
    </row>
    <row r="273" spans="1:6">
      <c r="A273" s="367" t="s">
        <v>3462</v>
      </c>
      <c r="B273" s="368" t="s">
        <v>3463</v>
      </c>
      <c r="C273" s="368" t="s">
        <v>2966</v>
      </c>
      <c r="D273" s="368" t="s">
        <v>1912</v>
      </c>
      <c r="E273" s="369">
        <v>0</v>
      </c>
      <c r="F273" s="376"/>
    </row>
    <row r="274" spans="1:6">
      <c r="A274" s="367" t="s">
        <v>3464</v>
      </c>
      <c r="B274" s="368" t="s">
        <v>3465</v>
      </c>
      <c r="C274" s="368" t="s">
        <v>2966</v>
      </c>
      <c r="D274" s="368" t="s">
        <v>1912</v>
      </c>
      <c r="E274" s="369">
        <v>0</v>
      </c>
      <c r="F274" s="376"/>
    </row>
    <row r="275" spans="1:6">
      <c r="A275" s="367" t="s">
        <v>3466</v>
      </c>
      <c r="B275" s="368" t="s">
        <v>3467</v>
      </c>
      <c r="C275" s="368" t="s">
        <v>2966</v>
      </c>
      <c r="D275" s="368" t="s">
        <v>1153</v>
      </c>
      <c r="E275" s="369">
        <v>0</v>
      </c>
      <c r="F275" s="376"/>
    </row>
    <row r="276" spans="1:6">
      <c r="A276" s="367" t="s">
        <v>3468</v>
      </c>
      <c r="B276" s="368" t="s">
        <v>3469</v>
      </c>
      <c r="C276" s="368" t="s">
        <v>2966</v>
      </c>
      <c r="D276" s="368" t="s">
        <v>3470</v>
      </c>
      <c r="E276" s="369">
        <v>0</v>
      </c>
      <c r="F276" s="376"/>
    </row>
    <row r="277" spans="1:6">
      <c r="A277" s="367" t="s">
        <v>3471</v>
      </c>
      <c r="B277" s="368" t="s">
        <v>3472</v>
      </c>
      <c r="C277" s="368" t="s">
        <v>2966</v>
      </c>
      <c r="D277" s="368" t="s">
        <v>3470</v>
      </c>
      <c r="E277" s="369">
        <v>0</v>
      </c>
      <c r="F277" s="376"/>
    </row>
    <row r="278" spans="1:6">
      <c r="A278" s="367" t="s">
        <v>3473</v>
      </c>
      <c r="B278" s="368" t="s">
        <v>3474</v>
      </c>
      <c r="C278" s="368" t="s">
        <v>2966</v>
      </c>
      <c r="D278" s="368" t="s">
        <v>3470</v>
      </c>
      <c r="E278" s="369">
        <v>0</v>
      </c>
      <c r="F278" s="376"/>
    </row>
    <row r="279" spans="1:6">
      <c r="A279" s="367" t="s">
        <v>3475</v>
      </c>
      <c r="B279" s="368" t="s">
        <v>3476</v>
      </c>
      <c r="C279" s="368" t="s">
        <v>2966</v>
      </c>
      <c r="D279" s="368" t="s">
        <v>3470</v>
      </c>
      <c r="E279" s="369">
        <v>0</v>
      </c>
      <c r="F279" s="376"/>
    </row>
    <row r="280" spans="1:6">
      <c r="A280" s="367" t="s">
        <v>3477</v>
      </c>
      <c r="B280" s="368" t="s">
        <v>3478</v>
      </c>
      <c r="C280" s="368" t="s">
        <v>2966</v>
      </c>
      <c r="D280" s="368" t="s">
        <v>3470</v>
      </c>
      <c r="E280" s="369">
        <v>0</v>
      </c>
      <c r="F280" s="376"/>
    </row>
    <row r="281" spans="1:6">
      <c r="A281" s="367" t="s">
        <v>3479</v>
      </c>
      <c r="B281" s="368" t="s">
        <v>3480</v>
      </c>
      <c r="C281" s="368" t="s">
        <v>2966</v>
      </c>
      <c r="D281" s="368" t="s">
        <v>3470</v>
      </c>
      <c r="E281" s="369">
        <v>0</v>
      </c>
      <c r="F281" s="376"/>
    </row>
    <row r="282" spans="1:6">
      <c r="A282" s="367" t="s">
        <v>3481</v>
      </c>
      <c r="B282" s="368" t="s">
        <v>3482</v>
      </c>
      <c r="C282" s="368" t="s">
        <v>2966</v>
      </c>
      <c r="D282" s="368" t="s">
        <v>1883</v>
      </c>
      <c r="E282" s="369">
        <v>0</v>
      </c>
      <c r="F282" s="376"/>
    </row>
    <row r="283" spans="1:6">
      <c r="A283" s="367" t="s">
        <v>3483</v>
      </c>
      <c r="B283" s="368" t="s">
        <v>3484</v>
      </c>
      <c r="C283" s="368" t="s">
        <v>2966</v>
      </c>
      <c r="D283" s="368" t="s">
        <v>1883</v>
      </c>
      <c r="E283" s="369">
        <v>0</v>
      </c>
      <c r="F283" s="376"/>
    </row>
    <row r="284" spans="1:6">
      <c r="A284" s="367" t="s">
        <v>3485</v>
      </c>
      <c r="B284" s="368" t="s">
        <v>3486</v>
      </c>
      <c r="C284" s="368" t="s">
        <v>2966</v>
      </c>
      <c r="D284" s="368" t="s">
        <v>1883</v>
      </c>
      <c r="E284" s="369">
        <v>65000</v>
      </c>
      <c r="F284" s="376"/>
    </row>
    <row r="285" spans="1:6">
      <c r="A285" s="367" t="s">
        <v>3487</v>
      </c>
      <c r="B285" s="368" t="s">
        <v>3488</v>
      </c>
      <c r="C285" s="368" t="s">
        <v>2966</v>
      </c>
      <c r="D285" s="368" t="s">
        <v>1883</v>
      </c>
      <c r="E285" s="369">
        <v>55000</v>
      </c>
      <c r="F285" s="376"/>
    </row>
    <row r="286" spans="1:6">
      <c r="A286" s="367" t="s">
        <v>791</v>
      </c>
      <c r="B286" s="368" t="s">
        <v>3489</v>
      </c>
      <c r="C286" s="368" t="s">
        <v>2966</v>
      </c>
      <c r="D286" s="368" t="s">
        <v>1883</v>
      </c>
      <c r="E286" s="369">
        <v>45000</v>
      </c>
      <c r="F286" s="376"/>
    </row>
    <row r="287" spans="1:6">
      <c r="A287" s="367" t="s">
        <v>3490</v>
      </c>
      <c r="B287" s="368" t="s">
        <v>3491</v>
      </c>
      <c r="C287" s="368" t="s">
        <v>2966</v>
      </c>
      <c r="D287" s="368" t="s">
        <v>1883</v>
      </c>
      <c r="E287" s="369">
        <v>35000</v>
      </c>
      <c r="F287" s="376"/>
    </row>
    <row r="288" spans="1:6">
      <c r="A288" s="367" t="s">
        <v>3492</v>
      </c>
      <c r="B288" s="368" t="s">
        <v>3493</v>
      </c>
      <c r="C288" s="368" t="s">
        <v>2966</v>
      </c>
      <c r="D288" s="368" t="s">
        <v>1883</v>
      </c>
      <c r="E288" s="369">
        <v>0</v>
      </c>
      <c r="F288" s="376"/>
    </row>
    <row r="289" spans="1:6">
      <c r="A289" s="367" t="s">
        <v>3494</v>
      </c>
      <c r="B289" s="368" t="s">
        <v>3495</v>
      </c>
      <c r="C289" s="368" t="s">
        <v>2966</v>
      </c>
      <c r="D289" s="368" t="s">
        <v>3496</v>
      </c>
      <c r="E289" s="369">
        <v>21000</v>
      </c>
      <c r="F289" s="376"/>
    </row>
    <row r="290" spans="1:6">
      <c r="A290" s="367" t="s">
        <v>3497</v>
      </c>
      <c r="B290" s="368" t="s">
        <v>3498</v>
      </c>
      <c r="C290" s="368" t="s">
        <v>2966</v>
      </c>
      <c r="D290" s="368" t="s">
        <v>3496</v>
      </c>
      <c r="E290" s="369">
        <v>21000</v>
      </c>
      <c r="F290" s="376"/>
    </row>
    <row r="291" spans="1:6">
      <c r="A291" s="367" t="s">
        <v>3499</v>
      </c>
      <c r="B291" s="368" t="s">
        <v>3500</v>
      </c>
      <c r="C291" s="368" t="s">
        <v>2966</v>
      </c>
      <c r="D291" s="368" t="s">
        <v>3496</v>
      </c>
      <c r="E291" s="369">
        <v>22000</v>
      </c>
      <c r="F291" s="376"/>
    </row>
    <row r="292" spans="1:6">
      <c r="A292" s="367" t="s">
        <v>3501</v>
      </c>
      <c r="B292" s="368" t="s">
        <v>3502</v>
      </c>
      <c r="C292" s="368" t="s">
        <v>2966</v>
      </c>
      <c r="D292" s="368" t="s">
        <v>3496</v>
      </c>
      <c r="E292" s="369">
        <v>22000</v>
      </c>
      <c r="F292" s="376"/>
    </row>
    <row r="293" spans="1:6">
      <c r="A293" s="367" t="s">
        <v>3503</v>
      </c>
      <c r="B293" s="368" t="s">
        <v>3504</v>
      </c>
      <c r="C293" s="368" t="s">
        <v>2966</v>
      </c>
      <c r="D293" s="368" t="s">
        <v>3505</v>
      </c>
      <c r="E293" s="369">
        <v>0</v>
      </c>
      <c r="F293" s="376"/>
    </row>
    <row r="294" spans="1:6">
      <c r="A294" s="367" t="s">
        <v>3506</v>
      </c>
      <c r="B294" s="368" t="s">
        <v>3507</v>
      </c>
      <c r="C294" s="368" t="s">
        <v>2966</v>
      </c>
      <c r="D294" s="368" t="s">
        <v>3505</v>
      </c>
      <c r="E294" s="369">
        <v>0</v>
      </c>
      <c r="F294" s="376"/>
    </row>
    <row r="295" spans="1:6">
      <c r="A295" s="367" t="s">
        <v>3508</v>
      </c>
      <c r="B295" s="368" t="s">
        <v>3509</v>
      </c>
      <c r="C295" s="368" t="s">
        <v>2966</v>
      </c>
      <c r="D295" s="368" t="s">
        <v>1153</v>
      </c>
      <c r="E295" s="369">
        <v>0</v>
      </c>
      <c r="F295" s="376"/>
    </row>
    <row r="296" spans="1:6">
      <c r="A296" s="367" t="s">
        <v>3510</v>
      </c>
      <c r="B296" s="368" t="s">
        <v>3511</v>
      </c>
      <c r="C296" s="368" t="s">
        <v>2966</v>
      </c>
      <c r="D296" s="368" t="s">
        <v>3512</v>
      </c>
      <c r="E296" s="369">
        <v>75000</v>
      </c>
      <c r="F296" s="376"/>
    </row>
    <row r="297" spans="1:6">
      <c r="A297" s="367" t="s">
        <v>3513</v>
      </c>
      <c r="B297" s="368" t="s">
        <v>3514</v>
      </c>
      <c r="C297" s="368" t="s">
        <v>2966</v>
      </c>
      <c r="D297" s="368" t="s">
        <v>3512</v>
      </c>
      <c r="E297" s="369">
        <v>69000</v>
      </c>
      <c r="F297" s="376"/>
    </row>
    <row r="298" spans="1:6">
      <c r="A298" s="367" t="s">
        <v>3515</v>
      </c>
      <c r="B298" s="368" t="s">
        <v>3516</v>
      </c>
      <c r="C298" s="368" t="s">
        <v>2966</v>
      </c>
      <c r="D298" s="368" t="s">
        <v>1153</v>
      </c>
      <c r="E298" s="369">
        <v>0</v>
      </c>
      <c r="F298" s="376"/>
    </row>
    <row r="299" spans="1:6">
      <c r="A299" s="367" t="s">
        <v>3517</v>
      </c>
      <c r="B299" s="368" t="s">
        <v>3518</v>
      </c>
      <c r="C299" s="368" t="s">
        <v>2966</v>
      </c>
      <c r="D299" s="368" t="s">
        <v>1887</v>
      </c>
      <c r="E299" s="369">
        <v>100000</v>
      </c>
      <c r="F299" s="376"/>
    </row>
    <row r="300" spans="1:6">
      <c r="A300" s="367" t="s">
        <v>3519</v>
      </c>
      <c r="B300" s="368" t="s">
        <v>3520</v>
      </c>
      <c r="C300" s="368" t="s">
        <v>2966</v>
      </c>
      <c r="D300" s="368" t="s">
        <v>1887</v>
      </c>
      <c r="E300" s="369">
        <v>80000</v>
      </c>
      <c r="F300" s="376"/>
    </row>
    <row r="301" spans="1:6">
      <c r="A301" s="367" t="s">
        <v>3521</v>
      </c>
      <c r="B301" s="368" t="s">
        <v>3522</v>
      </c>
      <c r="C301" s="368" t="s">
        <v>2966</v>
      </c>
      <c r="D301" s="368" t="s">
        <v>1153</v>
      </c>
      <c r="E301" s="369">
        <v>0</v>
      </c>
      <c r="F301" s="376"/>
    </row>
    <row r="302" spans="1:6">
      <c r="A302" s="367" t="s">
        <v>3523</v>
      </c>
      <c r="B302" s="368" t="s">
        <v>3524</v>
      </c>
      <c r="C302" s="368" t="s">
        <v>2966</v>
      </c>
      <c r="D302" s="368" t="s">
        <v>1153</v>
      </c>
      <c r="E302" s="369">
        <v>0</v>
      </c>
      <c r="F302" s="376"/>
    </row>
    <row r="303" spans="1:6">
      <c r="A303" s="367" t="s">
        <v>3525</v>
      </c>
      <c r="B303" s="368" t="s">
        <v>3526</v>
      </c>
      <c r="C303" s="368" t="s">
        <v>2966</v>
      </c>
      <c r="D303" s="368" t="s">
        <v>3284</v>
      </c>
      <c r="E303" s="369">
        <v>0</v>
      </c>
      <c r="F303" s="376"/>
    </row>
    <row r="304" spans="1:6">
      <c r="A304" s="367" t="s">
        <v>3527</v>
      </c>
      <c r="B304" s="368" t="s">
        <v>3528</v>
      </c>
      <c r="C304" s="368" t="s">
        <v>2966</v>
      </c>
      <c r="D304" s="368" t="s">
        <v>1153</v>
      </c>
      <c r="E304" s="369">
        <v>0</v>
      </c>
      <c r="F304" s="376"/>
    </row>
    <row r="305" spans="1:6">
      <c r="A305" s="367" t="s">
        <v>567</v>
      </c>
      <c r="B305" s="368" t="s">
        <v>3529</v>
      </c>
      <c r="C305" s="368" t="s">
        <v>2966</v>
      </c>
      <c r="D305" s="368" t="s">
        <v>3284</v>
      </c>
      <c r="E305" s="369">
        <v>0</v>
      </c>
      <c r="F305" s="376"/>
    </row>
    <row r="306" spans="1:6">
      <c r="A306" s="367" t="s">
        <v>3530</v>
      </c>
      <c r="B306" s="368" t="s">
        <v>3531</v>
      </c>
      <c r="C306" s="368" t="s">
        <v>2966</v>
      </c>
      <c r="D306" s="368" t="s">
        <v>3284</v>
      </c>
      <c r="E306" s="369">
        <v>0</v>
      </c>
      <c r="F306" s="376"/>
    </row>
    <row r="307" spans="1:6">
      <c r="A307" s="367" t="s">
        <v>3532</v>
      </c>
      <c r="B307" s="368" t="s">
        <v>3533</v>
      </c>
      <c r="C307" s="368" t="s">
        <v>2966</v>
      </c>
      <c r="D307" s="368" t="s">
        <v>3284</v>
      </c>
      <c r="E307" s="369">
        <v>0</v>
      </c>
      <c r="F307" s="376"/>
    </row>
    <row r="308" spans="1:6">
      <c r="A308" s="367" t="s">
        <v>3534</v>
      </c>
      <c r="B308" s="368" t="s">
        <v>3535</v>
      </c>
      <c r="C308" s="368" t="s">
        <v>2966</v>
      </c>
      <c r="D308" s="368" t="s">
        <v>1912</v>
      </c>
      <c r="E308" s="369">
        <v>0</v>
      </c>
      <c r="F308" s="376"/>
    </row>
    <row r="309" spans="1:6">
      <c r="A309" s="367" t="s">
        <v>3536</v>
      </c>
      <c r="B309" s="368" t="s">
        <v>3537</v>
      </c>
      <c r="C309" s="368" t="s">
        <v>2966</v>
      </c>
      <c r="D309" s="368" t="s">
        <v>1912</v>
      </c>
      <c r="E309" s="369">
        <v>0</v>
      </c>
      <c r="F309" s="376"/>
    </row>
    <row r="310" spans="1:6">
      <c r="A310" s="367" t="s">
        <v>3538</v>
      </c>
      <c r="B310" s="368" t="s">
        <v>3539</v>
      </c>
      <c r="C310" s="368" t="s">
        <v>2966</v>
      </c>
      <c r="D310" s="368" t="s">
        <v>1912</v>
      </c>
      <c r="E310" s="369">
        <v>0</v>
      </c>
      <c r="F310" s="376"/>
    </row>
    <row r="311" spans="1:6">
      <c r="A311" s="367" t="s">
        <v>3540</v>
      </c>
      <c r="B311" s="368" t="s">
        <v>3541</v>
      </c>
      <c r="C311" s="368" t="s">
        <v>2966</v>
      </c>
      <c r="D311" s="368" t="s">
        <v>1912</v>
      </c>
      <c r="E311" s="369">
        <v>0</v>
      </c>
      <c r="F311" s="376"/>
    </row>
    <row r="312" spans="1:6">
      <c r="A312" s="367" t="s">
        <v>1399</v>
      </c>
      <c r="B312" s="368" t="s">
        <v>3542</v>
      </c>
      <c r="C312" s="368" t="s">
        <v>2966</v>
      </c>
      <c r="D312" s="368" t="s">
        <v>1912</v>
      </c>
      <c r="E312" s="369">
        <v>0</v>
      </c>
      <c r="F312" s="376"/>
    </row>
    <row r="313" spans="1:6">
      <c r="A313" s="367" t="s">
        <v>3543</v>
      </c>
      <c r="B313" s="368" t="s">
        <v>3544</v>
      </c>
      <c r="C313" s="368" t="s">
        <v>2966</v>
      </c>
      <c r="D313" s="368" t="s">
        <v>1912</v>
      </c>
      <c r="E313" s="369">
        <v>0</v>
      </c>
      <c r="F313" s="376"/>
    </row>
    <row r="314" spans="1:6">
      <c r="A314" s="367" t="s">
        <v>3545</v>
      </c>
      <c r="B314" s="368" t="s">
        <v>3546</v>
      </c>
      <c r="C314" s="368" t="s">
        <v>2966</v>
      </c>
      <c r="D314" s="368" t="s">
        <v>3547</v>
      </c>
      <c r="E314" s="369">
        <v>0</v>
      </c>
      <c r="F314" s="376"/>
    </row>
    <row r="315" spans="1:6">
      <c r="A315" s="367" t="s">
        <v>3548</v>
      </c>
      <c r="B315" s="368" t="s">
        <v>3549</v>
      </c>
      <c r="C315" s="368" t="s">
        <v>2966</v>
      </c>
      <c r="D315" s="368" t="s">
        <v>3550</v>
      </c>
      <c r="E315" s="369">
        <v>52000</v>
      </c>
      <c r="F315" s="376"/>
    </row>
    <row r="316" spans="1:6">
      <c r="A316" s="367" t="s">
        <v>3551</v>
      </c>
      <c r="B316" s="368" t="s">
        <v>3552</v>
      </c>
      <c r="C316" s="368" t="s">
        <v>2966</v>
      </c>
      <c r="D316" s="368" t="s">
        <v>3550</v>
      </c>
      <c r="E316" s="369">
        <v>42000</v>
      </c>
      <c r="F316" s="376"/>
    </row>
    <row r="317" spans="1:6">
      <c r="A317" s="367" t="s">
        <v>3553</v>
      </c>
      <c r="B317" s="368" t="s">
        <v>3554</v>
      </c>
      <c r="C317" s="368" t="s">
        <v>2966</v>
      </c>
      <c r="D317" s="368" t="s">
        <v>3550</v>
      </c>
      <c r="E317" s="369">
        <v>34000</v>
      </c>
      <c r="F317" s="376"/>
    </row>
    <row r="318" spans="1:6">
      <c r="A318" s="367" t="s">
        <v>3555</v>
      </c>
      <c r="B318" s="368" t="s">
        <v>3556</v>
      </c>
      <c r="C318" s="368" t="s">
        <v>2966</v>
      </c>
      <c r="D318" s="368" t="s">
        <v>3550</v>
      </c>
      <c r="E318" s="369">
        <v>24000</v>
      </c>
      <c r="F318" s="376"/>
    </row>
    <row r="319" spans="1:6">
      <c r="A319" s="367" t="s">
        <v>564</v>
      </c>
      <c r="B319" s="368" t="s">
        <v>3557</v>
      </c>
      <c r="C319" s="368" t="s">
        <v>2966</v>
      </c>
      <c r="D319" s="368" t="s">
        <v>1905</v>
      </c>
      <c r="E319" s="369">
        <v>0</v>
      </c>
      <c r="F319" s="376"/>
    </row>
    <row r="320" spans="1:6">
      <c r="A320" s="367" t="s">
        <v>3558</v>
      </c>
      <c r="B320" s="368" t="s">
        <v>3559</v>
      </c>
      <c r="C320" s="368" t="s">
        <v>2966</v>
      </c>
      <c r="D320" s="368" t="s">
        <v>1905</v>
      </c>
      <c r="E320" s="369">
        <v>62000</v>
      </c>
      <c r="F320" s="376"/>
    </row>
    <row r="321" spans="1:6">
      <c r="A321" s="367" t="s">
        <v>3560</v>
      </c>
      <c r="B321" s="368" t="s">
        <v>3561</v>
      </c>
      <c r="C321" s="368" t="s">
        <v>2966</v>
      </c>
      <c r="D321" s="368" t="s">
        <v>1905</v>
      </c>
      <c r="E321" s="369">
        <v>0</v>
      </c>
      <c r="F321" s="376"/>
    </row>
    <row r="322" spans="1:6">
      <c r="A322" s="367" t="s">
        <v>3562</v>
      </c>
      <c r="B322" s="368" t="s">
        <v>3563</v>
      </c>
      <c r="C322" s="368" t="s">
        <v>2966</v>
      </c>
      <c r="D322" s="368" t="s">
        <v>1905</v>
      </c>
      <c r="E322" s="369">
        <v>0</v>
      </c>
      <c r="F322" s="376"/>
    </row>
    <row r="323" spans="1:6">
      <c r="A323" s="367" t="s">
        <v>3564</v>
      </c>
      <c r="B323" s="368" t="s">
        <v>3565</v>
      </c>
      <c r="C323" s="368" t="s">
        <v>2966</v>
      </c>
      <c r="D323" s="368" t="s">
        <v>3564</v>
      </c>
      <c r="E323" s="369">
        <v>24000</v>
      </c>
      <c r="F323" s="376"/>
    </row>
    <row r="324" spans="1:6">
      <c r="A324" s="367" t="s">
        <v>3566</v>
      </c>
      <c r="B324" s="368" t="s">
        <v>3567</v>
      </c>
      <c r="C324" s="368" t="s">
        <v>2966</v>
      </c>
      <c r="D324" s="368" t="s">
        <v>1153</v>
      </c>
      <c r="E324" s="369">
        <v>0</v>
      </c>
      <c r="F324" s="376"/>
    </row>
    <row r="325" spans="1:6">
      <c r="A325" s="367" t="s">
        <v>3568</v>
      </c>
      <c r="B325" s="368" t="s">
        <v>3569</v>
      </c>
      <c r="C325" s="368" t="s">
        <v>2966</v>
      </c>
      <c r="D325" s="368" t="s">
        <v>3570</v>
      </c>
      <c r="E325" s="369">
        <v>0</v>
      </c>
      <c r="F325" s="376"/>
    </row>
    <row r="326" spans="1:6">
      <c r="A326" s="367" t="s">
        <v>3571</v>
      </c>
      <c r="B326" s="368" t="s">
        <v>3572</v>
      </c>
      <c r="C326" s="368" t="s">
        <v>2966</v>
      </c>
      <c r="D326" s="368" t="s">
        <v>3573</v>
      </c>
      <c r="E326" s="369">
        <v>0</v>
      </c>
      <c r="F326" s="376"/>
    </row>
    <row r="327" spans="1:6">
      <c r="A327" s="367" t="s">
        <v>3574</v>
      </c>
      <c r="B327" s="368" t="s">
        <v>3575</v>
      </c>
      <c r="C327" s="368" t="s">
        <v>2966</v>
      </c>
      <c r="D327" s="368" t="s">
        <v>3573</v>
      </c>
      <c r="E327" s="369">
        <v>0</v>
      </c>
      <c r="F327" s="376"/>
    </row>
    <row r="328" spans="1:6">
      <c r="A328" s="367" t="s">
        <v>3576</v>
      </c>
      <c r="B328" s="368" t="s">
        <v>3577</v>
      </c>
      <c r="C328" s="368" t="s">
        <v>2966</v>
      </c>
      <c r="D328" s="368" t="s">
        <v>3573</v>
      </c>
      <c r="E328" s="369">
        <v>0</v>
      </c>
      <c r="F328" s="376"/>
    </row>
    <row r="329" spans="1:6">
      <c r="A329" s="367" t="s">
        <v>3578</v>
      </c>
      <c r="B329" s="368" t="s">
        <v>3579</v>
      </c>
      <c r="C329" s="368" t="s">
        <v>2966</v>
      </c>
      <c r="D329" s="368" t="s">
        <v>3573</v>
      </c>
      <c r="E329" s="369">
        <v>0</v>
      </c>
      <c r="F329" s="376"/>
    </row>
    <row r="330" spans="1:6">
      <c r="A330" s="367" t="s">
        <v>3580</v>
      </c>
      <c r="B330" s="368" t="s">
        <v>3581</v>
      </c>
      <c r="C330" s="368" t="s">
        <v>2966</v>
      </c>
      <c r="D330" s="368" t="s">
        <v>3573</v>
      </c>
      <c r="E330" s="369">
        <v>0</v>
      </c>
      <c r="F330" s="376"/>
    </row>
    <row r="331" spans="1:6">
      <c r="A331" s="367" t="s">
        <v>3582</v>
      </c>
      <c r="B331" s="368" t="s">
        <v>3583</v>
      </c>
      <c r="C331" s="368" t="s">
        <v>2966</v>
      </c>
      <c r="D331" s="368" t="s">
        <v>3584</v>
      </c>
      <c r="E331" s="369">
        <v>55000</v>
      </c>
      <c r="F331" s="376"/>
    </row>
    <row r="332" spans="1:6">
      <c r="A332" s="367" t="s">
        <v>3585</v>
      </c>
      <c r="B332" s="368" t="s">
        <v>3586</v>
      </c>
      <c r="C332" s="368" t="s">
        <v>2966</v>
      </c>
      <c r="D332" s="368" t="s">
        <v>3584</v>
      </c>
      <c r="E332" s="369">
        <v>45000</v>
      </c>
      <c r="F332" s="376"/>
    </row>
    <row r="333" spans="1:6">
      <c r="A333" s="367" t="s">
        <v>3587</v>
      </c>
      <c r="B333" s="368" t="s">
        <v>3588</v>
      </c>
      <c r="C333" s="368" t="s">
        <v>2966</v>
      </c>
      <c r="D333" s="368" t="s">
        <v>3584</v>
      </c>
      <c r="E333" s="369">
        <v>35000</v>
      </c>
      <c r="F333" s="376"/>
    </row>
    <row r="334" spans="1:6">
      <c r="A334" s="367" t="s">
        <v>3589</v>
      </c>
      <c r="B334" s="368" t="s">
        <v>3590</v>
      </c>
      <c r="C334" s="368" t="s">
        <v>2966</v>
      </c>
      <c r="D334" s="368" t="s">
        <v>3591</v>
      </c>
      <c r="E334" s="369">
        <v>85000</v>
      </c>
      <c r="F334" s="376"/>
    </row>
    <row r="335" spans="1:6">
      <c r="A335" s="367" t="s">
        <v>3592</v>
      </c>
      <c r="B335" s="368" t="s">
        <v>3593</v>
      </c>
      <c r="C335" s="368" t="s">
        <v>2966</v>
      </c>
      <c r="D335" s="368" t="s">
        <v>3591</v>
      </c>
      <c r="E335" s="369">
        <v>72000</v>
      </c>
      <c r="F335" s="376"/>
    </row>
    <row r="336" spans="1:6">
      <c r="A336" s="367" t="s">
        <v>3594</v>
      </c>
      <c r="B336" s="368" t="s">
        <v>3595</v>
      </c>
      <c r="C336" s="368" t="s">
        <v>2966</v>
      </c>
      <c r="D336" s="368" t="s">
        <v>3591</v>
      </c>
      <c r="E336" s="369">
        <v>62000</v>
      </c>
      <c r="F336" s="376"/>
    </row>
    <row r="337" spans="1:6">
      <c r="A337" s="367" t="s">
        <v>3596</v>
      </c>
      <c r="B337" s="368" t="s">
        <v>3597</v>
      </c>
      <c r="C337" s="368" t="s">
        <v>2966</v>
      </c>
      <c r="D337" s="368" t="s">
        <v>3591</v>
      </c>
      <c r="E337" s="369">
        <v>52000</v>
      </c>
      <c r="F337" s="376"/>
    </row>
    <row r="338" spans="1:6">
      <c r="A338" s="367" t="s">
        <v>3598</v>
      </c>
      <c r="B338" s="368" t="s">
        <v>3599</v>
      </c>
      <c r="C338" s="368" t="s">
        <v>2966</v>
      </c>
      <c r="D338" s="368" t="s">
        <v>3591</v>
      </c>
      <c r="E338" s="369">
        <v>42000</v>
      </c>
      <c r="F338" s="376"/>
    </row>
    <row r="339" spans="1:6">
      <c r="A339" s="367" t="s">
        <v>3600</v>
      </c>
      <c r="B339" s="368" t="s">
        <v>3601</v>
      </c>
      <c r="C339" s="368" t="s">
        <v>2966</v>
      </c>
      <c r="D339" s="368" t="s">
        <v>3591</v>
      </c>
      <c r="E339" s="369">
        <v>34000</v>
      </c>
      <c r="F339" s="376"/>
    </row>
    <row r="340" spans="1:6">
      <c r="A340" s="367" t="s">
        <v>3602</v>
      </c>
      <c r="B340" s="368" t="s">
        <v>3603</v>
      </c>
      <c r="C340" s="368" t="s">
        <v>2966</v>
      </c>
      <c r="D340" s="368" t="s">
        <v>3591</v>
      </c>
      <c r="E340" s="369">
        <v>100000</v>
      </c>
      <c r="F340" s="376"/>
    </row>
    <row r="341" spans="1:6">
      <c r="A341" s="367" t="s">
        <v>3604</v>
      </c>
      <c r="B341" s="368" t="s">
        <v>3605</v>
      </c>
      <c r="C341" s="368" t="s">
        <v>2966</v>
      </c>
      <c r="D341" s="368" t="s">
        <v>3606</v>
      </c>
      <c r="E341" s="369">
        <v>28900</v>
      </c>
      <c r="F341" s="376"/>
    </row>
    <row r="342" spans="1:6">
      <c r="A342" s="367" t="s">
        <v>1401</v>
      </c>
      <c r="B342" s="368" t="s">
        <v>3607</v>
      </c>
      <c r="C342" s="368" t="s">
        <v>2966</v>
      </c>
      <c r="D342" s="368" t="s">
        <v>3606</v>
      </c>
      <c r="E342" s="369">
        <v>41000</v>
      </c>
      <c r="F342" s="376"/>
    </row>
    <row r="343" spans="1:6">
      <c r="A343" s="367" t="s">
        <v>3608</v>
      </c>
      <c r="B343" s="368" t="s">
        <v>3609</v>
      </c>
      <c r="C343" s="368" t="s">
        <v>2966</v>
      </c>
      <c r="D343" s="368" t="s">
        <v>3606</v>
      </c>
      <c r="E343" s="369">
        <v>35000</v>
      </c>
      <c r="F343" s="376"/>
    </row>
    <row r="344" spans="1:6">
      <c r="A344" s="367" t="s">
        <v>3610</v>
      </c>
      <c r="B344" s="368" t="s">
        <v>3611</v>
      </c>
      <c r="C344" s="368" t="s">
        <v>2966</v>
      </c>
      <c r="D344" s="368" t="s">
        <v>3612</v>
      </c>
      <c r="E344" s="369">
        <v>27900</v>
      </c>
      <c r="F344" s="376"/>
    </row>
    <row r="345" spans="1:6">
      <c r="A345" s="367" t="s">
        <v>3613</v>
      </c>
      <c r="B345" s="368" t="s">
        <v>3614</v>
      </c>
      <c r="C345" s="368" t="s">
        <v>2966</v>
      </c>
      <c r="D345" s="368" t="s">
        <v>3612</v>
      </c>
      <c r="E345" s="369">
        <v>40000</v>
      </c>
      <c r="F345" s="376"/>
    </row>
    <row r="346" spans="1:6">
      <c r="A346" s="367" t="s">
        <v>3615</v>
      </c>
      <c r="B346" s="368" t="s">
        <v>3616</v>
      </c>
      <c r="C346" s="368" t="s">
        <v>2966</v>
      </c>
      <c r="D346" s="368" t="s">
        <v>3612</v>
      </c>
      <c r="E346" s="369">
        <v>34000</v>
      </c>
      <c r="F346" s="376"/>
    </row>
    <row r="347" spans="1:6">
      <c r="A347" s="367" t="s">
        <v>779</v>
      </c>
      <c r="B347" s="368" t="s">
        <v>3617</v>
      </c>
      <c r="C347" s="368" t="s">
        <v>2966</v>
      </c>
      <c r="D347" s="368" t="s">
        <v>1901</v>
      </c>
      <c r="E347" s="369">
        <v>64546</v>
      </c>
      <c r="F347" s="376"/>
    </row>
    <row r="348" spans="1:6">
      <c r="A348" s="367" t="s">
        <v>3618</v>
      </c>
      <c r="B348" s="368" t="s">
        <v>3619</v>
      </c>
      <c r="C348" s="368" t="s">
        <v>2966</v>
      </c>
      <c r="D348" s="368" t="s">
        <v>1901</v>
      </c>
      <c r="E348" s="369">
        <v>34546</v>
      </c>
      <c r="F348" s="376"/>
    </row>
    <row r="349" spans="1:6">
      <c r="A349" s="367" t="s">
        <v>3620</v>
      </c>
      <c r="B349" s="368" t="s">
        <v>3621</v>
      </c>
      <c r="C349" s="368" t="s">
        <v>2966</v>
      </c>
      <c r="D349" s="368" t="s">
        <v>1901</v>
      </c>
      <c r="E349" s="369">
        <v>56364</v>
      </c>
      <c r="F349" s="376"/>
    </row>
    <row r="350" spans="1:6">
      <c r="A350" s="367" t="s">
        <v>3622</v>
      </c>
      <c r="B350" s="368" t="s">
        <v>3623</v>
      </c>
      <c r="C350" s="368" t="s">
        <v>2966</v>
      </c>
      <c r="D350" s="368" t="s">
        <v>1901</v>
      </c>
      <c r="E350" s="369">
        <v>47273</v>
      </c>
      <c r="F350" s="376"/>
    </row>
    <row r="351" spans="1:6">
      <c r="A351" s="367" t="s">
        <v>3624</v>
      </c>
      <c r="B351" s="368" t="s">
        <v>3625</v>
      </c>
      <c r="C351" s="368" t="s">
        <v>2966</v>
      </c>
      <c r="D351" s="368" t="s">
        <v>1901</v>
      </c>
      <c r="E351" s="369">
        <v>38182</v>
      </c>
      <c r="F351" s="376"/>
    </row>
    <row r="352" spans="1:6">
      <c r="A352" s="367" t="s">
        <v>3626</v>
      </c>
      <c r="B352" s="368" t="s">
        <v>3627</v>
      </c>
      <c r="C352" s="368" t="s">
        <v>2966</v>
      </c>
      <c r="D352" s="368" t="s">
        <v>3570</v>
      </c>
      <c r="E352" s="369">
        <v>0</v>
      </c>
      <c r="F352" s="376"/>
    </row>
    <row r="353" spans="1:6">
      <c r="A353" s="367" t="s">
        <v>3628</v>
      </c>
      <c r="B353" s="368" t="s">
        <v>3629</v>
      </c>
      <c r="C353" s="368" t="s">
        <v>2966</v>
      </c>
      <c r="D353" s="368" t="s">
        <v>3570</v>
      </c>
      <c r="E353" s="369">
        <v>0</v>
      </c>
      <c r="F353" s="376"/>
    </row>
    <row r="354" spans="1:6">
      <c r="A354" s="367" t="s">
        <v>3630</v>
      </c>
      <c r="B354" s="368" t="s">
        <v>3631</v>
      </c>
      <c r="C354" s="368" t="s">
        <v>2966</v>
      </c>
      <c r="D354" s="368" t="s">
        <v>3570</v>
      </c>
      <c r="E354" s="369">
        <v>0</v>
      </c>
      <c r="F354" s="376"/>
    </row>
    <row r="355" spans="1:6">
      <c r="A355" s="367" t="s">
        <v>3632</v>
      </c>
      <c r="B355" s="368" t="s">
        <v>3633</v>
      </c>
      <c r="C355" s="368" t="s">
        <v>2966</v>
      </c>
      <c r="D355" s="368" t="s">
        <v>3570</v>
      </c>
      <c r="E355" s="369">
        <v>0</v>
      </c>
      <c r="F355" s="376"/>
    </row>
    <row r="356" spans="1:6">
      <c r="A356" s="367" t="s">
        <v>3634</v>
      </c>
      <c r="B356" s="368" t="s">
        <v>3635</v>
      </c>
      <c r="C356" s="368" t="s">
        <v>2966</v>
      </c>
      <c r="D356" s="368" t="s">
        <v>3570</v>
      </c>
      <c r="E356" s="369">
        <v>0</v>
      </c>
      <c r="F356" s="376"/>
    </row>
    <row r="357" spans="1:6">
      <c r="A357" s="367" t="s">
        <v>3636</v>
      </c>
      <c r="B357" s="368" t="s">
        <v>3637</v>
      </c>
      <c r="C357" s="368" t="s">
        <v>2966</v>
      </c>
      <c r="D357" s="368" t="s">
        <v>3638</v>
      </c>
      <c r="E357" s="369">
        <v>44000</v>
      </c>
      <c r="F357" s="376"/>
    </row>
    <row r="358" spans="1:6">
      <c r="A358" s="367" t="s">
        <v>782</v>
      </c>
      <c r="B358" s="368" t="s">
        <v>3639</v>
      </c>
      <c r="C358" s="368" t="s">
        <v>2966</v>
      </c>
      <c r="D358" s="368" t="s">
        <v>3640</v>
      </c>
      <c r="E358" s="369">
        <v>85000</v>
      </c>
      <c r="F358" s="376"/>
    </row>
    <row r="359" spans="1:6">
      <c r="A359" s="367" t="s">
        <v>3641</v>
      </c>
      <c r="B359" s="368" t="s">
        <v>3642</v>
      </c>
      <c r="C359" s="368" t="s">
        <v>2966</v>
      </c>
      <c r="D359" s="368" t="s">
        <v>3640</v>
      </c>
      <c r="E359" s="369">
        <v>75000</v>
      </c>
      <c r="F359" s="376"/>
    </row>
    <row r="360" spans="1:6">
      <c r="A360" s="367" t="s">
        <v>3643</v>
      </c>
      <c r="B360" s="368" t="s">
        <v>3644</v>
      </c>
      <c r="C360" s="368" t="s">
        <v>2966</v>
      </c>
      <c r="D360" s="368" t="s">
        <v>3640</v>
      </c>
      <c r="E360" s="369">
        <v>69000</v>
      </c>
      <c r="F360" s="376"/>
    </row>
    <row r="361" spans="1:6">
      <c r="A361" s="367" t="s">
        <v>3645</v>
      </c>
      <c r="B361" s="368" t="s">
        <v>3646</v>
      </c>
      <c r="C361" s="368" t="s">
        <v>2966</v>
      </c>
      <c r="D361" s="368" t="s">
        <v>3640</v>
      </c>
      <c r="E361" s="369">
        <v>0</v>
      </c>
      <c r="F361" s="376"/>
    </row>
    <row r="362" spans="1:6">
      <c r="A362" s="367" t="s">
        <v>785</v>
      </c>
      <c r="B362" s="368" t="s">
        <v>3647</v>
      </c>
      <c r="C362" s="368" t="s">
        <v>2966</v>
      </c>
      <c r="D362" s="368" t="s">
        <v>445</v>
      </c>
      <c r="E362" s="369">
        <v>0</v>
      </c>
      <c r="F362" s="376"/>
    </row>
    <row r="363" spans="1:6">
      <c r="A363" s="367" t="s">
        <v>3648</v>
      </c>
      <c r="B363" s="368" t="s">
        <v>3649</v>
      </c>
      <c r="C363" s="368" t="s">
        <v>2966</v>
      </c>
      <c r="D363" s="368" t="s">
        <v>445</v>
      </c>
      <c r="E363" s="369">
        <v>45000</v>
      </c>
      <c r="F363" s="376"/>
    </row>
    <row r="364" spans="1:6">
      <c r="A364" s="367" t="s">
        <v>3650</v>
      </c>
      <c r="B364" s="368" t="s">
        <v>3651</v>
      </c>
      <c r="C364" s="368" t="s">
        <v>2966</v>
      </c>
      <c r="D364" s="368" t="s">
        <v>445</v>
      </c>
      <c r="E364" s="369">
        <v>35000</v>
      </c>
      <c r="F364" s="376"/>
    </row>
    <row r="365" spans="1:6">
      <c r="A365" s="367" t="s">
        <v>3652</v>
      </c>
      <c r="B365" s="368" t="s">
        <v>3653</v>
      </c>
      <c r="C365" s="368" t="s">
        <v>2966</v>
      </c>
      <c r="D365" s="368" t="s">
        <v>3654</v>
      </c>
      <c r="E365" s="369">
        <v>0</v>
      </c>
      <c r="F365" s="376"/>
    </row>
    <row r="366" spans="1:6">
      <c r="A366" s="367" t="s">
        <v>3655</v>
      </c>
      <c r="B366" s="368" t="s">
        <v>3656</v>
      </c>
      <c r="C366" s="368" t="s">
        <v>2966</v>
      </c>
      <c r="D366" s="368" t="s">
        <v>3654</v>
      </c>
      <c r="E366" s="369">
        <v>0</v>
      </c>
      <c r="F366" s="376"/>
    </row>
    <row r="367" spans="1:6">
      <c r="A367" s="367" t="s">
        <v>3657</v>
      </c>
      <c r="B367" s="368" t="s">
        <v>3658</v>
      </c>
      <c r="C367" s="368" t="s">
        <v>2966</v>
      </c>
      <c r="D367" s="368" t="s">
        <v>3654</v>
      </c>
      <c r="E367" s="369">
        <v>0</v>
      </c>
      <c r="F367" s="376"/>
    </row>
    <row r="368" spans="1:6">
      <c r="A368" s="367" t="s">
        <v>3659</v>
      </c>
      <c r="B368" s="368" t="s">
        <v>3660</v>
      </c>
      <c r="C368" s="368" t="s">
        <v>2966</v>
      </c>
      <c r="D368" s="368" t="s">
        <v>3654</v>
      </c>
      <c r="E368" s="369">
        <v>0</v>
      </c>
      <c r="F368" s="376"/>
    </row>
    <row r="369" spans="1:6">
      <c r="A369" s="367" t="s">
        <v>3661</v>
      </c>
      <c r="B369" s="368" t="s">
        <v>3662</v>
      </c>
      <c r="C369" s="368" t="s">
        <v>2966</v>
      </c>
      <c r="D369" s="368" t="s">
        <v>3654</v>
      </c>
      <c r="E369" s="369">
        <v>0</v>
      </c>
      <c r="F369" s="376"/>
    </row>
    <row r="370" spans="1:6">
      <c r="A370" s="367" t="s">
        <v>3663</v>
      </c>
      <c r="B370" s="368" t="s">
        <v>3664</v>
      </c>
      <c r="C370" s="368" t="s">
        <v>2966</v>
      </c>
      <c r="D370" s="368" t="s">
        <v>3654</v>
      </c>
      <c r="E370" s="369">
        <v>0</v>
      </c>
      <c r="F370" s="376"/>
    </row>
    <row r="371" spans="1:6">
      <c r="A371" s="367" t="s">
        <v>3665</v>
      </c>
      <c r="B371" s="368" t="s">
        <v>3666</v>
      </c>
      <c r="C371" s="368" t="s">
        <v>2966</v>
      </c>
      <c r="D371" s="368" t="s">
        <v>3667</v>
      </c>
      <c r="E371" s="369">
        <v>0</v>
      </c>
      <c r="F371" s="376"/>
    </row>
    <row r="372" spans="1:6">
      <c r="A372" s="367" t="s">
        <v>3668</v>
      </c>
      <c r="B372" s="368" t="s">
        <v>3669</v>
      </c>
      <c r="C372" s="368" t="s">
        <v>2966</v>
      </c>
      <c r="D372" s="368" t="s">
        <v>3667</v>
      </c>
      <c r="E372" s="369">
        <v>0</v>
      </c>
      <c r="F372" s="376"/>
    </row>
    <row r="373" spans="1:6">
      <c r="A373" s="367" t="s">
        <v>3670</v>
      </c>
      <c r="B373" s="368" t="s">
        <v>3671</v>
      </c>
      <c r="C373" s="368" t="s">
        <v>2966</v>
      </c>
      <c r="D373" s="368" t="s">
        <v>3667</v>
      </c>
      <c r="E373" s="369">
        <v>65000</v>
      </c>
      <c r="F373" s="376"/>
    </row>
    <row r="374" spans="1:6">
      <c r="A374" s="367" t="s">
        <v>3672</v>
      </c>
      <c r="B374" s="368" t="s">
        <v>3673</v>
      </c>
      <c r="C374" s="368" t="s">
        <v>2966</v>
      </c>
      <c r="D374" s="368" t="s">
        <v>3667</v>
      </c>
      <c r="E374" s="369">
        <v>55000</v>
      </c>
      <c r="F374" s="376"/>
    </row>
    <row r="375" spans="1:6">
      <c r="A375" s="367" t="s">
        <v>3674</v>
      </c>
      <c r="B375" s="368" t="s">
        <v>3675</v>
      </c>
      <c r="C375" s="368" t="s">
        <v>2966</v>
      </c>
      <c r="D375" s="368" t="s">
        <v>3667</v>
      </c>
      <c r="E375" s="369">
        <v>45000</v>
      </c>
      <c r="F375" s="376"/>
    </row>
    <row r="376" spans="1:6">
      <c r="A376" s="367" t="s">
        <v>3676</v>
      </c>
      <c r="B376" s="368" t="s">
        <v>3677</v>
      </c>
      <c r="C376" s="368" t="s">
        <v>2966</v>
      </c>
      <c r="D376" s="368" t="s">
        <v>3667</v>
      </c>
      <c r="E376" s="369">
        <v>35000</v>
      </c>
      <c r="F376" s="376"/>
    </row>
    <row r="377" spans="1:6">
      <c r="A377" s="367" t="s">
        <v>3678</v>
      </c>
      <c r="B377" s="368" t="s">
        <v>3679</v>
      </c>
      <c r="C377" s="368" t="s">
        <v>2966</v>
      </c>
      <c r="D377" s="368" t="s">
        <v>3667</v>
      </c>
      <c r="E377" s="369">
        <v>0</v>
      </c>
      <c r="F377" s="376"/>
    </row>
    <row r="378" spans="1:6">
      <c r="A378" s="367" t="s">
        <v>3680</v>
      </c>
      <c r="B378" s="368" t="s">
        <v>3681</v>
      </c>
      <c r="C378" s="368" t="s">
        <v>2966</v>
      </c>
      <c r="D378" s="368" t="s">
        <v>458</v>
      </c>
      <c r="E378" s="369">
        <v>0</v>
      </c>
      <c r="F378" s="376"/>
    </row>
    <row r="379" spans="1:6">
      <c r="A379" s="367" t="s">
        <v>3682</v>
      </c>
      <c r="B379" s="368" t="s">
        <v>3683</v>
      </c>
      <c r="C379" s="368" t="s">
        <v>2966</v>
      </c>
      <c r="D379" s="368" t="s">
        <v>458</v>
      </c>
      <c r="E379" s="369">
        <v>80000</v>
      </c>
      <c r="F379" s="376"/>
    </row>
    <row r="380" spans="1:6">
      <c r="A380" s="367" t="s">
        <v>3684</v>
      </c>
      <c r="B380" s="368" t="s">
        <v>3685</v>
      </c>
      <c r="C380" s="368" t="s">
        <v>2966</v>
      </c>
      <c r="D380" s="368" t="s">
        <v>453</v>
      </c>
      <c r="E380" s="369">
        <v>27900</v>
      </c>
      <c r="F380" s="376"/>
    </row>
    <row r="381" spans="1:6">
      <c r="A381" s="367" t="s">
        <v>3686</v>
      </c>
      <c r="B381" s="368" t="s">
        <v>3687</v>
      </c>
      <c r="C381" s="368" t="s">
        <v>2966</v>
      </c>
      <c r="D381" s="368" t="s">
        <v>453</v>
      </c>
      <c r="E381" s="369">
        <v>0</v>
      </c>
      <c r="F381" s="376"/>
    </row>
    <row r="382" spans="1:6">
      <c r="A382" s="367" t="s">
        <v>3688</v>
      </c>
      <c r="B382" s="368" t="s">
        <v>3689</v>
      </c>
      <c r="C382" s="368" t="s">
        <v>2966</v>
      </c>
      <c r="D382" s="368" t="s">
        <v>453</v>
      </c>
      <c r="E382" s="369">
        <v>34000</v>
      </c>
      <c r="F382" s="376"/>
    </row>
    <row r="383" spans="1:6">
      <c r="A383" s="367" t="s">
        <v>3690</v>
      </c>
      <c r="B383" s="368" t="s">
        <v>3691</v>
      </c>
      <c r="C383" s="368" t="s">
        <v>2966</v>
      </c>
      <c r="D383" s="368" t="s">
        <v>3692</v>
      </c>
      <c r="E383" s="369">
        <v>28900</v>
      </c>
      <c r="F383" s="376"/>
    </row>
    <row r="384" spans="1:6">
      <c r="A384" s="367" t="s">
        <v>3693</v>
      </c>
      <c r="B384" s="368" t="s">
        <v>3694</v>
      </c>
      <c r="C384" s="368" t="s">
        <v>2966</v>
      </c>
      <c r="D384" s="368" t="s">
        <v>3692</v>
      </c>
      <c r="E384" s="369">
        <v>0</v>
      </c>
      <c r="F384" s="376"/>
    </row>
    <row r="385" spans="1:6">
      <c r="A385" s="367" t="s">
        <v>3695</v>
      </c>
      <c r="B385" s="368" t="s">
        <v>3696</v>
      </c>
      <c r="C385" s="368" t="s">
        <v>2966</v>
      </c>
      <c r="D385" s="368" t="s">
        <v>3692</v>
      </c>
      <c r="E385" s="369">
        <v>0</v>
      </c>
      <c r="F385" s="376"/>
    </row>
    <row r="386" spans="1:6">
      <c r="A386" s="367" t="s">
        <v>3697</v>
      </c>
      <c r="B386" s="368" t="s">
        <v>3698</v>
      </c>
      <c r="C386" s="368" t="s">
        <v>2966</v>
      </c>
      <c r="D386" s="368" t="s">
        <v>3699</v>
      </c>
      <c r="E386" s="369">
        <v>59900</v>
      </c>
      <c r="F386" s="376"/>
    </row>
    <row r="387" spans="1:6">
      <c r="A387" s="367" t="s">
        <v>3700</v>
      </c>
      <c r="B387" s="368" t="s">
        <v>3701</v>
      </c>
      <c r="C387" s="368" t="s">
        <v>2966</v>
      </c>
      <c r="D387" s="368" t="s">
        <v>3699</v>
      </c>
      <c r="E387" s="369">
        <v>29900</v>
      </c>
      <c r="F387" s="376"/>
    </row>
    <row r="388" spans="1:6">
      <c r="A388" s="367" t="s">
        <v>3702</v>
      </c>
      <c r="B388" s="368" t="s">
        <v>3703</v>
      </c>
      <c r="C388" s="368" t="s">
        <v>2966</v>
      </c>
      <c r="D388" s="368" t="s">
        <v>3699</v>
      </c>
      <c r="E388" s="369">
        <v>51000</v>
      </c>
      <c r="F388" s="376"/>
    </row>
    <row r="389" spans="1:6">
      <c r="A389" s="367" t="s">
        <v>3704</v>
      </c>
      <c r="B389" s="368" t="s">
        <v>3705</v>
      </c>
      <c r="C389" s="368" t="s">
        <v>2966</v>
      </c>
      <c r="D389" s="368" t="s">
        <v>3699</v>
      </c>
      <c r="E389" s="369">
        <v>0</v>
      </c>
      <c r="F389" s="376"/>
    </row>
    <row r="390" spans="1:6">
      <c r="A390" s="367" t="s">
        <v>3706</v>
      </c>
      <c r="B390" s="368" t="s">
        <v>3707</v>
      </c>
      <c r="C390" s="368" t="s">
        <v>2966</v>
      </c>
      <c r="D390" s="368" t="s">
        <v>3699</v>
      </c>
      <c r="E390" s="369">
        <v>42000</v>
      </c>
      <c r="F390" s="376"/>
    </row>
    <row r="391" spans="1:6">
      <c r="A391" s="367" t="s">
        <v>3708</v>
      </c>
      <c r="B391" s="368" t="s">
        <v>3709</v>
      </c>
      <c r="C391" s="368" t="s">
        <v>2966</v>
      </c>
      <c r="D391" s="368" t="s">
        <v>3699</v>
      </c>
      <c r="E391" s="369">
        <v>36000</v>
      </c>
      <c r="F391" s="376"/>
    </row>
    <row r="392" spans="1:6">
      <c r="A392" s="367" t="s">
        <v>3710</v>
      </c>
      <c r="B392" s="368" t="s">
        <v>3711</v>
      </c>
      <c r="C392" s="368" t="s">
        <v>2966</v>
      </c>
      <c r="D392" s="368" t="s">
        <v>3638</v>
      </c>
      <c r="E392" s="369">
        <v>34000</v>
      </c>
      <c r="F392" s="376"/>
    </row>
    <row r="393" spans="1:6">
      <c r="A393" s="367" t="s">
        <v>3712</v>
      </c>
      <c r="B393" s="368" t="s">
        <v>3713</v>
      </c>
      <c r="C393" s="368" t="s">
        <v>2966</v>
      </c>
      <c r="D393" s="368" t="s">
        <v>448</v>
      </c>
      <c r="E393" s="369">
        <v>34000</v>
      </c>
      <c r="F393" s="376"/>
    </row>
    <row r="394" spans="1:6">
      <c r="A394" s="367" t="s">
        <v>3714</v>
      </c>
      <c r="B394" s="368" t="s">
        <v>3715</v>
      </c>
      <c r="C394" s="368" t="s">
        <v>2966</v>
      </c>
      <c r="D394" s="368" t="s">
        <v>3716</v>
      </c>
      <c r="E394" s="369">
        <v>16000</v>
      </c>
      <c r="F394" s="376"/>
    </row>
    <row r="395" spans="1:6">
      <c r="A395" s="367" t="s">
        <v>3717</v>
      </c>
      <c r="B395" s="368" t="s">
        <v>3718</v>
      </c>
      <c r="C395" s="368" t="s">
        <v>2966</v>
      </c>
      <c r="D395" s="368" t="s">
        <v>3716</v>
      </c>
      <c r="E395" s="369">
        <v>16000</v>
      </c>
      <c r="F395" s="376"/>
    </row>
    <row r="396" spans="1:6">
      <c r="A396" s="367" t="s">
        <v>3719</v>
      </c>
      <c r="B396" s="368" t="s">
        <v>3720</v>
      </c>
      <c r="C396" s="368" t="s">
        <v>2966</v>
      </c>
      <c r="D396" s="368" t="s">
        <v>3716</v>
      </c>
      <c r="E396" s="369">
        <v>20000</v>
      </c>
      <c r="F396" s="376"/>
    </row>
    <row r="397" spans="1:6">
      <c r="A397" s="367" t="s">
        <v>3721</v>
      </c>
      <c r="B397" s="368" t="s">
        <v>3722</v>
      </c>
      <c r="C397" s="368" t="s">
        <v>2966</v>
      </c>
      <c r="D397" s="368" t="s">
        <v>3716</v>
      </c>
      <c r="E397" s="369">
        <v>50000</v>
      </c>
      <c r="F397" s="376"/>
    </row>
    <row r="398" spans="1:6">
      <c r="A398" s="367" t="s">
        <v>3723</v>
      </c>
      <c r="B398" s="368" t="s">
        <v>3724</v>
      </c>
      <c r="C398" s="368" t="s">
        <v>2966</v>
      </c>
      <c r="D398" s="368" t="s">
        <v>3716</v>
      </c>
      <c r="E398" s="369">
        <v>13000</v>
      </c>
      <c r="F398" s="376"/>
    </row>
    <row r="399" spans="1:6">
      <c r="A399" s="367" t="s">
        <v>3725</v>
      </c>
      <c r="B399" s="368" t="s">
        <v>3726</v>
      </c>
      <c r="C399" s="368" t="s">
        <v>2966</v>
      </c>
      <c r="D399" s="368" t="s">
        <v>3716</v>
      </c>
      <c r="E399" s="369">
        <v>0</v>
      </c>
      <c r="F399" s="376"/>
    </row>
    <row r="400" spans="1:6">
      <c r="A400" s="367" t="s">
        <v>3727</v>
      </c>
      <c r="B400" s="368" t="s">
        <v>3728</v>
      </c>
      <c r="C400" s="368" t="s">
        <v>2966</v>
      </c>
      <c r="D400" s="368" t="s">
        <v>3716</v>
      </c>
      <c r="E400" s="369">
        <v>22000</v>
      </c>
      <c r="F400" s="376"/>
    </row>
    <row r="401" spans="1:6">
      <c r="A401" s="367" t="s">
        <v>3729</v>
      </c>
      <c r="B401" s="368" t="s">
        <v>3730</v>
      </c>
      <c r="C401" s="368" t="s">
        <v>2966</v>
      </c>
      <c r="D401" s="368" t="s">
        <v>3716</v>
      </c>
      <c r="E401" s="369">
        <v>17500</v>
      </c>
      <c r="F401" s="376"/>
    </row>
    <row r="402" spans="1:6">
      <c r="A402" s="367" t="s">
        <v>3731</v>
      </c>
      <c r="B402" s="368" t="s">
        <v>3732</v>
      </c>
      <c r="C402" s="368" t="s">
        <v>2966</v>
      </c>
      <c r="D402" s="368" t="s">
        <v>3716</v>
      </c>
      <c r="E402" s="369">
        <v>0</v>
      </c>
      <c r="F402" s="376"/>
    </row>
    <row r="403" spans="1:6">
      <c r="A403" s="367" t="s">
        <v>3733</v>
      </c>
      <c r="B403" s="368" t="s">
        <v>3734</v>
      </c>
      <c r="C403" s="368" t="s">
        <v>2966</v>
      </c>
      <c r="D403" s="368" t="s">
        <v>3716</v>
      </c>
      <c r="E403" s="369">
        <v>0</v>
      </c>
      <c r="F403" s="376"/>
    </row>
    <row r="404" spans="1:6">
      <c r="A404" s="367" t="s">
        <v>1394</v>
      </c>
      <c r="B404" s="368" t="s">
        <v>3735</v>
      </c>
      <c r="C404" s="368" t="s">
        <v>2966</v>
      </c>
      <c r="D404" s="368" t="s">
        <v>448</v>
      </c>
      <c r="E404" s="369">
        <v>64000</v>
      </c>
      <c r="F404" s="376"/>
    </row>
    <row r="405" spans="1:6">
      <c r="A405" s="367" t="s">
        <v>3736</v>
      </c>
      <c r="B405" s="368" t="s">
        <v>3737</v>
      </c>
      <c r="C405" s="368" t="s">
        <v>2966</v>
      </c>
      <c r="D405" s="368" t="s">
        <v>448</v>
      </c>
      <c r="E405" s="369">
        <v>44000</v>
      </c>
      <c r="F405" s="376"/>
    </row>
    <row r="406" spans="1:6">
      <c r="A406" s="367" t="s">
        <v>3738</v>
      </c>
      <c r="B406" s="368" t="s">
        <v>3739</v>
      </c>
      <c r="C406" s="368" t="s">
        <v>2966</v>
      </c>
      <c r="D406" s="368" t="s">
        <v>447</v>
      </c>
      <c r="E406" s="369">
        <v>64000</v>
      </c>
      <c r="F406" s="376"/>
    </row>
    <row r="407" spans="1:6">
      <c r="A407" s="367" t="s">
        <v>3740</v>
      </c>
      <c r="B407" s="368" t="s">
        <v>3741</v>
      </c>
      <c r="C407" s="368" t="s">
        <v>2966</v>
      </c>
      <c r="D407" s="368" t="s">
        <v>3742</v>
      </c>
      <c r="E407" s="369">
        <v>21000</v>
      </c>
      <c r="F407" s="376"/>
    </row>
    <row r="408" spans="1:6">
      <c r="A408" s="367" t="s">
        <v>3743</v>
      </c>
      <c r="B408" s="368" t="s">
        <v>3744</v>
      </c>
      <c r="C408" s="368" t="s">
        <v>2966</v>
      </c>
      <c r="D408" s="368" t="s">
        <v>3742</v>
      </c>
      <c r="E408" s="369">
        <v>15000</v>
      </c>
      <c r="F408" s="376"/>
    </row>
    <row r="409" spans="1:6">
      <c r="A409" s="367" t="s">
        <v>3745</v>
      </c>
      <c r="B409" s="368" t="s">
        <v>3746</v>
      </c>
      <c r="C409" s="368" t="s">
        <v>2966</v>
      </c>
      <c r="D409" s="368" t="s">
        <v>3747</v>
      </c>
      <c r="E409" s="369">
        <v>10000</v>
      </c>
      <c r="F409" s="376"/>
    </row>
    <row r="410" spans="1:6">
      <c r="A410" s="367" t="s">
        <v>3748</v>
      </c>
      <c r="B410" s="368" t="s">
        <v>3749</v>
      </c>
      <c r="C410" s="368" t="s">
        <v>2966</v>
      </c>
      <c r="D410" s="368" t="s">
        <v>441</v>
      </c>
      <c r="E410" s="369">
        <v>94000</v>
      </c>
      <c r="F410" s="376"/>
    </row>
    <row r="411" spans="1:6">
      <c r="A411" s="367" t="s">
        <v>3750</v>
      </c>
      <c r="B411" s="368" t="s">
        <v>3751</v>
      </c>
      <c r="C411" s="368" t="s">
        <v>2966</v>
      </c>
      <c r="D411" s="368" t="s">
        <v>441</v>
      </c>
      <c r="E411" s="369">
        <v>79000</v>
      </c>
      <c r="F411" s="376"/>
    </row>
    <row r="412" spans="1:6">
      <c r="A412" s="367" t="s">
        <v>3752</v>
      </c>
      <c r="B412" s="368" t="s">
        <v>3753</v>
      </c>
      <c r="C412" s="368" t="s">
        <v>2966</v>
      </c>
      <c r="D412" s="368" t="s">
        <v>441</v>
      </c>
      <c r="E412" s="369">
        <v>64000</v>
      </c>
      <c r="F412" s="376"/>
    </row>
    <row r="413" spans="1:6">
      <c r="A413" s="367" t="s">
        <v>3754</v>
      </c>
      <c r="B413" s="368" t="s">
        <v>3755</v>
      </c>
      <c r="C413" s="368" t="s">
        <v>2966</v>
      </c>
      <c r="D413" s="368" t="s">
        <v>2967</v>
      </c>
      <c r="E413" s="369">
        <v>19000</v>
      </c>
      <c r="F413" s="376"/>
    </row>
    <row r="414" spans="1:6">
      <c r="A414" s="367" t="s">
        <v>3756</v>
      </c>
      <c r="B414" s="368" t="s">
        <v>3757</v>
      </c>
      <c r="C414" s="368" t="s">
        <v>2966</v>
      </c>
      <c r="D414" s="368" t="s">
        <v>2967</v>
      </c>
      <c r="E414" s="369">
        <v>14000</v>
      </c>
      <c r="F414" s="376"/>
    </row>
    <row r="415" spans="1:6">
      <c r="A415" s="367" t="s">
        <v>3758</v>
      </c>
      <c r="B415" s="368" t="s">
        <v>3759</v>
      </c>
      <c r="C415" s="368" t="s">
        <v>2966</v>
      </c>
      <c r="D415" s="368" t="s">
        <v>448</v>
      </c>
      <c r="E415" s="369">
        <v>94000</v>
      </c>
      <c r="F415" s="376"/>
    </row>
    <row r="416" spans="1:6">
      <c r="A416" s="367" t="s">
        <v>3760</v>
      </c>
      <c r="B416" s="368" t="s">
        <v>3761</v>
      </c>
      <c r="C416" s="368" t="s">
        <v>2966</v>
      </c>
      <c r="D416" s="368" t="s">
        <v>448</v>
      </c>
      <c r="E416" s="369">
        <v>79000</v>
      </c>
      <c r="F416" s="376"/>
    </row>
    <row r="417" spans="1:6">
      <c r="A417" s="367" t="s">
        <v>3762</v>
      </c>
      <c r="B417" s="368" t="s">
        <v>3763</v>
      </c>
      <c r="C417" s="368" t="s">
        <v>2966</v>
      </c>
      <c r="D417" s="368" t="s">
        <v>448</v>
      </c>
      <c r="E417" s="369">
        <v>54000</v>
      </c>
      <c r="F417" s="376"/>
    </row>
    <row r="418" spans="1:6">
      <c r="A418" s="367" t="s">
        <v>3764</v>
      </c>
      <c r="B418" s="368" t="s">
        <v>3765</v>
      </c>
      <c r="C418" s="368" t="s">
        <v>2966</v>
      </c>
      <c r="D418" s="368" t="s">
        <v>441</v>
      </c>
      <c r="E418" s="369">
        <v>54000</v>
      </c>
      <c r="F418" s="376"/>
    </row>
    <row r="419" spans="1:6">
      <c r="A419" s="367" t="s">
        <v>3766</v>
      </c>
      <c r="B419" s="368" t="s">
        <v>3767</v>
      </c>
      <c r="C419" s="368" t="s">
        <v>2966</v>
      </c>
      <c r="D419" s="368" t="s">
        <v>441</v>
      </c>
      <c r="E419" s="369">
        <v>44000</v>
      </c>
      <c r="F419" s="3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Functions</vt:lpstr>
      <vt:lpstr>feature 1</vt:lpstr>
      <vt:lpstr>feature 5</vt:lpstr>
      <vt:lpstr>feature 6</vt:lpstr>
      <vt:lpstr>feature 8</vt:lpstr>
      <vt:lpstr>feature 14</vt:lpstr>
      <vt:lpstr>feature 17</vt:lpstr>
      <vt:lpstr>feature 17-I16</vt:lpstr>
      <vt:lpstr>요금제 목록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이정호</cp:lastModifiedBy>
  <dcterms:created xsi:type="dcterms:W3CDTF">2024-10-17T09:14:09Z</dcterms:created>
  <dcterms:modified xsi:type="dcterms:W3CDTF">2024-10-21T09:46:54Z</dcterms:modified>
</cp:coreProperties>
</file>