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035366\Desktop\"/>
    </mc:Choice>
  </mc:AlternateContent>
  <bookViews>
    <workbookView xWindow="0" yWindow="0" windowWidth="21570" windowHeight="10965"/>
  </bookViews>
  <sheets>
    <sheet name="質問集まとめ" sheetId="7" r:id="rId1"/>
    <sheet name="O2O" sheetId="16" r:id="rId2"/>
    <sheet name="質問集まとめ (2)" sheetId="8" r:id="rId3"/>
    <sheet name="PLについて" sheetId="13" r:id="rId4"/>
    <sheet name="PMについて" sheetId="14" r:id="rId5"/>
    <sheet name="スキルセット" sheetId="11" r:id="rId6"/>
    <sheet name="要件定義書" sheetId="9" r:id="rId7"/>
    <sheet name="全体テスト計画" sheetId="10" r:id="rId8"/>
    <sheet name="システム評価管理表" sheetId="12" r:id="rId9"/>
    <sheet name="ポジション" sheetId="15" r:id="rId10"/>
  </sheets>
  <externalReferences>
    <externalReference r:id="rId11"/>
  </externalReferences>
  <definedNames>
    <definedName name="_xlnm.Print_Area" localSheetId="8">システム評価管理表!$B$1:$AG$59</definedName>
    <definedName name="_xlnm.Print_Area" localSheetId="0">質問集まとめ!$A:$F</definedName>
    <definedName name="_xlnm.Print_Area" localSheetId="2">'質問集まとめ (2)'!$A:$F</definedName>
    <definedName name="_xlnm.Print_Area" localSheetId="7">全体テスト計画!$A$1:$W$27</definedName>
    <definedName name="対象">[1]設定シート!$K$6:$K$7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4" i="12" l="1"/>
  <c r="AI14" i="12"/>
  <c r="AF8" i="12" s="1"/>
  <c r="AJ14" i="12"/>
  <c r="AL14" i="12" s="1"/>
  <c r="AN14" i="12"/>
  <c r="AF9" i="12" s="1"/>
  <c r="AH15" i="12"/>
  <c r="AI15" i="12"/>
  <c r="AJ15" i="12"/>
  <c r="AK15" i="12"/>
  <c r="AL15" i="12"/>
  <c r="AM15" i="12" s="1"/>
  <c r="AN15" i="12"/>
  <c r="AO15" i="12" s="1"/>
  <c r="AH17" i="12"/>
  <c r="AI17" i="12"/>
  <c r="AJ17" i="12"/>
  <c r="AK17" i="12" s="1"/>
  <c r="AM17" i="12" s="1"/>
  <c r="AL17" i="12"/>
  <c r="AN17" i="12"/>
  <c r="AP17" i="12" s="1"/>
  <c r="AH18" i="12"/>
  <c r="AI18" i="12"/>
  <c r="AJ18" i="12"/>
  <c r="AK18" i="12" s="1"/>
  <c r="AN18" i="12"/>
  <c r="AO18" i="12"/>
  <c r="AP18" i="12"/>
  <c r="AQ18" i="12" s="1"/>
  <c r="AH19" i="12"/>
  <c r="AD8" i="12" s="1"/>
  <c r="AI19" i="12"/>
  <c r="AJ19" i="12"/>
  <c r="AK19" i="12" s="1"/>
  <c r="AN19" i="12"/>
  <c r="AO19" i="12" s="1"/>
  <c r="AQ19" i="12" s="1"/>
  <c r="AP19" i="12"/>
  <c r="AH20" i="12"/>
  <c r="AI20" i="12"/>
  <c r="AJ20" i="12"/>
  <c r="AK20" i="12" s="1"/>
  <c r="AN20" i="12"/>
  <c r="AO20" i="12" s="1"/>
  <c r="AH21" i="12"/>
  <c r="AI21" i="12"/>
  <c r="AJ21" i="12"/>
  <c r="AL21" i="12" s="1"/>
  <c r="AK21" i="12"/>
  <c r="AN21" i="12"/>
  <c r="AO21" i="12" s="1"/>
  <c r="AH22" i="12"/>
  <c r="AI22" i="12"/>
  <c r="AJ22" i="12"/>
  <c r="AK22" i="12"/>
  <c r="AL22" i="12"/>
  <c r="AM22" i="12"/>
  <c r="AN22" i="12"/>
  <c r="AO22" i="12" s="1"/>
  <c r="AH23" i="12"/>
  <c r="AI23" i="12"/>
  <c r="AJ23" i="12"/>
  <c r="AK23" i="12" s="1"/>
  <c r="AM23" i="12" s="1"/>
  <c r="AL23" i="12"/>
  <c r="AN23" i="12"/>
  <c r="AP23" i="12" s="1"/>
  <c r="AO23" i="12"/>
  <c r="AH24" i="12"/>
  <c r="AI24" i="12"/>
  <c r="AJ24" i="12"/>
  <c r="AK24" i="12" s="1"/>
  <c r="AN24" i="12"/>
  <c r="AO24" i="12"/>
  <c r="AP24" i="12"/>
  <c r="AQ24" i="12"/>
  <c r="AH25" i="12"/>
  <c r="AI25" i="12"/>
  <c r="AJ25" i="12"/>
  <c r="AK25" i="12" s="1"/>
  <c r="AN25" i="12"/>
  <c r="AO25" i="12" s="1"/>
  <c r="AQ25" i="12" s="1"/>
  <c r="AP25" i="12"/>
  <c r="AH26" i="12"/>
  <c r="AI26" i="12"/>
  <c r="AJ26" i="12"/>
  <c r="AK26" i="12" s="1"/>
  <c r="AN26" i="12"/>
  <c r="AO26" i="12" s="1"/>
  <c r="AH27" i="12"/>
  <c r="AI27" i="12"/>
  <c r="AJ27" i="12"/>
  <c r="AL27" i="12" s="1"/>
  <c r="AK27" i="12"/>
  <c r="AN27" i="12"/>
  <c r="AO27" i="12" s="1"/>
  <c r="AH28" i="12"/>
  <c r="AI28" i="12"/>
  <c r="AJ28" i="12"/>
  <c r="AK28" i="12"/>
  <c r="AL28" i="12"/>
  <c r="AM28" i="12"/>
  <c r="AN28" i="12"/>
  <c r="AO28" i="12" s="1"/>
  <c r="AH29" i="12"/>
  <c r="AI29" i="12"/>
  <c r="AJ29" i="12"/>
  <c r="AK29" i="12" s="1"/>
  <c r="AM29" i="12" s="1"/>
  <c r="AL29" i="12"/>
  <c r="AN29" i="12"/>
  <c r="AP29" i="12" s="1"/>
  <c r="AO29" i="12"/>
  <c r="AH30" i="12"/>
  <c r="AI30" i="12"/>
  <c r="AJ30" i="12"/>
  <c r="AK30" i="12" s="1"/>
  <c r="AM30" i="12" s="1"/>
  <c r="AL30" i="12"/>
  <c r="AN30" i="12"/>
  <c r="AO30" i="12"/>
  <c r="AP30" i="12"/>
  <c r="AQ30" i="12"/>
  <c r="AH31" i="12"/>
  <c r="AI31" i="12"/>
  <c r="AJ31" i="12"/>
  <c r="AK31" i="12" s="1"/>
  <c r="AN31" i="12"/>
  <c r="AO31" i="12" s="1"/>
  <c r="AQ31" i="12" s="1"/>
  <c r="AP31" i="12"/>
  <c r="AH32" i="12"/>
  <c r="AI32" i="12"/>
  <c r="AJ32" i="12"/>
  <c r="AK32" i="12" s="1"/>
  <c r="AN32" i="12"/>
  <c r="AO32" i="12" s="1"/>
  <c r="AQ32" i="12" s="1"/>
  <c r="AP32" i="12"/>
  <c r="AH33" i="12"/>
  <c r="AI33" i="12"/>
  <c r="AJ33" i="12"/>
  <c r="AL33" i="12" s="1"/>
  <c r="AK33" i="12"/>
  <c r="AN33" i="12"/>
  <c r="AO33" i="12" s="1"/>
  <c r="AH34" i="12"/>
  <c r="AI34" i="12"/>
  <c r="AJ34" i="12"/>
  <c r="AK34" i="12"/>
  <c r="AL34" i="12"/>
  <c r="AM34" i="12"/>
  <c r="AN34" i="12"/>
  <c r="AO34" i="12" s="1"/>
  <c r="AH35" i="12"/>
  <c r="AI35" i="12"/>
  <c r="AJ35" i="12"/>
  <c r="AK35" i="12" s="1"/>
  <c r="AM35" i="12" s="1"/>
  <c r="AL35" i="12"/>
  <c r="AN35" i="12"/>
  <c r="AP35" i="12" s="1"/>
  <c r="AO35" i="12"/>
  <c r="AH36" i="12"/>
  <c r="AI36" i="12"/>
  <c r="AJ36" i="12"/>
  <c r="AK36" i="12" s="1"/>
  <c r="AM36" i="12" s="1"/>
  <c r="AL36" i="12"/>
  <c r="AN36" i="12"/>
  <c r="AO36" i="12"/>
  <c r="AP36" i="12"/>
  <c r="AQ36" i="12"/>
  <c r="AH37" i="12"/>
  <c r="AI37" i="12"/>
  <c r="AJ37" i="12"/>
  <c r="AK37" i="12" s="1"/>
  <c r="AN37" i="12"/>
  <c r="AO37" i="12" s="1"/>
  <c r="AQ37" i="12" s="1"/>
  <c r="AP37" i="12"/>
  <c r="AH38" i="12"/>
  <c r="AI38" i="12"/>
  <c r="AJ38" i="12"/>
  <c r="AK38" i="12" s="1"/>
  <c r="AN38" i="12"/>
  <c r="AO38" i="12" s="1"/>
  <c r="AQ38" i="12" s="1"/>
  <c r="AP38" i="12"/>
  <c r="AH39" i="12"/>
  <c r="AI39" i="12"/>
  <c r="AJ39" i="12"/>
  <c r="AL39" i="12" s="1"/>
  <c r="AK39" i="12"/>
  <c r="AN39" i="12"/>
  <c r="AO39" i="12" s="1"/>
  <c r="AH40" i="12"/>
  <c r="AI40" i="12"/>
  <c r="AJ40" i="12"/>
  <c r="AK40" i="12"/>
  <c r="AL40" i="12"/>
  <c r="AM40" i="12"/>
  <c r="AN40" i="12"/>
  <c r="AO40" i="12" s="1"/>
  <c r="AH41" i="12"/>
  <c r="AI41" i="12"/>
  <c r="AJ41" i="12"/>
  <c r="AK41" i="12" s="1"/>
  <c r="AM41" i="12" s="1"/>
  <c r="AL41" i="12"/>
  <c r="AN41" i="12"/>
  <c r="AP41" i="12" s="1"/>
  <c r="AO41" i="12"/>
  <c r="AH42" i="12"/>
  <c r="AI42" i="12"/>
  <c r="AJ42" i="12"/>
  <c r="AK42" i="12" s="1"/>
  <c r="AL42" i="12"/>
  <c r="AN42" i="12"/>
  <c r="AO42" i="12"/>
  <c r="AP42" i="12"/>
  <c r="AQ42" i="12"/>
  <c r="AH43" i="12"/>
  <c r="AI43" i="12"/>
  <c r="AJ43" i="12"/>
  <c r="AK43" i="12" s="1"/>
  <c r="AN43" i="12"/>
  <c r="AO43" i="12" s="1"/>
  <c r="AQ43" i="12" s="1"/>
  <c r="AP43" i="12"/>
  <c r="AH44" i="12"/>
  <c r="AI44" i="12"/>
  <c r="AJ44" i="12"/>
  <c r="AK44" i="12" s="1"/>
  <c r="AN44" i="12"/>
  <c r="AO44" i="12" s="1"/>
  <c r="AP44" i="12"/>
  <c r="AH45" i="12"/>
  <c r="AI45" i="12"/>
  <c r="AJ45" i="12"/>
  <c r="AL45" i="12" s="1"/>
  <c r="AK45" i="12"/>
  <c r="AN45" i="12"/>
  <c r="AO45" i="12" s="1"/>
  <c r="AH46" i="12"/>
  <c r="AI46" i="12"/>
  <c r="AJ46" i="12"/>
  <c r="AK46" i="12"/>
  <c r="AL46" i="12"/>
  <c r="AM46" i="12"/>
  <c r="AN46" i="12"/>
  <c r="AO46" i="12" s="1"/>
  <c r="AH47" i="12"/>
  <c r="AI47" i="12"/>
  <c r="AJ47" i="12"/>
  <c r="AK47" i="12" s="1"/>
  <c r="AM47" i="12" s="1"/>
  <c r="AL47" i="12"/>
  <c r="AN47" i="12"/>
  <c r="AP47" i="12" s="1"/>
  <c r="AO47" i="12"/>
  <c r="AH48" i="12"/>
  <c r="AI48" i="12"/>
  <c r="AJ48" i="12"/>
  <c r="AK48" i="12" s="1"/>
  <c r="AL48" i="12"/>
  <c r="AN48" i="12"/>
  <c r="AO48" i="12"/>
  <c r="AP48" i="12"/>
  <c r="AQ48" i="12"/>
  <c r="AH49" i="12"/>
  <c r="AI49" i="12"/>
  <c r="AJ49" i="12"/>
  <c r="AK49" i="12" s="1"/>
  <c r="AN49" i="12"/>
  <c r="AO49" i="12" s="1"/>
  <c r="AQ49" i="12" s="1"/>
  <c r="AP49" i="12"/>
  <c r="AH50" i="12"/>
  <c r="AI50" i="12"/>
  <c r="AJ50" i="12"/>
  <c r="AK50" i="12" s="1"/>
  <c r="AN50" i="12"/>
  <c r="AO50" i="12" s="1"/>
  <c r="AP50" i="12"/>
  <c r="AH51" i="12"/>
  <c r="AI51" i="12"/>
  <c r="AJ51" i="12"/>
  <c r="AM51" i="12" s="1"/>
  <c r="AK51" i="12"/>
  <c r="AL51" i="12"/>
  <c r="AN51" i="12"/>
  <c r="AO51" i="12" s="1"/>
  <c r="AH52" i="12"/>
  <c r="AI52" i="12"/>
  <c r="AJ52" i="12"/>
  <c r="AK52" i="12"/>
  <c r="AL52" i="12"/>
  <c r="AM52" i="12"/>
  <c r="AN52" i="12"/>
  <c r="AO52" i="12" s="1"/>
  <c r="AH53" i="12"/>
  <c r="AI53" i="12"/>
  <c r="AJ53" i="12"/>
  <c r="AK53" i="12" s="1"/>
  <c r="AM53" i="12" s="1"/>
  <c r="AL53" i="12"/>
  <c r="AN53" i="12"/>
  <c r="AQ53" i="12" s="1"/>
  <c r="AO53" i="12"/>
  <c r="AP53" i="12"/>
  <c r="AH54" i="12"/>
  <c r="AI54" i="12"/>
  <c r="AJ54" i="12"/>
  <c r="AK54" i="12" s="1"/>
  <c r="AL54" i="12"/>
  <c r="AN54" i="12"/>
  <c r="AO54" i="12"/>
  <c r="AP54" i="12"/>
  <c r="AQ54" i="12"/>
  <c r="AH55" i="12"/>
  <c r="AI55" i="12"/>
  <c r="AJ55" i="12"/>
  <c r="AK55" i="12" s="1"/>
  <c r="AN55" i="12"/>
  <c r="AO55" i="12" s="1"/>
  <c r="AQ55" i="12" s="1"/>
  <c r="AP55" i="12"/>
  <c r="AH56" i="12"/>
  <c r="AI56" i="12"/>
  <c r="AJ56" i="12"/>
  <c r="AK56" i="12" s="1"/>
  <c r="AN56" i="12"/>
  <c r="AO56" i="12" s="1"/>
  <c r="AP56" i="12"/>
  <c r="AH57" i="12"/>
  <c r="AI57" i="12"/>
  <c r="AJ57" i="12"/>
  <c r="AM57" i="12" s="1"/>
  <c r="AK57" i="12"/>
  <c r="AL57" i="12"/>
  <c r="AN57" i="12"/>
  <c r="AO57" i="12" s="1"/>
  <c r="AH58" i="12"/>
  <c r="AI58" i="12"/>
  <c r="AJ58" i="12"/>
  <c r="AK58" i="12"/>
  <c r="AL58" i="12"/>
  <c r="AM58" i="12"/>
  <c r="AN58" i="12"/>
  <c r="AO58" i="12" s="1"/>
  <c r="AH59" i="12"/>
  <c r="AI59" i="12"/>
  <c r="AJ59" i="12"/>
  <c r="AK59" i="12" s="1"/>
  <c r="AM59" i="12" s="1"/>
  <c r="AL59" i="12"/>
  <c r="AN59" i="12"/>
  <c r="AQ59" i="12" s="1"/>
  <c r="AO59" i="12"/>
  <c r="AP59" i="12"/>
  <c r="AH72" i="12"/>
  <c r="AI72" i="12"/>
  <c r="AJ72" i="12"/>
  <c r="AK72" i="12" s="1"/>
  <c r="AL72" i="12"/>
  <c r="AN72" i="12"/>
  <c r="AO72" i="12"/>
  <c r="AP72" i="12"/>
  <c r="AQ72" i="12"/>
  <c r="AH75" i="12"/>
  <c r="AI75" i="12"/>
  <c r="AJ75" i="12"/>
  <c r="AK75" i="12" s="1"/>
  <c r="AN75" i="12"/>
  <c r="AO75" i="12" s="1"/>
  <c r="AQ75" i="12" s="1"/>
  <c r="AP75" i="12"/>
  <c r="AH76" i="12"/>
  <c r="AI76" i="12"/>
  <c r="AJ76" i="12"/>
  <c r="AK76" i="12" s="1"/>
  <c r="AN76" i="12"/>
  <c r="AO76" i="12" s="1"/>
  <c r="AP76" i="12"/>
  <c r="AH77" i="12"/>
  <c r="AI77" i="12"/>
  <c r="AJ77" i="12"/>
  <c r="AM77" i="12" s="1"/>
  <c r="AK77" i="12"/>
  <c r="AL77" i="12"/>
  <c r="AN77" i="12"/>
  <c r="AO77" i="12" s="1"/>
  <c r="AH78" i="12"/>
  <c r="AI78" i="12"/>
  <c r="AJ78" i="12"/>
  <c r="AK78" i="12"/>
  <c r="AL78" i="12"/>
  <c r="AM78" i="12"/>
  <c r="AN78" i="12"/>
  <c r="AO78" i="12" s="1"/>
  <c r="AH79" i="12"/>
  <c r="AI79" i="12"/>
  <c r="AJ79" i="12"/>
  <c r="AK79" i="12" s="1"/>
  <c r="AM79" i="12" s="1"/>
  <c r="AL79" i="12"/>
  <c r="AN79" i="12"/>
  <c r="AQ79" i="12" s="1"/>
  <c r="AO79" i="12"/>
  <c r="AP79" i="12"/>
  <c r="AH80" i="12"/>
  <c r="AI80" i="12"/>
  <c r="AJ80" i="12"/>
  <c r="AK80" i="12" s="1"/>
  <c r="AL80" i="12"/>
  <c r="AN80" i="12"/>
  <c r="AO80" i="12"/>
  <c r="AP80" i="12"/>
  <c r="AQ80" i="12"/>
  <c r="AH81" i="12"/>
  <c r="AI81" i="12"/>
  <c r="AJ81" i="12"/>
  <c r="AK81" i="12" s="1"/>
  <c r="AN81" i="12"/>
  <c r="AO81" i="12" s="1"/>
  <c r="AQ81" i="12" s="1"/>
  <c r="AP81" i="12"/>
  <c r="AH82" i="12"/>
  <c r="AI82" i="12"/>
  <c r="AJ82" i="12"/>
  <c r="AK82" i="12" s="1"/>
  <c r="AN82" i="12"/>
  <c r="AO82" i="12" s="1"/>
  <c r="AP82" i="12"/>
  <c r="AH83" i="12"/>
  <c r="AI83" i="12"/>
  <c r="AJ83" i="12"/>
  <c r="AM83" i="12" s="1"/>
  <c r="AK83" i="12"/>
  <c r="AL83" i="12"/>
  <c r="AN83" i="12"/>
  <c r="AO83" i="12" s="1"/>
  <c r="AH84" i="12"/>
  <c r="AI84" i="12"/>
  <c r="AJ84" i="12"/>
  <c r="AK84" i="12"/>
  <c r="AL84" i="12"/>
  <c r="AM84" i="12"/>
  <c r="AN84" i="12"/>
  <c r="AO84" i="12" s="1"/>
  <c r="AH85" i="12"/>
  <c r="AI85" i="12"/>
  <c r="AJ85" i="12"/>
  <c r="AK85" i="12" s="1"/>
  <c r="AM85" i="12" s="1"/>
  <c r="AL85" i="12"/>
  <c r="AN85" i="12"/>
  <c r="AQ85" i="12" s="1"/>
  <c r="AO85" i="12"/>
  <c r="AP85" i="12"/>
  <c r="AH86" i="12"/>
  <c r="AI86" i="12"/>
  <c r="AJ86" i="12"/>
  <c r="AK86" i="12" s="1"/>
  <c r="AL86" i="12"/>
  <c r="AN86" i="12"/>
  <c r="AO86" i="12"/>
  <c r="AP86" i="12"/>
  <c r="AQ86" i="12"/>
  <c r="AH87" i="12"/>
  <c r="AI87" i="12"/>
  <c r="AJ87" i="12"/>
  <c r="AK87" i="12" s="1"/>
  <c r="AN87" i="12"/>
  <c r="AO87" i="12" s="1"/>
  <c r="AQ87" i="12" s="1"/>
  <c r="AP87" i="12"/>
  <c r="AH88" i="12"/>
  <c r="AI88" i="12"/>
  <c r="AJ88" i="12"/>
  <c r="AK88" i="12" s="1"/>
  <c r="AN88" i="12"/>
  <c r="AO88" i="12" s="1"/>
  <c r="AP88" i="12"/>
  <c r="AH89" i="12"/>
  <c r="AI89" i="12"/>
  <c r="AJ89" i="12"/>
  <c r="AM89" i="12" s="1"/>
  <c r="AK89" i="12"/>
  <c r="AL89" i="12"/>
  <c r="AN89" i="12"/>
  <c r="AO89" i="12" s="1"/>
  <c r="AH90" i="12"/>
  <c r="AI90" i="12"/>
  <c r="AJ90" i="12"/>
  <c r="AK90" i="12"/>
  <c r="AL90" i="12"/>
  <c r="AM90" i="12"/>
  <c r="AN90" i="12"/>
  <c r="AO90" i="12" s="1"/>
  <c r="AH91" i="12"/>
  <c r="AI91" i="12"/>
  <c r="AJ91" i="12"/>
  <c r="AK91" i="12" s="1"/>
  <c r="AM91" i="12" s="1"/>
  <c r="AL91" i="12"/>
  <c r="AN91" i="12"/>
  <c r="AQ91" i="12" s="1"/>
  <c r="AO91" i="12"/>
  <c r="AP91" i="12"/>
  <c r="AH92" i="12"/>
  <c r="AI92" i="12"/>
  <c r="AJ92" i="12"/>
  <c r="AK92" i="12" s="1"/>
  <c r="AL92" i="12"/>
  <c r="AN92" i="12"/>
  <c r="AO92" i="12"/>
  <c r="AP92" i="12"/>
  <c r="AQ92" i="12"/>
  <c r="AH93" i="12"/>
  <c r="AI93" i="12"/>
  <c r="AJ93" i="12"/>
  <c r="AK93" i="12" s="1"/>
  <c r="AN93" i="12"/>
  <c r="AO93" i="12" s="1"/>
  <c r="AQ93" i="12" s="1"/>
  <c r="AP93" i="12"/>
  <c r="AH94" i="12"/>
  <c r="AI94" i="12"/>
  <c r="AJ94" i="12"/>
  <c r="AK94" i="12" s="1"/>
  <c r="AN94" i="12"/>
  <c r="AO94" i="12" s="1"/>
  <c r="AP94" i="12"/>
  <c r="AH95" i="12"/>
  <c r="AI95" i="12"/>
  <c r="AJ95" i="12"/>
  <c r="AM95" i="12" s="1"/>
  <c r="AK95" i="12"/>
  <c r="AL95" i="12"/>
  <c r="AN95" i="12"/>
  <c r="AO95" i="12" s="1"/>
  <c r="AH96" i="12"/>
  <c r="AI96" i="12"/>
  <c r="AJ96" i="12"/>
  <c r="AK96" i="12"/>
  <c r="AL96" i="12"/>
  <c r="AM96" i="12"/>
  <c r="AN96" i="12"/>
  <c r="AO96" i="12" s="1"/>
  <c r="AH97" i="12"/>
  <c r="AI97" i="12"/>
  <c r="AJ97" i="12"/>
  <c r="AK97" i="12" s="1"/>
  <c r="AM97" i="12" s="1"/>
  <c r="AL97" i="12"/>
  <c r="AN97" i="12"/>
  <c r="AQ97" i="12" s="1"/>
  <c r="AO97" i="12"/>
  <c r="AP97" i="12"/>
  <c r="AH98" i="12"/>
  <c r="AI98" i="12"/>
  <c r="AJ98" i="12"/>
  <c r="AK98" i="12" s="1"/>
  <c r="AL98" i="12"/>
  <c r="AN98" i="12"/>
  <c r="AO98" i="12"/>
  <c r="AP98" i="12"/>
  <c r="AQ98" i="12"/>
  <c r="AH99" i="12"/>
  <c r="AI99" i="12"/>
  <c r="AJ99" i="12"/>
  <c r="AK99" i="12" s="1"/>
  <c r="AN99" i="12"/>
  <c r="AO99" i="12" s="1"/>
  <c r="AQ99" i="12" s="1"/>
  <c r="AP99" i="12"/>
  <c r="AH100" i="12"/>
  <c r="AI100" i="12"/>
  <c r="AJ100" i="12"/>
  <c r="AK100" i="12" s="1"/>
  <c r="AN100" i="12"/>
  <c r="AO100" i="12" s="1"/>
  <c r="AP100" i="12"/>
  <c r="AH101" i="12"/>
  <c r="AI101" i="12"/>
  <c r="AJ101" i="12"/>
  <c r="AM101" i="12" s="1"/>
  <c r="AK101" i="12"/>
  <c r="AL101" i="12"/>
  <c r="AN101" i="12"/>
  <c r="AO101" i="12" s="1"/>
  <c r="AH102" i="12"/>
  <c r="AI102" i="12"/>
  <c r="AJ102" i="12"/>
  <c r="AK102" i="12"/>
  <c r="AL102" i="12"/>
  <c r="AM102" i="12"/>
  <c r="AN102" i="12"/>
  <c r="AO102" i="12" s="1"/>
  <c r="AO17" i="12" l="1"/>
  <c r="AK14" i="12"/>
  <c r="AD11" i="12" s="1"/>
  <c r="AQ100" i="12"/>
  <c r="AM98" i="12"/>
  <c r="AQ94" i="12"/>
  <c r="AM92" i="12"/>
  <c r="AQ88" i="12"/>
  <c r="AM86" i="12"/>
  <c r="AQ82" i="12"/>
  <c r="AM80" i="12"/>
  <c r="AQ76" i="12"/>
  <c r="AM72" i="12"/>
  <c r="AQ56" i="12"/>
  <c r="AM54" i="12"/>
  <c r="AQ50" i="12"/>
  <c r="AM48" i="12"/>
  <c r="AQ44" i="12"/>
  <c r="AM42" i="12"/>
  <c r="AM24" i="12"/>
  <c r="AQ20" i="12"/>
  <c r="AM18" i="12"/>
  <c r="AP26" i="12"/>
  <c r="AQ26" i="12" s="1"/>
  <c r="AL24" i="12"/>
  <c r="AP20" i="12"/>
  <c r="AL18" i="12"/>
  <c r="AD12" i="12" s="1"/>
  <c r="AE12" i="12" s="1"/>
  <c r="AQ95" i="12"/>
  <c r="AQ77" i="12"/>
  <c r="AQ45" i="12"/>
  <c r="AQ27" i="12"/>
  <c r="AP101" i="12"/>
  <c r="AQ101" i="12" s="1"/>
  <c r="AL99" i="12"/>
  <c r="AM99" i="12" s="1"/>
  <c r="AP95" i="12"/>
  <c r="AL93" i="12"/>
  <c r="AM93" i="12" s="1"/>
  <c r="AP89" i="12"/>
  <c r="AQ89" i="12" s="1"/>
  <c r="AL87" i="12"/>
  <c r="AM87" i="12" s="1"/>
  <c r="AP83" i="12"/>
  <c r="AQ83" i="12" s="1"/>
  <c r="AL81" i="12"/>
  <c r="AM81" i="12" s="1"/>
  <c r="AP77" i="12"/>
  <c r="AL75" i="12"/>
  <c r="AM75" i="12" s="1"/>
  <c r="AP57" i="12"/>
  <c r="AQ57" i="12" s="1"/>
  <c r="AL55" i="12"/>
  <c r="AM55" i="12" s="1"/>
  <c r="AP51" i="12"/>
  <c r="AQ51" i="12" s="1"/>
  <c r="AL49" i="12"/>
  <c r="AM49" i="12" s="1"/>
  <c r="AP45" i="12"/>
  <c r="AL43" i="12"/>
  <c r="AM43" i="12" s="1"/>
  <c r="AP39" i="12"/>
  <c r="AQ39" i="12" s="1"/>
  <c r="AL37" i="12"/>
  <c r="AM37" i="12" s="1"/>
  <c r="AP33" i="12"/>
  <c r="AQ33" i="12" s="1"/>
  <c r="AL31" i="12"/>
  <c r="AM31" i="12" s="1"/>
  <c r="AP27" i="12"/>
  <c r="AL25" i="12"/>
  <c r="AM25" i="12" s="1"/>
  <c r="AP21" i="12"/>
  <c r="AQ21" i="12" s="1"/>
  <c r="AL19" i="12"/>
  <c r="AM19" i="12" s="1"/>
  <c r="AP14" i="12"/>
  <c r="AQ102" i="12"/>
  <c r="AQ96" i="12"/>
  <c r="AM88" i="12"/>
  <c r="AQ84" i="12"/>
  <c r="AQ58" i="12"/>
  <c r="AQ52" i="12"/>
  <c r="AM44" i="12"/>
  <c r="AQ40" i="12"/>
  <c r="AM38" i="12"/>
  <c r="AQ34" i="12"/>
  <c r="AO14" i="12"/>
  <c r="AF11" i="12" s="1"/>
  <c r="AL100" i="12"/>
  <c r="AM100" i="12" s="1"/>
  <c r="AL94" i="12"/>
  <c r="AM94" i="12" s="1"/>
  <c r="AP90" i="12"/>
  <c r="AQ90" i="12" s="1"/>
  <c r="AL82" i="12"/>
  <c r="AM82" i="12" s="1"/>
  <c r="AL76" i="12"/>
  <c r="AM76" i="12" s="1"/>
  <c r="AP58" i="12"/>
  <c r="AL44" i="12"/>
  <c r="AP40" i="12"/>
  <c r="AL38" i="12"/>
  <c r="AP34" i="12"/>
  <c r="AL32" i="12"/>
  <c r="AM32" i="12" s="1"/>
  <c r="AP28" i="12"/>
  <c r="AQ28" i="12" s="1"/>
  <c r="AL26" i="12"/>
  <c r="AM26" i="12" s="1"/>
  <c r="AP22" i="12"/>
  <c r="AQ22" i="12" s="1"/>
  <c r="AL20" i="12"/>
  <c r="AM20" i="12" s="1"/>
  <c r="AP15" i="12"/>
  <c r="AQ15" i="12" s="1"/>
  <c r="AD9" i="12"/>
  <c r="AP102" i="12"/>
  <c r="AP96" i="12"/>
  <c r="AL88" i="12"/>
  <c r="AP84" i="12"/>
  <c r="AP78" i="12"/>
  <c r="AQ78" i="12" s="1"/>
  <c r="AL56" i="12"/>
  <c r="AM56" i="12" s="1"/>
  <c r="AP52" i="12"/>
  <c r="AL50" i="12"/>
  <c r="AM50" i="12" s="1"/>
  <c r="AP46" i="12"/>
  <c r="AQ46" i="12" s="1"/>
  <c r="AQ47" i="12"/>
  <c r="AM45" i="12"/>
  <c r="AQ41" i="12"/>
  <c r="AM39" i="12"/>
  <c r="AQ35" i="12"/>
  <c r="AM33" i="12"/>
  <c r="AQ29" i="12"/>
  <c r="AM27" i="12"/>
  <c r="AQ23" i="12"/>
  <c r="AM21" i="12"/>
  <c r="AQ17" i="12"/>
  <c r="AM14" i="12"/>
  <c r="AD13" i="12" l="1"/>
  <c r="AE13" i="12" s="1"/>
  <c r="AG11" i="12"/>
  <c r="AQ14" i="12"/>
  <c r="AF13" i="12" s="1"/>
  <c r="AG13" i="12" s="1"/>
  <c r="AD10" i="12"/>
  <c r="AE10" i="12" s="1"/>
  <c r="AE11" i="12"/>
  <c r="AF12" i="12"/>
  <c r="AG12" i="12" s="1"/>
  <c r="AF10" i="12" l="1"/>
  <c r="AG10" i="12" s="1"/>
</calcChain>
</file>

<file path=xl/sharedStrings.xml><?xml version="1.0" encoding="utf-8"?>
<sst xmlns="http://schemas.openxmlformats.org/spreadsheetml/2006/main" count="1797" uniqueCount="1390">
  <si>
    <t>№</t>
    <phoneticPr fontId="1"/>
  </si>
  <si>
    <t>Q</t>
    <phoneticPr fontId="1"/>
  </si>
  <si>
    <t>A</t>
    <phoneticPr fontId="1"/>
  </si>
  <si>
    <t>補足</t>
    <rPh sb="0" eb="2">
      <t>ホソク</t>
    </rPh>
    <phoneticPr fontId="1"/>
  </si>
  <si>
    <t>自己紹介</t>
    <rPh sb="0" eb="2">
      <t>ジコ</t>
    </rPh>
    <rPh sb="2" eb="4">
      <t>ショウカイ</t>
    </rPh>
    <phoneticPr fontId="1"/>
  </si>
  <si>
    <t>自己紹介</t>
    <rPh sb="0" eb="2">
      <t>ジコ</t>
    </rPh>
    <rPh sb="2" eb="4">
      <t>ショウカイ</t>
    </rPh>
    <phoneticPr fontId="7"/>
  </si>
  <si>
    <t>面談Q&amp;A集</t>
    <rPh sb="0" eb="2">
      <t>メンダン</t>
    </rPh>
    <rPh sb="5" eb="6">
      <t>シュウ</t>
    </rPh>
    <phoneticPr fontId="1"/>
  </si>
  <si>
    <t>これまでの経歴（１分で）</t>
    <rPh sb="5" eb="7">
      <t>ケイレキ</t>
    </rPh>
    <rPh sb="9" eb="10">
      <t>フン</t>
    </rPh>
    <phoneticPr fontId="7"/>
  </si>
  <si>
    <t>ポートフォリオはあるか？</t>
    <phoneticPr fontId="1"/>
  </si>
  <si>
    <t>ペイメント業界、業界シェアの内訳は？</t>
    <rPh sb="5" eb="7">
      <t>ギョウカイ</t>
    </rPh>
    <rPh sb="8" eb="10">
      <t>ギョウカイ</t>
    </rPh>
    <rPh sb="14" eb="16">
      <t>ウチワケ</t>
    </rPh>
    <phoneticPr fontId="1"/>
  </si>
  <si>
    <t>業界研究</t>
    <rPh sb="0" eb="4">
      <t>ギョウカイケン</t>
    </rPh>
    <phoneticPr fontId="1"/>
  </si>
  <si>
    <t>日本のキャッシュレス決済の割合は？</t>
    <rPh sb="0" eb="2">
      <t>ニホン</t>
    </rPh>
    <rPh sb="10" eb="12">
      <t>ケッサイ</t>
    </rPh>
    <rPh sb="13" eb="15">
      <t>ワリアイ</t>
    </rPh>
    <phoneticPr fontId="1"/>
  </si>
  <si>
    <t>逆質問</t>
    <rPh sb="0" eb="3">
      <t>ギャクシツモン</t>
    </rPh>
    <phoneticPr fontId="1"/>
  </si>
  <si>
    <t>業界研究</t>
    <rPh sb="0" eb="4">
      <t>ギョウカイケン</t>
    </rPh>
    <phoneticPr fontId="1"/>
  </si>
  <si>
    <t>選ばれる理由は「使えるお店が多い」「CMでよく見る」</t>
    <rPh sb="23" eb="24">
      <t>ミ</t>
    </rPh>
    <phoneticPr fontId="1"/>
  </si>
  <si>
    <t>LINE Pay, PayPayは2022/4に統合予定だが、楽天ペイの今後の対応は？</t>
    <rPh sb="31" eb="33">
      <t>ラクテン</t>
    </rPh>
    <rPh sb="36" eb="38">
      <t>コンゴ</t>
    </rPh>
    <rPh sb="39" eb="41">
      <t>タイオウ</t>
    </rPh>
    <phoneticPr fontId="1"/>
  </si>
  <si>
    <t>楽天ペイ、LINEペイ、使ってみて良かった点</t>
    <phoneticPr fontId="1"/>
  </si>
  <si>
    <t>LINEペイ：LINEと紐付いており、登録しやすい　銀行口座にアクセスして即入金可能
楽天ペイ：楽天ポイントを使って決済できる</t>
    <rPh sb="12" eb="14">
      <t>ヒモヅ</t>
    </rPh>
    <rPh sb="19" eb="21">
      <t>トウロク</t>
    </rPh>
    <rPh sb="26" eb="30">
      <t>ギンコウコウザ</t>
    </rPh>
    <rPh sb="37" eb="38">
      <t>ソク</t>
    </rPh>
    <rPh sb="38" eb="40">
      <t>ニュウキン</t>
    </rPh>
    <rPh sb="40" eb="42">
      <t>カノウ</t>
    </rPh>
    <rPh sb="43" eb="45">
      <t>ラクテン</t>
    </rPh>
    <rPh sb="48" eb="50">
      <t>ラクテン</t>
    </rPh>
    <rPh sb="55" eb="56">
      <t>ツカ</t>
    </rPh>
    <rPh sb="58" eb="60">
      <t>ケッサイ</t>
    </rPh>
    <phoneticPr fontId="1"/>
  </si>
  <si>
    <t>逆質問</t>
    <rPh sb="0" eb="3">
      <t>ギャクシツモン</t>
    </rPh>
    <phoneticPr fontId="1"/>
  </si>
  <si>
    <t>マネジメント経験は？</t>
    <rPh sb="6" eb="8">
      <t>ケイケン</t>
    </rPh>
    <phoneticPr fontId="1"/>
  </si>
  <si>
    <t>→PayPayトップの理由は何だと思うか？</t>
    <rPh sb="11" eb="13">
      <t>リユウ</t>
    </rPh>
    <rPh sb="14" eb="15">
      <t>ナン</t>
    </rPh>
    <rPh sb="17" eb="18">
      <t>オモ</t>
    </rPh>
    <phoneticPr fontId="1"/>
  </si>
  <si>
    <t>グローバル検査統一プロジェクトにおいてプロジェクトリードとして米国工場の立ち上げを推進、および検査開発でリードプログラマ経験あり</t>
    <rPh sb="5" eb="7">
      <t>ケンサ</t>
    </rPh>
    <rPh sb="7" eb="9">
      <t>トウイツ</t>
    </rPh>
    <rPh sb="31" eb="33">
      <t>ベイコク</t>
    </rPh>
    <rPh sb="33" eb="35">
      <t>コウジョウ</t>
    </rPh>
    <rPh sb="36" eb="37">
      <t>タ</t>
    </rPh>
    <rPh sb="38" eb="39">
      <t>ア</t>
    </rPh>
    <rPh sb="41" eb="43">
      <t>スイシン</t>
    </rPh>
    <rPh sb="47" eb="49">
      <t>ケンサ</t>
    </rPh>
    <rPh sb="49" eb="51">
      <t>カイハツ</t>
    </rPh>
    <rPh sb="60" eb="62">
      <t>ケイケン</t>
    </rPh>
    <phoneticPr fontId="1"/>
  </si>
  <si>
    <t>→プロジェクトで関わった人数は？</t>
    <rPh sb="8" eb="9">
      <t>カカ</t>
    </rPh>
    <rPh sb="12" eb="14">
      <t>ニンズウ</t>
    </rPh>
    <phoneticPr fontId="1"/>
  </si>
  <si>
    <t>自己紹介</t>
    <rPh sb="0" eb="4">
      <t>ジコショウカイ</t>
    </rPh>
    <phoneticPr fontId="1"/>
  </si>
  <si>
    <t>要件定義の経験は？</t>
    <rPh sb="0" eb="4">
      <t>ヨウケンテイギ</t>
    </rPh>
    <rPh sb="5" eb="7">
      <t>ケイケン</t>
    </rPh>
    <phoneticPr fontId="1"/>
  </si>
  <si>
    <t>ある。FZ-M1という機種の継続課金サービス（追加機能）の立ち上げに際し、関係メンバーに対して機能要件・非機能要件のヒヤリングを実施し、設計部門と共同して要件をまとめた</t>
    <rPh sb="11" eb="13">
      <t>キシュ</t>
    </rPh>
    <rPh sb="14" eb="16">
      <t>ケイゾク</t>
    </rPh>
    <rPh sb="16" eb="18">
      <t>カキン</t>
    </rPh>
    <rPh sb="23" eb="25">
      <t>ツイカ</t>
    </rPh>
    <rPh sb="25" eb="27">
      <t>キノウ</t>
    </rPh>
    <rPh sb="29" eb="30">
      <t>タ</t>
    </rPh>
    <rPh sb="31" eb="32">
      <t>ア</t>
    </rPh>
    <rPh sb="34" eb="35">
      <t>サイ</t>
    </rPh>
    <rPh sb="37" eb="39">
      <t>カンケイ</t>
    </rPh>
    <rPh sb="44" eb="45">
      <t>タイ</t>
    </rPh>
    <rPh sb="47" eb="49">
      <t>キノウ</t>
    </rPh>
    <rPh sb="49" eb="51">
      <t>ヨウケン</t>
    </rPh>
    <rPh sb="52" eb="55">
      <t>ヒキノウ</t>
    </rPh>
    <rPh sb="55" eb="57">
      <t>ヨウケン</t>
    </rPh>
    <rPh sb="64" eb="66">
      <t>ジッシ</t>
    </rPh>
    <rPh sb="68" eb="70">
      <t>セッケイ</t>
    </rPh>
    <rPh sb="70" eb="72">
      <t>ブモン</t>
    </rPh>
    <rPh sb="73" eb="75">
      <t>キョウドウ</t>
    </rPh>
    <rPh sb="77" eb="79">
      <t>ヨウケン</t>
    </rPh>
    <phoneticPr fontId="1"/>
  </si>
  <si>
    <t>応募理由は？</t>
    <rPh sb="0" eb="4">
      <t>オウボリユウ</t>
    </rPh>
    <phoneticPr fontId="1"/>
  </si>
  <si>
    <t>ポートフォリオと言えるものは一つあり、それはQiitaの記事作成用にElmで作ったクォータービューアプリです。
他にも、Javaでバーコードラリーアプリ、PythonでOQC用アプリなどを作成しておりますが、こちらは社内用アプリで非公表としています</t>
    <rPh sb="8" eb="9">
      <t>イ</t>
    </rPh>
    <rPh sb="14" eb="15">
      <t>ヒト</t>
    </rPh>
    <rPh sb="28" eb="30">
      <t>キジ</t>
    </rPh>
    <rPh sb="30" eb="32">
      <t>サクセイ</t>
    </rPh>
    <rPh sb="32" eb="33">
      <t>ヨウ</t>
    </rPh>
    <rPh sb="38" eb="39">
      <t>ツク</t>
    </rPh>
    <rPh sb="108" eb="110">
      <t>シャナイ</t>
    </rPh>
    <rPh sb="110" eb="111">
      <t>ヨウ</t>
    </rPh>
    <rPh sb="115" eb="118">
      <t>ヒコウヒョ</t>
    </rPh>
    <phoneticPr fontId="1"/>
  </si>
  <si>
    <t>何で貢献できる？</t>
    <rPh sb="0" eb="1">
      <t>ナニ</t>
    </rPh>
    <rPh sb="2" eb="4">
      <t>コウケン</t>
    </rPh>
    <phoneticPr fontId="1"/>
  </si>
  <si>
    <r>
      <t>サーバー開発担当３名、ソフトウェア開発２名＋（私)、現地メンバー米国人2名+駐在１名の</t>
    </r>
    <r>
      <rPr>
        <sz val="11"/>
        <color rgb="FFFF0000"/>
        <rFont val="BIZ UDPゴシック"/>
        <family val="3"/>
        <charset val="128"/>
      </rPr>
      <t>計８名</t>
    </r>
    <rPh sb="4" eb="6">
      <t>カイハツ</t>
    </rPh>
    <rPh sb="6" eb="8">
      <t>タントウ</t>
    </rPh>
    <rPh sb="9" eb="10">
      <t>メイ</t>
    </rPh>
    <rPh sb="17" eb="19">
      <t>カイハツ</t>
    </rPh>
    <rPh sb="20" eb="21">
      <t>メイ</t>
    </rPh>
    <rPh sb="23" eb="24">
      <t>ワタシ</t>
    </rPh>
    <rPh sb="26" eb="28">
      <t>ゲンチ</t>
    </rPh>
    <rPh sb="32" eb="35">
      <t>ベイコクジン</t>
    </rPh>
    <rPh sb="36" eb="37">
      <t>メイ</t>
    </rPh>
    <rPh sb="38" eb="40">
      <t>チュウザイ</t>
    </rPh>
    <rPh sb="41" eb="42">
      <t>メイ</t>
    </rPh>
    <rPh sb="43" eb="44">
      <t>ケイ</t>
    </rPh>
    <rPh sb="45" eb="46">
      <t>メイ</t>
    </rPh>
    <phoneticPr fontId="1"/>
  </si>
  <si>
    <t>ソフト開発に転向した理由の掘り下げが来そう
3年間の車載開発経験で何が得られたか</t>
    <rPh sb="3" eb="5">
      <t>カイハツ</t>
    </rPh>
    <rPh sb="6" eb="8">
      <t>テンコウ</t>
    </rPh>
    <rPh sb="10" eb="12">
      <t>リユウ</t>
    </rPh>
    <rPh sb="13" eb="14">
      <t>ホ</t>
    </rPh>
    <rPh sb="15" eb="16">
      <t>サ</t>
    </rPh>
    <rPh sb="18" eb="19">
      <t>キ</t>
    </rPh>
    <rPh sb="23" eb="25">
      <t>ネンカン</t>
    </rPh>
    <rPh sb="26" eb="28">
      <t>シャサイ</t>
    </rPh>
    <rPh sb="28" eb="32">
      <t>カイハツケイケン</t>
    </rPh>
    <rPh sb="33" eb="34">
      <t>ナニ</t>
    </rPh>
    <rPh sb="35" eb="36">
      <t>エ</t>
    </rPh>
    <phoneticPr fontId="1"/>
  </si>
  <si>
    <t>楽天ペイは比較的知名度があるものの、消費者のエッセンシャルな決済インフラとしてまだ確立していないと感じている。私が開発に携わり、この状況を打破したい</t>
    <phoneticPr fontId="1"/>
  </si>
  <si>
    <t>Fintechは現状の金融サービスを大きく変える技術であると認識しており、興味がある/企画／開発／保守等、システムに関することに1から携わることができ、かつ、モダンな技術を使って更にスキルアップできると考えたから。またスピード感を持った仕事ができると思ったから</t>
    <phoneticPr fontId="1"/>
  </si>
  <si>
    <r>
      <rPr>
        <sz val="11"/>
        <color rgb="FFFF0000"/>
        <rFont val="BIZ UDPゴシック"/>
        <family val="3"/>
        <charset val="128"/>
      </rPr>
      <t>18.4%</t>
    </r>
    <r>
      <rPr>
        <sz val="11"/>
        <color theme="1"/>
        <rFont val="BIZ UDPゴシック"/>
        <family val="3"/>
        <charset val="128"/>
      </rPr>
      <t>程度であり、中国の60%、米国の45%に比べて低い</t>
    </r>
    <rPh sb="25" eb="26">
      <t>クラ</t>
    </rPh>
    <rPh sb="28" eb="29">
      <t>ヒク</t>
    </rPh>
    <phoneticPr fontId="1"/>
  </si>
  <si>
    <r>
      <t>トップは「PayPay」（全ユーザーの</t>
    </r>
    <r>
      <rPr>
        <sz val="11"/>
        <color rgb="FFFF0000"/>
        <rFont val="BIZ UDPゴシック"/>
        <family val="3"/>
        <charset val="128"/>
      </rPr>
      <t>約5割</t>
    </r>
    <r>
      <rPr>
        <sz val="11"/>
        <color theme="1"/>
        <rFont val="BIZ UDPゴシック"/>
        <family val="3"/>
        <charset val="128"/>
      </rPr>
      <t>）。 以降は、「楽天ペイ」（約３割）、「d払い」（約２割）。</t>
    </r>
    <rPh sb="13" eb="14">
      <t>ゼン</t>
    </rPh>
    <rPh sb="19" eb="20">
      <t>ヤク</t>
    </rPh>
    <rPh sb="21" eb="22">
      <t>ワリ</t>
    </rPh>
    <rPh sb="36" eb="37">
      <t>ヤク</t>
    </rPh>
    <rPh sb="38" eb="39">
      <t>ワリ</t>
    </rPh>
    <rPh sb="47" eb="48">
      <t>ヤク</t>
    </rPh>
    <rPh sb="49" eb="50">
      <t>ワリ</t>
    </rPh>
    <phoneticPr fontId="1"/>
  </si>
  <si>
    <t>人物面</t>
    <rPh sb="0" eb="3">
      <t>ジンブツメン</t>
    </rPh>
    <phoneticPr fontId="1"/>
  </si>
  <si>
    <t>技術面</t>
    <rPh sb="0" eb="2">
      <t>ギジュツ</t>
    </rPh>
    <rPh sb="2" eb="3">
      <t>メン</t>
    </rPh>
    <phoneticPr fontId="1"/>
  </si>
  <si>
    <t>「異文化コミュニケーション」については、入社後にキャッチアップしていただければと思います。</t>
  </si>
  <si>
    <t>TOEIC(R)600点程度のスキルがあれば大丈夫です</t>
  </si>
  <si>
    <t>英語</t>
    <rPh sb="0" eb="2">
      <t>エイゴ</t>
    </rPh>
    <phoneticPr fontId="1"/>
  </si>
  <si>
    <t>TOEIC665点とあるが、今後伸ばしていく予定は？</t>
    <rPh sb="8" eb="9">
      <t>テン</t>
    </rPh>
    <rPh sb="14" eb="16">
      <t>コンゴ</t>
    </rPh>
    <rPh sb="16" eb="17">
      <t>ノ</t>
    </rPh>
    <rPh sb="22" eb="24">
      <t>ヨテイ</t>
    </rPh>
    <phoneticPr fontId="1"/>
  </si>
  <si>
    <t>プログラムは型情報と実装情報を区別することで、「多く変更されていく部分」「そうでない部分」が明確化し、変更に対する副作用の影響を考慮するコストが下がる。もっと簡単に言うと、プログラムの柔軟性をより高めるための設計として、クラスやインターフェースは存在する
インターフェースの多重継承は可能であり、ポリモーフィズムを駆使したプログラミングを行う上でインターフェースは必要</t>
    <rPh sb="6" eb="9">
      <t>カタジョウホウ</t>
    </rPh>
    <rPh sb="10" eb="12">
      <t>ジッソウ</t>
    </rPh>
    <rPh sb="12" eb="14">
      <t>ジョウホウ</t>
    </rPh>
    <rPh sb="15" eb="17">
      <t>クベツ</t>
    </rPh>
    <rPh sb="24" eb="25">
      <t>オオ</t>
    </rPh>
    <rPh sb="26" eb="28">
      <t>ヘンコウ</t>
    </rPh>
    <rPh sb="33" eb="35">
      <t>ブブン</t>
    </rPh>
    <rPh sb="42" eb="44">
      <t>ブブン</t>
    </rPh>
    <rPh sb="46" eb="49">
      <t>メイカクカ</t>
    </rPh>
    <rPh sb="51" eb="53">
      <t>ヘンコウ</t>
    </rPh>
    <rPh sb="54" eb="55">
      <t>タイ</t>
    </rPh>
    <rPh sb="57" eb="60">
      <t>フクサヨウ</t>
    </rPh>
    <rPh sb="61" eb="63">
      <t>エイキョウ</t>
    </rPh>
    <rPh sb="64" eb="66">
      <t>コウリョ</t>
    </rPh>
    <rPh sb="72" eb="73">
      <t>サ</t>
    </rPh>
    <rPh sb="79" eb="81">
      <t>カンタ</t>
    </rPh>
    <rPh sb="82" eb="83">
      <t>イ</t>
    </rPh>
    <rPh sb="92" eb="95">
      <t>ジュウナンセイ</t>
    </rPh>
    <rPh sb="98" eb="99">
      <t>タカ</t>
    </rPh>
    <rPh sb="104" eb="106">
      <t>セッケイ</t>
    </rPh>
    <rPh sb="123" eb="125">
      <t>ソンザイ</t>
    </rPh>
    <rPh sb="137" eb="141">
      <t>タジュウケイショウ</t>
    </rPh>
    <rPh sb="142" eb="144">
      <t>カノウ</t>
    </rPh>
    <rPh sb="157" eb="159">
      <t>クシ</t>
    </rPh>
    <rPh sb="169" eb="170">
      <t>オコナ</t>
    </rPh>
    <rPh sb="171" eb="172">
      <t>ウエ</t>
    </rPh>
    <rPh sb="182" eb="184">
      <t>ヒツヨウ</t>
    </rPh>
    <phoneticPr fontId="1"/>
  </si>
  <si>
    <t>クラス、インターフェースの説明</t>
    <rPh sb="13" eb="15">
      <t>セツメイ</t>
    </rPh>
    <phoneticPr fontId="1"/>
  </si>
  <si>
    <t>これから楽天で磨きたい、突出したスキルについて</t>
  </si>
  <si>
    <t>楽天を利用したことはありますか</t>
  </si>
  <si>
    <t>どんなサービスを作ったら良いと思うか</t>
  </si>
  <si>
    <t>創業者のカラーがとても強い会社で、トップダウンで仕事を進めることも多いが、そんな中で働いていけるか？</t>
  </si>
  <si>
    <t>この会社でどのようなキャリアアップを行っていきたいか？</t>
  </si>
  <si>
    <t>1000万円もらった時の使い道</t>
  </si>
  <si>
    <t>ざっくり言えばお客様により使っていただき、お客様が便利になるサービス</t>
    <rPh sb="4" eb="5">
      <t>イ</t>
    </rPh>
    <rPh sb="8" eb="10">
      <t>キャクサマ</t>
    </rPh>
    <rPh sb="13" eb="14">
      <t>ツカ</t>
    </rPh>
    <rPh sb="22" eb="24">
      <t>キャクサマ</t>
    </rPh>
    <rPh sb="25" eb="27">
      <t>ベンリ</t>
    </rPh>
    <phoneticPr fontId="1"/>
  </si>
  <si>
    <t>まずはステップアップとして、プレイングマネージャーの実績を積みたい</t>
    <rPh sb="26" eb="28">
      <t>ジッセキ</t>
    </rPh>
    <rPh sb="29" eb="30">
      <t>ツ</t>
    </rPh>
    <phoneticPr fontId="1"/>
  </si>
  <si>
    <t>半分は自己投資（＋家庭の充実）、半分はそのお金を使って新たなサービス立ち上げの元となるようなことをしたい</t>
    <rPh sb="0" eb="2">
      <t>ハンブン</t>
    </rPh>
    <rPh sb="3" eb="7">
      <t>ジコトウシ</t>
    </rPh>
    <rPh sb="9" eb="11">
      <t>カテイ</t>
    </rPh>
    <rPh sb="12" eb="14">
      <t>ジュウジツ</t>
    </rPh>
    <rPh sb="16" eb="18">
      <t>ハンブン</t>
    </rPh>
    <rPh sb="22" eb="23">
      <t>カネ</t>
    </rPh>
    <rPh sb="24" eb="25">
      <t>ツカ</t>
    </rPh>
    <rPh sb="27" eb="28">
      <t>アラ</t>
    </rPh>
    <rPh sb="34" eb="35">
      <t>タ</t>
    </rPh>
    <rPh sb="36" eb="37">
      <t>ア</t>
    </rPh>
    <rPh sb="39" eb="40">
      <t>モト</t>
    </rPh>
    <phoneticPr fontId="1"/>
  </si>
  <si>
    <t>よくアパレルブランドの購入で使う　国内出張時は楽天トラベルもよく利用していた</t>
    <rPh sb="11" eb="13">
      <t>コウニュウ</t>
    </rPh>
    <rPh sb="14" eb="15">
      <t>ツカ</t>
    </rPh>
    <rPh sb="17" eb="19">
      <t>コク</t>
    </rPh>
    <rPh sb="19" eb="22">
      <t>シュッチョウジ</t>
    </rPh>
    <rPh sb="23" eb="25">
      <t>ラクテン</t>
    </rPh>
    <rPh sb="32" eb="34">
      <t>リヨウ</t>
    </rPh>
    <phoneticPr fontId="1"/>
  </si>
  <si>
    <t>現職よりスピード感が求められるようになると思うが、がんばっていきたい</t>
    <rPh sb="0" eb="2">
      <t>ゲンショク</t>
    </rPh>
    <rPh sb="8" eb="9">
      <t>カン</t>
    </rPh>
    <rPh sb="10" eb="11">
      <t>モト</t>
    </rPh>
    <rPh sb="21" eb="22">
      <t>オモ</t>
    </rPh>
    <phoneticPr fontId="1"/>
  </si>
  <si>
    <t>職務経歴書で書かせてもらった強みとして
先行開発の経験で培った新規テーマに対して粘り強く取り組む実行力
設計～量産まで一連のプロセスを経験して得た全体最適で物事を進める力
ソフト開発における熱意と多彩なアプリ開発経験を活かしたプログラミングスキル
があるが、これらを更に伸ばしていきたい</t>
    <rPh sb="0" eb="5">
      <t>ショクムケイ</t>
    </rPh>
    <rPh sb="6" eb="7">
      <t>カ</t>
    </rPh>
    <rPh sb="14" eb="15">
      <t>ツヨ</t>
    </rPh>
    <rPh sb="133" eb="134">
      <t>サラ</t>
    </rPh>
    <rPh sb="135" eb="136">
      <t>ノ</t>
    </rPh>
    <phoneticPr fontId="1"/>
  </si>
  <si>
    <t>アジャイル開発の経験は？</t>
    <rPh sb="8" eb="10">
      <t>ケイケン</t>
    </rPh>
    <phoneticPr fontId="1"/>
  </si>
  <si>
    <t>無い。ウォーターフォールのみ</t>
    <rPh sb="0" eb="1">
      <t>ナ</t>
    </rPh>
    <phoneticPr fontId="1"/>
  </si>
  <si>
    <t>→用語として知っている？</t>
    <rPh sb="1" eb="3">
      <t>ヨウゴ</t>
    </rPh>
    <rPh sb="6" eb="7">
      <t>シ</t>
    </rPh>
    <phoneticPr fontId="1"/>
  </si>
  <si>
    <t>スクラムブートキャンプという書籍を読んで勉強はした</t>
    <rPh sb="14" eb="16">
      <t>ショセキ</t>
    </rPh>
    <rPh sb="17" eb="18">
      <t>ヨ</t>
    </rPh>
    <rPh sb="20" eb="22">
      <t>ベンキョウ</t>
    </rPh>
    <phoneticPr fontId="1"/>
  </si>
  <si>
    <t>プログラム開発で心がけていることは？</t>
    <rPh sb="5" eb="7">
      <t>カイハツ</t>
    </rPh>
    <rPh sb="8" eb="9">
      <t>ココロ</t>
    </rPh>
    <phoneticPr fontId="1"/>
  </si>
  <si>
    <t>キャリアの一貫性が無いように思うが、どう考えているか</t>
    <rPh sb="5" eb="8">
      <t>イッカンセイ</t>
    </rPh>
    <rPh sb="9" eb="10">
      <t>ナ</t>
    </rPh>
    <rPh sb="14" eb="15">
      <t>オモ</t>
    </rPh>
    <rPh sb="20" eb="21">
      <t>カンガ</t>
    </rPh>
    <phoneticPr fontId="1"/>
  </si>
  <si>
    <t>【学歴不問】ITエンジニアとしての実務経験がある方（SIer出身者などが活躍中！）◎金融の知識不問！</t>
  </si>
  <si>
    <t>【必須スキル】</t>
  </si>
  <si>
    <t>・何らかのシステム開発経験をお持ちの方（業界・経験年数不問）</t>
  </si>
  <si>
    <t>・TOEIC(R)テスト600点以上（読み書きが出来ればスピーキングに不安がある方でも可です）</t>
  </si>
  <si>
    <t>【歓迎するスキル】</t>
  </si>
  <si>
    <t>・Java（PHP）の開発経験（3年以上）またはAndroid/iOSの開発経験（3年以上）</t>
  </si>
  <si>
    <t>◆運用経験が長く、上流工程にチャレンジできなかったエンジニア</t>
  </si>
  <si>
    <t>◆2・3次請けのベンダーで開発経験があり、活躍できる領域が限られていたエンジニア</t>
  </si>
  <si>
    <t>◆さまざまなノウハウを持っているが、プロジェクト単位であちこち異動を繰り返していたエンジニア</t>
  </si>
  <si>
    <t>◆金融業種未経験歓迎</t>
  </si>
  <si>
    <t xml:space="preserve">◆運用経験が長く、上流工程にチャレンジできなかったエンジニア 
◆2・3次請けのベンダーで開発経験があり、活躍できる領域が限られていたエンジニア 
◆さまざまなノウハウを持っているが、プロジェクト単位であちこち異動を繰り返していたエンジニア 
◆金融業種未経験歓迎 </t>
    <phoneticPr fontId="1"/>
  </si>
  <si>
    <t>ソフト・ハード両面で活躍するエンジニア像を意識しながらこれまでやってきたので、キャリアの一貫性は薄いが、自らのスキルアップという観点ではこれまでやってきたことに意味はあると考えている</t>
    <rPh sb="7" eb="9">
      <t>リョウメン</t>
    </rPh>
    <rPh sb="10" eb="12">
      <t>カツヤク</t>
    </rPh>
    <rPh sb="19" eb="20">
      <t>ゾウ</t>
    </rPh>
    <rPh sb="21" eb="23">
      <t>イシキ</t>
    </rPh>
    <rPh sb="44" eb="46">
      <t>イッカン</t>
    </rPh>
    <rPh sb="46" eb="47">
      <t>セイ</t>
    </rPh>
    <rPh sb="48" eb="49">
      <t>ウス</t>
    </rPh>
    <rPh sb="52" eb="53">
      <t>ミズカ</t>
    </rPh>
    <rPh sb="64" eb="66">
      <t>カンテン</t>
    </rPh>
    <rPh sb="80" eb="82">
      <t>イミ</t>
    </rPh>
    <rPh sb="86" eb="87">
      <t>カンガ</t>
    </rPh>
    <phoneticPr fontId="1"/>
  </si>
  <si>
    <t>楽天という会社をどう捉えているか？</t>
    <rPh sb="0" eb="2">
      <t>ラクテ</t>
    </rPh>
    <rPh sb="5" eb="7">
      <t>カイシャ</t>
    </rPh>
    <rPh sb="10" eb="11">
      <t>トラ</t>
    </rPh>
    <phoneticPr fontId="1"/>
  </si>
  <si>
    <t>新しい分野に挑戦するスピリットを持ち続けている会社</t>
    <rPh sb="0" eb="1">
      <t>アタラ</t>
    </rPh>
    <rPh sb="3" eb="5">
      <t>ブンヤ</t>
    </rPh>
    <rPh sb="6" eb="8">
      <t>チョウセン</t>
    </rPh>
    <rPh sb="16" eb="17">
      <t>モ</t>
    </rPh>
    <rPh sb="18" eb="19">
      <t>ツヅ</t>
    </rPh>
    <rPh sb="23" eb="25">
      <t>カイ</t>
    </rPh>
    <phoneticPr fontId="1"/>
  </si>
  <si>
    <t>過去のプロジェクトで苦労した経験と対応方法</t>
  </si>
  <si>
    <t>言語・文化の違いから海外への検査ソフト導入に際して遅れが発生したこと
→現地時間に合わせたMTG開催、リモートで導入レクチャー（動画撮影やリアルタイムで）を実施</t>
    <rPh sb="0" eb="2">
      <t>ゲンゴ</t>
    </rPh>
    <rPh sb="3" eb="5">
      <t>ブンカ</t>
    </rPh>
    <rPh sb="6" eb="7">
      <t>チガ</t>
    </rPh>
    <rPh sb="10" eb="12">
      <t>カイガイ</t>
    </rPh>
    <rPh sb="14" eb="16">
      <t>ケンサ</t>
    </rPh>
    <rPh sb="19" eb="21">
      <t>ドウニュウ</t>
    </rPh>
    <rPh sb="22" eb="23">
      <t>サイ</t>
    </rPh>
    <rPh sb="25" eb="26">
      <t>オク</t>
    </rPh>
    <rPh sb="28" eb="30">
      <t>ハッセイ</t>
    </rPh>
    <phoneticPr fontId="1"/>
  </si>
  <si>
    <t>嗜む程度</t>
    <rPh sb="0" eb="1">
      <t>タシナ</t>
    </rPh>
    <rPh sb="2" eb="4">
      <t>テイド</t>
    </rPh>
    <phoneticPr fontId="1"/>
  </si>
  <si>
    <t>ruby を使えるか、ruby on rails を使えるか</t>
    <phoneticPr fontId="1"/>
  </si>
  <si>
    <t>プログラム</t>
    <phoneticPr fontId="1"/>
  </si>
  <si>
    <t>その他</t>
    <rPh sb="2" eb="3">
      <t>ホカ</t>
    </rPh>
    <phoneticPr fontId="1"/>
  </si>
  <si>
    <t>キャリア</t>
    <phoneticPr fontId="1"/>
  </si>
  <si>
    <t>仕事</t>
    <rPh sb="0" eb="2">
      <t>シゴト</t>
    </rPh>
    <phoneticPr fontId="1"/>
  </si>
  <si>
    <t>楽天の社訓、知っているか？何が共感した？</t>
    <rPh sb="0" eb="2">
      <t>ラクテン</t>
    </rPh>
    <rPh sb="3" eb="5">
      <t>シャクン</t>
    </rPh>
    <rPh sb="6" eb="7">
      <t>シ</t>
    </rPh>
    <rPh sb="13" eb="14">
      <t>ナニ</t>
    </rPh>
    <rPh sb="15" eb="17">
      <t>キョウカン</t>
    </rPh>
    <phoneticPr fontId="1"/>
  </si>
  <si>
    <t>「イノベーションを通じて、人々と社会をエンパワーメントすること」　
はパナの社訓である「産業人たるの本文に徹し社会生活の進展を図ること」と通じるので共感できる</t>
    <rPh sb="38" eb="40">
      <t>シャクン</t>
    </rPh>
    <rPh sb="44" eb="46">
      <t>サンギョウ</t>
    </rPh>
    <rPh sb="46" eb="47">
      <t>ジン</t>
    </rPh>
    <rPh sb="50" eb="52">
      <t>ホンブン</t>
    </rPh>
    <rPh sb="53" eb="54">
      <t>テッ</t>
    </rPh>
    <rPh sb="55" eb="57">
      <t>シャカイ</t>
    </rPh>
    <rPh sb="57" eb="59">
      <t>セイカツ</t>
    </rPh>
    <rPh sb="60" eb="62">
      <t>シンテン</t>
    </rPh>
    <rPh sb="63" eb="64">
      <t>ハカ</t>
    </rPh>
    <rPh sb="69" eb="70">
      <t>ツウ</t>
    </rPh>
    <rPh sb="74" eb="76">
      <t>キョウカン</t>
    </rPh>
    <phoneticPr fontId="1"/>
  </si>
  <si>
    <t>何をやってきた？</t>
    <rPh sb="0" eb="1">
      <t>ナニ</t>
    </rPh>
    <phoneticPr fontId="1"/>
  </si>
  <si>
    <t>新規要素技術の開発や、先行開発として新規部品・材料の開発、新商品開発など色々やってきた</t>
    <rPh sb="0" eb="2">
      <t>シンキ</t>
    </rPh>
    <rPh sb="2" eb="6">
      <t>ヨウソギジュツ</t>
    </rPh>
    <rPh sb="7" eb="9">
      <t>カイハツ</t>
    </rPh>
    <rPh sb="11" eb="15">
      <t>センコウカイハツ</t>
    </rPh>
    <rPh sb="18" eb="20">
      <t>シンキ</t>
    </rPh>
    <rPh sb="20" eb="22">
      <t>ブヒン</t>
    </rPh>
    <rPh sb="23" eb="25">
      <t>ザイリョウ</t>
    </rPh>
    <rPh sb="26" eb="28">
      <t>カイハツ</t>
    </rPh>
    <rPh sb="29" eb="32">
      <t>シンショウヒン</t>
    </rPh>
    <rPh sb="32" eb="34">
      <t>カイハツ</t>
    </rPh>
    <rPh sb="36" eb="38">
      <t>イロイロ</t>
    </rPh>
    <phoneticPr fontId="1"/>
  </si>
  <si>
    <t>あなたの得意なものを1つ私に売り込んで下さい</t>
    <phoneticPr fontId="1"/>
  </si>
  <si>
    <t>ある。最近はリモート会議で気軽に英語でコミュニケーションが取れる環境になってきたので、これまでよりも必要性を強く感じている
ちなみにパナ入社時に比べると１５０点以上は上がっているので、まだまだ伸びしろは有ると考えている</t>
    <rPh sb="3" eb="5">
      <t>サイキン</t>
    </rPh>
    <rPh sb="10" eb="12">
      <t>カイギ</t>
    </rPh>
    <rPh sb="13" eb="15">
      <t>キガル</t>
    </rPh>
    <rPh sb="16" eb="18">
      <t>エイゴ</t>
    </rPh>
    <rPh sb="29" eb="30">
      <t>ト</t>
    </rPh>
    <rPh sb="32" eb="34">
      <t>カンキョウ</t>
    </rPh>
    <rPh sb="50" eb="53">
      <t>ヒツヨウセイ</t>
    </rPh>
    <rPh sb="54" eb="55">
      <t>ツヨ</t>
    </rPh>
    <rPh sb="56" eb="57">
      <t>カン</t>
    </rPh>
    <rPh sb="68" eb="70">
      <t>ニュウシャ</t>
    </rPh>
    <rPh sb="70" eb="71">
      <t>ジ</t>
    </rPh>
    <rPh sb="72" eb="73">
      <t>クラ</t>
    </rPh>
    <rPh sb="79" eb="80">
      <t>テン</t>
    </rPh>
    <rPh sb="80" eb="82">
      <t>イジョウ</t>
    </rPh>
    <rPh sb="83" eb="84">
      <t>ア</t>
    </rPh>
    <rPh sb="96" eb="97">
      <t>ノ</t>
    </rPh>
    <rPh sb="101" eb="102">
      <t>ア</t>
    </rPh>
    <rPh sb="104" eb="109">
      <t>カ</t>
    </rPh>
    <phoneticPr fontId="1"/>
  </si>
  <si>
    <t>何かWeｂフレームワークを利用して開発を行ったことは？</t>
    <rPh sb="0" eb="1">
      <t>ナニ</t>
    </rPh>
    <rPh sb="13" eb="15">
      <t>リヨウ</t>
    </rPh>
    <rPh sb="17" eb="19">
      <t>カイハツ</t>
    </rPh>
    <rPh sb="20" eb="21">
      <t>オコナ</t>
    </rPh>
    <phoneticPr fontId="1"/>
  </si>
  <si>
    <t>新規アプリ・サービスの開発。これまでの経験から、→私はPM,エンジニア双方に適性があると考えており、新規アプリ・サービスの仕様策定や、機能追加などの要望に対してエンジニア目線で実現に向けた推進ができる
「システム化」の観点から、各メンバーと要件を摺合せて形にすることに貢献できる</t>
    <rPh sb="0" eb="2">
      <t>シンキ</t>
    </rPh>
    <rPh sb="11" eb="13">
      <t>カイハツ</t>
    </rPh>
    <rPh sb="19" eb="21">
      <t>ケイケン</t>
    </rPh>
    <rPh sb="61" eb="65">
      <t>シヨウサクテイ</t>
    </rPh>
    <rPh sb="74" eb="76">
      <t>ヨウボウ</t>
    </rPh>
    <rPh sb="77" eb="78">
      <t>タイ</t>
    </rPh>
    <rPh sb="85" eb="87">
      <t>メセン</t>
    </rPh>
    <rPh sb="88" eb="90">
      <t>ジツゲン</t>
    </rPh>
    <rPh sb="91" eb="92">
      <t>ム</t>
    </rPh>
    <rPh sb="94" eb="96">
      <t>スイシン</t>
    </rPh>
    <rPh sb="134" eb="136">
      <t>コウケン</t>
    </rPh>
    <phoneticPr fontId="1"/>
  </si>
  <si>
    <t>最も成果をあげたプロジェクトについて</t>
    <phoneticPr fontId="1"/>
  </si>
  <si>
    <t>直近のグローバル検査統一プロジェクトにおいて、米国・マレーシア・台湾の3拠点同時立ち上げを実現したこと</t>
    <rPh sb="0" eb="2">
      <t>チョッキン</t>
    </rPh>
    <rPh sb="8" eb="10">
      <t>ケンサ</t>
    </rPh>
    <rPh sb="10" eb="12">
      <t>トウイツ</t>
    </rPh>
    <rPh sb="23" eb="25">
      <t>ベイコク</t>
    </rPh>
    <rPh sb="32" eb="34">
      <t>タイワン</t>
    </rPh>
    <rPh sb="36" eb="38">
      <t>キョテン</t>
    </rPh>
    <rPh sb="38" eb="40">
      <t>ドウジ</t>
    </rPh>
    <rPh sb="40" eb="41">
      <t>タ</t>
    </rPh>
    <rPh sb="42" eb="43">
      <t>ア</t>
    </rPh>
    <rPh sb="45" eb="47">
      <t>ジツゲン</t>
    </rPh>
    <phoneticPr fontId="1"/>
  </si>
  <si>
    <t>世界一を目指すためにあなたができることは？</t>
  </si>
  <si>
    <t>競合と比較して自分たちは何が劣っているかを分析し、それを改善するために周知を集めて、形にすること</t>
    <rPh sb="0" eb="2">
      <t>キョウゴウ</t>
    </rPh>
    <rPh sb="3" eb="5">
      <t>ヒカク</t>
    </rPh>
    <rPh sb="7" eb="9">
      <t>ジブン</t>
    </rPh>
    <rPh sb="12" eb="13">
      <t>ナニ</t>
    </rPh>
    <rPh sb="14" eb="15">
      <t>オト</t>
    </rPh>
    <rPh sb="21" eb="23">
      <t>ブンセキ</t>
    </rPh>
    <rPh sb="28" eb="30">
      <t>カイゼン</t>
    </rPh>
    <rPh sb="35" eb="37">
      <t>シュウチ</t>
    </rPh>
    <rPh sb="38" eb="39">
      <t>アツ</t>
    </rPh>
    <rPh sb="42" eb="43">
      <t>カタチ</t>
    </rPh>
    <phoneticPr fontId="1"/>
  </si>
  <si>
    <t>Larabelで自分用の勉強備忘録サイトを作成した
会社ではRedmineを使ってチケット駆動開発を実践中</t>
    <rPh sb="8" eb="10">
      <t>ジブン</t>
    </rPh>
    <rPh sb="10" eb="11">
      <t>ヨウ</t>
    </rPh>
    <rPh sb="12" eb="14">
      <t>ベンキョウ</t>
    </rPh>
    <rPh sb="14" eb="17">
      <t>ビボウロク</t>
    </rPh>
    <rPh sb="21" eb="23">
      <t>サクセイ</t>
    </rPh>
    <rPh sb="26" eb="28">
      <t>カイシャ</t>
    </rPh>
    <rPh sb="38" eb="39">
      <t>ツカ</t>
    </rPh>
    <rPh sb="45" eb="47">
      <t>クドウ</t>
    </rPh>
    <rPh sb="47" eb="49">
      <t>カイハツ</t>
    </rPh>
    <rPh sb="50" eb="52">
      <t>ジッセン</t>
    </rPh>
    <rPh sb="52" eb="53">
      <t>チュウ</t>
    </rPh>
    <phoneticPr fontId="1"/>
  </si>
  <si>
    <t>英語で自己紹介(PR)して</t>
    <rPh sb="0" eb="2">
      <t>エイゴ</t>
    </rPh>
    <rPh sb="3" eb="7">
      <t>ジコショウカイ</t>
    </rPh>
    <phoneticPr fontId="1"/>
  </si>
  <si>
    <t>応募要件抜粋</t>
    <rPh sb="0" eb="4">
      <t>オウボヨウケン</t>
    </rPh>
    <rPh sb="4" eb="6">
      <t>バッスイ</t>
    </rPh>
    <phoneticPr fontId="1"/>
  </si>
  <si>
    <r>
      <t>地元神戸の大学を卒業後、</t>
    </r>
    <r>
      <rPr>
        <sz val="11"/>
        <color rgb="FFFF0000"/>
        <rFont val="BIZ UDPゴシック"/>
        <family val="3"/>
        <charset val="128"/>
      </rPr>
      <t>２０１３年に</t>
    </r>
    <r>
      <rPr>
        <sz val="11"/>
        <color theme="1"/>
        <rFont val="BIZ UDPゴシック"/>
        <family val="3"/>
        <charset val="128"/>
      </rPr>
      <t>パナソニックに半導体関連の技術職として入社しました。１年間要素開発に携わったのち、車載関連の部署に異動となり、以後</t>
    </r>
    <r>
      <rPr>
        <sz val="11"/>
        <color rgb="FFFF0000"/>
        <rFont val="BIZ UDPゴシック"/>
        <family val="3"/>
        <charset val="128"/>
      </rPr>
      <t>３年間、フ</t>
    </r>
    <r>
      <rPr>
        <sz val="11"/>
        <color theme="1"/>
        <rFont val="BIZ UDPゴシック"/>
        <family val="3"/>
        <charset val="128"/>
      </rPr>
      <t>ィルムコンデンサと呼ばれる車載用部品の開発をカーメーカーと共同で行いました。モノづくりに勤しむうちに、ソフト分野でも技術を磨きたいという思いがあったため、２０１７年からは神戸の工場に自ら異動しました。パナソニック製モバイルPCの検査ソフト開発担当となり、現在はソフト開発の傍ら、グローバルで検査を統一するプロジェクトに参画し、プロジェクト推進のリーダーとして推進しております。</t>
    </r>
    <rPh sb="0" eb="2">
      <t>ジモト</t>
    </rPh>
    <rPh sb="2" eb="4">
      <t>コウベ</t>
    </rPh>
    <rPh sb="5" eb="7">
      <t>ダイガク</t>
    </rPh>
    <rPh sb="8" eb="11">
      <t>ソツギョウゴ</t>
    </rPh>
    <rPh sb="16" eb="17">
      <t>ネン</t>
    </rPh>
    <rPh sb="25" eb="28">
      <t>ハンドウタイ</t>
    </rPh>
    <rPh sb="28" eb="30">
      <t>カンレン</t>
    </rPh>
    <rPh sb="31" eb="34">
      <t>ギジュツショク</t>
    </rPh>
    <rPh sb="37" eb="39">
      <t>ニュウシャ</t>
    </rPh>
    <rPh sb="52" eb="53">
      <t>タズサ</t>
    </rPh>
    <rPh sb="59" eb="61">
      <t>シャサイ</t>
    </rPh>
    <rPh sb="61" eb="63">
      <t>カンレン</t>
    </rPh>
    <rPh sb="64" eb="66">
      <t>ブショ</t>
    </rPh>
    <rPh sb="67" eb="69">
      <t>イドウ</t>
    </rPh>
    <rPh sb="73" eb="75">
      <t>イゴ</t>
    </rPh>
    <rPh sb="76" eb="78">
      <t>ネンカン</t>
    </rPh>
    <rPh sb="89" eb="90">
      <t>ヨ</t>
    </rPh>
    <rPh sb="93" eb="95">
      <t>シャサイ</t>
    </rPh>
    <rPh sb="95" eb="96">
      <t>ヨウ</t>
    </rPh>
    <rPh sb="96" eb="98">
      <t>ブヒン</t>
    </rPh>
    <rPh sb="99" eb="101">
      <t>カイハツ</t>
    </rPh>
    <rPh sb="109" eb="111">
      <t>キョウドウ</t>
    </rPh>
    <rPh sb="112" eb="113">
      <t>オコナ</t>
    </rPh>
    <rPh sb="124" eb="125">
      <t>イソ</t>
    </rPh>
    <rPh sb="134" eb="136">
      <t>ブンヤ</t>
    </rPh>
    <rPh sb="138" eb="140">
      <t>ギジュツ</t>
    </rPh>
    <rPh sb="141" eb="142">
      <t>ミガ</t>
    </rPh>
    <rPh sb="148" eb="149">
      <t>オモ</t>
    </rPh>
    <rPh sb="161" eb="162">
      <t>ネン</t>
    </rPh>
    <rPh sb="165" eb="167">
      <t>コウベ</t>
    </rPh>
    <rPh sb="168" eb="170">
      <t>コウジョウ</t>
    </rPh>
    <rPh sb="171" eb="172">
      <t>ミズカ</t>
    </rPh>
    <rPh sb="173" eb="175">
      <t>イドウ</t>
    </rPh>
    <rPh sb="186" eb="187">
      <t>セイ</t>
    </rPh>
    <rPh sb="194" eb="196">
      <t>ケンサ</t>
    </rPh>
    <rPh sb="199" eb="201">
      <t>カイハツ</t>
    </rPh>
    <rPh sb="201" eb="203">
      <t>タントウ</t>
    </rPh>
    <rPh sb="213" eb="215">
      <t>カイハツ</t>
    </rPh>
    <rPh sb="216" eb="217">
      <t>カタワ</t>
    </rPh>
    <rPh sb="225" eb="227">
      <t>ケンサ</t>
    </rPh>
    <rPh sb="228" eb="230">
      <t>トウイツ</t>
    </rPh>
    <rPh sb="239" eb="241">
      <t>サンカク</t>
    </rPh>
    <rPh sb="249" eb="251">
      <t>スイシン</t>
    </rPh>
    <rPh sb="259" eb="261">
      <t>スイシン</t>
    </rPh>
    <phoneticPr fontId="1"/>
  </si>
  <si>
    <t>時事</t>
    <rPh sb="0" eb="2">
      <t>ジジ</t>
    </rPh>
    <phoneticPr fontId="1"/>
  </si>
  <si>
    <t>日本郵政が楽天に１５００億円出資した件、どう考えているか</t>
    <rPh sb="0" eb="4">
      <t>ニホンユウセ</t>
    </rPh>
    <rPh sb="5" eb="7">
      <t>ラクテン</t>
    </rPh>
    <rPh sb="12" eb="13">
      <t>オク</t>
    </rPh>
    <rPh sb="13" eb="14">
      <t>エン</t>
    </rPh>
    <rPh sb="14" eb="16">
      <t>シュッシ</t>
    </rPh>
    <rPh sb="18" eb="19">
      <t>ケン</t>
    </rPh>
    <rPh sb="22" eb="23">
      <t>カンガ</t>
    </rPh>
    <phoneticPr fontId="1"/>
  </si>
  <si>
    <t>コロナ禍でネット通販が伸びる中、物流業界は人材難や管理コスト増に見舞われており、日本郵政が業務効率化やゆうパックの需要取り込みの観点からスピード感のある楽天との協業を求めたのではないかと思っていた</t>
    <rPh sb="3" eb="4">
      <t>カ</t>
    </rPh>
    <rPh sb="8" eb="10">
      <t>ツウハン</t>
    </rPh>
    <rPh sb="11" eb="12">
      <t>ノ</t>
    </rPh>
    <rPh sb="14" eb="15">
      <t>ナカ</t>
    </rPh>
    <rPh sb="16" eb="20">
      <t>ブツリュウギョウカイ</t>
    </rPh>
    <rPh sb="21" eb="24">
      <t>ジンザイナン</t>
    </rPh>
    <rPh sb="25" eb="27">
      <t>カンリ</t>
    </rPh>
    <rPh sb="30" eb="31">
      <t>ゾウ</t>
    </rPh>
    <rPh sb="32" eb="34">
      <t>ミマ</t>
    </rPh>
    <rPh sb="40" eb="44">
      <t>ニホン</t>
    </rPh>
    <rPh sb="45" eb="50">
      <t>ギョウムコウリツカ</t>
    </rPh>
    <rPh sb="57" eb="59">
      <t>ジュヨウ</t>
    </rPh>
    <rPh sb="59" eb="60">
      <t>ト</t>
    </rPh>
    <rPh sb="61" eb="62">
      <t>コ</t>
    </rPh>
    <rPh sb="64" eb="66">
      <t>カンテン</t>
    </rPh>
    <rPh sb="72" eb="73">
      <t>カン</t>
    </rPh>
    <rPh sb="76" eb="78">
      <t>ラクテン</t>
    </rPh>
    <rPh sb="80" eb="82">
      <t>キョウギョウ</t>
    </rPh>
    <rPh sb="83" eb="84">
      <t>モト</t>
    </rPh>
    <rPh sb="93" eb="94">
      <t>オモ</t>
    </rPh>
    <phoneticPr fontId="1"/>
  </si>
  <si>
    <t>検査</t>
    <rPh sb="0" eb="2">
      <t>ケンサ</t>
    </rPh>
    <phoneticPr fontId="1"/>
  </si>
  <si>
    <t>リリース時チェックリストの運用、第三者レビュー</t>
    <rPh sb="4" eb="5">
      <t>ジ</t>
    </rPh>
    <rPh sb="13" eb="15">
      <t>ウンヨウ</t>
    </rPh>
    <rPh sb="16" eb="19">
      <t>ダイサンシャ</t>
    </rPh>
    <phoneticPr fontId="1"/>
  </si>
  <si>
    <t>心がけていることは？</t>
    <rPh sb="0" eb="1">
      <t>ココロ</t>
    </rPh>
    <phoneticPr fontId="1"/>
  </si>
  <si>
    <t>→チェックの方法は？</t>
    <rPh sb="6" eb="8">
      <t>ホウホウ</t>
    </rPh>
    <phoneticPr fontId="1"/>
  </si>
  <si>
    <t>単体テスト</t>
  </si>
  <si>
    <t>結合テスト</t>
  </si>
  <si>
    <t>機能テスト</t>
  </si>
  <si>
    <t>受け入れテスト（シナリオテスト）</t>
  </si>
  <si>
    <t>運用テスト</t>
  </si>
  <si>
    <t>リグレッションテスト</t>
  </si>
  <si>
    <t>システムテスト（負荷テスト、ボリュームテスト、セキュリティテストetc)</t>
  </si>
  <si>
    <t>[主なテストの種類]</t>
    <rPh sb="1" eb="2">
      <t>オモ</t>
    </rPh>
    <rPh sb="7" eb="9">
      <t>シュルイ</t>
    </rPh>
    <phoneticPr fontId="1"/>
  </si>
  <si>
    <t>テスト仕様書を作成しテストケースを用意する</t>
  </si>
  <si>
    <t>「テスト計画」、「テスト設計」をし、「テスト仕様書」を作成します。</t>
  </si>
  <si>
    <t>もちろん、「レビュー」も必要となりますので、見積には追加。</t>
  </si>
  <si>
    <t>Panaonic PC快適NAVI 要件定義書</t>
    <rPh sb="11" eb="13">
      <t>カイテキ</t>
    </rPh>
    <rPh sb="18" eb="20">
      <t>ヨウケン</t>
    </rPh>
    <rPh sb="20" eb="23">
      <t>テイギショ</t>
    </rPh>
    <phoneticPr fontId="1"/>
  </si>
  <si>
    <t>ドキュメント名</t>
    <rPh sb="6" eb="7">
      <t>メイ</t>
    </rPh>
    <phoneticPr fontId="1"/>
  </si>
  <si>
    <t>デザイン検討書</t>
    <rPh sb="4" eb="6">
      <t>ケントウ</t>
    </rPh>
    <rPh sb="6" eb="7">
      <t>ショ</t>
    </rPh>
    <phoneticPr fontId="1"/>
  </si>
  <si>
    <t>外部仕様書</t>
    <rPh sb="0" eb="2">
      <t>ガイブ</t>
    </rPh>
    <rPh sb="2" eb="4">
      <t>シヨウ</t>
    </rPh>
    <rPh sb="4" eb="5">
      <t>ショ</t>
    </rPh>
    <phoneticPr fontId="1"/>
  </si>
  <si>
    <t>ソースコード</t>
    <phoneticPr fontId="1"/>
  </si>
  <si>
    <t>評価仕様書</t>
    <rPh sb="0" eb="2">
      <t>ヒョウカ</t>
    </rPh>
    <rPh sb="2" eb="4">
      <t>シヨウ</t>
    </rPh>
    <rPh sb="4" eb="5">
      <t>ショ</t>
    </rPh>
    <phoneticPr fontId="1"/>
  </si>
  <si>
    <t>版数</t>
    <rPh sb="0" eb="2">
      <t>ハンスウ</t>
    </rPh>
    <phoneticPr fontId="1"/>
  </si>
  <si>
    <t>V1.00 Rev1.04</t>
    <phoneticPr fontId="1"/>
  </si>
  <si>
    <t>V1.00Rev0.6</t>
    <phoneticPr fontId="1"/>
  </si>
  <si>
    <t>確認者</t>
    <rPh sb="0" eb="2">
      <t>カクニン</t>
    </rPh>
    <rPh sb="2" eb="3">
      <t>シャ</t>
    </rPh>
    <phoneticPr fontId="1"/>
  </si>
  <si>
    <t>櫻井</t>
    <rPh sb="0" eb="2">
      <t>サクライ</t>
    </rPh>
    <phoneticPr fontId="1"/>
  </si>
  <si>
    <t>確認日</t>
    <rPh sb="0" eb="2">
      <t>カクニン</t>
    </rPh>
    <rPh sb="2" eb="3">
      <t>ビ</t>
    </rPh>
    <phoneticPr fontId="1"/>
  </si>
  <si>
    <t>要件分類</t>
    <rPh sb="0" eb="2">
      <t>ヨウケン</t>
    </rPh>
    <rPh sb="2" eb="4">
      <t>ブンルイ</t>
    </rPh>
    <phoneticPr fontId="1"/>
  </si>
  <si>
    <t>要件番号</t>
    <rPh sb="0" eb="2">
      <t>ヨウケン</t>
    </rPh>
    <rPh sb="2" eb="4">
      <t>バンゴウ</t>
    </rPh>
    <phoneticPr fontId="1"/>
  </si>
  <si>
    <t>CS合意</t>
    <rPh sb="2" eb="4">
      <t>ゴウイ</t>
    </rPh>
    <phoneticPr fontId="1"/>
  </si>
  <si>
    <t>開発者要件</t>
    <rPh sb="0" eb="3">
      <t>カイハツシャ</t>
    </rPh>
    <rPh sb="3" eb="5">
      <t>ヨウケン</t>
    </rPh>
    <phoneticPr fontId="1"/>
  </si>
  <si>
    <t>RQD0001</t>
    <phoneticPr fontId="1"/>
  </si>
  <si>
    <t>開発者がデスクトップアプリケーションとして提供することができる</t>
    <rPh sb="0" eb="3">
      <t>カイハツシャ</t>
    </rPh>
    <rPh sb="21" eb="23">
      <t>テイキョウ</t>
    </rPh>
    <phoneticPr fontId="1"/>
  </si>
  <si>
    <t>ー</t>
    <phoneticPr fontId="1"/>
  </si>
  <si>
    <t>開発者がアプリケーション名を「Panasonic PC快適NAVI」とする</t>
    <rPh sb="0" eb="3">
      <t>カイハツシャ</t>
    </rPh>
    <rPh sb="12" eb="13">
      <t>メイ</t>
    </rPh>
    <rPh sb="27" eb="29">
      <t>カイテキ</t>
    </rPh>
    <phoneticPr fontId="1"/>
  </si>
  <si>
    <t>3.1 名称</t>
    <rPh sb="4" eb="6">
      <t>メイショウ</t>
    </rPh>
    <phoneticPr fontId="1"/>
  </si>
  <si>
    <t>開発者がデスクトップアプリケーション(WPF)と常駐サービス(C++)の構成を提供する</t>
    <rPh sb="0" eb="3">
      <t>カイハツシャ</t>
    </rPh>
    <rPh sb="24" eb="26">
      <t>ジョウチュウ</t>
    </rPh>
    <rPh sb="36" eb="38">
      <t>コウセイ</t>
    </rPh>
    <rPh sb="39" eb="41">
      <t>テイキョウ</t>
    </rPh>
    <phoneticPr fontId="1"/>
  </si>
  <si>
    <t>6.1 起動の方法</t>
    <rPh sb="4" eb="6">
      <t>キドウ</t>
    </rPh>
    <rPh sb="7" eb="9">
      <t>ホウホウ</t>
    </rPh>
    <phoneticPr fontId="1"/>
  </si>
  <si>
    <t>開発者がアプリケーションの動作にネットワーク接続を使用しない</t>
    <rPh sb="0" eb="3">
      <t>カイハツシャ</t>
    </rPh>
    <rPh sb="13" eb="15">
      <t>ドウサ</t>
    </rPh>
    <rPh sb="22" eb="24">
      <t>セツゾク</t>
    </rPh>
    <rPh sb="25" eb="27">
      <t>シヨウ</t>
    </rPh>
    <phoneticPr fontId="1"/>
  </si>
  <si>
    <t>（ネットワーク使用記載なし）</t>
    <rPh sb="7" eb="9">
      <t>シヨウ</t>
    </rPh>
    <rPh sb="9" eb="11">
      <t>キサイ</t>
    </rPh>
    <phoneticPr fontId="1"/>
  </si>
  <si>
    <t>開発者がアプリケーションの対象機種をLet's2020 秋冬モデル</t>
    <rPh sb="0" eb="3">
      <t>カイハツシャ</t>
    </rPh>
    <rPh sb="13" eb="15">
      <t>タイショウ</t>
    </rPh>
    <rPh sb="15" eb="17">
      <t>キシュ</t>
    </rPh>
    <rPh sb="28" eb="30">
      <t>アキフユ</t>
    </rPh>
    <phoneticPr fontId="1"/>
  </si>
  <si>
    <t>3.5 概要諸元表</t>
    <rPh sb="4" eb="6">
      <t>ガイヨウ</t>
    </rPh>
    <rPh sb="6" eb="9">
      <t>ショゲンヒョウ</t>
    </rPh>
    <phoneticPr fontId="1"/>
  </si>
  <si>
    <t>開発者がアプリケーションの仕向け地 日本のみ、対応言語 日本語にする</t>
    <rPh sb="0" eb="3">
      <t>カイハツシャ</t>
    </rPh>
    <rPh sb="13" eb="15">
      <t>シム</t>
    </rPh>
    <rPh sb="16" eb="17">
      <t>チ</t>
    </rPh>
    <rPh sb="18" eb="20">
      <t>ニホン</t>
    </rPh>
    <rPh sb="23" eb="25">
      <t>タイオウ</t>
    </rPh>
    <rPh sb="25" eb="27">
      <t>ゲンゴ</t>
    </rPh>
    <rPh sb="28" eb="31">
      <t>ニホンゴ</t>
    </rPh>
    <phoneticPr fontId="1"/>
  </si>
  <si>
    <t>7.2 ソフトウェア</t>
    <phoneticPr fontId="1"/>
  </si>
  <si>
    <t>開発者が対象OSをWindows 10 Pro 64bitとする</t>
    <rPh sb="0" eb="3">
      <t>カイハツシャ</t>
    </rPh>
    <rPh sb="4" eb="6">
      <t>タイショウ</t>
    </rPh>
    <phoneticPr fontId="1"/>
  </si>
  <si>
    <t>開発者がアプリケーションをWeb公開で配布する</t>
    <rPh sb="0" eb="3">
      <t>カイハツシャ</t>
    </rPh>
    <rPh sb="16" eb="18">
      <t>コウカイ</t>
    </rPh>
    <rPh sb="19" eb="21">
      <t>ハイフ</t>
    </rPh>
    <phoneticPr fontId="1"/>
  </si>
  <si>
    <t>ー(外部仕様Scope外)</t>
    <rPh sb="2" eb="4">
      <t>ガイブ</t>
    </rPh>
    <rPh sb="4" eb="6">
      <t>シヨウ</t>
    </rPh>
    <rPh sb="11" eb="12">
      <t>ガイ</t>
    </rPh>
    <phoneticPr fontId="1"/>
  </si>
  <si>
    <t>RQD0002</t>
    <phoneticPr fontId="1"/>
  </si>
  <si>
    <t>ユーザーがPC情報ポップアップでアプリケーションのインストールを確認することができる</t>
    <rPh sb="7" eb="9">
      <t>ジョウホウ</t>
    </rPh>
    <rPh sb="32" eb="34">
      <t>カクニン</t>
    </rPh>
    <phoneticPr fontId="1"/>
  </si>
  <si>
    <t>ST</t>
    <phoneticPr fontId="1"/>
  </si>
  <si>
    <t>ユーザーがPC情報ポップアップでお知らせを受け取りできる</t>
    <rPh sb="7" eb="9">
      <t>ジョウホウ</t>
    </rPh>
    <rPh sb="17" eb="18">
      <t>シ</t>
    </rPh>
    <rPh sb="21" eb="22">
      <t>ウ</t>
    </rPh>
    <rPh sb="23" eb="24">
      <t>ト</t>
    </rPh>
    <phoneticPr fontId="1"/>
  </si>
  <si>
    <t>ユーザーがPC情報ポップアップ上でインストーラのダウンロード実行できる</t>
    <rPh sb="7" eb="9">
      <t>ジョウホウ</t>
    </rPh>
    <rPh sb="15" eb="16">
      <t>ジョウ</t>
    </rPh>
    <rPh sb="30" eb="32">
      <t>ジッコウ</t>
    </rPh>
    <phoneticPr fontId="1"/>
  </si>
  <si>
    <t>ユーザーがダウンロードページからインストーラをダウンロード実行できる</t>
    <rPh sb="29" eb="31">
      <t>ジッコウ</t>
    </rPh>
    <phoneticPr fontId="1"/>
  </si>
  <si>
    <t>RQD0003</t>
    <phoneticPr fontId="1"/>
  </si>
  <si>
    <t>修理者がSSDの状態をWindows PEのツールで確認できる</t>
    <rPh sb="0" eb="2">
      <t>シュウリ</t>
    </rPh>
    <rPh sb="2" eb="3">
      <t>シャ</t>
    </rPh>
    <rPh sb="8" eb="10">
      <t>ジョウタイ</t>
    </rPh>
    <rPh sb="26" eb="28">
      <t>カクニン</t>
    </rPh>
    <phoneticPr fontId="1"/>
  </si>
  <si>
    <t>AQ2後提供</t>
    <rPh sb="3" eb="4">
      <t>ゴ</t>
    </rPh>
    <rPh sb="4" eb="6">
      <t>テイキョウ</t>
    </rPh>
    <phoneticPr fontId="1"/>
  </si>
  <si>
    <t>修理者がBIOSで起動できるツールを用いてSSDの状態の値を確認できる</t>
    <rPh sb="0" eb="2">
      <t>シュウリ</t>
    </rPh>
    <rPh sb="2" eb="3">
      <t>シャ</t>
    </rPh>
    <rPh sb="9" eb="11">
      <t>キドウ</t>
    </rPh>
    <rPh sb="18" eb="19">
      <t>モチ</t>
    </rPh>
    <rPh sb="25" eb="27">
      <t>ジョウタイ</t>
    </rPh>
    <rPh sb="28" eb="29">
      <t>アタイ</t>
    </rPh>
    <rPh sb="30" eb="32">
      <t>カクニン</t>
    </rPh>
    <phoneticPr fontId="1"/>
  </si>
  <si>
    <t>基本要件</t>
    <rPh sb="0" eb="2">
      <t>キホン</t>
    </rPh>
    <rPh sb="2" eb="4">
      <t>ヨウケン</t>
    </rPh>
    <phoneticPr fontId="1"/>
  </si>
  <si>
    <t>RQ0001</t>
    <phoneticPr fontId="1"/>
  </si>
  <si>
    <t>ユーザーが各指標を3段階で確認することができる</t>
    <rPh sb="5" eb="6">
      <t>カク</t>
    </rPh>
    <rPh sb="6" eb="8">
      <t>シヒョウ</t>
    </rPh>
    <rPh sb="10" eb="12">
      <t>ダンカイ</t>
    </rPh>
    <rPh sb="13" eb="15">
      <t>カクニン</t>
    </rPh>
    <phoneticPr fontId="1"/>
  </si>
  <si>
    <t>4.2. パソコンの使用状態画面
4.3. バッテリー残量画面
4.6. デバイスの状態画面</t>
    <rPh sb="42" eb="44">
      <t>ジョウタイ</t>
    </rPh>
    <rPh sb="44" eb="46">
      <t>ガメン</t>
    </rPh>
    <phoneticPr fontId="1"/>
  </si>
  <si>
    <t>3.デバイス状態画面
4. パソコンの使用状態画面
5. ﻿バッテリー残量画面</t>
    <rPh sb="6" eb="8">
      <t>ジョウタイ</t>
    </rPh>
    <rPh sb="8" eb="10">
      <t>ガメン</t>
    </rPh>
    <phoneticPr fontId="1"/>
  </si>
  <si>
    <t>ユーザーが状態を[青][黄][赤]の3段階で確認できる</t>
    <rPh sb="5" eb="7">
      <t>ジョウタイ</t>
    </rPh>
    <rPh sb="9" eb="10">
      <t>アオ</t>
    </rPh>
    <rPh sb="12" eb="13">
      <t>コウ</t>
    </rPh>
    <rPh sb="15" eb="16">
      <t>アカ</t>
    </rPh>
    <rPh sb="19" eb="21">
      <t>ダンカイ</t>
    </rPh>
    <rPh sb="22" eb="24">
      <t>カクニン</t>
    </rPh>
    <phoneticPr fontId="1"/>
  </si>
  <si>
    <t>4.2. パソコンの使用状態画面
4.3. バッテリー残量画面
4.6. デバイスの状態画面</t>
    <phoneticPr fontId="1"/>
  </si>
  <si>
    <t>3.デバイス状態画面
4. パソコンの使用状態画面
5. ﻿バッテリー残量画面</t>
    <phoneticPr fontId="1"/>
  </si>
  <si>
    <t>機能要件</t>
    <rPh sb="0" eb="2">
      <t>キノウ</t>
    </rPh>
    <rPh sb="2" eb="4">
      <t>ヨウケン</t>
    </rPh>
    <phoneticPr fontId="1"/>
  </si>
  <si>
    <t>RQ0002</t>
    <phoneticPr fontId="1"/>
  </si>
  <si>
    <t>ユーザーが[パソコンの使用状態]をみて連続稼働日数を確認し、完全シャットダウンを行うことができる</t>
    <rPh sb="11" eb="13">
      <t>シヨウ</t>
    </rPh>
    <rPh sb="13" eb="15">
      <t>ジョウタイ</t>
    </rPh>
    <rPh sb="19" eb="21">
      <t>レンゾク</t>
    </rPh>
    <rPh sb="21" eb="23">
      <t>カドウ</t>
    </rPh>
    <rPh sb="23" eb="25">
      <t>ニッスウ</t>
    </rPh>
    <rPh sb="26" eb="28">
      <t>カクニン</t>
    </rPh>
    <rPh sb="30" eb="32">
      <t>カンゼン</t>
    </rPh>
    <rPh sb="40" eb="41">
      <t>オコナ</t>
    </rPh>
    <phoneticPr fontId="1"/>
  </si>
  <si>
    <t>4.2 パソコンの使用状態画面</t>
    <rPh sb="9" eb="11">
      <t>シヨウ</t>
    </rPh>
    <rPh sb="11" eb="13">
      <t>ジョウタイ</t>
    </rPh>
    <rPh sb="13" eb="15">
      <t>ガメン</t>
    </rPh>
    <phoneticPr fontId="1"/>
  </si>
  <si>
    <t>2-1 パソコンの使用状態画面　表示評価
4. パソコンの使用状態画面</t>
    <rPh sb="29" eb="31">
      <t>シヨウ</t>
    </rPh>
    <rPh sb="31" eb="33">
      <t>ジョウタイ</t>
    </rPh>
    <rPh sb="33" eb="35">
      <t>ガメン</t>
    </rPh>
    <phoneticPr fontId="1"/>
  </si>
  <si>
    <t>ユーザーが画面表示時にOS情報の連続加増日数の指標を3段階の状態を確認できる</t>
    <rPh sb="5" eb="7">
      <t>ガメン</t>
    </rPh>
    <rPh sb="7" eb="9">
      <t>ヒョウジ</t>
    </rPh>
    <rPh sb="9" eb="10">
      <t>ジ</t>
    </rPh>
    <rPh sb="13" eb="15">
      <t>ジョウホウ</t>
    </rPh>
    <rPh sb="16" eb="18">
      <t>レンゾク</t>
    </rPh>
    <rPh sb="18" eb="20">
      <t>カゾウ</t>
    </rPh>
    <rPh sb="20" eb="22">
      <t>ニッスウ</t>
    </rPh>
    <rPh sb="23" eb="25">
      <t>シヒョウ</t>
    </rPh>
    <rPh sb="27" eb="29">
      <t>ダンカイ</t>
    </rPh>
    <rPh sb="30" eb="32">
      <t>ジョウタイ</t>
    </rPh>
    <rPh sb="33" eb="35">
      <t>カクニン</t>
    </rPh>
    <phoneticPr fontId="1"/>
  </si>
  <si>
    <t>4.2. パソコンの使用状態画面</t>
    <phoneticPr fontId="1"/>
  </si>
  <si>
    <t>4. パソコンの使用状態画面</t>
    <phoneticPr fontId="1"/>
  </si>
  <si>
    <t>ユーザーが画面表示時に連続稼働日数の意味と影響が理解できる</t>
    <rPh sb="5" eb="7">
      <t>ガメン</t>
    </rPh>
    <rPh sb="7" eb="9">
      <t>ヒョウジ</t>
    </rPh>
    <rPh sb="9" eb="10">
      <t>ジ</t>
    </rPh>
    <rPh sb="11" eb="13">
      <t>レンゾク</t>
    </rPh>
    <rPh sb="13" eb="15">
      <t>カドウ</t>
    </rPh>
    <rPh sb="15" eb="17">
      <t>ニッスウ</t>
    </rPh>
    <rPh sb="18" eb="20">
      <t>イミ</t>
    </rPh>
    <rPh sb="21" eb="23">
      <t>エイキョウ</t>
    </rPh>
    <rPh sb="24" eb="26">
      <t>リカイ</t>
    </rPh>
    <phoneticPr fontId="1"/>
  </si>
  <si>
    <t>ユーザーが画面表示時に連続稼働日数の指標を確認できる</t>
    <rPh sb="5" eb="10">
      <t>ガメンヒョウジジ</t>
    </rPh>
    <rPh sb="11" eb="13">
      <t>レンゾク</t>
    </rPh>
    <rPh sb="13" eb="15">
      <t>カドウ</t>
    </rPh>
    <rPh sb="15" eb="17">
      <t>ニッスウ</t>
    </rPh>
    <rPh sb="18" eb="20">
      <t>シヒョウ</t>
    </rPh>
    <rPh sb="21" eb="23">
      <t>カクニン</t>
    </rPh>
    <phoneticPr fontId="1"/>
  </si>
  <si>
    <t>ユーザーが画面表示時にボタンを用いて完全シャットダウンを実行できる</t>
    <rPh sb="5" eb="9">
      <t>ガメンヒョウジ</t>
    </rPh>
    <rPh sb="9" eb="10">
      <t>ジ</t>
    </rPh>
    <rPh sb="15" eb="16">
      <t>モチ</t>
    </rPh>
    <rPh sb="18" eb="20">
      <t>カンゼン</t>
    </rPh>
    <rPh sb="28" eb="30">
      <t>ジッコウ</t>
    </rPh>
    <phoneticPr fontId="1"/>
  </si>
  <si>
    <t>ユーザーが完全なシャットダウン実行前に実行の確認とデータを退避できる</t>
    <rPh sb="5" eb="7">
      <t>カンゼン</t>
    </rPh>
    <rPh sb="15" eb="17">
      <t>ジッコウ</t>
    </rPh>
    <rPh sb="17" eb="18">
      <t>マエ</t>
    </rPh>
    <rPh sb="19" eb="21">
      <t>ジッコウ</t>
    </rPh>
    <rPh sb="22" eb="24">
      <t>カクニン</t>
    </rPh>
    <rPh sb="29" eb="31">
      <t>タイヒ</t>
    </rPh>
    <phoneticPr fontId="1"/>
  </si>
  <si>
    <t>ユーザーが完全なシャットダウン実行前に再起動を選択できる</t>
    <rPh sb="5" eb="7">
      <t>カンゼン</t>
    </rPh>
    <rPh sb="15" eb="17">
      <t>ジッコウ</t>
    </rPh>
    <rPh sb="17" eb="18">
      <t>マエ</t>
    </rPh>
    <rPh sb="19" eb="22">
      <t>サイキドウ</t>
    </rPh>
    <rPh sb="23" eb="25">
      <t>センタク</t>
    </rPh>
    <phoneticPr fontId="1"/>
  </si>
  <si>
    <t>ユーザーがマニュアルを確認できる</t>
    <rPh sb="11" eb="13">
      <t>カクニン</t>
    </rPh>
    <phoneticPr fontId="1"/>
  </si>
  <si>
    <t>RQ0003</t>
    <phoneticPr fontId="1"/>
  </si>
  <si>
    <t>ユーザーが[パソコンの使用状態]をみてディスクの容量を確認して、ディスク容量を整理するよう促される</t>
    <rPh sb="24" eb="26">
      <t>ヨウリョウ</t>
    </rPh>
    <rPh sb="27" eb="29">
      <t>カクニン</t>
    </rPh>
    <rPh sb="36" eb="38">
      <t>ヨウリョウ</t>
    </rPh>
    <rPh sb="39" eb="41">
      <t>セイリ</t>
    </rPh>
    <rPh sb="45" eb="46">
      <t>ウナガ</t>
    </rPh>
    <phoneticPr fontId="1"/>
  </si>
  <si>
    <t>4.2. パソコンの使用状態画面</t>
    <rPh sb="10" eb="12">
      <t>シヨウ</t>
    </rPh>
    <rPh sb="12" eb="14">
      <t>ジョウタイ</t>
    </rPh>
    <rPh sb="14" eb="16">
      <t>ガメン</t>
    </rPh>
    <phoneticPr fontId="1"/>
  </si>
  <si>
    <t>2-1 パソコンの使用状態画面　表示評価
4. パソコンの使用状態画面</t>
    <phoneticPr fontId="1"/>
  </si>
  <si>
    <t>ユーザーが画面表示時にシステムドライブのディスクの容量を3段階の状態を確認できる</t>
    <rPh sb="5" eb="7">
      <t>ガメン</t>
    </rPh>
    <rPh sb="7" eb="9">
      <t>ヒョウジ</t>
    </rPh>
    <rPh sb="9" eb="10">
      <t>ジ</t>
    </rPh>
    <rPh sb="25" eb="27">
      <t>ヨウリョウ</t>
    </rPh>
    <rPh sb="29" eb="31">
      <t>ダンカイ</t>
    </rPh>
    <rPh sb="32" eb="34">
      <t>ジョウタイ</t>
    </rPh>
    <rPh sb="35" eb="37">
      <t>カクニン</t>
    </rPh>
    <phoneticPr fontId="1"/>
  </si>
  <si>
    <t>ユーザーが画面表示時にディスクの空き容量の意味と影響が理解できる</t>
    <rPh sb="5" eb="7">
      <t>ガメン</t>
    </rPh>
    <rPh sb="7" eb="9">
      <t>ヒョウジ</t>
    </rPh>
    <rPh sb="9" eb="10">
      <t>ジ</t>
    </rPh>
    <rPh sb="16" eb="17">
      <t>ア</t>
    </rPh>
    <rPh sb="18" eb="20">
      <t>ヨウリョウ</t>
    </rPh>
    <rPh sb="21" eb="23">
      <t>イミ</t>
    </rPh>
    <rPh sb="24" eb="26">
      <t>エイキョウ</t>
    </rPh>
    <rPh sb="27" eb="29">
      <t>リカイ</t>
    </rPh>
    <phoneticPr fontId="1"/>
  </si>
  <si>
    <t>ユーザーが画面表示時にディスクの空き容量を確認できる</t>
    <rPh sb="5" eb="7">
      <t>ガメン</t>
    </rPh>
    <rPh sb="7" eb="9">
      <t>ヒョウジ</t>
    </rPh>
    <rPh sb="9" eb="10">
      <t>ジ</t>
    </rPh>
    <rPh sb="16" eb="17">
      <t>ア</t>
    </rPh>
    <rPh sb="18" eb="20">
      <t>ヨウリョウ</t>
    </rPh>
    <rPh sb="21" eb="23">
      <t>カクニン</t>
    </rPh>
    <phoneticPr fontId="1"/>
  </si>
  <si>
    <t>ユーザーがOS標準アプリ「ディスククリーンアップ」の使用を促す情報を確認できる</t>
    <rPh sb="7" eb="9">
      <t>ヒョウジュン</t>
    </rPh>
    <rPh sb="26" eb="28">
      <t>シヨウ</t>
    </rPh>
    <rPh sb="29" eb="30">
      <t>ウナガ</t>
    </rPh>
    <rPh sb="31" eb="33">
      <t>ジョウホウ</t>
    </rPh>
    <rPh sb="34" eb="36">
      <t>カクニン</t>
    </rPh>
    <phoneticPr fontId="1"/>
  </si>
  <si>
    <t>ユーザーが定義されたフォルダリストの中から容量が大きい3つのフォルダを順に開くことができる</t>
    <rPh sb="5" eb="7">
      <t>テイギ</t>
    </rPh>
    <rPh sb="18" eb="19">
      <t>ナカ</t>
    </rPh>
    <rPh sb="21" eb="23">
      <t>ヨウリョウ</t>
    </rPh>
    <rPh sb="24" eb="25">
      <t>オオ</t>
    </rPh>
    <rPh sb="35" eb="36">
      <t>ジュン</t>
    </rPh>
    <rPh sb="37" eb="38">
      <t>ヒラ</t>
    </rPh>
    <phoneticPr fontId="1"/>
  </si>
  <si>
    <t>RQ0004</t>
    <phoneticPr fontId="1"/>
  </si>
  <si>
    <t>ユーザーが[デバイスの状態]をみてSSDの状態を確認して、交換を促される</t>
    <rPh sb="11" eb="13">
      <t>ジョウタイ</t>
    </rPh>
    <rPh sb="21" eb="23">
      <t>ジョウタイ</t>
    </rPh>
    <rPh sb="24" eb="26">
      <t>カクニン</t>
    </rPh>
    <rPh sb="29" eb="31">
      <t>コウカン</t>
    </rPh>
    <rPh sb="32" eb="33">
      <t>ウナガ</t>
    </rPh>
    <phoneticPr fontId="1"/>
  </si>
  <si>
    <t>4.6. デバイスの状態画面</t>
    <rPh sb="10" eb="12">
      <t>ジョウタイ</t>
    </rPh>
    <rPh sb="12" eb="14">
      <t>ガメン</t>
    </rPh>
    <phoneticPr fontId="1"/>
  </si>
  <si>
    <t>2-3 デバイスの状態画面　表示評価
3 デバイス状態画面</t>
    <rPh sb="25" eb="27">
      <t>ジョウタイ</t>
    </rPh>
    <rPh sb="27" eb="29">
      <t>ガメン</t>
    </rPh>
    <phoneticPr fontId="1"/>
  </si>
  <si>
    <t>ユーザーが画面表示時にSMART情報のSSD状態の指標を3段階の状態を確認できる</t>
    <rPh sb="5" eb="7">
      <t>ガメン</t>
    </rPh>
    <rPh sb="7" eb="9">
      <t>ヒョウジ</t>
    </rPh>
    <rPh sb="9" eb="10">
      <t>ジ</t>
    </rPh>
    <rPh sb="16" eb="18">
      <t>ジョウホウ</t>
    </rPh>
    <rPh sb="22" eb="24">
      <t>ジョウタイ</t>
    </rPh>
    <rPh sb="25" eb="27">
      <t>シヒョウ</t>
    </rPh>
    <rPh sb="29" eb="31">
      <t>ダンカイ</t>
    </rPh>
    <rPh sb="32" eb="34">
      <t>ジョウタイ</t>
    </rPh>
    <rPh sb="35" eb="37">
      <t>カクニン</t>
    </rPh>
    <phoneticPr fontId="1"/>
  </si>
  <si>
    <t>4.6. デバイスの状態画面</t>
  </si>
  <si>
    <t>3 デバイス状態画面</t>
    <phoneticPr fontId="1"/>
  </si>
  <si>
    <t>ユーザーが画面表示時にSSDの状態の意味と影響が理解できる</t>
    <rPh sb="5" eb="7">
      <t>ガメン</t>
    </rPh>
    <rPh sb="7" eb="9">
      <t>ヒョウジ</t>
    </rPh>
    <rPh sb="9" eb="10">
      <t>ジ</t>
    </rPh>
    <rPh sb="15" eb="17">
      <t>ジョウタイ</t>
    </rPh>
    <rPh sb="18" eb="20">
      <t>イミ</t>
    </rPh>
    <rPh sb="21" eb="23">
      <t>エイキョウ</t>
    </rPh>
    <rPh sb="24" eb="26">
      <t>リカイ</t>
    </rPh>
    <phoneticPr fontId="1"/>
  </si>
  <si>
    <t>ユーザーがSSDが有寿命部品であることが理解できる</t>
    <rPh sb="9" eb="10">
      <t>ユウ</t>
    </rPh>
    <rPh sb="10" eb="12">
      <t>ジュミョウ</t>
    </rPh>
    <rPh sb="12" eb="14">
      <t>ブヒン</t>
    </rPh>
    <rPh sb="20" eb="22">
      <t>リカイ</t>
    </rPh>
    <phoneticPr fontId="1"/>
  </si>
  <si>
    <t>ユーザーが状態[黄][赤]の時、交換を促す情報を確認できる</t>
    <rPh sb="5" eb="7">
      <t>ジョウタイ</t>
    </rPh>
    <rPh sb="8" eb="9">
      <t>コウ</t>
    </rPh>
    <rPh sb="11" eb="12">
      <t>アカ</t>
    </rPh>
    <rPh sb="14" eb="15">
      <t>トキ</t>
    </rPh>
    <rPh sb="16" eb="18">
      <t>コウカン</t>
    </rPh>
    <rPh sb="19" eb="20">
      <t>ウナガ</t>
    </rPh>
    <rPh sb="21" eb="23">
      <t>ジョウホウ</t>
    </rPh>
    <rPh sb="24" eb="26">
      <t>カクニン</t>
    </rPh>
    <phoneticPr fontId="1"/>
  </si>
  <si>
    <t>ユーザーが状態[黄][赤]の時、問い合わせ先https://askpc.panasonic.co.jp/repair/を確認できる</t>
    <rPh sb="5" eb="7">
      <t>ジョウタイ</t>
    </rPh>
    <rPh sb="8" eb="9">
      <t>コウ</t>
    </rPh>
    <rPh sb="11" eb="12">
      <t>アカ</t>
    </rPh>
    <rPh sb="14" eb="15">
      <t>トキ</t>
    </rPh>
    <rPh sb="16" eb="17">
      <t>ト</t>
    </rPh>
    <rPh sb="18" eb="19">
      <t>ア</t>
    </rPh>
    <rPh sb="21" eb="22">
      <t>サキ</t>
    </rPh>
    <rPh sb="60" eb="62">
      <t>カクニン</t>
    </rPh>
    <phoneticPr fontId="1"/>
  </si>
  <si>
    <t>ユーザーが状態[黄][赤]の時、免責文言を確認できる</t>
    <rPh sb="5" eb="7">
      <t>ジョウタイ</t>
    </rPh>
    <rPh sb="8" eb="9">
      <t>コウ</t>
    </rPh>
    <rPh sb="11" eb="12">
      <t>アカ</t>
    </rPh>
    <rPh sb="14" eb="15">
      <t>トキ</t>
    </rPh>
    <rPh sb="16" eb="20">
      <t>メンセキモンゴン</t>
    </rPh>
    <rPh sb="21" eb="23">
      <t>カクニン</t>
    </rPh>
    <phoneticPr fontId="1"/>
  </si>
  <si>
    <t>RQ0005</t>
    <phoneticPr fontId="1"/>
  </si>
  <si>
    <t>ユーザーが[お知らせ]をみてファンの清掃方法を確認することができる</t>
    <rPh sb="7" eb="8">
      <t>シ</t>
    </rPh>
    <rPh sb="18" eb="20">
      <t>セイソウ</t>
    </rPh>
    <rPh sb="20" eb="22">
      <t>ホウホウ</t>
    </rPh>
    <rPh sb="23" eb="25">
      <t>カクニン</t>
    </rPh>
    <phoneticPr fontId="1"/>
  </si>
  <si>
    <t>4.7. お知らせ画面</t>
    <rPh sb="6" eb="7">
      <t>シ</t>
    </rPh>
    <rPh sb="9" eb="11">
      <t>ガメン</t>
    </rPh>
    <phoneticPr fontId="1"/>
  </si>
  <si>
    <t>2-4 お知らせ画面　表示評価
6. お知らせ画面</t>
    <rPh sb="20" eb="21">
      <t>シ</t>
    </rPh>
    <rPh sb="23" eb="25">
      <t>ガメン</t>
    </rPh>
    <phoneticPr fontId="1"/>
  </si>
  <si>
    <t>ユーザーが画面表示時にファンの状態が悪化する原因と影響を理解できる</t>
    <rPh sb="5" eb="7">
      <t>ガメン</t>
    </rPh>
    <rPh sb="7" eb="9">
      <t>ヒョウジ</t>
    </rPh>
    <rPh sb="9" eb="10">
      <t>ジ</t>
    </rPh>
    <rPh sb="15" eb="17">
      <t>ジョウタイ</t>
    </rPh>
    <rPh sb="18" eb="20">
      <t>アッカ</t>
    </rPh>
    <rPh sb="22" eb="24">
      <t>ゲンイン</t>
    </rPh>
    <rPh sb="25" eb="27">
      <t>エイキョウ</t>
    </rPh>
    <rPh sb="28" eb="30">
      <t>リカイ</t>
    </rPh>
    <phoneticPr fontId="1"/>
  </si>
  <si>
    <t>4.7. お知らせ画面</t>
  </si>
  <si>
    <t>6.お知らせ画面</t>
    <rPh sb="3" eb="4">
      <t>シ</t>
    </rPh>
    <rPh sb="6" eb="8">
      <t>ガメン</t>
    </rPh>
    <phoneticPr fontId="1"/>
  </si>
  <si>
    <t>ユーザーが画面表示時にダストカバー内部を清掃するための情報を確認できる</t>
    <rPh sb="5" eb="10">
      <t>ガメンヒョウジジ</t>
    </rPh>
    <rPh sb="17" eb="19">
      <t>ナイブ</t>
    </rPh>
    <rPh sb="20" eb="22">
      <t>セイソウ</t>
    </rPh>
    <rPh sb="27" eb="29">
      <t>ジョウホウ</t>
    </rPh>
    <rPh sb="30" eb="32">
      <t>カクニン</t>
    </rPh>
    <phoneticPr fontId="1"/>
  </si>
  <si>
    <t>RQ0006</t>
    <phoneticPr fontId="1"/>
  </si>
  <si>
    <t>ユーザーが[バッテリーの残量]をみて今日のバッテリー残量推移を確認することができる</t>
    <rPh sb="12" eb="14">
      <t>ザンリョウ</t>
    </rPh>
    <rPh sb="18" eb="20">
      <t>キョウ</t>
    </rPh>
    <rPh sb="26" eb="30">
      <t>ザンリョウスイイ</t>
    </rPh>
    <rPh sb="31" eb="33">
      <t>カクニン</t>
    </rPh>
    <phoneticPr fontId="1"/>
  </si>
  <si>
    <t>4.3. バッテリー残量画面
4.4 バッテリーの残量</t>
    <rPh sb="10" eb="12">
      <t>ザンリョウ</t>
    </rPh>
    <rPh sb="12" eb="14">
      <t>ガメン</t>
    </rPh>
    <rPh sb="25" eb="27">
      <t>ザンリョウ</t>
    </rPh>
    <phoneticPr fontId="1"/>
  </si>
  <si>
    <t>2-2 バッテリーの残量画面　表示評価
5. ﻿バッテリー残量予想画面</t>
    <rPh sb="31" eb="33">
      <t>ヨソウ</t>
    </rPh>
    <phoneticPr fontId="1"/>
  </si>
  <si>
    <t>ユーザーが画面表示時にDC時、今日のバッテリー残量推移とバッテリーの残量割合、残駆動時間を確認できる</t>
    <rPh sb="5" eb="10">
      <t>ガメンヒョウジジ</t>
    </rPh>
    <rPh sb="13" eb="14">
      <t>ジ</t>
    </rPh>
    <rPh sb="15" eb="17">
      <t>キョウ</t>
    </rPh>
    <rPh sb="23" eb="25">
      <t>ザンリョウ</t>
    </rPh>
    <rPh sb="25" eb="27">
      <t>スイイ</t>
    </rPh>
    <rPh sb="34" eb="38">
      <t>ザンリョウワリアイ</t>
    </rPh>
    <rPh sb="39" eb="40">
      <t>ザン</t>
    </rPh>
    <rPh sb="40" eb="42">
      <t>クドウ</t>
    </rPh>
    <rPh sb="42" eb="44">
      <t>ジカン</t>
    </rPh>
    <rPh sb="45" eb="47">
      <t>カクニン</t>
    </rPh>
    <phoneticPr fontId="1"/>
  </si>
  <si>
    <t>4.4 バッテリーの残量</t>
    <phoneticPr fontId="1"/>
  </si>
  <si>
    <t>5. ﻿バッテリー残量予想画面</t>
    <rPh sb="11" eb="13">
      <t>ヨソウ</t>
    </rPh>
    <phoneticPr fontId="1"/>
  </si>
  <si>
    <t>ユーザーが画面表示時にAC時、今日のバッテリー残量推移と残量割合、充電中であることを確認できる</t>
    <rPh sb="5" eb="10">
      <t>ガメンヒョウジジ</t>
    </rPh>
    <rPh sb="13" eb="14">
      <t>ジ</t>
    </rPh>
    <rPh sb="15" eb="17">
      <t>キョウ</t>
    </rPh>
    <rPh sb="23" eb="25">
      <t>ザンリョウ</t>
    </rPh>
    <rPh sb="25" eb="27">
      <t>スイイ</t>
    </rPh>
    <rPh sb="28" eb="30">
      <t>ザンリョウ</t>
    </rPh>
    <rPh sb="30" eb="32">
      <t>ワリアイ</t>
    </rPh>
    <rPh sb="33" eb="36">
      <t>ジュウデンチュウ</t>
    </rPh>
    <rPh sb="42" eb="44">
      <t>カクニン</t>
    </rPh>
    <phoneticPr fontId="1"/>
  </si>
  <si>
    <t>ユーザーがX軸が時間、Y軸がバッテリーの残量割合とする縦棒グラフで確認できる</t>
    <rPh sb="6" eb="7">
      <t>ジク</t>
    </rPh>
    <rPh sb="8" eb="10">
      <t>ジカン</t>
    </rPh>
    <rPh sb="12" eb="13">
      <t>ジク</t>
    </rPh>
    <rPh sb="20" eb="22">
      <t>ザンリョウ</t>
    </rPh>
    <rPh sb="22" eb="24">
      <t>ワリアイ</t>
    </rPh>
    <rPh sb="27" eb="29">
      <t>タテボウ</t>
    </rPh>
    <rPh sb="33" eb="35">
      <t>カクニン</t>
    </rPh>
    <phoneticPr fontId="1"/>
  </si>
  <si>
    <t>ユーザーが残駆動時間を線グラフで確認できる</t>
    <rPh sb="5" eb="6">
      <t>ノコ</t>
    </rPh>
    <rPh sb="6" eb="8">
      <t>クドウ</t>
    </rPh>
    <rPh sb="8" eb="10">
      <t>ジカン</t>
    </rPh>
    <rPh sb="11" eb="12">
      <t>セン</t>
    </rPh>
    <rPh sb="16" eb="18">
      <t>カクニン</t>
    </rPh>
    <phoneticPr fontId="1"/>
  </si>
  <si>
    <t>ユーザーがDC時のデータとAC時のデータを縦棒グラフの色分けで確認できる</t>
    <rPh sb="7" eb="8">
      <t>ジ</t>
    </rPh>
    <rPh sb="15" eb="16">
      <t>ジ</t>
    </rPh>
    <rPh sb="21" eb="23">
      <t>タテボウ</t>
    </rPh>
    <rPh sb="27" eb="29">
      <t>イロワ</t>
    </rPh>
    <rPh sb="31" eb="33">
      <t>カクニン</t>
    </rPh>
    <phoneticPr fontId="1"/>
  </si>
  <si>
    <t>ユーザーが閾値以下のデータを縦棒グラフの色分けで確認できる</t>
    <rPh sb="5" eb="7">
      <t>シキイチ</t>
    </rPh>
    <rPh sb="7" eb="9">
      <t>イカ</t>
    </rPh>
    <rPh sb="14" eb="16">
      <t>タテボウ</t>
    </rPh>
    <rPh sb="20" eb="22">
      <t>イロワ</t>
    </rPh>
    <rPh sb="24" eb="26">
      <t>カクニン</t>
    </rPh>
    <phoneticPr fontId="1"/>
  </si>
  <si>
    <t>ユーザーがシャットダウンやスリープでデータがないことを背景色で確認できる</t>
    <rPh sb="27" eb="29">
      <t>ハイケイ</t>
    </rPh>
    <rPh sb="29" eb="30">
      <t>ショク</t>
    </rPh>
    <rPh sb="31" eb="33">
      <t>カクニン</t>
    </rPh>
    <phoneticPr fontId="1"/>
  </si>
  <si>
    <t>ユーザーがバッテリー残量割合と残駆動時間を10秒ごとに最新の情報を確認できる</t>
    <rPh sb="10" eb="12">
      <t>ザンリョウ</t>
    </rPh>
    <rPh sb="12" eb="14">
      <t>ワリアイ</t>
    </rPh>
    <rPh sb="15" eb="16">
      <t>ザン</t>
    </rPh>
    <rPh sb="16" eb="18">
      <t>クドウ</t>
    </rPh>
    <rPh sb="18" eb="20">
      <t>ジカン</t>
    </rPh>
    <rPh sb="23" eb="24">
      <t>ビョウ</t>
    </rPh>
    <rPh sb="27" eb="29">
      <t>サイシン</t>
    </rPh>
    <rPh sb="30" eb="32">
      <t>ジョウホウ</t>
    </rPh>
    <rPh sb="33" eb="35">
      <t>カクニン</t>
    </rPh>
    <phoneticPr fontId="1"/>
  </si>
  <si>
    <t>ユーザーが今日の±7時間のバッテリー残量推移を10分ごとに最新の情報を確認できる</t>
    <rPh sb="5" eb="7">
      <t>キョウ</t>
    </rPh>
    <rPh sb="10" eb="12">
      <t>ジカン</t>
    </rPh>
    <rPh sb="18" eb="20">
      <t>ザンリョウ</t>
    </rPh>
    <rPh sb="20" eb="22">
      <t>スイイ</t>
    </rPh>
    <rPh sb="25" eb="26">
      <t>プン</t>
    </rPh>
    <rPh sb="29" eb="31">
      <t>サイシン</t>
    </rPh>
    <rPh sb="32" eb="34">
      <t>ジョウホウ</t>
    </rPh>
    <rPh sb="35" eb="37">
      <t>カクニン</t>
    </rPh>
    <phoneticPr fontId="1"/>
  </si>
  <si>
    <t>RQ0007</t>
    <phoneticPr fontId="1"/>
  </si>
  <si>
    <t>ユーザーが[バッテリーの残量]をみて過去分のバッテリー残量推移を確認することができる</t>
    <rPh sb="12" eb="14">
      <t>ザンリョウ</t>
    </rPh>
    <rPh sb="18" eb="20">
      <t>カコ</t>
    </rPh>
    <rPh sb="20" eb="21">
      <t>ブン</t>
    </rPh>
    <rPh sb="27" eb="29">
      <t>ザンリョウ</t>
    </rPh>
    <rPh sb="29" eb="31">
      <t>スイイ</t>
    </rPh>
    <rPh sb="32" eb="34">
      <t>カクニン</t>
    </rPh>
    <phoneticPr fontId="1"/>
  </si>
  <si>
    <t>4.4. バッテリーの残量</t>
    <rPh sb="11" eb="13">
      <t>ザンリョウ</t>
    </rPh>
    <phoneticPr fontId="1"/>
  </si>
  <si>
    <t>5. ﻿バッテリー残量予想画面</t>
    <phoneticPr fontId="1"/>
  </si>
  <si>
    <t>ユーザーが今日を除く過去3日分のバッテリー残量推移を確認できる</t>
    <rPh sb="5" eb="7">
      <t>キョウ</t>
    </rPh>
    <rPh sb="8" eb="9">
      <t>ノゾ</t>
    </rPh>
    <rPh sb="10" eb="12">
      <t>カコ</t>
    </rPh>
    <rPh sb="13" eb="15">
      <t>ニチブン</t>
    </rPh>
    <rPh sb="21" eb="23">
      <t>ザンリョウ</t>
    </rPh>
    <rPh sb="23" eb="25">
      <t>スイイ</t>
    </rPh>
    <rPh sb="26" eb="28">
      <t>カクニン</t>
    </rPh>
    <phoneticPr fontId="1"/>
  </si>
  <si>
    <t>ユーザーが日付を選択し過去分の表示に切り替えできる</t>
    <rPh sb="5" eb="7">
      <t>ヒヅケ</t>
    </rPh>
    <rPh sb="8" eb="10">
      <t>センタク</t>
    </rPh>
    <rPh sb="11" eb="13">
      <t>カコ</t>
    </rPh>
    <rPh sb="13" eb="14">
      <t>ブン</t>
    </rPh>
    <rPh sb="15" eb="17">
      <t>ヒョウジ</t>
    </rPh>
    <rPh sb="18" eb="19">
      <t>キ</t>
    </rPh>
    <rPh sb="20" eb="21">
      <t>カ</t>
    </rPh>
    <phoneticPr fontId="1"/>
  </si>
  <si>
    <t>ユーザーが過去日付の24時間のバッテリー残量推移を確認できる</t>
    <rPh sb="5" eb="7">
      <t>カコ</t>
    </rPh>
    <rPh sb="7" eb="9">
      <t>ヒヅケ</t>
    </rPh>
    <rPh sb="12" eb="14">
      <t>ジカン</t>
    </rPh>
    <rPh sb="20" eb="22">
      <t>ザンリョウ</t>
    </rPh>
    <rPh sb="22" eb="24">
      <t>スイイ</t>
    </rPh>
    <rPh sb="25" eb="27">
      <t>カクニン</t>
    </rPh>
    <phoneticPr fontId="1"/>
  </si>
  <si>
    <r>
      <t>ユーザーがバッテリー残量推移を</t>
    </r>
    <r>
      <rPr>
        <sz val="8"/>
        <color rgb="FFFF0000"/>
        <rFont val="游ゴシック"/>
        <family val="3"/>
        <charset val="128"/>
        <scheme val="minor"/>
      </rPr>
      <t>10</t>
    </r>
    <r>
      <rPr>
        <sz val="8"/>
        <color theme="1"/>
        <rFont val="游ゴシック"/>
        <family val="2"/>
        <charset val="128"/>
        <scheme val="minor"/>
      </rPr>
      <t>分ごとの情報で確認できる</t>
    </r>
    <rPh sb="10" eb="12">
      <t>ザンリョウ</t>
    </rPh>
    <rPh sb="12" eb="14">
      <t>スイイ</t>
    </rPh>
    <rPh sb="17" eb="18">
      <t>フン</t>
    </rPh>
    <rPh sb="21" eb="23">
      <t>ジョウホウ</t>
    </rPh>
    <rPh sb="24" eb="26">
      <t>カクニン</t>
    </rPh>
    <phoneticPr fontId="1"/>
  </si>
  <si>
    <t>RQ0008</t>
    <phoneticPr fontId="1"/>
  </si>
  <si>
    <t>ユーザーが[バッテリーの残量]をみてバッテリー駆動でパソコンを長時間つかうために省電力設定を確認することができる</t>
    <rPh sb="23" eb="25">
      <t>クドウ</t>
    </rPh>
    <rPh sb="31" eb="34">
      <t>チョウジカン</t>
    </rPh>
    <rPh sb="40" eb="43">
      <t>ショウデンリョク</t>
    </rPh>
    <rPh sb="43" eb="45">
      <t>セッテイ</t>
    </rPh>
    <rPh sb="46" eb="48">
      <t>カクニン</t>
    </rPh>
    <phoneticPr fontId="1"/>
  </si>
  <si>
    <t>4.5. バッテリー残量が不足している場合は</t>
    <rPh sb="10" eb="12">
      <t>ザンリョウ</t>
    </rPh>
    <rPh sb="13" eb="15">
      <t>フソク</t>
    </rPh>
    <rPh sb="19" eb="21">
      <t>バアイ</t>
    </rPh>
    <phoneticPr fontId="1"/>
  </si>
  <si>
    <t>5-6 バッテリー残量が不足している場合は画面</t>
    <phoneticPr fontId="1"/>
  </si>
  <si>
    <t>ユーザーが画面表示時にACアダプターの接続を促される</t>
    <rPh sb="5" eb="7">
      <t>ガメン</t>
    </rPh>
    <rPh sb="7" eb="9">
      <t>ヒョウジ</t>
    </rPh>
    <rPh sb="9" eb="10">
      <t>ジ</t>
    </rPh>
    <rPh sb="19" eb="21">
      <t>セツゾク</t>
    </rPh>
    <rPh sb="22" eb="23">
      <t>ウナガ</t>
    </rPh>
    <phoneticPr fontId="1"/>
  </si>
  <si>
    <t>4.5. バッテリー残量が不足している場合は</t>
    <phoneticPr fontId="1"/>
  </si>
  <si>
    <t>5-6 バッテリー残量が不足している場合は画面</t>
  </si>
  <si>
    <t>ユーザーが電源モードの設定方法を確認できる</t>
    <rPh sb="5" eb="7">
      <t>デンゲン</t>
    </rPh>
    <rPh sb="11" eb="13">
      <t>セッテイ</t>
    </rPh>
    <rPh sb="13" eb="15">
      <t>ホウホウ</t>
    </rPh>
    <rPh sb="16" eb="18">
      <t>カクニン</t>
    </rPh>
    <phoneticPr fontId="1"/>
  </si>
  <si>
    <t>ユーザーがパソコンの内部LCDの電力削減として輝度調整方法を確認できる</t>
    <rPh sb="10" eb="12">
      <t>ナイブ</t>
    </rPh>
    <rPh sb="16" eb="18">
      <t>デンリョク</t>
    </rPh>
    <rPh sb="18" eb="20">
      <t>サクゲン</t>
    </rPh>
    <rPh sb="23" eb="25">
      <t>キド</t>
    </rPh>
    <rPh sb="25" eb="27">
      <t>チョウセイ</t>
    </rPh>
    <rPh sb="27" eb="29">
      <t>ホウホウ</t>
    </rPh>
    <rPh sb="30" eb="32">
      <t>カクニン</t>
    </rPh>
    <phoneticPr fontId="1"/>
  </si>
  <si>
    <t>ユーザーがWWAN、WLANの電力削減として機内モード設定方法を確認できる</t>
    <rPh sb="15" eb="17">
      <t>デンリョク</t>
    </rPh>
    <rPh sb="17" eb="19">
      <t>サクゲン</t>
    </rPh>
    <rPh sb="22" eb="23">
      <t>キ</t>
    </rPh>
    <rPh sb="23" eb="24">
      <t>ナイ</t>
    </rPh>
    <rPh sb="27" eb="29">
      <t>セッテイ</t>
    </rPh>
    <rPh sb="29" eb="31">
      <t>ホウホウ</t>
    </rPh>
    <rPh sb="32" eb="34">
      <t>カクニン</t>
    </rPh>
    <phoneticPr fontId="1"/>
  </si>
  <si>
    <t>ユーザーがUSBの電力削減として外付けデバイスの取り外し方法を確認できる</t>
    <rPh sb="9" eb="11">
      <t>デンリョク</t>
    </rPh>
    <rPh sb="11" eb="13">
      <t>サクゲン</t>
    </rPh>
    <rPh sb="16" eb="17">
      <t>ソト</t>
    </rPh>
    <rPh sb="17" eb="18">
      <t>ヅ</t>
    </rPh>
    <rPh sb="24" eb="25">
      <t>ト</t>
    </rPh>
    <rPh sb="26" eb="27">
      <t>ハズ</t>
    </rPh>
    <rPh sb="28" eb="30">
      <t>ホウホウ</t>
    </rPh>
    <rPh sb="31" eb="33">
      <t>カクニン</t>
    </rPh>
    <phoneticPr fontId="1"/>
  </si>
  <si>
    <t>RQ0009</t>
    <phoneticPr fontId="1"/>
  </si>
  <si>
    <t>ユーザーが連続稼働日数の変化をトースト表示で確認することができる</t>
    <rPh sb="5" eb="11">
      <t>レンゾクカドウニッスウ</t>
    </rPh>
    <rPh sb="12" eb="14">
      <t>ヘンカ</t>
    </rPh>
    <rPh sb="19" eb="21">
      <t>ヒョウジ</t>
    </rPh>
    <rPh sb="22" eb="24">
      <t>カクニン</t>
    </rPh>
    <phoneticPr fontId="1"/>
  </si>
  <si>
    <t>4.11. トースト</t>
    <phoneticPr fontId="1"/>
  </si>
  <si>
    <t>10. トーストの表示</t>
    <rPh sb="9" eb="11">
      <t>ヒョウジ</t>
    </rPh>
    <phoneticPr fontId="1"/>
  </si>
  <si>
    <t>ユーザーが連続稼働日数が黄(7-29日)、赤(30日-)になった場合にトースト表示を確認できる</t>
    <rPh sb="5" eb="7">
      <t>レンゾク</t>
    </rPh>
    <rPh sb="7" eb="9">
      <t>カドウ</t>
    </rPh>
    <rPh sb="9" eb="11">
      <t>ニッスウ</t>
    </rPh>
    <rPh sb="12" eb="13">
      <t>キ</t>
    </rPh>
    <rPh sb="18" eb="19">
      <t>ニチ</t>
    </rPh>
    <rPh sb="21" eb="22">
      <t>アカ</t>
    </rPh>
    <rPh sb="25" eb="26">
      <t>ニチ</t>
    </rPh>
    <rPh sb="32" eb="34">
      <t>バアイ</t>
    </rPh>
    <rPh sb="39" eb="41">
      <t>ヒョウジ</t>
    </rPh>
    <rPh sb="42" eb="44">
      <t>カクニン</t>
    </rPh>
    <phoneticPr fontId="1"/>
  </si>
  <si>
    <t>4.11. トースト</t>
  </si>
  <si>
    <t>10. トーストの表示</t>
    <phoneticPr fontId="1"/>
  </si>
  <si>
    <t>ユーザーが設定した通知間隔(デフォルト1日1回)でトースト表示を確認できる</t>
    <rPh sb="5" eb="7">
      <t>セッテイ</t>
    </rPh>
    <rPh sb="9" eb="11">
      <t>ツウチ</t>
    </rPh>
    <rPh sb="11" eb="13">
      <t>カンカク</t>
    </rPh>
    <rPh sb="20" eb="21">
      <t>ニチ</t>
    </rPh>
    <rPh sb="22" eb="23">
      <t>カイ</t>
    </rPh>
    <rPh sb="29" eb="31">
      <t>ヒョウジ</t>
    </rPh>
    <rPh sb="32" eb="34">
      <t>カクニン</t>
    </rPh>
    <phoneticPr fontId="1"/>
  </si>
  <si>
    <t>ユーザーがトースト表示をクリックすると「パソコンの使用状態」が起動する</t>
    <rPh sb="9" eb="11">
      <t>ヒョウジ</t>
    </rPh>
    <rPh sb="25" eb="27">
      <t>シヨウ</t>
    </rPh>
    <rPh sb="27" eb="29">
      <t>ジョウタイ</t>
    </rPh>
    <rPh sb="31" eb="33">
      <t>キドウ</t>
    </rPh>
    <phoneticPr fontId="1"/>
  </si>
  <si>
    <t>RQ0010</t>
    <phoneticPr fontId="1"/>
  </si>
  <si>
    <t>ユーザーがストレージの容量の変化をトースト表示で確認することができる</t>
    <rPh sb="11" eb="13">
      <t>ヨウリョウ</t>
    </rPh>
    <rPh sb="14" eb="16">
      <t>ヘンカ</t>
    </rPh>
    <rPh sb="21" eb="23">
      <t>ヒョウジ</t>
    </rPh>
    <rPh sb="24" eb="26">
      <t>カクニン</t>
    </rPh>
    <phoneticPr fontId="1"/>
  </si>
  <si>
    <t>4.11 トースト</t>
    <phoneticPr fontId="1"/>
  </si>
  <si>
    <t>ユーザーがストレージの容量が黄(20-11%)、赤(10%-)になった場合にトースト表示を確認できる</t>
    <rPh sb="11" eb="13">
      <t>ヨウリョウ</t>
    </rPh>
    <rPh sb="14" eb="15">
      <t>キ</t>
    </rPh>
    <rPh sb="24" eb="25">
      <t>アカ</t>
    </rPh>
    <rPh sb="35" eb="37">
      <t>バアイ</t>
    </rPh>
    <rPh sb="42" eb="44">
      <t>ヒョウジ</t>
    </rPh>
    <rPh sb="45" eb="47">
      <t>カクニン</t>
    </rPh>
    <phoneticPr fontId="1"/>
  </si>
  <si>
    <t>4.8 通知の設定画面</t>
    <rPh sb="4" eb="6">
      <t>ツウチ</t>
    </rPh>
    <rPh sb="7" eb="9">
      <t>セッテイ</t>
    </rPh>
    <rPh sb="9" eb="11">
      <t>ガメン</t>
    </rPh>
    <phoneticPr fontId="1"/>
  </si>
  <si>
    <t>RQ0011</t>
    <phoneticPr fontId="1"/>
  </si>
  <si>
    <t>ユーザーがSSDの状態の変化をトースト表示で確認することができる</t>
    <rPh sb="9" eb="11">
      <t>ジョウタイ</t>
    </rPh>
    <rPh sb="12" eb="14">
      <t>ヘンカ</t>
    </rPh>
    <rPh sb="19" eb="21">
      <t>ヒョウジ</t>
    </rPh>
    <rPh sb="22" eb="24">
      <t>カクニン</t>
    </rPh>
    <phoneticPr fontId="1"/>
  </si>
  <si>
    <t>ユーザーがSSDの状態が黄(P/Eサイクル:2-4,Percentage Used:91-99)、赤(P/Eサイクル:1以下,Percentage Used:100以上)になった場合にトースト表示を確認できる</t>
    <rPh sb="9" eb="11">
      <t>ジョウタイ</t>
    </rPh>
    <rPh sb="12" eb="13">
      <t>キ</t>
    </rPh>
    <rPh sb="49" eb="50">
      <t>アカ</t>
    </rPh>
    <rPh sb="60" eb="62">
      <t>イカ</t>
    </rPh>
    <rPh sb="82" eb="84">
      <t>イジョウ</t>
    </rPh>
    <rPh sb="89" eb="91">
      <t>バアイ</t>
    </rPh>
    <rPh sb="96" eb="98">
      <t>ヒョウジ</t>
    </rPh>
    <rPh sb="99" eb="101">
      <t>カクニン</t>
    </rPh>
    <phoneticPr fontId="1"/>
  </si>
  <si>
    <t>ユーザーがトースト表示をクリックすると「デバイスの状態」が起動する</t>
    <rPh sb="9" eb="11">
      <t>ヒョウジ</t>
    </rPh>
    <rPh sb="25" eb="27">
      <t>ジョウタイ</t>
    </rPh>
    <rPh sb="29" eb="31">
      <t>キドウ</t>
    </rPh>
    <phoneticPr fontId="1"/>
  </si>
  <si>
    <t>4.8 通知の設定画面</t>
  </si>
  <si>
    <t>RQ0012</t>
    <phoneticPr fontId="1"/>
  </si>
  <si>
    <t>ユーザーがバッテリー容量の変化をトースト表示で確認することができる</t>
    <rPh sb="10" eb="12">
      <t>ヨウリョウ</t>
    </rPh>
    <rPh sb="13" eb="15">
      <t>ヘンカ</t>
    </rPh>
    <rPh sb="20" eb="22">
      <t>ヒョウジ</t>
    </rPh>
    <rPh sb="23" eb="25">
      <t>カクニン</t>
    </rPh>
    <phoneticPr fontId="1"/>
  </si>
  <si>
    <t>ユーザーがバッテリー容量が設定した閾値にDC時に下がった場合にトースト表示を確認できる</t>
    <rPh sb="10" eb="12">
      <t>ヨウリョウ</t>
    </rPh>
    <rPh sb="13" eb="15">
      <t>セッテイ</t>
    </rPh>
    <rPh sb="17" eb="19">
      <t>シキイチ</t>
    </rPh>
    <rPh sb="22" eb="23">
      <t>ジ</t>
    </rPh>
    <rPh sb="24" eb="25">
      <t>サ</t>
    </rPh>
    <rPh sb="28" eb="30">
      <t>バアイ</t>
    </rPh>
    <rPh sb="35" eb="37">
      <t>ヒョウジ</t>
    </rPh>
    <rPh sb="38" eb="40">
      <t>カクニン</t>
    </rPh>
    <phoneticPr fontId="1"/>
  </si>
  <si>
    <t>ユーザーがトースト表示をクリックすると「バッテリーの残量」が起動する</t>
    <rPh sb="9" eb="11">
      <t>ヒョウジ</t>
    </rPh>
    <rPh sb="26" eb="28">
      <t>ザンリョウ</t>
    </rPh>
    <rPh sb="30" eb="32">
      <t>キドウ</t>
    </rPh>
    <phoneticPr fontId="1"/>
  </si>
  <si>
    <t>ユーザーが設定した閾値(デフォルト30%)でトースト表示を確認できる</t>
    <rPh sb="5" eb="7">
      <t>セッテイ</t>
    </rPh>
    <rPh sb="9" eb="11">
      <t>シキイチ</t>
    </rPh>
    <rPh sb="26" eb="28">
      <t>ヒョウジ</t>
    </rPh>
    <rPh sb="29" eb="31">
      <t>カクニン</t>
    </rPh>
    <phoneticPr fontId="1"/>
  </si>
  <si>
    <t>RQ0013</t>
    <phoneticPr fontId="1"/>
  </si>
  <si>
    <t>ユーザーがトースト表示の設定を変更することができる</t>
    <rPh sb="9" eb="11">
      <t>ヒョウジ</t>
    </rPh>
    <rPh sb="12" eb="14">
      <t>セッテイ</t>
    </rPh>
    <rPh sb="15" eb="17">
      <t>ヘンコウ</t>
    </rPh>
    <phoneticPr fontId="1"/>
  </si>
  <si>
    <t>2-4 設定画面　表示評価</t>
    <phoneticPr fontId="1"/>
  </si>
  <si>
    <t>ユーザーが連続稼働日数のトースト表示の有効/無効、再表示までの期間(1日/7日/30日)を設定できる</t>
    <rPh sb="5" eb="7">
      <t>レンゾク</t>
    </rPh>
    <rPh sb="7" eb="9">
      <t>カドウ</t>
    </rPh>
    <rPh sb="9" eb="11">
      <t>ニッスウ</t>
    </rPh>
    <rPh sb="16" eb="18">
      <t>ヒョウジ</t>
    </rPh>
    <rPh sb="19" eb="21">
      <t>ユウコウ</t>
    </rPh>
    <rPh sb="22" eb="24">
      <t>ムコウ</t>
    </rPh>
    <rPh sb="25" eb="28">
      <t>サイヒョウジ</t>
    </rPh>
    <rPh sb="31" eb="33">
      <t>キカン</t>
    </rPh>
    <rPh sb="35" eb="36">
      <t>ニチ</t>
    </rPh>
    <rPh sb="38" eb="39">
      <t>ニチ</t>
    </rPh>
    <rPh sb="42" eb="43">
      <t>ニチ</t>
    </rPh>
    <rPh sb="45" eb="47">
      <t>セッテイ</t>
    </rPh>
    <phoneticPr fontId="1"/>
  </si>
  <si>
    <t>ユーザーがストレージ容量のトースト表示の有効/無効、再表示までの期間(1日/7日/30日)を設定できる</t>
    <rPh sb="10" eb="12">
      <t>ヨウリョウ</t>
    </rPh>
    <rPh sb="17" eb="19">
      <t>ヒョウジ</t>
    </rPh>
    <rPh sb="20" eb="22">
      <t>ユウコウ</t>
    </rPh>
    <rPh sb="23" eb="25">
      <t>ムコウ</t>
    </rPh>
    <rPh sb="26" eb="29">
      <t>サイヒョウジ</t>
    </rPh>
    <rPh sb="32" eb="34">
      <t>キカン</t>
    </rPh>
    <rPh sb="36" eb="37">
      <t>ニチ</t>
    </rPh>
    <rPh sb="39" eb="40">
      <t>ニチ</t>
    </rPh>
    <rPh sb="43" eb="44">
      <t>ニチ</t>
    </rPh>
    <rPh sb="46" eb="48">
      <t>セッテイ</t>
    </rPh>
    <phoneticPr fontId="1"/>
  </si>
  <si>
    <t>ユーザーがSSDの状態のトースト表示の有効/無効、再表示までの期間(1日/7日/30日)を設定できる</t>
    <rPh sb="9" eb="11">
      <t>ジョウタイ</t>
    </rPh>
    <rPh sb="16" eb="18">
      <t>ヒョウジ</t>
    </rPh>
    <rPh sb="19" eb="21">
      <t>ユウコウ</t>
    </rPh>
    <rPh sb="22" eb="24">
      <t>ムコウ</t>
    </rPh>
    <rPh sb="25" eb="28">
      <t>サイヒョウジ</t>
    </rPh>
    <rPh sb="31" eb="33">
      <t>キカン</t>
    </rPh>
    <rPh sb="35" eb="36">
      <t>ニチ</t>
    </rPh>
    <rPh sb="38" eb="39">
      <t>ニチ</t>
    </rPh>
    <rPh sb="42" eb="43">
      <t>ニチ</t>
    </rPh>
    <rPh sb="45" eb="47">
      <t>セッテイ</t>
    </rPh>
    <phoneticPr fontId="1"/>
  </si>
  <si>
    <t>ユーザーがバッテリーの残量のトースト表示の有効無効、トースト表示される残量の閾値を設定できる</t>
    <rPh sb="11" eb="13">
      <t>ザンリョウ</t>
    </rPh>
    <rPh sb="18" eb="20">
      <t>ヒョウジ</t>
    </rPh>
    <rPh sb="21" eb="25">
      <t>ユウコウムコウ</t>
    </rPh>
    <rPh sb="30" eb="32">
      <t>ヒョウジ</t>
    </rPh>
    <rPh sb="35" eb="37">
      <t>ザンリョウ</t>
    </rPh>
    <rPh sb="38" eb="40">
      <t>シキイチ</t>
    </rPh>
    <rPh sb="41" eb="43">
      <t>セッテイ</t>
    </rPh>
    <phoneticPr fontId="1"/>
  </si>
  <si>
    <t>ユーザーがすべての設定をデフォルトに戻すことができる</t>
    <rPh sb="9" eb="11">
      <t>セッテイ</t>
    </rPh>
    <rPh sb="18" eb="19">
      <t>モド</t>
    </rPh>
    <phoneticPr fontId="1"/>
  </si>
  <si>
    <t>RQ0014</t>
    <phoneticPr fontId="1"/>
  </si>
  <si>
    <r>
      <t>ユーザーがアプリケーションの</t>
    </r>
    <r>
      <rPr>
        <sz val="8"/>
        <color rgb="FFFF0000"/>
        <rFont val="游ゴシック"/>
        <family val="3"/>
        <charset val="128"/>
        <scheme val="minor"/>
      </rPr>
      <t>バージョンやOSSライセンス</t>
    </r>
    <r>
      <rPr>
        <sz val="8"/>
        <color theme="1"/>
        <rFont val="游ゴシック"/>
        <family val="2"/>
        <charset val="128"/>
        <scheme val="minor"/>
      </rPr>
      <t>について確認することができる</t>
    </r>
    <phoneticPr fontId="1"/>
  </si>
  <si>
    <t>4.9. ヘルプ画面</t>
    <rPh sb="8" eb="10">
      <t>ガメン</t>
    </rPh>
    <phoneticPr fontId="1"/>
  </si>
  <si>
    <t>11.ヘルプ画面</t>
    <rPh sb="6" eb="8">
      <t>ガメン</t>
    </rPh>
    <phoneticPr fontId="1"/>
  </si>
  <si>
    <t>ユーザーがアプリケーションのバージョンを確認できる</t>
    <rPh sb="20" eb="22">
      <t>カクニン</t>
    </rPh>
    <phoneticPr fontId="1"/>
  </si>
  <si>
    <t>4.9. ヘルプ画面</t>
    <phoneticPr fontId="1"/>
  </si>
  <si>
    <t>11.ヘルプ画面</t>
  </si>
  <si>
    <t>ユーザーがアプリケーションのコピーライトを確認できる</t>
    <rPh sb="21" eb="23">
      <t>カクニン</t>
    </rPh>
    <phoneticPr fontId="1"/>
  </si>
  <si>
    <t>4.9. ヘルプ画面</t>
  </si>
  <si>
    <t>ユーザーがアプリケーションのOSSライセンスを確認できる</t>
    <rPh sb="23" eb="25">
      <t>カクニン</t>
    </rPh>
    <phoneticPr fontId="1"/>
  </si>
  <si>
    <t>RQ0015</t>
    <phoneticPr fontId="1"/>
  </si>
  <si>
    <r>
      <t>ユーザーがマニュアルでアプリケーション</t>
    </r>
    <r>
      <rPr>
        <sz val="8"/>
        <color rgb="FFFF0000"/>
        <rFont val="游ゴシック"/>
        <family val="3"/>
        <charset val="128"/>
        <scheme val="minor"/>
      </rPr>
      <t>の概要や免責事項</t>
    </r>
    <r>
      <rPr>
        <sz val="8"/>
        <color theme="1"/>
        <rFont val="游ゴシック"/>
        <family val="2"/>
        <charset val="128"/>
        <scheme val="minor"/>
      </rPr>
      <t>について確認することができる</t>
    </r>
    <rPh sb="20" eb="22">
      <t>ガイヨウ</t>
    </rPh>
    <rPh sb="23" eb="25">
      <t>メンセキ</t>
    </rPh>
    <rPh sb="25" eb="27">
      <t>ジコウ</t>
    </rPh>
    <phoneticPr fontId="1"/>
  </si>
  <si>
    <r>
      <t>ユーザーがアプリケーションの概要、免責事項</t>
    </r>
    <r>
      <rPr>
        <sz val="8"/>
        <color rgb="FFFF0000"/>
        <rFont val="游ゴシック"/>
        <family val="3"/>
        <charset val="128"/>
        <scheme val="minor"/>
      </rPr>
      <t>、</t>
    </r>
    <r>
      <rPr>
        <sz val="8"/>
        <color theme="1"/>
        <rFont val="游ゴシック"/>
        <family val="2"/>
        <charset val="128"/>
        <scheme val="minor"/>
      </rPr>
      <t>について確認できる</t>
    </r>
    <r>
      <rPr>
        <sz val="8"/>
        <color rgb="FFFF0000"/>
        <rFont val="游ゴシック"/>
        <family val="3"/>
        <charset val="128"/>
        <scheme val="minor"/>
      </rPr>
      <t>（マニュアルを先頭から確認できる）</t>
    </r>
    <rPh sb="14" eb="16">
      <t>ガイヨウ</t>
    </rPh>
    <rPh sb="17" eb="19">
      <t>メンセキ</t>
    </rPh>
    <rPh sb="19" eb="21">
      <t>ジコウ</t>
    </rPh>
    <rPh sb="26" eb="28">
      <t>カクニン</t>
    </rPh>
    <rPh sb="38" eb="40">
      <t>セントウ</t>
    </rPh>
    <rPh sb="42" eb="44">
      <t>カクニン</t>
    </rPh>
    <phoneticPr fontId="1"/>
  </si>
  <si>
    <t>RQ0016</t>
    <phoneticPr fontId="1"/>
  </si>
  <si>
    <t>ユーザーがマニュアルで[パソコンの使用状態]について操作方法を確認することできる</t>
    <rPh sb="17" eb="19">
      <t>シヨウ</t>
    </rPh>
    <rPh sb="19" eb="21">
      <t>ジョウタイ</t>
    </rPh>
    <rPh sb="26" eb="28">
      <t>ソウサ</t>
    </rPh>
    <rPh sb="28" eb="30">
      <t>ホウホウ</t>
    </rPh>
    <rPh sb="31" eb="33">
      <t>カクニン</t>
    </rPh>
    <phoneticPr fontId="1"/>
  </si>
  <si>
    <t>ユーザーが連続稼働日数の意味を確認できる</t>
    <rPh sb="5" eb="7">
      <t>レンゾク</t>
    </rPh>
    <rPh sb="7" eb="11">
      <t>カドウニッスウ</t>
    </rPh>
    <rPh sb="12" eb="14">
      <t>イミ</t>
    </rPh>
    <rPh sb="15" eb="17">
      <t>カクニン</t>
    </rPh>
    <phoneticPr fontId="1"/>
  </si>
  <si>
    <t>4.2. パソコンの使用状態画面</t>
  </si>
  <si>
    <t>4. パソコンの使用状態画面</t>
  </si>
  <si>
    <t>ユーザーが「簡易なシャットダウン」「完全なシャットダウン」の意味を確認できる</t>
    <rPh sb="6" eb="8">
      <t>カンイ</t>
    </rPh>
    <rPh sb="18" eb="20">
      <t>カンゼン</t>
    </rPh>
    <rPh sb="30" eb="32">
      <t>イミ</t>
    </rPh>
    <rPh sb="33" eb="35">
      <t>カクニン</t>
    </rPh>
    <phoneticPr fontId="1"/>
  </si>
  <si>
    <t>ユーザーが「完全なシャットダウン」を実行する方法を確認できる</t>
    <rPh sb="6" eb="8">
      <t>カンゼン</t>
    </rPh>
    <rPh sb="18" eb="20">
      <t>ジッコウ</t>
    </rPh>
    <rPh sb="22" eb="24">
      <t>ホウホウ</t>
    </rPh>
    <rPh sb="25" eb="27">
      <t>カクニン</t>
    </rPh>
    <phoneticPr fontId="1"/>
  </si>
  <si>
    <t>ユーザーがストレージの領域の意味を確認できる</t>
    <rPh sb="11" eb="13">
      <t>リョウイキ</t>
    </rPh>
    <rPh sb="14" eb="16">
      <t>イミ</t>
    </rPh>
    <rPh sb="17" eb="19">
      <t>カクニン</t>
    </rPh>
    <phoneticPr fontId="1"/>
  </si>
  <si>
    <t>ユーザーが「ディスククリーンアップ」の使用方法を確認できる</t>
    <rPh sb="19" eb="21">
      <t>シヨウ</t>
    </rPh>
    <rPh sb="21" eb="23">
      <t>ホウホウ</t>
    </rPh>
    <rPh sb="24" eb="26">
      <t>カクニン</t>
    </rPh>
    <phoneticPr fontId="1"/>
  </si>
  <si>
    <t>ユーザーがフォルダのデータを移動させて領域を増やす方法を確認できる</t>
    <rPh sb="14" eb="16">
      <t>イドウ</t>
    </rPh>
    <rPh sb="19" eb="21">
      <t>リョウイキ</t>
    </rPh>
    <rPh sb="22" eb="23">
      <t>フ</t>
    </rPh>
    <rPh sb="25" eb="27">
      <t>ホウホウ</t>
    </rPh>
    <rPh sb="28" eb="30">
      <t>カクニン</t>
    </rPh>
    <phoneticPr fontId="1"/>
  </si>
  <si>
    <t>RQ0017</t>
    <phoneticPr fontId="1"/>
  </si>
  <si>
    <t>ユーザーがマニュアルで[デバイスの状態]について操作方法を確認することができる</t>
    <rPh sb="17" eb="19">
      <t>ジョウタイ</t>
    </rPh>
    <rPh sb="24" eb="26">
      <t>ソウサ</t>
    </rPh>
    <rPh sb="26" eb="28">
      <t>ホウホウ</t>
    </rPh>
    <rPh sb="29" eb="31">
      <t>カクニン</t>
    </rPh>
    <phoneticPr fontId="1"/>
  </si>
  <si>
    <t>4.6.デバイスの状態画面</t>
    <rPh sb="9" eb="11">
      <t>ジョウタイ</t>
    </rPh>
    <rPh sb="11" eb="13">
      <t>ガメン</t>
    </rPh>
    <phoneticPr fontId="1"/>
  </si>
  <si>
    <t>ユーザーがSSDの状態の意味を確認できる</t>
    <rPh sb="9" eb="11">
      <t>ジョウタイ</t>
    </rPh>
    <rPh sb="12" eb="14">
      <t>イミ</t>
    </rPh>
    <rPh sb="15" eb="17">
      <t>カクニン</t>
    </rPh>
    <phoneticPr fontId="1"/>
  </si>
  <si>
    <t>RQ0018</t>
    <phoneticPr fontId="1"/>
  </si>
  <si>
    <t>ユーザーがマニュアルで[お知らせ]について操作方法を確認することができる</t>
    <rPh sb="13" eb="14">
      <t>シ</t>
    </rPh>
    <rPh sb="21" eb="23">
      <t>ソウサ</t>
    </rPh>
    <rPh sb="23" eb="25">
      <t>ホウホウ</t>
    </rPh>
    <rPh sb="26" eb="28">
      <t>カクニン</t>
    </rPh>
    <phoneticPr fontId="1"/>
  </si>
  <si>
    <t>6. お知らせ画面</t>
    <rPh sb="4" eb="5">
      <t>シ</t>
    </rPh>
    <rPh sb="7" eb="9">
      <t>ガメン</t>
    </rPh>
    <phoneticPr fontId="1"/>
  </si>
  <si>
    <t>ユーザーがダストカバー内部の清掃方法を確認できる</t>
    <rPh sb="11" eb="13">
      <t>ナイブ</t>
    </rPh>
    <rPh sb="14" eb="16">
      <t>セイソウ</t>
    </rPh>
    <rPh sb="16" eb="18">
      <t>ホウホウ</t>
    </rPh>
    <rPh sb="19" eb="21">
      <t>カクニン</t>
    </rPh>
    <phoneticPr fontId="1"/>
  </si>
  <si>
    <t>6. お知らせ画面</t>
    <phoneticPr fontId="1"/>
  </si>
  <si>
    <t>RQ0019</t>
    <phoneticPr fontId="1"/>
  </si>
  <si>
    <t>ユーザーがマニュアルで[バッテリーの残量]について操作方法について確認することができる</t>
    <rPh sb="18" eb="20">
      <t>ザンリョウ</t>
    </rPh>
    <rPh sb="25" eb="27">
      <t>ソウサ</t>
    </rPh>
    <rPh sb="27" eb="29">
      <t>ホウホウ</t>
    </rPh>
    <rPh sb="33" eb="35">
      <t>カクニン</t>
    </rPh>
    <phoneticPr fontId="1"/>
  </si>
  <si>
    <t>4.3. バッテリー残量画面</t>
    <rPh sb="10" eb="12">
      <t>ザンリョウ</t>
    </rPh>
    <rPh sb="12" eb="14">
      <t>ガメン</t>
    </rPh>
    <phoneticPr fontId="1"/>
  </si>
  <si>
    <t>ユーザーがバッテリー残量推移と残駆動時間の意味を確認できる</t>
    <rPh sb="10" eb="12">
      <t>ザンリョウ</t>
    </rPh>
    <rPh sb="12" eb="14">
      <t>スイイ</t>
    </rPh>
    <rPh sb="15" eb="16">
      <t>ザン</t>
    </rPh>
    <rPh sb="16" eb="18">
      <t>クドウ</t>
    </rPh>
    <rPh sb="18" eb="20">
      <t>ジカン</t>
    </rPh>
    <rPh sb="21" eb="23">
      <t>イミ</t>
    </rPh>
    <rPh sb="24" eb="26">
      <t>カクニン</t>
    </rPh>
    <phoneticPr fontId="1"/>
  </si>
  <si>
    <t>ユーザーがバッテリー残量推移グラフのコンポーネント(縦棒、破線等)の意味を確認できる</t>
    <rPh sb="10" eb="12">
      <t>ザンリョウ</t>
    </rPh>
    <rPh sb="12" eb="14">
      <t>スイイ</t>
    </rPh>
    <rPh sb="26" eb="28">
      <t>タテボウ</t>
    </rPh>
    <rPh sb="29" eb="31">
      <t>ハセン</t>
    </rPh>
    <rPh sb="31" eb="32">
      <t>トウ</t>
    </rPh>
    <rPh sb="34" eb="36">
      <t>イミ</t>
    </rPh>
    <rPh sb="37" eb="39">
      <t>カクニン</t>
    </rPh>
    <phoneticPr fontId="1"/>
  </si>
  <si>
    <t>ユーザーがバッテリー残量推移グラフのDC時/AC時のグラフ表示の意味を確認できる</t>
    <rPh sb="20" eb="21">
      <t>ジ</t>
    </rPh>
    <rPh sb="24" eb="25">
      <t>ジ</t>
    </rPh>
    <rPh sb="29" eb="31">
      <t>ヒョウジ</t>
    </rPh>
    <rPh sb="32" eb="34">
      <t>イミ</t>
    </rPh>
    <rPh sb="35" eb="37">
      <t>カクニン</t>
    </rPh>
    <phoneticPr fontId="1"/>
  </si>
  <si>
    <t>ユーザーがバッテリー残量推移グラフの過去分のグラフ表示方法を確認できる</t>
    <rPh sb="18" eb="20">
      <t>カコ</t>
    </rPh>
    <rPh sb="20" eb="21">
      <t>ブン</t>
    </rPh>
    <rPh sb="25" eb="27">
      <t>ヒョウジ</t>
    </rPh>
    <rPh sb="27" eb="29">
      <t>ホウホウ</t>
    </rPh>
    <rPh sb="30" eb="32">
      <t>カクニン</t>
    </rPh>
    <phoneticPr fontId="1"/>
  </si>
  <si>
    <t>ユーザーがACアダプターの接続について確認できる</t>
    <rPh sb="13" eb="15">
      <t>セツゾク</t>
    </rPh>
    <rPh sb="19" eb="21">
      <t>カクニン</t>
    </rPh>
    <phoneticPr fontId="1"/>
  </si>
  <si>
    <t>ユーザーがパソコンの内部LCDの輝度調整方法を確認できる</t>
    <rPh sb="10" eb="12">
      <t>ナイブ</t>
    </rPh>
    <rPh sb="16" eb="18">
      <t>キド</t>
    </rPh>
    <rPh sb="18" eb="20">
      <t>チョウセイ</t>
    </rPh>
    <rPh sb="20" eb="22">
      <t>ホウホウ</t>
    </rPh>
    <rPh sb="23" eb="25">
      <t>カクニン</t>
    </rPh>
    <phoneticPr fontId="1"/>
  </si>
  <si>
    <t>ユーザーがWWAN、WLANの機内モード設定方法を確認できる</t>
    <rPh sb="15" eb="16">
      <t>キ</t>
    </rPh>
    <rPh sb="16" eb="17">
      <t>ナイ</t>
    </rPh>
    <rPh sb="20" eb="22">
      <t>セッテイ</t>
    </rPh>
    <rPh sb="22" eb="24">
      <t>ホウホウ</t>
    </rPh>
    <rPh sb="25" eb="27">
      <t>カクニン</t>
    </rPh>
    <phoneticPr fontId="1"/>
  </si>
  <si>
    <t>ユーザーがUSBの外付けデバイスの取り外し方法を確認できる</t>
    <rPh sb="9" eb="10">
      <t>ソト</t>
    </rPh>
    <rPh sb="10" eb="11">
      <t>ヅ</t>
    </rPh>
    <rPh sb="17" eb="18">
      <t>ト</t>
    </rPh>
    <rPh sb="19" eb="20">
      <t>ハズ</t>
    </rPh>
    <rPh sb="21" eb="23">
      <t>ホウホウ</t>
    </rPh>
    <rPh sb="24" eb="26">
      <t>カクニン</t>
    </rPh>
    <phoneticPr fontId="1"/>
  </si>
  <si>
    <t>RQ0020</t>
    <phoneticPr fontId="1"/>
  </si>
  <si>
    <t>ユーザーがマニュアルで[通知の設定]について操作方法を確認することができる</t>
    <rPh sb="12" eb="14">
      <t>ツウチ</t>
    </rPh>
    <rPh sb="15" eb="17">
      <t>セッテイ</t>
    </rPh>
    <rPh sb="22" eb="24">
      <t>ソウサ</t>
    </rPh>
    <rPh sb="24" eb="26">
      <t>ホウホウ</t>
    </rPh>
    <rPh sb="27" eb="29">
      <t>カクニン</t>
    </rPh>
    <phoneticPr fontId="1"/>
  </si>
  <si>
    <t>7. 通知の設定画面</t>
    <rPh sb="3" eb="5">
      <t>ツウチ</t>
    </rPh>
    <rPh sb="6" eb="8">
      <t>セッテイ</t>
    </rPh>
    <rPh sb="8" eb="10">
      <t>ガメン</t>
    </rPh>
    <phoneticPr fontId="1"/>
  </si>
  <si>
    <t>ユーザーが連続稼働日数のトースト表示する条件を確認できる</t>
    <rPh sb="5" eb="7">
      <t>レンゾク</t>
    </rPh>
    <rPh sb="7" eb="9">
      <t>カドウ</t>
    </rPh>
    <rPh sb="9" eb="11">
      <t>ニッスウ</t>
    </rPh>
    <rPh sb="16" eb="18">
      <t>ヒョウジ</t>
    </rPh>
    <rPh sb="20" eb="22">
      <t>ジョウケン</t>
    </rPh>
    <rPh sb="23" eb="25">
      <t>カクニン</t>
    </rPh>
    <phoneticPr fontId="1"/>
  </si>
  <si>
    <t>4.8 通知の設定画面</t>
    <phoneticPr fontId="1"/>
  </si>
  <si>
    <t>7. 通知の設定画面</t>
    <phoneticPr fontId="1"/>
  </si>
  <si>
    <t>ユーザーが連続稼働日数の通知設定方法を確認できる</t>
    <rPh sb="5" eb="11">
      <t>レンゾクカドウニッスウ</t>
    </rPh>
    <rPh sb="12" eb="14">
      <t>ツウチ</t>
    </rPh>
    <rPh sb="14" eb="16">
      <t>セッテイ</t>
    </rPh>
    <rPh sb="16" eb="18">
      <t>ホウホウ</t>
    </rPh>
    <rPh sb="19" eb="21">
      <t>カクニン</t>
    </rPh>
    <phoneticPr fontId="1"/>
  </si>
  <si>
    <t>ユーザーがストレージの領域のトースト表示する条件を確認できる</t>
    <rPh sb="11" eb="13">
      <t>リョウイキ</t>
    </rPh>
    <rPh sb="18" eb="20">
      <t>ヒョウジ</t>
    </rPh>
    <rPh sb="22" eb="24">
      <t>ジョウケン</t>
    </rPh>
    <rPh sb="25" eb="27">
      <t>カクニン</t>
    </rPh>
    <phoneticPr fontId="1"/>
  </si>
  <si>
    <t>ユーザーがストレージの領域の通知設定方法を確認できる</t>
    <rPh sb="11" eb="13">
      <t>リョウイキ</t>
    </rPh>
    <rPh sb="14" eb="16">
      <t>ツウチ</t>
    </rPh>
    <rPh sb="16" eb="18">
      <t>セッテイ</t>
    </rPh>
    <rPh sb="18" eb="20">
      <t>ホウホウ</t>
    </rPh>
    <rPh sb="21" eb="23">
      <t>カクニン</t>
    </rPh>
    <phoneticPr fontId="1"/>
  </si>
  <si>
    <t>ユーザーがSSDの状態のトースト表示する条件を確認できる</t>
    <rPh sb="9" eb="11">
      <t>ジョウタイ</t>
    </rPh>
    <rPh sb="16" eb="18">
      <t>ヒョウジ</t>
    </rPh>
    <rPh sb="20" eb="22">
      <t>ジョウケン</t>
    </rPh>
    <rPh sb="23" eb="25">
      <t>カクニン</t>
    </rPh>
    <phoneticPr fontId="1"/>
  </si>
  <si>
    <t>ユーザーがSSDの状態の通知設定方法を確認できる</t>
    <rPh sb="9" eb="11">
      <t>ジョウタイ</t>
    </rPh>
    <rPh sb="12" eb="14">
      <t>ツウチ</t>
    </rPh>
    <rPh sb="14" eb="16">
      <t>セッテイ</t>
    </rPh>
    <rPh sb="16" eb="18">
      <t>ホウホウ</t>
    </rPh>
    <rPh sb="19" eb="21">
      <t>カクニン</t>
    </rPh>
    <phoneticPr fontId="1"/>
  </si>
  <si>
    <t>ユーザーがバッテリーの残量のトースト表示する条件を確認できる</t>
    <rPh sb="11" eb="13">
      <t>ザンリョウ</t>
    </rPh>
    <rPh sb="18" eb="20">
      <t>ヒョウジ</t>
    </rPh>
    <rPh sb="22" eb="24">
      <t>ジョウケン</t>
    </rPh>
    <rPh sb="25" eb="27">
      <t>カクニン</t>
    </rPh>
    <phoneticPr fontId="1"/>
  </si>
  <si>
    <t>ユーザーがバッテリーの残量の通知設定方法を確認できる</t>
    <rPh sb="11" eb="13">
      <t>ザンリョウ</t>
    </rPh>
    <rPh sb="14" eb="16">
      <t>ツウチ</t>
    </rPh>
    <rPh sb="16" eb="18">
      <t>セッテイ</t>
    </rPh>
    <rPh sb="18" eb="20">
      <t>ホウホウ</t>
    </rPh>
    <rPh sb="21" eb="23">
      <t>カクニン</t>
    </rPh>
    <phoneticPr fontId="1"/>
  </si>
  <si>
    <t>ユーザーがトースト表示をクリックした場合の動作を確認できる</t>
    <rPh sb="9" eb="11">
      <t>ヒョウジ</t>
    </rPh>
    <rPh sb="18" eb="20">
      <t>バアイ</t>
    </rPh>
    <rPh sb="21" eb="23">
      <t>ドウサ</t>
    </rPh>
    <rPh sb="24" eb="26">
      <t>カクニン</t>
    </rPh>
    <phoneticPr fontId="1"/>
  </si>
  <si>
    <t>表1. テスト工程の定義</t>
    <rPh sb="0" eb="1">
      <t>ヒョウ</t>
    </rPh>
    <rPh sb="7" eb="9">
      <t>コウテイ</t>
    </rPh>
    <rPh sb="10" eb="12">
      <t>テイギ</t>
    </rPh>
    <phoneticPr fontId="22"/>
  </si>
  <si>
    <t>工程</t>
    <rPh sb="0" eb="2">
      <t>コウテイ</t>
    </rPh>
    <phoneticPr fontId="22"/>
  </si>
  <si>
    <t>定義</t>
    <rPh sb="0" eb="2">
      <t>テイギ</t>
    </rPh>
    <phoneticPr fontId="22"/>
  </si>
  <si>
    <t>テスト期間</t>
    <rPh sb="3" eb="5">
      <t>キカン</t>
    </rPh>
    <phoneticPr fontId="22"/>
  </si>
  <si>
    <t>評価OS・機種</t>
    <rPh sb="0" eb="2">
      <t>ヒョウカ</t>
    </rPh>
    <rPh sb="5" eb="7">
      <t>キシュ</t>
    </rPh>
    <phoneticPr fontId="22"/>
  </si>
  <si>
    <t>成果物/テスト対象</t>
    <phoneticPr fontId="22"/>
  </si>
  <si>
    <t>テストツール</t>
    <phoneticPr fontId="22"/>
  </si>
  <si>
    <t>UT</t>
    <phoneticPr fontId="22"/>
  </si>
  <si>
    <r>
      <rPr>
        <u/>
        <sz val="11"/>
        <color theme="1"/>
        <rFont val="游ゴシック"/>
        <family val="3"/>
        <charset val="128"/>
      </rPr>
      <t>モジュール単体テスト</t>
    </r>
    <r>
      <rPr>
        <sz val="11"/>
        <color theme="1"/>
        <rFont val="游ゴシック"/>
        <family val="3"/>
        <charset val="128"/>
      </rPr>
      <t xml:space="preserve">
UT仕様に基づいてテストを実施する。
【目的】
PC快適NAVIの各モジュールが単体で一通り動作するかを評価をすることを目的とする
また、ST/ITでの実施が評価実機・評価環境の準備の観点から現実的に難しい項目についてMockデータを用いて動作確認を行う
</t>
    </r>
    <rPh sb="5" eb="7">
      <t>タンタイ</t>
    </rPh>
    <rPh sb="31" eb="33">
      <t>モクテキ</t>
    </rPh>
    <rPh sb="37" eb="39">
      <t>カイテキ</t>
    </rPh>
    <rPh sb="44" eb="45">
      <t>カク</t>
    </rPh>
    <rPh sb="51" eb="53">
      <t>タンタイ</t>
    </rPh>
    <rPh sb="54" eb="56">
      <t>ヒトトオ</t>
    </rPh>
    <rPh sb="57" eb="59">
      <t>ドウサ</t>
    </rPh>
    <rPh sb="63" eb="65">
      <t>ヒョウカ</t>
    </rPh>
    <rPh sb="87" eb="89">
      <t>ジッシ</t>
    </rPh>
    <rPh sb="103" eb="105">
      <t>カンテン</t>
    </rPh>
    <rPh sb="114" eb="116">
      <t>コウモク</t>
    </rPh>
    <rPh sb="128" eb="129">
      <t>モチ</t>
    </rPh>
    <rPh sb="131" eb="133">
      <t>ドウサ</t>
    </rPh>
    <rPh sb="133" eb="135">
      <t>カクニン</t>
    </rPh>
    <rPh sb="136" eb="137">
      <t>オコナ</t>
    </rPh>
    <phoneticPr fontId="22"/>
  </si>
  <si>
    <t>2020/10/27-2020/10/30</t>
    <phoneticPr fontId="22"/>
  </si>
  <si>
    <t>・評価OS
　Windows10Pro（20H1）
・UT実施機種
　CF-QV9,SV9,LV9のうち1機種
・ST/ITでの実施が現実的に難しい項目
　劣化SSD実機、連続稼働日数増加実機、バッテリー残量変化実機
・Optaneモデルでの動作確認（Optaneモデルではデータが取得できない旨のエラー表示を行う）</t>
    <rPh sb="29" eb="31">
      <t>ジッシ</t>
    </rPh>
    <rPh sb="53" eb="55">
      <t>キシュ</t>
    </rPh>
    <rPh sb="64" eb="66">
      <t>ジッシ</t>
    </rPh>
    <rPh sb="67" eb="70">
      <t>ゲンジツテキ</t>
    </rPh>
    <rPh sb="71" eb="72">
      <t>ムズカ</t>
    </rPh>
    <rPh sb="74" eb="76">
      <t>コウモク</t>
    </rPh>
    <rPh sb="78" eb="80">
      <t>レッカ</t>
    </rPh>
    <rPh sb="83" eb="85">
      <t>ジッキ</t>
    </rPh>
    <rPh sb="86" eb="88">
      <t>レンゾク</t>
    </rPh>
    <rPh sb="88" eb="92">
      <t>カドウニッスウ</t>
    </rPh>
    <rPh sb="92" eb="94">
      <t>ゾウカ</t>
    </rPh>
    <rPh sb="94" eb="96">
      <t>ジッキ</t>
    </rPh>
    <rPh sb="102" eb="104">
      <t>ザンリョウ</t>
    </rPh>
    <rPh sb="104" eb="106">
      <t>ヘンカ</t>
    </rPh>
    <rPh sb="106" eb="108">
      <t>ジッキ</t>
    </rPh>
    <rPh sb="121" eb="123">
      <t>ドウサ</t>
    </rPh>
    <rPh sb="123" eb="125">
      <t>カクニン</t>
    </rPh>
    <rPh sb="141" eb="143">
      <t>シュトク</t>
    </rPh>
    <rPh sb="147" eb="148">
      <t>ムネ</t>
    </rPh>
    <rPh sb="152" eb="154">
      <t>ヒョウジ</t>
    </rPh>
    <rPh sb="155" eb="156">
      <t>オコナ</t>
    </rPh>
    <phoneticPr fontId="22"/>
  </si>
  <si>
    <t>快適NAVI</t>
    <rPh sb="0" eb="2">
      <t>カイテキ</t>
    </rPh>
    <phoneticPr fontId="22"/>
  </si>
  <si>
    <t xml:space="preserve">・VisualStudio UnitTestツール
(MSTest)
</t>
    <phoneticPr fontId="22"/>
  </si>
  <si>
    <t>IT</t>
    <phoneticPr fontId="22"/>
  </si>
  <si>
    <r>
      <rPr>
        <u/>
        <sz val="11"/>
        <color theme="1"/>
        <rFont val="游ゴシック"/>
        <family val="3"/>
        <charset val="128"/>
      </rPr>
      <t>全モジュールの結合テスト</t>
    </r>
    <r>
      <rPr>
        <sz val="11"/>
        <color theme="1"/>
        <rFont val="游ゴシック"/>
        <family val="3"/>
        <charset val="128"/>
      </rPr>
      <t xml:space="preserve">
IT仕様に基づいてテストを実施する。
【目的】
各モジュールのI/Fが設計通りに動作するかを評価することを目的とする。</t>
    </r>
    <rPh sb="0" eb="1">
      <t>ゼン</t>
    </rPh>
    <rPh sb="7" eb="9">
      <t>ケツゴウ</t>
    </rPh>
    <rPh sb="15" eb="17">
      <t>シヨウ</t>
    </rPh>
    <rPh sb="18" eb="19">
      <t>モト</t>
    </rPh>
    <rPh sb="26" eb="28">
      <t>ジッシ</t>
    </rPh>
    <rPh sb="33" eb="35">
      <t>モクテキ</t>
    </rPh>
    <rPh sb="37" eb="38">
      <t>カク</t>
    </rPh>
    <rPh sb="48" eb="50">
      <t>セッケイ</t>
    </rPh>
    <rPh sb="50" eb="51">
      <t>ドオ</t>
    </rPh>
    <rPh sb="66" eb="68">
      <t>モクテキ</t>
    </rPh>
    <phoneticPr fontId="22"/>
  </si>
  <si>
    <t>・評価OS
　Windows10Pro（20H1）
・フル評価機種
　CF-QV9(NVMe),SV9(SATA),LV9
・差分機能評価(異常実機)
　劣化SSD実機</t>
    <rPh sb="63" eb="65">
      <t>サブン</t>
    </rPh>
    <rPh sb="65" eb="67">
      <t>キノウ</t>
    </rPh>
    <rPh sb="67" eb="69">
      <t>ヒョウカ</t>
    </rPh>
    <rPh sb="70" eb="72">
      <t>イジョウ</t>
    </rPh>
    <rPh sb="72" eb="74">
      <t>ジッキ</t>
    </rPh>
    <rPh sb="77" eb="79">
      <t>レッカ</t>
    </rPh>
    <rPh sb="82" eb="84">
      <t>ジッキ</t>
    </rPh>
    <phoneticPr fontId="22"/>
  </si>
  <si>
    <t>ST</t>
    <phoneticPr fontId="22"/>
  </si>
  <si>
    <r>
      <rPr>
        <u/>
        <sz val="11"/>
        <color theme="1"/>
        <rFont val="游ゴシック"/>
        <family val="3"/>
        <charset val="128"/>
      </rPr>
      <t>全モジュールを結合した運用評価テスト</t>
    </r>
    <r>
      <rPr>
        <sz val="11"/>
        <color theme="1"/>
        <rFont val="游ゴシック"/>
        <family val="3"/>
        <charset val="128"/>
      </rPr>
      <t xml:space="preserve">
ST仕様に基づいてテストを実施する。
【目的】
IT実施時でた障害の解決、マニュアルの組み込みを含めた設計通り動作するかを評価することを目的とする。また、PC情報ポップアップ経由でのインストールが問題ないことを確認する。</t>
    </r>
    <rPh sb="0" eb="1">
      <t>ゼン</t>
    </rPh>
    <rPh sb="7" eb="9">
      <t>ケツゴウ</t>
    </rPh>
    <rPh sb="11" eb="13">
      <t>ウンヨウ</t>
    </rPh>
    <rPh sb="13" eb="15">
      <t>ヒョウカ</t>
    </rPh>
    <rPh sb="21" eb="23">
      <t>シヨウ</t>
    </rPh>
    <rPh sb="24" eb="25">
      <t>モト</t>
    </rPh>
    <rPh sb="32" eb="34">
      <t>ジッシ</t>
    </rPh>
    <rPh sb="39" eb="41">
      <t>モクテキ</t>
    </rPh>
    <rPh sb="45" eb="47">
      <t>ジッシ</t>
    </rPh>
    <rPh sb="47" eb="48">
      <t>ジ</t>
    </rPh>
    <rPh sb="50" eb="52">
      <t>ショウガイ</t>
    </rPh>
    <rPh sb="53" eb="55">
      <t>カイケツ</t>
    </rPh>
    <rPh sb="62" eb="63">
      <t>ク</t>
    </rPh>
    <rPh sb="64" eb="65">
      <t>コ</t>
    </rPh>
    <rPh sb="67" eb="68">
      <t>フク</t>
    </rPh>
    <rPh sb="70" eb="72">
      <t>セッケイ</t>
    </rPh>
    <rPh sb="72" eb="73">
      <t>ドオ</t>
    </rPh>
    <rPh sb="74" eb="76">
      <t>ドウサ</t>
    </rPh>
    <rPh sb="80" eb="82">
      <t>ヒョウカ</t>
    </rPh>
    <rPh sb="87" eb="89">
      <t>モクテキ</t>
    </rPh>
    <rPh sb="117" eb="119">
      <t>モンダイ</t>
    </rPh>
    <rPh sb="124" eb="126">
      <t>カクニン</t>
    </rPh>
    <phoneticPr fontId="22"/>
  </si>
  <si>
    <t>2020/11/6 - 2020/11/12</t>
    <phoneticPr fontId="22"/>
  </si>
  <si>
    <t>・評価OS
　Windows10Pro（20H1）
・フル評価機種
　CF-QV9
・差分機能評価(PC情報ポップアップ)
　CF-QV9,SV9,LV9</t>
    <rPh sb="29" eb="31">
      <t>ヒョウカ</t>
    </rPh>
    <rPh sb="31" eb="33">
      <t>キシュ</t>
    </rPh>
    <rPh sb="52" eb="54">
      <t>ジョウホウ</t>
    </rPh>
    <phoneticPr fontId="22"/>
  </si>
  <si>
    <t>PC情報ポップアップステージング環境</t>
    <rPh sb="2" eb="4">
      <t>ジョウホウ</t>
    </rPh>
    <rPh sb="16" eb="18">
      <t>カンキョウ</t>
    </rPh>
    <phoneticPr fontId="22"/>
  </si>
  <si>
    <t>工程</t>
    <rPh sb="0" eb="2">
      <t>コウテイ</t>
    </rPh>
    <phoneticPr fontId="1"/>
  </si>
  <si>
    <t>テスト項目設定率
　　　（項目/Kstep）</t>
    <rPh sb="3" eb="5">
      <t>コウモク</t>
    </rPh>
    <rPh sb="5" eb="7">
      <t>セッテイ</t>
    </rPh>
    <rPh sb="7" eb="8">
      <t>リツ</t>
    </rPh>
    <phoneticPr fontId="1"/>
  </si>
  <si>
    <t>欠陥検出率
　　　　　（件/Kstep）</t>
    <rPh sb="0" eb="2">
      <t>ケッカン</t>
    </rPh>
    <rPh sb="2" eb="4">
      <t>ケンシュツ</t>
    </rPh>
    <rPh sb="4" eb="5">
      <t>リツ</t>
    </rPh>
    <phoneticPr fontId="1"/>
  </si>
  <si>
    <t>目標テスト項目数</t>
    <rPh sb="0" eb="2">
      <t>モクヒョウ</t>
    </rPh>
    <rPh sb="5" eb="7">
      <t>コウモク</t>
    </rPh>
    <rPh sb="7" eb="8">
      <t>スウ</t>
    </rPh>
    <phoneticPr fontId="22"/>
  </si>
  <si>
    <t>目標欠陥数
(PC快適NAVI 11kstep)</t>
    <rPh sb="0" eb="2">
      <t>モクヒョウ</t>
    </rPh>
    <rPh sb="2" eb="4">
      <t>ケッカン</t>
    </rPh>
    <rPh sb="4" eb="5">
      <t>スウ</t>
    </rPh>
    <rPh sb="9" eb="11">
      <t>カイテキ</t>
    </rPh>
    <phoneticPr fontId="1"/>
  </si>
  <si>
    <t>UＴ</t>
    <phoneticPr fontId="22"/>
  </si>
  <si>
    <t>60項目/kstep</t>
    <phoneticPr fontId="22"/>
  </si>
  <si>
    <t>3件/kstep</t>
    <phoneticPr fontId="22"/>
  </si>
  <si>
    <t>660項目</t>
    <rPh sb="3" eb="5">
      <t>コウモク</t>
    </rPh>
    <phoneticPr fontId="22"/>
  </si>
  <si>
    <t>33件</t>
    <rPh sb="2" eb="3">
      <t>ケン</t>
    </rPh>
    <phoneticPr fontId="22"/>
  </si>
  <si>
    <t>ＩＴ</t>
  </si>
  <si>
    <t>28項目/kstep</t>
    <phoneticPr fontId="22"/>
  </si>
  <si>
    <t>2件/kstep</t>
    <phoneticPr fontId="22"/>
  </si>
  <si>
    <t>308項目</t>
    <rPh sb="3" eb="5">
      <t>コウモク</t>
    </rPh>
    <phoneticPr fontId="22"/>
  </si>
  <si>
    <t>22件</t>
    <rPh sb="2" eb="3">
      <t>ケン</t>
    </rPh>
    <phoneticPr fontId="22"/>
  </si>
  <si>
    <t>ST</t>
  </si>
  <si>
    <t>8項目/kstep</t>
    <phoneticPr fontId="22"/>
  </si>
  <si>
    <t>0.5件/kstep</t>
    <phoneticPr fontId="22"/>
  </si>
  <si>
    <t>88項目</t>
    <rPh sb="2" eb="4">
      <t>コウモク</t>
    </rPh>
    <phoneticPr fontId="22"/>
  </si>
  <si>
    <t>6件</t>
    <rPh sb="1" eb="2">
      <t>ケン</t>
    </rPh>
    <phoneticPr fontId="22"/>
  </si>
  <si>
    <t>8. 評価機材</t>
    <rPh sb="3" eb="5">
      <t>ヒョウカ</t>
    </rPh>
    <rPh sb="5" eb="7">
      <t>キザイ</t>
    </rPh>
    <phoneticPr fontId="22"/>
  </si>
  <si>
    <t>備考</t>
    <rPh sb="0" eb="2">
      <t>ビコウ</t>
    </rPh>
    <phoneticPr fontId="22"/>
  </si>
  <si>
    <t>1. QV9</t>
    <phoneticPr fontId="22"/>
  </si>
  <si>
    <t>アプリチーム管理実機から使用する</t>
    <rPh sb="6" eb="8">
      <t>カンリ</t>
    </rPh>
    <rPh sb="8" eb="10">
      <t>ジッキ</t>
    </rPh>
    <rPh sb="12" eb="14">
      <t>シヨウ</t>
    </rPh>
    <phoneticPr fontId="22"/>
  </si>
  <si>
    <t>SSD M.2 P981搭載モデル</t>
    <rPh sb="12" eb="14">
      <t>トウサイ</t>
    </rPh>
    <phoneticPr fontId="22"/>
  </si>
  <si>
    <t>2. QV9</t>
    <phoneticPr fontId="22"/>
  </si>
  <si>
    <t>S3ロッカーに格納中</t>
    <rPh sb="7" eb="9">
      <t>カクノウ</t>
    </rPh>
    <rPh sb="9" eb="10">
      <t>チュウ</t>
    </rPh>
    <phoneticPr fontId="22"/>
  </si>
  <si>
    <t>SSD M.2 BG4搭載モデル</t>
    <rPh sb="11" eb="13">
      <t>トウサイ</t>
    </rPh>
    <phoneticPr fontId="22"/>
  </si>
  <si>
    <t>2. LV9</t>
    <phoneticPr fontId="22"/>
  </si>
  <si>
    <t>随時ロッカーから使用する</t>
    <rPh sb="0" eb="2">
      <t>ズイジ</t>
    </rPh>
    <rPh sb="8" eb="10">
      <t>シヨウ</t>
    </rPh>
    <phoneticPr fontId="22"/>
  </si>
  <si>
    <t>M.2 PM981a or BG4</t>
    <phoneticPr fontId="22"/>
  </si>
  <si>
    <t>3. SV9</t>
    <phoneticPr fontId="22"/>
  </si>
  <si>
    <t>SATA PM871bを谷入さんから借用後に張り替え必要</t>
    <rPh sb="12" eb="13">
      <t>ヤ</t>
    </rPh>
    <rPh sb="13" eb="14">
      <t>ニュウ</t>
    </rPh>
    <rPh sb="18" eb="20">
      <t>シャクヨウ</t>
    </rPh>
    <rPh sb="20" eb="21">
      <t>ゴ</t>
    </rPh>
    <rPh sb="22" eb="23">
      <t>ハ</t>
    </rPh>
    <rPh sb="24" eb="25">
      <t>カ</t>
    </rPh>
    <rPh sb="26" eb="28">
      <t>ヒツヨウ</t>
    </rPh>
    <phoneticPr fontId="22"/>
  </si>
  <si>
    <t>4. QV9</t>
    <phoneticPr fontId="22"/>
  </si>
  <si>
    <t>劣化SSD動作確認用、SSDを張り替えるために底面のネジを抜いています</t>
    <rPh sb="0" eb="2">
      <t>レッカ</t>
    </rPh>
    <rPh sb="5" eb="7">
      <t>ドウサ</t>
    </rPh>
    <rPh sb="7" eb="9">
      <t>カクニン</t>
    </rPh>
    <rPh sb="9" eb="10">
      <t>ヨウ</t>
    </rPh>
    <rPh sb="15" eb="16">
      <t>ハ</t>
    </rPh>
    <rPh sb="17" eb="18">
      <t>カ</t>
    </rPh>
    <rPh sb="23" eb="25">
      <t>テイメン</t>
    </rPh>
    <rPh sb="29" eb="30">
      <t>ヌ</t>
    </rPh>
    <phoneticPr fontId="22"/>
  </si>
  <si>
    <t>5. SV9 Optaneモデル</t>
    <phoneticPr fontId="22"/>
  </si>
  <si>
    <t>アプリチーム黒澤さん所有の実機を使用する</t>
    <rPh sb="6" eb="8">
      <t>クロサワ</t>
    </rPh>
    <rPh sb="10" eb="12">
      <t>ショユウ</t>
    </rPh>
    <rPh sb="13" eb="15">
      <t>ジッキ</t>
    </rPh>
    <rPh sb="16" eb="18">
      <t>シヨウ</t>
    </rPh>
    <phoneticPr fontId="22"/>
  </si>
  <si>
    <t>Optaneモデルに対してはSSDの状態はデータが読み込めないエラーを表示させる</t>
    <rPh sb="10" eb="11">
      <t>タイ</t>
    </rPh>
    <rPh sb="18" eb="20">
      <t>ジョウタイ</t>
    </rPh>
    <rPh sb="25" eb="26">
      <t>ヨ</t>
    </rPh>
    <rPh sb="27" eb="28">
      <t>コ</t>
    </rPh>
    <rPh sb="35" eb="37">
      <t>ヒョウジ</t>
    </rPh>
    <phoneticPr fontId="22"/>
  </si>
  <si>
    <t>劣化SSD</t>
    <rPh sb="0" eb="2">
      <t>レッカ</t>
    </rPh>
    <phoneticPr fontId="22"/>
  </si>
  <si>
    <t>1. M.2 PM981a</t>
    <phoneticPr fontId="22"/>
  </si>
  <si>
    <t>竹中さんから借用中</t>
    <rPh sb="0" eb="2">
      <t>タケナカ</t>
    </rPh>
    <rPh sb="6" eb="9">
      <t>シャクヨウチュウ</t>
    </rPh>
    <phoneticPr fontId="22"/>
  </si>
  <si>
    <t>2. M.2 BG4</t>
    <phoneticPr fontId="22"/>
  </si>
  <si>
    <t>4.QV9に搭載中</t>
    <rPh sb="6" eb="8">
      <t>トウサイ</t>
    </rPh>
    <rPh sb="8" eb="9">
      <t>チュウ</t>
    </rPh>
    <phoneticPr fontId="22"/>
  </si>
  <si>
    <t>3. SATA PM871b</t>
    <phoneticPr fontId="22"/>
  </si>
  <si>
    <t>谷入さんから借用中</t>
    <rPh sb="0" eb="1">
      <t>ヤ</t>
    </rPh>
    <rPh sb="1" eb="2">
      <t>ニュウ</t>
    </rPh>
    <rPh sb="6" eb="9">
      <t>シャクヨウチュウ</t>
    </rPh>
    <phoneticPr fontId="22"/>
  </si>
  <si>
    <t>S3UBNB0J701948</t>
    <phoneticPr fontId="22"/>
  </si>
  <si>
    <t>4. SATA PM871b</t>
    <phoneticPr fontId="22"/>
  </si>
  <si>
    <t>S3UBNB0J701941</t>
    <phoneticPr fontId="22"/>
  </si>
  <si>
    <t>「テスト計画」</t>
  </si>
  <si>
    <t>・どんなテストをするのか（テストの種類）機能テスト、セキュリティテストや負荷テスト</t>
  </si>
  <si>
    <t>・どこまで担保するのか（決めないと、最後でやったやっていないの問題となります）</t>
  </si>
  <si>
    <t>・テストを中止する場合や再開する基準は（実施環境の設定不備）</t>
  </si>
  <si>
    <t>・実行環境の確認（例「テスト環境」→「Staging環境」→「本番環境」での確認なのか？）</t>
  </si>
  <si>
    <t>・テスト結果（「OK」はどこまでの範囲か、「NG」はどこからなどを決める）</t>
  </si>
  <si>
    <t>・テストツールは使用するのか（使用する場合は、対象案件での使用メリットも記載）</t>
  </si>
  <si>
    <t>・全体のスケジュール（定例MTGや、各テストの期間、実施担当者）</t>
  </si>
  <si>
    <t>・組織図（プロジェクトマネージャーやQAマネージャ、QAリーダー、QAテスターの役割の明記）</t>
  </si>
  <si>
    <t>・どのようなテストデータを用意するか</t>
  </si>
  <si>
    <t>・仕様変更や、FIX決めの対応</t>
  </si>
  <si>
    <t>・テストリスク（リスク発生頻度、重大度）と対策事項（リスクレベルの設定）はまとめているか</t>
  </si>
  <si>
    <t>テスト仕様書に落とし込み</t>
  </si>
  <si>
    <t>1.テスターにわかりやすいように、テスト詳細や、前提条件などを用意。</t>
  </si>
  <si>
    <t>2.重要度「高」「中」「低」やテスト区分「正常系」「異常系」も設定します。</t>
  </si>
  <si>
    <r>
      <t>3.テスターは、期待値が実測値とあっているかを確認し、テスト結果をプルダウンから選択</t>
    </r>
    <r>
      <rPr>
        <b/>
        <sz val="12"/>
        <color rgb="FF333333"/>
        <rFont val="Segoe UI"/>
        <family val="2"/>
      </rPr>
      <t>「OK」「NG」「PN」</t>
    </r>
    <r>
      <rPr>
        <sz val="12"/>
        <color rgb="FF333333"/>
        <rFont val="Segoe UI"/>
        <family val="2"/>
      </rPr>
      <t>を作成。また、不具合管理票にも記載しましょう。</t>
    </r>
  </si>
  <si>
    <r>
      <t>「OK」</t>
    </r>
    <r>
      <rPr>
        <sz val="12"/>
        <color rgb="FF333333"/>
        <rFont val="Segoe UI"/>
        <family val="2"/>
      </rPr>
      <t>は、期待値と実測値が同じである</t>
    </r>
  </si>
  <si>
    <r>
      <t>「NG」</t>
    </r>
    <r>
      <rPr>
        <sz val="12"/>
        <color rgb="FF333333"/>
        <rFont val="Segoe UI"/>
        <family val="2"/>
      </rPr>
      <t>は、期待値と実測値が異なっている</t>
    </r>
  </si>
  <si>
    <r>
      <t>「PN」</t>
    </r>
    <r>
      <rPr>
        <sz val="12"/>
        <color rgb="FF333333"/>
        <rFont val="Segoe UI"/>
        <family val="2"/>
      </rPr>
      <t>は、テスト環境不備やテストケース自体実行できない場合</t>
    </r>
  </si>
  <si>
    <t>4.バグ検出率や、テストケース消化率を算出できるように。ここはExcel関数を使用して集計を楽にしましょう。</t>
  </si>
  <si>
    <t>※テストを実行するための準備シートも用意</t>
  </si>
  <si>
    <t>1.テストデータ</t>
  </si>
  <si>
    <t>2.テスト環境の確認(DBに接続できる、対象のテーブルがある、phpのバージョンが正しい)</t>
  </si>
  <si>
    <t>品質担当でも名称がいろいろ</t>
  </si>
  <si>
    <t>役割は様々です。コンサルからテスターまで、社内でどんな役割が必要か、テスターを募集したいのにQAエンジニアを採用したり、テスト計画やテスト設計者を募集したいのにテスターを採用したりとミスマッチが無いように。</t>
  </si>
  <si>
    <t>QAコンサルタント</t>
  </si>
  <si>
    <t>企業経営の品質戦略を打ち出す。各部署と連携し、現状の品質リスクをヒアリング。また、PMOとしてテストプロジェクトの立案や課題・リスクの報告、予算管理を担当する。</t>
  </si>
  <si>
    <t>QAディレクター</t>
  </si>
  <si>
    <t>企画仕様についての改善要望（UIやUX）や、作業品質、仕様バグをQA視点で共有する。</t>
  </si>
  <si>
    <t>上流で指摘することにより、不具合コストの削減、手戻り防止につながる。ディレクター経験やQA経験は2年は必須。</t>
  </si>
  <si>
    <t>CX観点も出来ればタスクに含めたい。</t>
  </si>
  <si>
    <t>QAマネージャー</t>
  </si>
  <si>
    <t>品質保証・テスト戦略立案を行うことや、業務フローの立案・改善、チームスケジュールの管理。外部テストベンダーとの折衝、テスト自動化の計画策定、テスト要求からテスト実施までの管理。メンバーとの1on1を実施、メンバーの評価、チームの採用計画、採用評価者を担当する。基本、テストマネージメント経験は3年以上が必須。</t>
  </si>
  <si>
    <t>QAエンジニア</t>
  </si>
  <si>
    <t>「開発チームの側面」からクライアントの視点に立って品質測定するエンジニア。テスト設計やテストケースの作成が主な仕事となります。プランニングの部署との関係が強いです。仕様の把握や、機能修正など。また仕様に対しUXやUIの改善要望も作業の1つとなります。またSETエンジニアとの連携も鍵になります。どこを自動化すべきかや、多少なりとも自動化知見は必要です。「Autify」や「MagicPod」はコード必須ではないので、導入しやすいのではないでしょうか。</t>
  </si>
  <si>
    <t>※テストエンジニアとは違います。</t>
  </si>
  <si>
    <t>シニアQAエンジニア</t>
  </si>
  <si>
    <t>QAエンジニアの上位と捉えることができる。最近は、この役職の募集も多い。対象サービスにもよるが、マネージャー経験がありテストに精通している人材。</t>
  </si>
  <si>
    <t>テストセンター管理マネージャー（検証会社）</t>
  </si>
  <si>
    <t>検証会社のテストセンターの管理業務</t>
  </si>
  <si>
    <t>顧客との折衝や見積書や請求書の作成、自社の営業との情報共有、エンジニアやテスターの採用業務、エンジニアやテスターの教育がメインとなります。</t>
  </si>
  <si>
    <t>※前日にテストの依頼を受けることもあるので、社内のテスター稼働調整に苦労することもあります。</t>
  </si>
  <si>
    <t>テスター</t>
  </si>
  <si>
    <t>「テストケース実行担当者」もしくは、「探索的テスト担当者」</t>
  </si>
  <si>
    <t>仕様書が無くても、経験ベースで不具合を見つけたりと。海外の場合、優秀なテスターは、かなりの報酬を得ています。しかし、日本ではウォーターフォールモデルの下流工程要員の扱いのように感じます。</t>
  </si>
  <si>
    <t>また、QAエンジニアをテスターと認識している人もおりますが、全く違います。気をつけてください。</t>
  </si>
  <si>
    <t>テストエンジニア</t>
  </si>
  <si>
    <t>開発部内において「テスト計画」や、「テスト設計」、「テストケース作成」、「テスト結果フィードバック分析担当」するエンジニアとなります。※QAエンジニアは、基本、開発部ではなく企画部か、QAとして独立している部に置く。</t>
  </si>
  <si>
    <t>テストアナリスト（エンジニア）</t>
  </si>
  <si>
    <t>この職種は少ないのですが、案件単位の不具合分析や、現状のテストケースの改善、分析結果のフィードバックする職種。※開発者の癖だったり、どういう不具合が多いのかをキャッチできる。また、リスクレベルの策定や、「QAエンジニア」や「テストエンジニア」にテスト優先順位を提供できる。</t>
  </si>
  <si>
    <t>テスト自動化エンジニア</t>
  </si>
  <si>
    <t>SET（Software in test）と呼ばれています。</t>
  </si>
  <si>
    <t>SET（Software in test）エンジニア</t>
  </si>
  <si>
    <t>「Selenium IDE」や「Selenium RC」「Selenium WebDriver」「Selenide」「Appium」などSeleniumファミリーを覚えたり、CIの「Jenkins」でテスト自動化の仕組みを作ったりなどです。</t>
  </si>
  <si>
    <t>「CyPress」や「TestCafe」も有効なツールでもあります。</t>
  </si>
  <si>
    <t>最近、求人ではSET（Software Engineer in Test）とも呼ばれています。</t>
  </si>
  <si>
    <t>バックエンドテストエンジニア</t>
  </si>
  <si>
    <t>テストツールを扱ったりDBやサーバー周りのテストをしたりです。</t>
  </si>
  <si>
    <t>また、エラーログを調査したりネット広告の現場であれば、計測システムテストですね。</t>
  </si>
  <si>
    <t>負荷テストで、大手であれば「LoadRunner」を導入していますが数百万ぐらいするので、どこでもというわけにはいきません。その代り、「JMeter」を理解していれば問題ないです。</t>
  </si>
  <si>
    <t>セキュリティテストエンジニア</t>
  </si>
  <si>
    <t>プロキシツールを使用して、脆弱性関連のテストを実施するエンジニア</t>
  </si>
  <si>
    <t>テスト計画から、テスト報告まで担当します。</t>
  </si>
  <si>
    <t>※「BurpSuite」経験（プロキシツール経験）が2年以上は欲しいですね。</t>
  </si>
  <si>
    <t>AI（artificial intelligence）テストエンジニア</t>
  </si>
  <si>
    <t>AI周りのテストをするエンジニアです。</t>
  </si>
  <si>
    <t>これから重宝されるのではないでしょうか。</t>
  </si>
  <si>
    <t>スキル</t>
  </si>
  <si>
    <t>経験年数</t>
  </si>
  <si>
    <t>（目安）</t>
  </si>
  <si>
    <t>QAテスター</t>
  </si>
  <si>
    <t>（QAテスター経験有無）</t>
  </si>
  <si>
    <t>QAリーダー</t>
  </si>
  <si>
    <t>（QAマネージャー）</t>
  </si>
  <si>
    <t>新人</t>
  </si>
  <si>
    <t>本当の新人</t>
  </si>
  <si>
    <t>担当するサービスを理解している</t>
  </si>
  <si>
    <t>テスト仕様書に書かれている内容を理解でき、実行ができる</t>
  </si>
  <si>
    <t>判断に困る場合は、仕様書作成者に質問でき、解決できる</t>
  </si>
  <si>
    <t>企画仕様書を読んで理解ができる</t>
  </si>
  <si>
    <t>簡単なテスト設計ができる</t>
  </si>
  <si>
    <t>テスト仕様書の作成ができる</t>
  </si>
  <si>
    <t>QA実施、実施報告までできる</t>
  </si>
  <si>
    <t>QAエンジニアの上級が必須であり、最初からリーダーになることもないだろうと。</t>
  </si>
  <si>
    <t>初級</t>
  </si>
  <si>
    <t>新人完了から年</t>
  </si>
  <si>
    <t>テストデータ、利用アカウントの準備も含め、QA実施前何をやるべきか理解できる</t>
  </si>
  <si>
    <t>実施時は、チケットアサイン者にわかりやすい不具合チケットの作成ができる（必ず再現ができる内容）</t>
  </si>
  <si>
    <t>に教えることができる</t>
  </si>
  <si>
    <t>何を持って実施完了かを理解している</t>
  </si>
  <si>
    <t>テスト計画書の作成ができる</t>
  </si>
  <si>
    <t>テスト設計書の作成ができる</t>
  </si>
  <si>
    <t>テスト仕様書の質のこだわり</t>
  </si>
  <si>
    <t>リーダーの指示に従い作業ができ、指示以上の成果を出せるよう動いている</t>
  </si>
  <si>
    <t>JSTQBのFoundation Levelを理解している</t>
  </si>
  <si>
    <t>テストベンダーもしくは関係会社と外部折衝ができる</t>
  </si>
  <si>
    <t>上長へ対し作業提案ができる</t>
  </si>
  <si>
    <t>メンバーとの1on1の質と改善</t>
  </si>
  <si>
    <t>テストフロー（の改善案）を提示できる</t>
  </si>
  <si>
    <t>最新のQAのキャッチアップができる</t>
  </si>
  <si>
    <t>中級</t>
  </si>
  <si>
    <t>年から年</t>
  </si>
  <si>
    <t>テスト仕様書の内容だけでなく、サービスや機能から必要なテストを考えることができる</t>
  </si>
  <si>
    <t>仕様書作成者にテスト項目の改善や作りに対し提案できる</t>
  </si>
  <si>
    <t>数値管理での作業（実施数値、進捗率、不具合検出率など）目標値を決める</t>
  </si>
  <si>
    <t>レビューアとして的確に指摘ができる</t>
  </si>
  <si>
    <t>開発やインフラ関係者を集めて作業提案ができる</t>
  </si>
  <si>
    <t>SETエンジニアの初級レベルは理解している</t>
  </si>
  <si>
    <t>サービスごとに、どんなテストが必要なのか考察できる</t>
  </si>
  <si>
    <t>ブロックした場合のリスクヘッジなどを考えることができる</t>
  </si>
  <si>
    <t>PMBOKの内容を理解している</t>
  </si>
  <si>
    <t>PMO相当を目標に置ける</t>
  </si>
  <si>
    <t>上級</t>
  </si>
  <si>
    <t>年以上</t>
  </si>
  <si>
    <t>仕様書がなくても、経験（探索的テスト）で不具合がありそうな箇所を察知できる</t>
  </si>
  <si>
    <t>テストツールを駆使し、実行ができる</t>
  </si>
  <si>
    <t>QAエンジニア新人レベルは理解している</t>
  </si>
  <si>
    <t>テスト自動化の知見があり、チーム内に推進できる</t>
  </si>
  <si>
    <t>非機能（負荷テスト、セキュリティテスト）の知見があり、実行もできる</t>
  </si>
  <si>
    <t>バックエンドのテスト、様々なテストに対し取り組みことができる。</t>
  </si>
  <si>
    <t>SETエンジニアの中級レベルは理解している</t>
  </si>
  <si>
    <t>社内（社外）で成果発表会もしくはQA共有会を開催し、QAとはを植え付けることができる。</t>
  </si>
  <si>
    <t>QAマネージャの代理ができる</t>
  </si>
  <si>
    <t>QAの組織計画や予算編成ができる</t>
  </si>
  <si>
    <t>採用業務（採用計画、求人内容、レジュメ確認、面接官）ができる</t>
  </si>
  <si>
    <t>オンボーディングの対応ができる</t>
  </si>
  <si>
    <t>PMと連携し作業改善や新規タスクに取り組める環境作り</t>
  </si>
  <si>
    <t>NDAや契約周りの対応ができる</t>
  </si>
  <si>
    <t>JSTQBのAdvanced Levelレベルを理解できる</t>
  </si>
  <si>
    <r>
      <t>また、今後、</t>
    </r>
    <r>
      <rPr>
        <b/>
        <sz val="12"/>
        <color rgb="FF333333"/>
        <rFont val="BIZ UDPゴシック"/>
        <family val="3"/>
        <charset val="128"/>
      </rPr>
      <t>「QAコンサル」</t>
    </r>
    <r>
      <rPr>
        <sz val="12"/>
        <color rgb="FF333333"/>
        <rFont val="BIZ UDPゴシック"/>
        <family val="3"/>
        <charset val="128"/>
      </rPr>
      <t>や</t>
    </r>
    <r>
      <rPr>
        <b/>
        <sz val="12"/>
        <color rgb="FF333333"/>
        <rFont val="BIZ UDPゴシック"/>
        <family val="3"/>
        <charset val="128"/>
      </rPr>
      <t>「QAディレクター」</t>
    </r>
    <r>
      <rPr>
        <sz val="12"/>
        <color rgb="FF333333"/>
        <rFont val="BIZ UDPゴシック"/>
        <family val="3"/>
        <charset val="128"/>
      </rPr>
      <t>や</t>
    </r>
    <r>
      <rPr>
        <b/>
        <sz val="12"/>
        <color rgb="FF333333"/>
        <rFont val="BIZ UDPゴシック"/>
        <family val="3"/>
        <charset val="128"/>
      </rPr>
      <t>「SETエンジニア」</t>
    </r>
    <r>
      <rPr>
        <sz val="12"/>
        <color rgb="FF333333"/>
        <rFont val="BIZ UDPゴシック"/>
        <family val="3"/>
        <charset val="128"/>
      </rPr>
      <t>等の役職スキルも追加する予定になります。</t>
    </r>
    <phoneticPr fontId="1"/>
  </si>
  <si>
    <t>※SETエンジニアの「中級」、「上級」は追加いたします。</t>
  </si>
  <si>
    <t>OK</t>
    <phoneticPr fontId="7"/>
  </si>
  <si>
    <t>ウィルス誤検出確認</t>
    <rPh sb="4" eb="7">
      <t>ゴケンシュツ</t>
    </rPh>
    <rPh sb="7" eb="9">
      <t>カクニン</t>
    </rPh>
    <phoneticPr fontId="7"/>
  </si>
  <si>
    <t>16.ウィルス誤検出確認</t>
    <phoneticPr fontId="7"/>
  </si>
  <si>
    <t>劣化SSD（PCIe）赤色</t>
    <rPh sb="0" eb="2">
      <t>レッカ</t>
    </rPh>
    <rPh sb="11" eb="13">
      <t>アカイロ</t>
    </rPh>
    <phoneticPr fontId="7"/>
  </si>
  <si>
    <t>劣化SSD（PCIe）黄色</t>
    <rPh sb="0" eb="2">
      <t>レッカ</t>
    </rPh>
    <rPh sb="11" eb="13">
      <t>キイロ</t>
    </rPh>
    <phoneticPr fontId="7"/>
  </si>
  <si>
    <t>劣化SSD（SATA）赤色</t>
    <rPh sb="0" eb="2">
      <t>レッカ</t>
    </rPh>
    <rPh sb="11" eb="13">
      <t>アカイロ</t>
    </rPh>
    <phoneticPr fontId="7"/>
  </si>
  <si>
    <t>劣化SSD（SATA）黄色</t>
    <rPh sb="0" eb="2">
      <t>レッカ</t>
    </rPh>
    <rPh sb="11" eb="13">
      <t>キイロ</t>
    </rPh>
    <phoneticPr fontId="7"/>
  </si>
  <si>
    <t>連続稼働30日以上</t>
    <rPh sb="0" eb="2">
      <t>レンゾク</t>
    </rPh>
    <rPh sb="2" eb="4">
      <t>カドウ</t>
    </rPh>
    <rPh sb="6" eb="7">
      <t>ニチ</t>
    </rPh>
    <rPh sb="7" eb="9">
      <t>イジョウ</t>
    </rPh>
    <phoneticPr fontId="7"/>
  </si>
  <si>
    <t>連続稼働７日～29</t>
    <rPh sb="0" eb="2">
      <t>レンゾク</t>
    </rPh>
    <rPh sb="2" eb="4">
      <t>カドウ</t>
    </rPh>
    <rPh sb="5" eb="6">
      <t>ニチ</t>
    </rPh>
    <phoneticPr fontId="7"/>
  </si>
  <si>
    <t>15.現物動作確認</t>
    <rPh sb="3" eb="5">
      <t>ゲンブツ</t>
    </rPh>
    <rPh sb="5" eb="7">
      <t>ドウサ</t>
    </rPh>
    <rPh sb="7" eb="9">
      <t>カクニン</t>
    </rPh>
    <phoneticPr fontId="7"/>
  </si>
  <si>
    <t>対象外機種でポップアップ通知（Optane）</t>
    <rPh sb="0" eb="2">
      <t>タイショウ</t>
    </rPh>
    <rPh sb="2" eb="3">
      <t>ガイ</t>
    </rPh>
    <rPh sb="3" eb="5">
      <t>キシュ</t>
    </rPh>
    <rPh sb="12" eb="14">
      <t>ツウチ</t>
    </rPh>
    <phoneticPr fontId="7"/>
  </si>
  <si>
    <t>対象外機種でポップアップ通知</t>
    <rPh sb="0" eb="2">
      <t>タイショウ</t>
    </rPh>
    <rPh sb="2" eb="3">
      <t>ガイ</t>
    </rPh>
    <rPh sb="3" eb="5">
      <t>キシュ</t>
    </rPh>
    <rPh sb="12" eb="14">
      <t>ツウチ</t>
    </rPh>
    <phoneticPr fontId="7"/>
  </si>
  <si>
    <t>対象機種でポップアップ通知</t>
    <rPh sb="0" eb="2">
      <t>タイショウ</t>
    </rPh>
    <rPh sb="2" eb="4">
      <t>キシュ</t>
    </rPh>
    <rPh sb="11" eb="13">
      <t>ツウチ</t>
    </rPh>
    <phoneticPr fontId="7"/>
  </si>
  <si>
    <t>14.PC情報ポップアップ</t>
    <rPh sb="5" eb="7">
      <t>ジョウホウ</t>
    </rPh>
    <phoneticPr fontId="7"/>
  </si>
  <si>
    <t>対象外機種でインストール（Optane）</t>
    <rPh sb="0" eb="3">
      <t>タイショウガイ</t>
    </rPh>
    <rPh sb="3" eb="5">
      <t>キシュ</t>
    </rPh>
    <phoneticPr fontId="7"/>
  </si>
  <si>
    <t>対象外機種でインストール</t>
    <rPh sb="0" eb="3">
      <t>タイショウガイ</t>
    </rPh>
    <rPh sb="3" eb="5">
      <t>キシュ</t>
    </rPh>
    <phoneticPr fontId="7"/>
  </si>
  <si>
    <t>対象機種でインストール</t>
    <rPh sb="0" eb="2">
      <t>タイショウ</t>
    </rPh>
    <rPh sb="2" eb="4">
      <t>キシュ</t>
    </rPh>
    <phoneticPr fontId="7"/>
  </si>
  <si>
    <t>13. インストール確認</t>
    <rPh sb="10" eb="12">
      <t>カクニン</t>
    </rPh>
    <phoneticPr fontId="7"/>
  </si>
  <si>
    <t>ヘルプ画面</t>
    <phoneticPr fontId="7"/>
  </si>
  <si>
    <t>通知の設定画面</t>
    <phoneticPr fontId="7"/>
  </si>
  <si>
    <t>お知らせ画面</t>
    <phoneticPr fontId="7"/>
  </si>
  <si>
    <r>
      <t>SSD</t>
    </r>
    <r>
      <rPr>
        <sz val="9"/>
        <rFont val="ＭＳ Ｐゴシック"/>
        <family val="3"/>
        <charset val="128"/>
      </rPr>
      <t>の状態画面</t>
    </r>
    <phoneticPr fontId="7"/>
  </si>
  <si>
    <r>
      <rPr>
        <sz val="9"/>
        <rFont val="ＭＳ Ｐゴシック"/>
        <family val="3"/>
        <charset val="128"/>
      </rPr>
      <t>バッテリーの残量画面</t>
    </r>
    <r>
      <rPr>
        <sz val="9"/>
        <rFont val="Arial"/>
        <family val="2"/>
      </rPr>
      <t>3</t>
    </r>
    <phoneticPr fontId="7"/>
  </si>
  <si>
    <t>バッテリーの残量画面2</t>
    <phoneticPr fontId="7"/>
  </si>
  <si>
    <r>
      <t>バッテリーの残量画面</t>
    </r>
    <r>
      <rPr>
        <sz val="9"/>
        <rFont val="Arial"/>
        <family val="2"/>
      </rPr>
      <t>1</t>
    </r>
    <phoneticPr fontId="7"/>
  </si>
  <si>
    <r>
      <rPr>
        <sz val="9"/>
        <rFont val="ＭＳ Ｐゴシック"/>
        <family val="3"/>
        <charset val="128"/>
      </rPr>
      <t>パソコンの使用状態画面</t>
    </r>
    <r>
      <rPr>
        <sz val="9"/>
        <rFont val="Arial"/>
        <family val="2"/>
      </rPr>
      <t>2</t>
    </r>
    <phoneticPr fontId="7"/>
  </si>
  <si>
    <r>
      <rPr>
        <sz val="9"/>
        <rFont val="ＭＳ Ｐゴシック"/>
        <family val="3"/>
        <charset val="128"/>
      </rPr>
      <t>パソコンの使用状態画面</t>
    </r>
    <r>
      <rPr>
        <sz val="9"/>
        <rFont val="Arial"/>
        <family val="2"/>
      </rPr>
      <t>1</t>
    </r>
    <phoneticPr fontId="7"/>
  </si>
  <si>
    <t>12. マニュアル実装</t>
    <rPh sb="9" eb="11">
      <t>ジッソウ</t>
    </rPh>
    <phoneticPr fontId="7"/>
  </si>
  <si>
    <t>ST</t>
    <phoneticPr fontId="7"/>
  </si>
  <si>
    <t>ログオン時のトースト表示機能の確認(デバイスの状態(SATA))</t>
    <phoneticPr fontId="7"/>
  </si>
  <si>
    <t>ログオン時のトースト表示機能の確認(デバイスの状態(NVMe))</t>
    <phoneticPr fontId="7"/>
  </si>
  <si>
    <t>ログオン時のトースト表示機能の確認(バッテリー残量)</t>
    <phoneticPr fontId="7"/>
  </si>
  <si>
    <t>ログオン時のトースト表示機能の確認(ディスクの空き容量)</t>
    <phoneticPr fontId="7"/>
  </si>
  <si>
    <t>ログオン時のトースト表示機能の確認(連続稼働日数)</t>
    <phoneticPr fontId="7"/>
  </si>
  <si>
    <t>サービス起動時のトースト表示機能の確認(デバイスの状態(SATA))</t>
  </si>
  <si>
    <t>サービス起動時のトースト表示機能の確認(デバイスの状態(NVMe))</t>
  </si>
  <si>
    <t>サービス起動時のトースト表示機能の確認(バッテリー残量)</t>
  </si>
  <si>
    <t>サービス起動時のトースト表示機能の確認(ディスクの空き容量)</t>
  </si>
  <si>
    <t>サービス起動時のトースト表示機能の確認(連続稼働日数)</t>
  </si>
  <si>
    <t>3.0h</t>
    <phoneticPr fontId="7"/>
  </si>
  <si>
    <r>
      <t>定常時のトースト表示機能の確認</t>
    </r>
    <r>
      <rPr>
        <sz val="9"/>
        <rFont val="Arial"/>
        <family val="2"/>
      </rPr>
      <t>(</t>
    </r>
    <r>
      <rPr>
        <sz val="9"/>
        <rFont val="ＭＳ Ｐゴシック"/>
        <family val="3"/>
        <charset val="128"/>
      </rPr>
      <t>バッテリー残量</t>
    </r>
    <r>
      <rPr>
        <sz val="9"/>
        <rFont val="Arial"/>
        <family val="2"/>
      </rPr>
      <t>)</t>
    </r>
  </si>
  <si>
    <t>11.トーストの表示</t>
    <rPh sb="8" eb="10">
      <t>ヒョウジ</t>
    </rPh>
    <phoneticPr fontId="7"/>
  </si>
  <si>
    <t>ロギング機能（バッテリーデータ　SusHibロック再起動）</t>
  </si>
  <si>
    <t>ロギング機能（SSDデータ　SusHibロック再起動）</t>
  </si>
  <si>
    <t>ロギング機能（バッテリーデータ）</t>
  </si>
  <si>
    <t>2.0h</t>
    <phoneticPr fontId="7"/>
  </si>
  <si>
    <r>
      <t>ロギング機能（</t>
    </r>
    <r>
      <rPr>
        <sz val="9"/>
        <rFont val="Arial"/>
        <family val="2"/>
      </rPr>
      <t>SSD</t>
    </r>
    <r>
      <rPr>
        <sz val="9"/>
        <rFont val="ＭＳ Ｐゴシック"/>
        <family val="3"/>
        <charset val="128"/>
      </rPr>
      <t>データ）</t>
    </r>
  </si>
  <si>
    <t>10.ロギング機能</t>
    <phoneticPr fontId="7"/>
  </si>
  <si>
    <t>手動でのウィンドウサイズ変更時</t>
    <phoneticPr fontId="7"/>
  </si>
  <si>
    <t>最大、最小化ボタン押下時</t>
    <phoneticPr fontId="7"/>
  </si>
  <si>
    <t>各機種推奨設定での表示評価</t>
    <phoneticPr fontId="7"/>
  </si>
  <si>
    <t>モニター設定変更時</t>
    <phoneticPr fontId="7"/>
  </si>
  <si>
    <t>ウィンドウ移動時</t>
    <phoneticPr fontId="7"/>
  </si>
  <si>
    <t>1.0h</t>
    <phoneticPr fontId="7"/>
  </si>
  <si>
    <t>起動時</t>
    <rPh sb="0" eb="2">
      <t>キドウ</t>
    </rPh>
    <rPh sb="2" eb="3">
      <t>ジ</t>
    </rPh>
    <phoneticPr fontId="7"/>
  </si>
  <si>
    <t>09.画面解像度</t>
    <phoneticPr fontId="7"/>
  </si>
  <si>
    <t>0.1h</t>
    <phoneticPr fontId="7"/>
  </si>
  <si>
    <t>ヘルプ画面　動作評価</t>
    <phoneticPr fontId="7"/>
  </si>
  <si>
    <t>08.ヘルプ画面</t>
    <phoneticPr fontId="7"/>
  </si>
  <si>
    <t>通知の設定画面　動作評価</t>
    <phoneticPr fontId="7"/>
  </si>
  <si>
    <t>07.通知の設定画面</t>
    <phoneticPr fontId="7"/>
  </si>
  <si>
    <t>お知らせ画面　動作評価</t>
    <phoneticPr fontId="7"/>
  </si>
  <si>
    <t>06.お知らせ画面</t>
    <phoneticPr fontId="7"/>
  </si>
  <si>
    <t>バッテリー残量が不足している場合は画面</t>
    <phoneticPr fontId="7"/>
  </si>
  <si>
    <t>1日前のデータ/ログ読込成功</t>
    <phoneticPr fontId="7"/>
  </si>
  <si>
    <t>今日のデータ/ログ読込成功/バッテリーあり</t>
    <phoneticPr fontId="7"/>
  </si>
  <si>
    <t>05.﻿ バッテリーの残量画面</t>
    <phoneticPr fontId="7"/>
  </si>
  <si>
    <t>ディスクの容量　10分間隔の状態チェック</t>
    <phoneticPr fontId="7"/>
  </si>
  <si>
    <t>ディスクの容量　指標:赤</t>
    <phoneticPr fontId="7"/>
  </si>
  <si>
    <t>ディスクの容量　指標:黄</t>
    <phoneticPr fontId="7"/>
  </si>
  <si>
    <t>ディスクの容量　指標:青</t>
    <phoneticPr fontId="7"/>
  </si>
  <si>
    <t>連続稼働日数　動作評価</t>
    <phoneticPr fontId="7"/>
  </si>
  <si>
    <t>04. パソコンの使用状態画面</t>
    <phoneticPr fontId="7"/>
  </si>
  <si>
    <t>SSDの状態(指標：赤)</t>
    <phoneticPr fontId="7"/>
  </si>
  <si>
    <t>SSDの状態(指標：黄)</t>
    <phoneticPr fontId="7"/>
  </si>
  <si>
    <t>0.5h</t>
    <phoneticPr fontId="7"/>
  </si>
  <si>
    <t>SSDの状態(指標：青)</t>
    <phoneticPr fontId="7"/>
  </si>
  <si>
    <t>03.デバイス状態画面</t>
    <phoneticPr fontId="7"/>
  </si>
  <si>
    <t>ヘルプ画面　表示評価</t>
    <phoneticPr fontId="7"/>
  </si>
  <si>
    <t>通知の設定画面　表示評価</t>
    <phoneticPr fontId="7"/>
  </si>
  <si>
    <t>お知らせ画面　表示評価</t>
    <phoneticPr fontId="7"/>
  </si>
  <si>
    <t>デバイスの状態画面　表示評価</t>
    <phoneticPr fontId="7"/>
  </si>
  <si>
    <t>バッテリーの残量予想画面　表示評価</t>
    <phoneticPr fontId="7"/>
  </si>
  <si>
    <t>パソコンの使用状態画面　表示評価</t>
    <phoneticPr fontId="7"/>
  </si>
  <si>
    <t>02.画面移行</t>
    <rPh sb="3" eb="5">
      <t>ガメン</t>
    </rPh>
    <rPh sb="5" eb="7">
      <t>イコウ</t>
    </rPh>
    <phoneticPr fontId="7"/>
  </si>
  <si>
    <t>アプリケーションの終了確認</t>
    <phoneticPr fontId="7"/>
  </si>
  <si>
    <t>サイドバーの表示確認</t>
    <rPh sb="6" eb="8">
      <t>ヒョウジ</t>
    </rPh>
    <rPh sb="8" eb="10">
      <t>カクニン</t>
    </rPh>
    <phoneticPr fontId="7"/>
  </si>
  <si>
    <t>アクションセンターからの起動確認</t>
    <rPh sb="12" eb="14">
      <t>キドウ</t>
    </rPh>
    <rPh sb="14" eb="16">
      <t>カクニン</t>
    </rPh>
    <phoneticPr fontId="7"/>
  </si>
  <si>
    <t>トーストからの起動確認</t>
    <rPh sb="7" eb="9">
      <t>キドウ</t>
    </rPh>
    <rPh sb="9" eb="11">
      <t>カクニン</t>
    </rPh>
    <phoneticPr fontId="7"/>
  </si>
  <si>
    <t>アプリケーションの起動</t>
    <rPh sb="9" eb="11">
      <t>キドウ</t>
    </rPh>
    <phoneticPr fontId="7"/>
  </si>
  <si>
    <t>01.起動と終了</t>
    <rPh sb="3" eb="5">
      <t>キドウ</t>
    </rPh>
    <rPh sb="6" eb="8">
      <t>シュウリョウ</t>
    </rPh>
    <phoneticPr fontId="7"/>
  </si>
  <si>
    <t>IT/ST</t>
    <phoneticPr fontId="7"/>
  </si>
  <si>
    <t>未</t>
    <rPh sb="0" eb="1">
      <t>ミ</t>
    </rPh>
    <phoneticPr fontId="7"/>
  </si>
  <si>
    <t>NG</t>
    <phoneticPr fontId="7"/>
  </si>
  <si>
    <t>予</t>
    <rPh sb="0" eb="1">
      <t>ヨ</t>
    </rPh>
    <phoneticPr fontId="7"/>
  </si>
  <si>
    <t>未評価項目数</t>
    <rPh sb="0" eb="1">
      <t>ミ</t>
    </rPh>
    <phoneticPr fontId="7"/>
  </si>
  <si>
    <t>省略</t>
    <rPh sb="0" eb="2">
      <t>ショウリャク</t>
    </rPh>
    <phoneticPr fontId="7"/>
  </si>
  <si>
    <t>結果</t>
  </si>
  <si>
    <t>レベル</t>
  </si>
  <si>
    <t>日程</t>
  </si>
  <si>
    <t>工数</t>
  </si>
  <si>
    <t>量試</t>
    <rPh sb="0" eb="1">
      <t>リョウ</t>
    </rPh>
    <rPh sb="1" eb="2">
      <t>シ</t>
    </rPh>
    <phoneticPr fontId="7"/>
  </si>
  <si>
    <t>技試</t>
    <rPh sb="0" eb="1">
      <t>ギ</t>
    </rPh>
    <rPh sb="1" eb="2">
      <t>シ</t>
    </rPh>
    <phoneticPr fontId="7"/>
  </si>
  <si>
    <t>量</t>
    <rPh sb="0" eb="1">
      <t>リョウ</t>
    </rPh>
    <phoneticPr fontId="7"/>
  </si>
  <si>
    <t>技</t>
    <rPh sb="0" eb="1">
      <t>ギ</t>
    </rPh>
    <phoneticPr fontId="7"/>
  </si>
  <si>
    <t>SolAQ0/AQ2</t>
    <phoneticPr fontId="7"/>
  </si>
  <si>
    <t>SolDR2</t>
    <phoneticPr fontId="7"/>
  </si>
  <si>
    <t>件数</t>
    <rPh sb="0" eb="2">
      <t>ケンスウ</t>
    </rPh>
    <phoneticPr fontId="7"/>
  </si>
  <si>
    <t>工数</t>
    <rPh sb="0" eb="2">
      <t>コウスウ</t>
    </rPh>
    <phoneticPr fontId="7"/>
  </si>
  <si>
    <t>内訳      OK</t>
    <rPh sb="0" eb="2">
      <t>ウチワケ</t>
    </rPh>
    <phoneticPr fontId="7"/>
  </si>
  <si>
    <r>
      <t>RC</t>
    </r>
    <r>
      <rPr>
        <sz val="9"/>
        <rFont val="ＭＳ Ｐゴシック"/>
        <family val="3"/>
        <charset val="128"/>
      </rPr>
      <t>リリース</t>
    </r>
    <phoneticPr fontId="7"/>
  </si>
  <si>
    <t>β-リリース</t>
    <phoneticPr fontId="7"/>
  </si>
  <si>
    <r>
      <t>Web</t>
    </r>
    <r>
      <rPr>
        <sz val="9"/>
        <rFont val="ＭＳ Ｐゴシック"/>
        <family val="3"/>
        <charset val="128"/>
      </rPr>
      <t>公開</t>
    </r>
    <rPh sb="3" eb="5">
      <t>コウカイ</t>
    </rPh>
    <phoneticPr fontId="7"/>
  </si>
  <si>
    <t>評　価　項　目</t>
  </si>
  <si>
    <t>種　別</t>
  </si>
  <si>
    <t>評価実施済項目数</t>
    <rPh sb="0" eb="2">
      <t>ヒョウカ</t>
    </rPh>
    <rPh sb="2" eb="4">
      <t>ジッシ</t>
    </rPh>
    <rPh sb="4" eb="5">
      <t>スミ</t>
    </rPh>
    <rPh sb="5" eb="8">
      <t>コウモクスウ</t>
    </rPh>
    <phoneticPr fontId="7"/>
  </si>
  <si>
    <t>結果</t>
    <rPh sb="0" eb="2">
      <t>ケッカ</t>
    </rPh>
    <phoneticPr fontId="7"/>
  </si>
  <si>
    <t>RCリリース</t>
    <phoneticPr fontId="7"/>
  </si>
  <si>
    <t>評価項目数</t>
    <rPh sb="0" eb="2">
      <t>ヒョウカ</t>
    </rPh>
    <rPh sb="2" eb="5">
      <t>コウモクスウ</t>
    </rPh>
    <phoneticPr fontId="7"/>
  </si>
  <si>
    <t>SolAQ0/AQ2</t>
  </si>
  <si>
    <t>評価工数</t>
    <rPh sb="0" eb="2">
      <t>ヒョウカ</t>
    </rPh>
    <rPh sb="2" eb="4">
      <t>コウスウ</t>
    </rPh>
    <phoneticPr fontId="7"/>
  </si>
  <si>
    <t>計画</t>
    <rPh sb="0" eb="2">
      <t>ケイカク</t>
    </rPh>
    <phoneticPr fontId="7"/>
  </si>
  <si>
    <t>備考</t>
  </si>
  <si>
    <t>結　　　　　果</t>
  </si>
  <si>
    <t>計　　　　　画</t>
  </si>
  <si>
    <t>量産試作</t>
    <rPh sb="0" eb="2">
      <t>リョウサン</t>
    </rPh>
    <rPh sb="2" eb="4">
      <t>シサク</t>
    </rPh>
    <phoneticPr fontId="7"/>
  </si>
  <si>
    <t>技術試作</t>
    <rPh sb="0" eb="2">
      <t>ギジュツ</t>
    </rPh>
    <rPh sb="2" eb="4">
      <t>シサク</t>
    </rPh>
    <phoneticPr fontId="7"/>
  </si>
  <si>
    <t>：評価省略項目</t>
    <rPh sb="1" eb="3">
      <t>ヒョウカ</t>
    </rPh>
    <rPh sb="3" eb="5">
      <t>ショウリャク</t>
    </rPh>
    <rPh sb="5" eb="7">
      <t>コウモク</t>
    </rPh>
    <phoneticPr fontId="7"/>
  </si>
  <si>
    <t>：評価不可項目</t>
    <rPh sb="1" eb="3">
      <t>ヒョウカ</t>
    </rPh>
    <rPh sb="3" eb="5">
      <t>フカ</t>
    </rPh>
    <rPh sb="5" eb="7">
      <t>コウモク</t>
    </rPh>
    <phoneticPr fontId="7"/>
  </si>
  <si>
    <t>凡例：</t>
    <rPh sb="0" eb="2">
      <t>ハンレイ</t>
    </rPh>
    <phoneticPr fontId="7"/>
  </si>
  <si>
    <r>
      <t>OS</t>
    </r>
    <r>
      <rPr>
        <sz val="9"/>
        <rFont val="MS UI Gothic"/>
        <family val="3"/>
        <charset val="128"/>
      </rPr>
      <t>：</t>
    </r>
    <r>
      <rPr>
        <sz val="9"/>
        <rFont val="Arial"/>
        <family val="2"/>
      </rPr>
      <t>Windows 10 Pro 64bit</t>
    </r>
    <phoneticPr fontId="7"/>
  </si>
  <si>
    <t>完了確認</t>
    <rPh sb="0" eb="2">
      <t>カンリョウ</t>
    </rPh>
    <phoneticPr fontId="7"/>
  </si>
  <si>
    <t>中間確認</t>
    <rPh sb="0" eb="2">
      <t>チュウカン</t>
    </rPh>
    <phoneticPr fontId="7"/>
  </si>
  <si>
    <t>計画確認</t>
  </si>
  <si>
    <t>　完了確認日：2020年12月xx日</t>
    <phoneticPr fontId="7"/>
  </si>
  <si>
    <t>STで実使用に則した評価を実施</t>
    <rPh sb="3" eb="4">
      <t>ジツ</t>
    </rPh>
    <rPh sb="4" eb="6">
      <t>シヨウ</t>
    </rPh>
    <rPh sb="7" eb="8">
      <t>ソク</t>
    </rPh>
    <rPh sb="10" eb="12">
      <t>ヒョウカ</t>
    </rPh>
    <rPh sb="13" eb="15">
      <t>ジッシ</t>
    </rPh>
    <phoneticPr fontId="7"/>
  </si>
  <si>
    <t>管理区分：新規</t>
    <rPh sb="5" eb="7">
      <t>シンキ</t>
    </rPh>
    <phoneticPr fontId="39"/>
  </si>
  <si>
    <t>　中間確認日：2020年11月xx日</t>
    <rPh sb="1" eb="3">
      <t>チュウカン</t>
    </rPh>
    <phoneticPr fontId="7"/>
  </si>
  <si>
    <t>ITで仕様に沿った機能評価実施</t>
    <rPh sb="3" eb="5">
      <t>シヨウ</t>
    </rPh>
    <rPh sb="6" eb="7">
      <t>ソ</t>
    </rPh>
    <rPh sb="9" eb="11">
      <t>キノウ</t>
    </rPh>
    <rPh sb="11" eb="13">
      <t>ヒョウカ</t>
    </rPh>
    <rPh sb="13" eb="15">
      <t>ジッシ</t>
    </rPh>
    <phoneticPr fontId="7"/>
  </si>
  <si>
    <t>アプリ名：Panasonic PC快適NAVI</t>
    <rPh sb="17" eb="19">
      <t>カイテキ</t>
    </rPh>
    <phoneticPr fontId="7"/>
  </si>
  <si>
    <t>SoftPL</t>
    <phoneticPr fontId="7"/>
  </si>
  <si>
    <t>ソフト品質保証部門</t>
    <rPh sb="3" eb="5">
      <t>ヒンシツ</t>
    </rPh>
    <rPh sb="5" eb="7">
      <t>ホショウ</t>
    </rPh>
    <rPh sb="7" eb="9">
      <t>ブモン</t>
    </rPh>
    <phoneticPr fontId="7"/>
  </si>
  <si>
    <t>SOL-PL</t>
    <phoneticPr fontId="39"/>
  </si>
  <si>
    <t>　計画確認日：2020年11月xx 日</t>
    <phoneticPr fontId="7"/>
  </si>
  <si>
    <t>評価方針</t>
  </si>
  <si>
    <r>
      <t>システム評価管理表</t>
    </r>
    <r>
      <rPr>
        <sz val="9"/>
        <rFont val="Arial"/>
        <family val="2"/>
      </rPr>
      <t xml:space="preserve"> </t>
    </r>
    <phoneticPr fontId="39"/>
  </si>
  <si>
    <r>
      <t>IDR-ZS007 [</t>
    </r>
    <r>
      <rPr>
        <sz val="9"/>
        <rFont val="ＭＳ Ｐゴシック"/>
        <family val="3"/>
        <charset val="128"/>
      </rPr>
      <t>付表</t>
    </r>
    <r>
      <rPr>
        <sz val="9"/>
        <rFont val="Arial"/>
        <family val="2"/>
      </rPr>
      <t>3]</t>
    </r>
    <phoneticPr fontId="39"/>
  </si>
  <si>
    <t>・テスト設計時のレビューを企画書作成者、開発担当者にお願いしたいが知識不足だったり、詳細部分の詰めが抜けている</t>
  </si>
  <si>
    <t>→なぜか？入社が浅い、いろいろな業務を兼務している関係上、業務部分での知識限定になる</t>
  </si>
  <si>
    <t>・既存仕様を誰に確認すべきかルートが決まっていない。断片的な情報しか取得できない。</t>
  </si>
  <si>
    <t>→なぜか？纏めるプロジェクトマネージャーの組織依存による。スピード重視、リリース重視であるためルートを特に設けていない（聞きに歩いてまとめてが正解なのかもしれない）</t>
  </si>
  <si>
    <t>・仕様書の更新がテスト仕様書中にされていて、仕様書のFIXがいつまでもできない。</t>
  </si>
  <si>
    <t>→なぜか？これはルール作りが無いため、共有ルールがあれば防げるが。。</t>
  </si>
  <si>
    <t>・案件単位でのフロント側とサーバーサイド側で認識が異なり、テスト仕様書の期待値を確定できない。</t>
  </si>
  <si>
    <t>→なぜか？これもルール作りが無いため、共有ルールがあれば防げるが。。</t>
  </si>
  <si>
    <t>・検証環境自体に不具合があり、本来の検証に時間がかかる</t>
  </si>
  <si>
    <t>→なぜか？構築手順のフローがない。どこの環境をコピーするか、どのDBにつなげるかの構成があやふやである</t>
  </si>
  <si>
    <t>コード網羅率</t>
  </si>
  <si>
    <t>出典: フリー百科事典『ウィキペディア（Wikipedia）』</t>
  </si>
  <si>
    <t>ナビゲーションに移動検索に移動</t>
  </si>
  <si>
    <r>
      <t>コード網羅率</t>
    </r>
    <r>
      <rPr>
        <sz val="11"/>
        <color rgb="FF202122"/>
        <rFont val="Arial"/>
        <family val="2"/>
      </rPr>
      <t>（コードもうらりつ、</t>
    </r>
    <r>
      <rPr>
        <sz val="11"/>
        <color rgb="FF0645AD"/>
        <rFont val="Arial"/>
        <family val="2"/>
      </rPr>
      <t>英</t>
    </r>
    <r>
      <rPr>
        <sz val="11"/>
        <color rgb="FF202122"/>
        <rFont val="Arial"/>
        <family val="2"/>
      </rPr>
      <t>: Code coverage、</t>
    </r>
    <r>
      <rPr>
        <b/>
        <sz val="11"/>
        <color rgb="FF202122"/>
        <rFont val="Arial"/>
        <family val="2"/>
      </rPr>
      <t>コードカバレッジ</t>
    </r>
    <r>
      <rPr>
        <sz val="11"/>
        <color rgb="FF202122"/>
        <rFont val="Arial"/>
        <family val="2"/>
      </rPr>
      <t>）は、</t>
    </r>
    <r>
      <rPr>
        <sz val="11"/>
        <color rgb="FF0645AD"/>
        <rFont val="Arial"/>
        <family val="2"/>
      </rPr>
      <t>ソフトウェアテスト</t>
    </r>
    <r>
      <rPr>
        <sz val="11"/>
        <color rgb="FF202122"/>
        <rFont val="Arial"/>
        <family val="2"/>
      </rPr>
      <t>で用いられる尺度の1つである。</t>
    </r>
    <r>
      <rPr>
        <sz val="11"/>
        <color rgb="FF0645AD"/>
        <rFont val="Arial"/>
        <family val="2"/>
      </rPr>
      <t>プログラム</t>
    </r>
    <r>
      <rPr>
        <sz val="11"/>
        <color rgb="FF202122"/>
        <rFont val="Arial"/>
        <family val="2"/>
      </rPr>
      <t>の</t>
    </r>
    <r>
      <rPr>
        <sz val="11"/>
        <color rgb="FF0645AD"/>
        <rFont val="Arial"/>
        <family val="2"/>
      </rPr>
      <t>ソースコード</t>
    </r>
    <r>
      <rPr>
        <sz val="11"/>
        <color rgb="FF202122"/>
        <rFont val="Arial"/>
        <family val="2"/>
      </rPr>
      <t>がテストされた割合を意味する。この場合のテストはコードを見ながら行うもので、</t>
    </r>
    <r>
      <rPr>
        <sz val="11"/>
        <color rgb="FF0645AD"/>
        <rFont val="Arial"/>
        <family val="2"/>
      </rPr>
      <t>ホワイトボックステスト</t>
    </r>
    <r>
      <rPr>
        <sz val="11"/>
        <color rgb="FF202122"/>
        <rFont val="Arial"/>
        <family val="2"/>
      </rPr>
      <t>に分類される。</t>
    </r>
  </si>
  <si>
    <r>
      <t>コード網羅率は体系的なソフトウェアテストのための技法として最初に生み出されたものの1つである。1963年の </t>
    </r>
    <r>
      <rPr>
        <u/>
        <sz val="11"/>
        <color theme="10"/>
        <rFont val="游ゴシック"/>
        <family val="3"/>
        <charset val="128"/>
        <scheme val="minor"/>
      </rPr>
      <t>Communications of the ACM にある Miller と Maloney の論文に言及されているのが最初である。</t>
    </r>
  </si>
  <si>
    <t>実装後の入念な検証。実機検証を主としているが、リリース後の不具合が出た場合、再発防止等のコストが甚大となるため、リリース前に入念なチェックを行っている
保守しやすいコードを書く</t>
    <rPh sb="0" eb="3">
      <t>ジッソウゴ</t>
    </rPh>
    <rPh sb="4" eb="6">
      <t>ニュウネン</t>
    </rPh>
    <rPh sb="7" eb="9">
      <t>ケンショウ</t>
    </rPh>
    <rPh sb="10" eb="12">
      <t>ジッキ</t>
    </rPh>
    <rPh sb="12" eb="14">
      <t>ケンショウ</t>
    </rPh>
    <rPh sb="15" eb="16">
      <t>シュ</t>
    </rPh>
    <rPh sb="27" eb="28">
      <t>ゴ</t>
    </rPh>
    <rPh sb="29" eb="32">
      <t>フグアイ</t>
    </rPh>
    <rPh sb="33" eb="34">
      <t>デ</t>
    </rPh>
    <rPh sb="35" eb="37">
      <t>バアイ</t>
    </rPh>
    <rPh sb="38" eb="42">
      <t>サイハツボウシ</t>
    </rPh>
    <rPh sb="42" eb="43">
      <t>ナド</t>
    </rPh>
    <rPh sb="48" eb="50">
      <t>ジンダイ</t>
    </rPh>
    <rPh sb="76" eb="78">
      <t>ホシュ</t>
    </rPh>
    <rPh sb="86" eb="87">
      <t>カ</t>
    </rPh>
    <phoneticPr fontId="1"/>
  </si>
  <si>
    <t>---</t>
  </si>
  <si>
    <t>title: プロジェクトリーダーというお仕事</t>
  </si>
  <si>
    <t>tags: プロジェクト管理 プロジェクトリーダー 新人プログラマ応援 プロジェクトマネジメント</t>
  </si>
  <si>
    <t>author: br_branch</t>
  </si>
  <si>
    <t>slide: false</t>
  </si>
  <si>
    <t># 概要</t>
  </si>
  <si>
    <t>そろそろ年度末だし、新年度からプロジェクトリーダーとしてやっていく人もいるかと思うので、プロジェクトリーダーはどういうことをしないといけないかと、心得的なものを投稿しようと思います。今業界全体的にリーダー不足になってるんで、プロジェクトリーダーという役割について興味持ってくれる人が増えると嬉しいです。</t>
  </si>
  <si>
    <t>※ここでのプロジェクトとはシステム開発等IT関連のプロジェクトを指すものとします。</t>
  </si>
  <si>
    <t># 軽く自己紹介</t>
  </si>
  <si>
    <t>2013年頃から7年くらいプロジェクトリーダーとして請負業務などの仕事をしてきました。最近はプロジェクトマネージャーも兼ねてやっていたり、うまくいっていないプロジェクトにコンサルとして入って立て直すというようなこともしています。</t>
  </si>
  <si>
    <t>レジュメ</t>
  </si>
  <si>
    <t>https://www.resume.id/branch</t>
  </si>
  <si>
    <t># まずは結論から</t>
  </si>
  <si>
    <t>## プロジェクトリーダーの使命</t>
  </si>
  <si>
    <t>**「担当するプロジェクトを成功へと導く」**</t>
  </si>
  <si>
    <t>### 「プロジェクトの成功」とは</t>
  </si>
  <si>
    <t>* 無理なく遅延なく、見積もった費用や期間に収まる形で全てのタスクを完遂する</t>
  </si>
  <si>
    <t>* 品質の良いシステムを作り上げる</t>
  </si>
  <si>
    <t>* 自分自身や各メンバー_x0008_が成長できる</t>
  </si>
  <si>
    <t>* メンバーの誰も疲弊せずに完遂できる</t>
  </si>
  <si>
    <t>### そのためにやるべきこと</t>
  </si>
  <si>
    <t>* **ゴールの設定を行う**</t>
  </si>
  <si>
    <t xml:space="preserve">   * KGI / KPIの作成</t>
  </si>
  <si>
    <t xml:space="preserve">   * 作るべきシステムの「あるべき姿」（完成イメージ）の共有</t>
  </si>
  <si>
    <t>* **プロジェクトを進めるために必要なものの整理をする**</t>
  </si>
  <si>
    <t xml:space="preserve">   * バージョン管理やコミュニケーションツールは何をつかうか</t>
  </si>
  <si>
    <t xml:space="preserve">   * ドキュメント類はどこに配置するか</t>
  </si>
  <si>
    <t xml:space="preserve">   * 開発環境や検証環境をどのように作成・調達するか</t>
  </si>
  <si>
    <t xml:space="preserve">   * 何を整理してお客（またはプロマネ）と合意する必要があるか等</t>
  </si>
  <si>
    <t>* **全てのタスクの洗い出しを行う**</t>
  </si>
  <si>
    <t xml:space="preserve">   * 上記の整理事項もタスクとして洗い出す</t>
  </si>
  <si>
    <t xml:space="preserve">   * 荒すぎず、細かすぎない粒度で洗い出せるのが理想</t>
  </si>
  <si>
    <t xml:space="preserve">      * それらのタスクの完了を定義する</t>
  </si>
  <si>
    <t xml:space="preserve">   * 行うべき全体の内容を把握する</t>
  </si>
  <si>
    <t xml:space="preserve">   * それらのタスクの緊急度・優先度を決める</t>
  </si>
  <si>
    <t>* **スケジュールを管理する**</t>
  </si>
  <si>
    <t xml:space="preserve">   * タスクを完了させるために必要となる日数を見積もる</t>
  </si>
  <si>
    <t xml:space="preserve">   * KPIなどからマイルストーンを設定する</t>
  </si>
  <si>
    <t>* **進捗状況を随時把握する**</t>
  </si>
  <si>
    <t xml:space="preserve">   * 作業状況の見える化を行う</t>
  </si>
  <si>
    <t xml:space="preserve">   * 進捗の測定方法は事前に決めておく（「なんとなく50%」とかやってると後々痛い目にあう）</t>
  </si>
  <si>
    <t xml:space="preserve">   * 全員の状況を把握して、必要に応じて担当のアサインを変えたり、スケジュールの調整を行う</t>
  </si>
  <si>
    <t xml:space="preserve">   * 定期的に棚卸しを行う</t>
  </si>
  <si>
    <t>* **品質を担保する基準を作る**</t>
  </si>
  <si>
    <t xml:space="preserve">   * テスト計画や、行う内容の整理</t>
  </si>
  <si>
    <t xml:space="preserve">   * 品質が担保されていることの分析および説明責任</t>
  </si>
  <si>
    <t xml:space="preserve">      * 後で分析できるように以下を記録する</t>
  </si>
  <si>
    <t xml:space="preserve">         * 設計書やコードのレビュー記録</t>
  </si>
  <si>
    <t xml:space="preserve">         * 抽出したバグの記録</t>
  </si>
  <si>
    <t>* **課題やリスクを洗い出す**</t>
  </si>
  <si>
    <t xml:space="preserve">   * それらの優先度・緊急度も常に把握しておく</t>
  </si>
  <si>
    <t xml:space="preserve">   * 先手先手で課題やリスクを解決するための行動を起こす</t>
  </si>
  <si>
    <t>* **メンバーよりも一歩先の作業を検討する**</t>
  </si>
  <si>
    <t xml:space="preserve">   * みんなが実装をしている段階でテストの方法を検討するなど</t>
  </si>
  <si>
    <t>* **メンバーに役割を指名する**</t>
  </si>
  <si>
    <t xml:space="preserve">   * 一人ですべてを見きれない場合に責任者を決めてその人に特定範囲の権限を与える</t>
  </si>
  <si>
    <t>## プロジェクトリーダーとしての心得</t>
  </si>
  <si>
    <t>* **信頼されることを第一に行動する**</t>
  </si>
  <si>
    <t xml:space="preserve">   * 顧客(プロマネ)から信頼されないと厳しい目で見られたり過干渉が発生してプロジェクトが回しづらくなる</t>
  </si>
  <si>
    <t xml:space="preserve">   * メンバーから信頼されないとプロジェクトは崩壊する</t>
  </si>
  <si>
    <t>* **偉そうにしない**</t>
  </si>
  <si>
    <t xml:space="preserve">   * 謙虚でいること</t>
  </si>
  <si>
    <t xml:space="preserve">      * 別にリーダーは偉くもなんともない（ひとつの役割にすぎない）</t>
  </si>
  <si>
    <t xml:space="preserve">         * ぼくは上司・部下・先輩・後輩・新入社員関わらず敬語で接するようにしています</t>
  </si>
  <si>
    <t xml:space="preserve">      * 意見やダメ出しにちゃんと耳を傾ける</t>
  </si>
  <si>
    <t xml:space="preserve">   * みんなを尊敬する</t>
  </si>
  <si>
    <t xml:space="preserve">      * 相互尊重の精神</t>
  </si>
  <si>
    <t xml:space="preserve">      * やってもらった仕事に対しては感謝を伝える</t>
  </si>
  <si>
    <t xml:space="preserve">      * 褒める（とっても大事なこと）</t>
  </si>
  <si>
    <t>* **メンバーを信頼する**</t>
  </si>
  <si>
    <t xml:space="preserve">   * 作業を指示するのではなく、仕事を任せることを心がける</t>
  </si>
  <si>
    <t>* **命令ではなく依頼。指示ではなく牽引**</t>
  </si>
  <si>
    <t xml:space="preserve">   * リーダーが「リードする人」という意味だというのを常に心がける</t>
  </si>
  <si>
    <t>* **タスクの優先度/緊急度は臨機応変に変更する**</t>
  </si>
  <si>
    <t xml:space="preserve">   * 「今やるべきこと」を常に把握してメンバーに仕事を割り振るのがリーダーの仕事</t>
  </si>
  <si>
    <t xml:space="preserve">   * 常に「次何をするべきか」はメンバーも把握できる状態にしておく</t>
  </si>
  <si>
    <t xml:space="preserve">      * それがわからない状態は不安になったりモチベーション低下にもつながる</t>
  </si>
  <si>
    <t>* **主体的に動く**</t>
  </si>
  <si>
    <t xml:space="preserve">   * 指示待ちの状態はリーダーとして動いている場合基本はなりえないと思う</t>
  </si>
  <si>
    <t xml:space="preserve">   * 顧客が決めかねているといったケースでもいつまでにfixする必要があるか当事者意識を持って行動する</t>
  </si>
  <si>
    <t>* **目標を共有する**</t>
  </si>
  <si>
    <t xml:space="preserve">   * いつまでにやるべきかを常に共有してゴールを目指す</t>
  </si>
  <si>
    <t xml:space="preserve">   * 「最悪リスケできるから」を前提で動いてはいけない(かといって無理させるのは禁物）</t>
  </si>
  <si>
    <t>* **褒めるときはみんなの前で、叱るときはこっそりと**</t>
  </si>
  <si>
    <t xml:space="preserve">   * 叱るときはきちんと叱る</t>
  </si>
  <si>
    <t xml:space="preserve">      * ただ声を荒げて感情的に怒るのは業務上では最悪の行動</t>
  </si>
  <si>
    <t xml:space="preserve">      * ちゃんと理由を告げて大人の対応で叱る</t>
  </si>
  <si>
    <t xml:space="preserve">   * 褒めることを忘れてはいけない</t>
  </si>
  <si>
    <t>* **決断はスピーディに、リーダー自身で行う**</t>
  </si>
  <si>
    <t xml:space="preserve">   * 意見は聞くが最終決断はリーダーがする</t>
  </si>
  <si>
    <t xml:space="preserve">   * 間違えた決断でも決断しないよりはマシ（曖昧な状況が一番メンバーのモチベーションが下がる）</t>
  </si>
  <si>
    <t xml:space="preserve">   * 間違えた決断だとわかったらすぐに訂正すればいい（状況を随時把握できていればそれも早めにできる)</t>
  </si>
  <si>
    <t>* **決断には責任を持つ**</t>
  </si>
  <si>
    <t xml:space="preserve">   * 間違えた決断をしたとわかっても放置せず訂正するまでが「責任」</t>
  </si>
  <si>
    <t>* **「なんとなく」で決断しない**</t>
  </si>
  <si>
    <t xml:space="preserve">   * 「なんとなく」で決断したものは後になって「やっぱりこの方が」となるリスクが高く、メンバーを振り回す結果になる</t>
  </si>
  <si>
    <t xml:space="preserve">      * 「なんとなく全員朝と夜ミーティングした方がいいんじゃないか」とか</t>
  </si>
  <si>
    <t xml:space="preserve">      * 理由が薄いから形骸化もしやすく、無駄な時間を費やす結果に終わることが多い</t>
  </si>
  <si>
    <t xml:space="preserve">   * KPTなどの振り返りで多くのメンバーが感じている問題や、数値として現れている課題・リスクに対して分析をした上で対策は実施する</t>
  </si>
  <si>
    <t>* **依頼事項はきっちりと伝える**</t>
  </si>
  <si>
    <t xml:space="preserve">   * 顧客、内部どちらにもきっちりと理由や背景も伝えてお願いをする</t>
  </si>
  <si>
    <t xml:space="preserve">   * 「察しろ」はNG。言ってないことと同じ</t>
  </si>
  <si>
    <t>* **メンバーの失敗を責めない**</t>
  </si>
  <si>
    <t xml:space="preserve">   * 失敗を責めると失敗が表面化しないチームになる</t>
  </si>
  <si>
    <t xml:space="preserve">      * むしろ「報告ありがとうございます」と言うくらいがちょうどいい</t>
  </si>
  <si>
    <t xml:space="preserve">   * 失敗は個人の責任にするのではなくチームの責任として捉えて一緒にリカバリー策を考える</t>
  </si>
  <si>
    <t>* **失敗を顧客に謝ることはリーダーがやる**</t>
  </si>
  <si>
    <t xml:space="preserve">   * リスクコントロールの一貫としてリーダーが把握しておくため</t>
  </si>
  <si>
    <t xml:space="preserve">      * 以下を説明する</t>
  </si>
  <si>
    <t xml:space="preserve">         * 発生している事象</t>
  </si>
  <si>
    <t xml:space="preserve">         * それに伴う影響範囲（システムの影響・ユーザーの影響）の説明</t>
  </si>
  <si>
    <t xml:space="preserve">         * 対応しようとしている方針（合意をとる）</t>
  </si>
  <si>
    <t xml:space="preserve">         * 再発防止策</t>
  </si>
  <si>
    <t xml:space="preserve">             * すぐに思いつかない場合は「後日報告する」旨を伝える</t>
  </si>
  <si>
    <t xml:space="preserve">   * メンバーはリカバリーするための対応に専念させる</t>
  </si>
  <si>
    <t xml:space="preserve">   * 常にメンバーの味方となって対応をする</t>
  </si>
  <si>
    <t>* **なんでもかんでも共有はしない**</t>
  </si>
  <si>
    <t xml:space="preserve">   * 何でも「みんなに共有する」のが正しいとは限らない</t>
  </si>
  <si>
    <t xml:space="preserve">       * 混乱する原因となる情報は自分の中に留めるか、限られたコアメンバーなどに留める方がいい</t>
  </si>
  <si>
    <t xml:space="preserve">       * 事実は共有する</t>
  </si>
  <si>
    <t xml:space="preserve">          * 進捗が遅れている、現状こういうリスクがある、など</t>
  </si>
  <si>
    <t xml:space="preserve">       * 推測は共有する範囲を関係者などに留める</t>
  </si>
  <si>
    <t xml:space="preserve">          * なんとなくあの機能で重いバグが出そうといったまだ根拠がはっきりしてないものなど</t>
  </si>
  <si>
    <t xml:space="preserve">   * ミーティングも関連するメンバーを招集するに留める</t>
  </si>
  <si>
    <t xml:space="preserve">       * 全体進捗の意識合わせなどは全員参加の方がいいとは思う</t>
  </si>
  <si>
    <t xml:space="preserve">       * 全員でミーティングしても時間の無駄になるケースの方が多い</t>
  </si>
  <si>
    <t>* **ナレッジの共有は常に意識する**</t>
  </si>
  <si>
    <t xml:space="preserve">   * 環境構築やハマリポイントなどは文書化しておく</t>
  </si>
  <si>
    <t xml:space="preserve">   * ただ何でもかんでも文書化すると工数ばかりかかるため「何の情報を文書化するか」はリーダーが判断する</t>
  </si>
  <si>
    <t>* **ハッタリをかます(自信がある振る舞いをする)**</t>
  </si>
  <si>
    <t xml:space="preserve">   * ハッタリ力もリーダーとして大事</t>
  </si>
  <si>
    <t xml:space="preserve">      * 内心「終わらない」と思ってても、それを表面化させるとチーム全体が不安になる</t>
  </si>
  <si>
    <t xml:space="preserve">         * 本当に「終わりそうにない」ならそれを愚痴る前にリスケなど何かしらの行動を起こすべき</t>
  </si>
  <si>
    <t xml:space="preserve">      * チームを不安にさせないというのもリーダーの大事な仕事</t>
  </si>
  <si>
    <t xml:space="preserve">   * 発言は自信を持ってある程度声を張る</t>
  </si>
  <si>
    <t xml:space="preserve">      * 自信のない人の発言はチームや顧客から「大丈夫かな」と思われる</t>
  </si>
  <si>
    <t xml:space="preserve">      * 間違えてたら後で訂正したら良いだけだからその場では断言するくらいがちょうどいい</t>
  </si>
  <si>
    <t>* **一人で全部やろうとしない**</t>
  </si>
  <si>
    <t xml:space="preserve">   * 一人でやれることには限界がある</t>
  </si>
  <si>
    <t xml:space="preserve">      * 抱え込んだ結果プロジェクトが回らない状態は最悪のケース</t>
  </si>
  <si>
    <t xml:space="preserve">   * 機能や工程などで責任者を任命して仕事を任せる</t>
  </si>
  <si>
    <t xml:space="preserve">      * 新人に任せる場合はそのスキルに応じてサポートはする</t>
  </si>
  <si>
    <t xml:space="preserve">      * 特定のタスクの洗い出しのみを任せるなど、任せるスコープはその時に応じて様々</t>
  </si>
  <si>
    <t xml:space="preserve">      * 任命する場合は権限の範囲まで伝えることが大事（じゃないと動きづらい）</t>
  </si>
  <si>
    <t xml:space="preserve">   * 進捗の把握も、自分で全部確認するよりメンバーからエスカレーションしてもらう仕組みを作る方がいい</t>
  </si>
  <si>
    <t xml:space="preserve">      * 進捗の測定方法を共有できていればメンバー自身で自分の進捗の把握ができる</t>
  </si>
  <si>
    <t xml:space="preserve">      * 「失敗を怒らない」を徹底していれば進捗が悪い場合もメンバーから自発的に伝えてくれる</t>
  </si>
  <si>
    <t>* **相談ベースで動く**</t>
  </si>
  <si>
    <t xml:space="preserve">   * 「方針」は予め提示できる状態にした上で「こうしようと思う」という形で動く</t>
  </si>
  <si>
    <t xml:space="preserve">   * 決定するのはリーダーだが、いきなり決める前に方針などはメンバーにも頭出しする</t>
  </si>
  <si>
    <t xml:space="preserve">      * その結果有用な意見がもらえることも多い</t>
  </si>
  <si>
    <t xml:space="preserve">   * 顧客との対応に関しても同様</t>
  </si>
  <si>
    <t xml:space="preserve">   * いきなり「こうします」と言われたら（本当は別の方法がいいのに）と思ってても了承してしまうことの方が多い</t>
  </si>
  <si>
    <t xml:space="preserve">      * 結果的に不満が出る可能性がでてくる</t>
  </si>
  <si>
    <t># プロジェクトリーダーとは</t>
  </si>
  <si>
    <t>ざっと結論の一覧を書きましたが、ここからは詳細を補足していくような形で書いていこうと思います。</t>
  </si>
  <si>
    <t>上にも書いた通り、プロジェクトリーダーの使命は**「プロジェクトを成功へと導く」**ことにあります。ここでいう成功は、単に納期に間に合うといったものだけではなく、品質がよかったり、チームが疲弊していないといったことも条件に挙げられます。</t>
  </si>
  <si>
    <t>ウォーターフォール型で大規模開発をしてたときには、プロジェクトマネージャーとプロジェクトリーダーの作業が分かれ、プロジェクトマネージャーが「顧客やパートナーとの調整」や「プロジェクト全体の管理」をやり、プロジェクトリーダーが「プロジェクトマネージャーへの報告」「担当するプロジェクトの管理」をするというような住み分けがされていましたが、アジャイル開発で5〜10人規模でやるようになってからは、プロジェクトリーダーがプロジェクトマネージャー業務も兼ねるというケースが増えてきたように思います（単に人手不足だからかもしれないけど）。</t>
  </si>
  <si>
    <t>なので、ここでは「顧客との調整」もプロジェクトリーダーの役割としちゃいます。</t>
  </si>
  <si>
    <t>## 基本的な仕事の内容</t>
  </si>
  <si>
    <t>プロジェクトによって役割は多少は変わるかもしれませんが、基本的には以下のことに責務を持ちます。</t>
  </si>
  <si>
    <t>* ゴールの明確な設定</t>
  </si>
  <si>
    <t>* 要員計画</t>
  </si>
  <si>
    <t>* 必要なツール類の整理</t>
  </si>
  <si>
    <t>* スケジュールや進捗の管理</t>
  </si>
  <si>
    <t>* メンバーの役割の割当</t>
  </si>
  <si>
    <t>* リスク管理</t>
  </si>
  <si>
    <t>* 品質管理</t>
  </si>
  <si>
    <t>* チームビルディング</t>
  </si>
  <si>
    <t>### ゴールの設定</t>
  </si>
  <si>
    <t>これはもともとはプロジェクトマネージャーが行う責務ですが、やるケースも考えてこちらに記載しておきます。</t>
  </si>
  <si>
    <t>チームで作業をするにあたって、まず大事なのはゴールの明確な設定です。以下のポイントに沿って作るものの「あるべき姿」を共有します。</t>
  </si>
  <si>
    <t>* ぼくらは何を作ろうとしているのか</t>
  </si>
  <si>
    <t>* それは何のために作るのか</t>
  </si>
  <si>
    <t>* それによって何が解決するのか</t>
  </si>
  <si>
    <t>* それは誰のために作るのか</t>
  </si>
  <si>
    <t>* それの重要なポイントはどこなのか</t>
  </si>
  <si>
    <t>* それはどう使われる想定なのか</t>
  </si>
  <si>
    <t>* それをいつまでに作るのか</t>
  </si>
  <si>
    <t>その他、どういう性能が求められ、どういうUI/UXが求められているのかもなるべくイメージしやすい状態に落とし込んでいき、PRD(Product Requirements Document)として皆が参照できる場所に配置をしておきます。プロジェクトの大きさに関係なく、ペライチくらいの記述でもいいのでなるべくは作る製品のイメージを明確にするという点で作成した方がいいです。</t>
  </si>
  <si>
    <t>PRD: https://note.com/miz_kushida/n/n7e35a2a2b370</t>
  </si>
  <si>
    <t>受託の場合、これらは顧客から「納期」や「要件定義書」という形で提示されることも多いです。「何月何日までに検証まで終わっていてほしい」と言われた場合、それがひとつのゴールになるでしょう。ただ、具体的なイメージのヒアリングや、それが実現可能かどうかを検証したり、あるいはどのように実現するか検討したり、無理な場合いつまでなら可能かを調整したりする必要があります。</t>
  </si>
  <si>
    <t>また、見積もりの前に、以下のことも整理して顧客と合意をとっておきます。</t>
  </si>
  <si>
    <t>* 非機能要件</t>
  </si>
  <si>
    <t xml:space="preserve">   * 可用性、性能/拡張性、運用/保守性、移行性、セキュリティ、システム環境/エコロジー(これは決めないことが多いけど）</t>
  </si>
  <si>
    <t>* 環境</t>
  </si>
  <si>
    <t xml:space="preserve">   * オンプレまたはクラウドの場合どこを使うか</t>
  </si>
  <si>
    <t>* 開発言語やフレームワーク</t>
  </si>
  <si>
    <t xml:space="preserve">   * 新規の場合だいたい「こちらがわで決めていい」にはなります</t>
  </si>
  <si>
    <t>* 最終成果物</t>
  </si>
  <si>
    <t xml:space="preserve">   * ソースコード、検証項目書など、最終的に作成される成果物</t>
  </si>
  <si>
    <t>* 品質担保</t>
  </si>
  <si>
    <t xml:space="preserve">   * どこまで担保するか（たとえば単体試験の場合カバレッジを気にするかとか）</t>
  </si>
  <si>
    <t>* 利用するツール類</t>
  </si>
  <si>
    <t xml:space="preserve">   * gitとか、タスク管理ツールとか、ドキュメントの執筆とか</t>
  </si>
  <si>
    <t>* リリース手段</t>
  </si>
  <si>
    <t xml:space="preserve">   * CIで自動化するかとか、その頻度とか</t>
  </si>
  <si>
    <t>#### 工数の見積もり</t>
  </si>
  <si>
    <t>ゴールとして提示された期限で実現可能かを検証するために、工数の見積もりを行います。</t>
  </si>
  <si>
    <t>見積の手段としては以下のようなものがあります。</t>
  </si>
  <si>
    <t>* ストーリーポイント法（アジャイルでよく使われる）</t>
  </si>
  <si>
    <t>* ファンクションポイント法</t>
  </si>
  <si>
    <t>* 三点見積法</t>
  </si>
  <si>
    <t>* 二点見積法</t>
  </si>
  <si>
    <t>* KKD法</t>
  </si>
  <si>
    <t>いずれの方法をとるとしても、まずは「何を作るのか」をある程度明確にしておく必要があります。顧客（あるいは、自社開発の場合は企画）からどういうものを作るのかをヒアリングし、そこから必要な画面数や操作数、項目の数、サーバーサイドの処理数、扱うデータの数、エラーハンドリングなどの数（改修の場合は影響範囲も）を推測して列挙します。</t>
  </si>
  <si>
    <t>決まっていない部分は「リスク」として盛り込みます。</t>
  </si>
  <si>
    <t>これはあくまでぼくのやり方なのですが、だいたいは実装するソースコードを思い浮かべながらまずはストーリーポイント法＋二点見積法で見積もります。</t>
  </si>
  <si>
    <t>(ソースコードとか思い浮かばん！って場合は、設計書とかテストなど、ある工程から想定して算出するでいいと思います）</t>
  </si>
  <si>
    <t>ストーリーポイント法</t>
  </si>
  <si>
    <t>https://www.ryuzee.com/contents/blog/3716</t>
  </si>
  <si>
    <t>二点見積法</t>
  </si>
  <si>
    <t>https://dskst9.hatenablog.com/entry/2017/07/09/000833</t>
  </si>
  <si>
    <t>```</t>
  </si>
  <si>
    <t>各タスクの工数 = [楽観的見積もり] + [不安量]</t>
  </si>
  <si>
    <t>不安量 = ([悲観的見積もり]-([楽観的見積もり]+[悲観的見積もり])/2))^2</t>
  </si>
  <si>
    <t>合計工数 = [楽観的見積もり合計] + sqrt([不安量の合計])</t>
  </si>
  <si>
    <t>まだ未決定な箇所がある場合にはリスクとして[悲観的見積もり]に積みます。</t>
  </si>
  <si>
    <t>たとえば、実装工数を以下のように見積ったとします。</t>
  </si>
  <si>
    <t>|タスク|楽観|悲観|不安量|</t>
  </si>
  <si>
    <t>|:--|:--:|:--:|:--:|</t>
  </si>
  <si>
    <t>|画面作成|5sp|15sp|25sp|</t>
  </si>
  <si>
    <t>|API作成|3sp|8sp|6.25sp|</t>
  </si>
  <si>
    <t>|合計|8sp|23sp|31.25sp|</t>
  </si>
  <si>
    <t>なので、工数は「8sp + sqrt(31.25sp) ≒ 13sp」</t>
  </si>
  <si>
    <t>上記はあくまで「実装」で思い浮かべた工数なので、次は行うべき内容によって以下の比率で再計算します。</t>
  </si>
  <si>
    <t>「要件定義」:「基本設計」：「機能設計」:「詳細設計」：「プログラミング」：「単体試験」：「結合試験」：「総合試験」 = 1:1:2:2:2:2:3:2</t>
  </si>
  <si>
    <t>たとえば、詳細設計から結合試験までを行う場合なら、 `13sp + 13sp + 13sp + 19.5sp = 58.5sp` と計算します。</t>
  </si>
  <si>
    <t>スクラムでやるなら1スクラムあたり何sp消化できるか、ウォーターフォールなど日数を見積もりたい場合は、そこから1spが何人日かを予め定義しておいて、実際の工数を割り出します。</t>
  </si>
  <si>
    <t>(1スプリントで10sp消化できるとした場合は6スプリントかかる計算になるし、1sp=0.5人日とした場合は、29.5人日≒1.5人月となります)</t>
  </si>
  <si>
    <t>なお、この比率は求められる品質レベルから算出します。</t>
  </si>
  <si>
    <t>たとえばドキュメントをかっちり書く必要があるのなら設計の比率を上げる必要がありますし、メモレベルでよかったり、GitのPullRequestなどに記載する程度でいい場合は比率は下がるでしょう。テストの工数も同様です。なお、上記のは「ある程度かっちりやる」場合の比率です。</t>
  </si>
  <si>
    <t>比率を算出する際、ぼくはよく以下の機能を作る場合にそれぞれかかる工数を考えます。</t>
  </si>
  <si>
    <t>* 画面を３つ作成</t>
  </si>
  <si>
    <t xml:space="preserve">   * リスト画面と詳細画面と新規作成・更新画面</t>
  </si>
  <si>
    <t>* 1データあたりの項目は10個程度</t>
  </si>
  <si>
    <t>* 新規作成と更新ではそれぞれの項目に入力チェックがある</t>
  </si>
  <si>
    <t xml:space="preserve">   * プライマリキーによる整合性のチェックも行う</t>
  </si>
  <si>
    <t>これの実装を(コードレビュー含め)３人日としており、この設計書を書き起こす場合や、試験をする場合にどれくらいかかるかを求められているレベルから想定して比率を決めています。</t>
  </si>
  <si>
    <t>(また、アジャイルだった場合はやりながら実績と合わせるために比率の調整もしていきます)</t>
  </si>
  <si>
    <t>#### 見積もりにかける時間</t>
  </si>
  <si>
    <t>「結構時間かかるんじゃないの」って思うかもしれません。実際、結構時間はかかります。</t>
  </si>
  <si>
    <t>規模にもよりますが、だいたい3kstepくらいのシステムを作る場合でも1〜2日程度時間をつかっています。</t>
  </si>
  <si>
    <t>ここで見積もりを誤ると、その後の計画にも影響します。最悪デスマーチになるためとても重要で責任の重い工程です。</t>
  </si>
  <si>
    <t>なのでわかる範囲でなるべく細かくやるべきことを洗い出して、工数に積みます。</t>
  </si>
  <si>
    <t>#### 見積もり時の注意点</t>
  </si>
  <si>
    <t>**必ず見積もり時の前提条件をある程度細かく書き、先方とも連携＆合意をとりましょう**。</t>
  </si>
  <si>
    <t>その前提から大きく外れた場合は再見積もりをしないと、どんどんと工数は膨らみます。工数が増えても再見積もりしない限りはスケジュールは変わらないので、結果全員が疲弊することになります。</t>
  </si>
  <si>
    <t>また、バッファを設けることも重要です。ぼくの場合は、上記の見積をした後にだいたい**20%**をバッファとして積むようにしています。これは「`プロジェクトの8割は見積もり時よりも±2割工数の差異がでる`」というのをどこかで読んだので（どこだったかは忘れた…)。そのバッファ内で収まる変更要望は吸収しますが、それを超える場合は再度見積もりの調整をします。</t>
  </si>
  <si>
    <t>※ なお、そのバッファはあくまでもバッファなので、最終フェーズまではもともと見積った工数でスケジュールを立てます（[パーキンソンの法則](https://okugoe.com/parkinsons-law/)に陥らないようにするため）。</t>
  </si>
  <si>
    <t>### 必要なツール類の整理</t>
  </si>
  <si>
    <t>プロジェクトを進めるにあたって、必要なツールや環境などの整理・調整を行うこともプロジェクトリーダーとして重要な業務です。</t>
  </si>
  <si>
    <t>最低限以下は検討します。</t>
  </si>
  <si>
    <t>#### コミュニケーションツールをどうするか</t>
  </si>
  <si>
    <t>おそらく一番重要なので、まず最初にここを決めておくことをおすすめします。メールでしかコミュニケーションをとれないと今どきはかなりきついので、SlackやChatworkなどのチャットツールを利用できる調整をした方が良いかと思います。</t>
  </si>
  <si>
    <t>また、テレビ会議としてGoogle HangoutやZoomなど予め決めておくとわざわざ打ち合わせのたびに相手先へいかなくてよくなって幸せになれます。</t>
  </si>
  <si>
    <t>#### どの環境を選ぶか</t>
  </si>
  <si>
    <t>オンプレだったり、クラウドだったり、クラウドならどこを使うかといった検討を行います。</t>
  </si>
  <si>
    <t>顧客から指定されるケースもありますが、それも含めて検討する場合にはそれぞれにメリット・デメリットがあるので、システムにあったものを選びます。</t>
  </si>
  <si>
    <t>* **オンプレミス**</t>
  </si>
  <si>
    <t xml:space="preserve">   * **強み**：なんだかんだ安くつくケースが多いです。社内システムのようにそんなにアクセス頻度が多くなく、サーバー環境がすでにあるのなら、そこに載せてしまうのも十分検討の余地があります。まだまだクラウドを使ったことがないという人も多いので、その後の保守人材を探すのも楽かも</t>
  </si>
  <si>
    <t xml:space="preserve">   * **弱み**：ITSCM(ITサービス継続性管理)の考慮が必要です(Dockerは必須だと思う)。また、バックアップなども独自に考えないといけない。社外に公開するシステムの場合は可用性についての考慮も必要です。その他セキュリティやメンテナンスなど検討すべきことが多いので正直クラウドの方が楽です</t>
  </si>
  <si>
    <t>* **クラウド(GCP)**</t>
  </si>
  <si>
    <t xml:space="preserve">   * **強み**:AWSに比べて安くつくケースが多いです。サーバーがGAEに乗っかる場合はかなり顕著。ゼロからシステムを構築する場合はGCP一択かなとぼく個人的には思ってます。FireStore(旧DataStore)がとっても安い</t>
  </si>
  <si>
    <t xml:space="preserve">   * **弱み**:既存システムを移管する場合、DBにやや難ありです（一応MySQL /PostgreSQL互換のサービスはあるけど、可用性に課題がでます)。GCEを使う場合は結局AWSとそんなに値段は変わらないという結果にもなります</t>
  </si>
  <si>
    <t>* **クラウド(AWS)**</t>
  </si>
  <si>
    <t xml:space="preserve">   * **強み**:既存システムを移管する場合はAWS一択かなと思ってます。Amazon AuroraとLambdaが強力。サービスの数が膨大で、やりたいこと何でもできちゃいます</t>
  </si>
  <si>
    <t xml:space="preserve">   * **弱み**：GCPより高くつきます。とはいえ、EC2とGCEはあんまり値段も変わらないので、そこに載せる場合はそんな弱みでもないかも。サービスの数が多すぎる（＆似たようなサービスも多い）故に、アーキテクチャの構築でかなり悩むかも</t>
  </si>
  <si>
    <t>* **クラウド(Azure)**</t>
  </si>
  <si>
    <t xml:space="preserve">   * まだ使ったことないからよくわからない(´・ω・`)ただ、Office製品の連携やWindows Serverの構築や移管は楽と聞いたことがあります</t>
  </si>
  <si>
    <t>その他、以下のような検討も必要です。</t>
  </si>
  <si>
    <t>* Dockerで構築するか、その場合オーケストレーションツールをどうするかといった検討</t>
  </si>
  <si>
    <t>* どのように継続的に開発するか</t>
  </si>
  <si>
    <t>* 開発環境、検証環境をどう構築・調達するか</t>
  </si>
  <si>
    <t>#### どの言語・フレームワークを選ぶか</t>
  </si>
  <si>
    <t>これも、それぞれの言語でそれぞれ強みや弱みがあります。JavaだとVMでメモリを食うからクラウドを使う場合はどうしてもある程度のスペックが必要になったり、Goだと低スペックでも十分パフォーマンス出るから安くつくけど、技術者がなかなか見つからなかったり。</t>
  </si>
  <si>
    <t>あと、どういうライブラリが利用できるかも言語やフレームワークを選ぶ上で重要な要素です。</t>
  </si>
  <si>
    <t>(ここは語りだすと長くなりすぎるので割愛します）</t>
  </si>
  <si>
    <t>#### 管理ツール</t>
  </si>
  <si>
    <t>その他、以下は早いうちに調整すべきです。今後のプロジェクトの運営の仕方に関わってきます。</t>
  </si>
  <si>
    <t>* バージョン管理： Git / SVN</t>
  </si>
  <si>
    <t>* タスク管理： JIRA / Redmine / ZenHub / Trello</t>
  </si>
  <si>
    <t>* ドキュメント管理: Confluence / Google Docs / etc...</t>
  </si>
  <si>
    <t>* CIツール： Circle CI / Jenkins / Travis CI / Cloud Build / etc...</t>
  </si>
  <si>
    <t>* 定義ツール： Terraform</t>
  </si>
  <si>
    <t>#### 他早い段階に決めておくべきこと</t>
  </si>
  <si>
    <t>* 会議体： 週1〜2回行うとか、そういった調整</t>
  </si>
  <si>
    <t xml:space="preserve">   * どのようなことを話し合うかも前もって認識を合わせておく（その後、やりながら調整）</t>
  </si>
  <si>
    <t>* 報告： どのタイミングでどのように報告するか</t>
  </si>
  <si>
    <t>* 各役割：プロダクトオーナーや問い合わせ窓口が誰かは最低限決めておく</t>
  </si>
  <si>
    <t>### 要員計画</t>
  </si>
  <si>
    <t>※これも本来はプロジェクトマネージャーが行う場合も多いですが</t>
  </si>
  <si>
    <t>見積った工数から、期限までに終わらせるには何人の要員が必要かを算出し、調整をします。</t>
  </si>
  <si>
    <t>その際、以下のことを注意して決めます。</t>
  </si>
  <si>
    <t>* 独立した機能として並行して作業可能な数を超える人数を入れると空き時間が発生するリスクがある</t>
  </si>
  <si>
    <t>* 人が多いほどコミュニケーションなどのコストがかかる</t>
  </si>
  <si>
    <t>* 人が少ないと同時進行できるタスクに限界がある</t>
  </si>
  <si>
    <t>* 人月/月＝人の数として計算すると危険</t>
  </si>
  <si>
    <t>（[ブルックスの法則](https://ja.wikipedia.org/wiki/%E3%83%96%E3%83%AB%E3%83%83%E3%82%AF%E3%82%B9%E3%81%AE%E6%B3%95%E5%89%87)）</t>
  </si>
  <si>
    <t>また、人はそれぞれ持っているスキルが異なっているため、どういうスキルセットの要員が必要かも計画時に考える必要があります。</t>
  </si>
  <si>
    <t>社内にそのスキルセットを満たせる人がいない場合には外から要員を集める必要がありますが、最近は単価が高くなってきているため、場合によっては予め顧客と調整する必要もでてきます。</t>
  </si>
  <si>
    <t>(高い単価は出せない、となるとスケジュールの調整が必要になってきます）</t>
  </si>
  <si>
    <t>### スケジュールや進捗の管理</t>
  </si>
  <si>
    <t>ここがおそらくプロジェクトリーダーとして一番重要な業務です。</t>
  </si>
  <si>
    <t>進捗状況を管理するために全体のスケジュールを引きます。スクラムで行う場合にはスケジュールというのは設定しないかもしれませんが、どちらの場合でも必要なのがタスク分解です。</t>
  </si>
  <si>
    <t>その際に、想定しうるすべての作業をタスクとして分解します。</t>
  </si>
  <si>
    <t>* 未決定内容の調整</t>
  </si>
  <si>
    <t xml:space="preserve">   * その他調整事項</t>
  </si>
  <si>
    <t>* 設計</t>
  </si>
  <si>
    <t>* 実装</t>
  </si>
  <si>
    <t>* 検証</t>
  </si>
  <si>
    <t>* リリース</t>
  </si>
  <si>
    <t>この際、それぞれの分類に応じて進捗状況を客観的に把握できるための基準を予め決めておきます。</t>
  </si>
  <si>
    <t>たとえば設計の場合、それぞれで`データ設計、画面設計、インタフェース設計、機能設計、入出力設計、レビュー、コメント反映`といった形で進捗を分けることができるでしょう（設計書を書かないとしても、どう作るかの方針を決めるというタスクは発生すると思います）。7項目あるうちの4項目が終わってる場合、進捗は57%と見ることができます。期間内にどれだけの割合をこなせているかによって、進捗が見える化できます。</t>
  </si>
  <si>
    <t>ただ、上記の進捗の出し方だとまだ`「終わり」の基準が個人に委ねられる`ため、「本人は完了したつもりだけど実際は全然考慮が足りておらず、手戻りが発生して本来の進捗とかけ離れる」といったリスクが出てきます。そのリスクを軽減するために、以下のようなやり方で終わりの基準も明確にしておくことが必要です。</t>
  </si>
  <si>
    <t>* 完了基準の意識をあわせておく（文書化しておくのがベスト)</t>
  </si>
  <si>
    <t>* セルフチェック用のチェック項目を各状態に作成する</t>
  </si>
  <si>
    <t xml:space="preserve">   * 設計で気にするべき内容を予め決めておく</t>
  </si>
  <si>
    <t>* それぞれの段階で中間レビューを挟む</t>
  </si>
  <si>
    <t>ただ3つ目のはレビュワーの負担が増すため、その考慮もスケジュールに盛り込んでおく必要が生じます。また、全員同じ水準でやるのではなく、メンバーのスキルや経験年数に応じてやり方を変えるといった方法も有効です。</t>
  </si>
  <si>
    <t>リーダーは、各メンバーの進捗状況を常に把握しておく必要があります。それがわかっていないとプロジェクト全体の進捗が予定通りなのか遅れているのかがわかりません。状況を俯瞰的に見て、進捗が遅れているメンバーのサポートをしたり、原因を見つけ解決したり、あるいは他の人にタスクを巻き取ってもらったりリスケをするなどの調整を行う必要があります。</t>
  </si>
  <si>
    <t>進捗の遅れは、気付きが早ければ早いほどリカバリーはしやすく、遅いほど困難になります。</t>
  </si>
  <si>
    <t>毎日の作業をこなしつつリカバリーをする必要があるのと、現在遅れが生じている＝その後もしばらく進捗が上がらないケースの方が多いため、たった1人日の遅れが出ただけでも、リスケをせずリカバリーするのには結構なエネルギーを要します。</t>
  </si>
  <si>
    <t>#### クリティカル・パスの把握</t>
  </si>
  <si>
    <t>進捗管理にもう一つ重要なものはクリティカル・パスの把握です。</t>
  </si>
  <si>
    <t>クリティカルパスとは？使い方や求め方を解説</t>
  </si>
  <si>
    <t>https://www.jooto.com/contents/critical-path/</t>
  </si>
  <si>
    <t>クリティカル・パスの完了が遅れるとプロジェクト全体の遅れにつながるので、どこがクリティカル・パスなのかは常に把握しておく必要があります。また、他のタスクがいくら早く完了したとしてもクリティカル・パスが完了しないとその次の作業ができないため、それも考慮してスケジュールを組む必要があります。</t>
  </si>
  <si>
    <t>### メンバーの役割の割当</t>
  </si>
  <si>
    <t>プロジェクトは、一人で回せるほど甘くはありません。プロジェクトリーダーになった初めの頃は、どうしても自分でタスクを抱え込んでしまい、「何でも自分がやる」というようになってしまいます。しかしそれは不幸な結果にしかなりません。そうやってしまうプロジェクトリーダーはメンバーからも信頼されなくなり、「**自分だけ頑張ってるのに報われない**」という状態を引き起こして病んでしまいます。</t>
  </si>
  <si>
    <t>ぼくが見てきた中でも、優秀なプロジェクトリーダーほどメンバーに仕事を振ることに長けてました。全員がそれぞれの役割を持って作業を行い、機能をすることではじめてプロジェクトは円滑に回ります。</t>
  </si>
  <si>
    <t>機能の実装などタスク単位はイメージしやすいでしょうが、それ以外にも「コードレビュー」や「品質管理」といった工程ごとに責任者を決める方がプロジェクトは回りやすくなります。</t>
  </si>
  <si>
    <t>重要なことは、タスク単位でも工程単位でもいいので「**振った以上はその人に任せる**」ということです。</t>
  </si>
  <si>
    <t>ただし、ただ闇雲に任せてもうまくは行きません。ゴールとか、作業ことにやるべきことを示すことはリーダーの責務です。それらを提示せずに仕事をふっても「無茶ぶりされた」と思われるだけなので、きちんと背景や期待している仕事内容を提示したり、意識を合わせた状態で割り振る必要があります。</t>
  </si>
  <si>
    <t>最初から文書化しておくというのも手ですが、「最初はリーダーも参加してレビューをし、責任者に重点的に見てもらいたい場所を伝えながら徐々に任せていく」というようなOJT方式での任せ方も有効です。</t>
  </si>
  <si>
    <t>※ コードレビューの場合は「全員で見る」といったやり方をしてるプロジェクトもよくあります。アリだとは思いますが、その場合でも「どういうところを重点的に見る必要があるか」や「なぜ全員に見てもらうのか」といった指針は初めにリーダーが提示する（あるいは誰かにその指針を作ってもらう）必要があります。そうでないとうまく機能しない結果になります。</t>
  </si>
  <si>
    <t>### リスク管理</t>
  </si>
  <si>
    <t>リスク管理も、プロジェクトリーダーの重要な仕事です。リスクとは「将来起こりうる課題・問題」であり、円滑に回すためには前もってそれらを把握して対策を考える必要があります。</t>
  </si>
  <si>
    <t>リスクには、たとえば以下のようなものがあります。</t>
  </si>
  <si>
    <t>* まだ決まっていない仕様がある</t>
  </si>
  <si>
    <t>* 想定より実装が難しそうで割り当てる予定のメンバーのスキルでは作れない可能性がある</t>
  </si>
  <si>
    <t>* 検証が難しそうな実装がある</t>
  </si>
  <si>
    <t>* 徐々に遅延が目立つようになってきている（メンバーの残業が増えてきている）</t>
  </si>
  <si>
    <t>* 休みがちなメンバーがおり、スケジュールが安定しない</t>
  </si>
  <si>
    <t>* 顧客の中に意見をころころと変えてくる人がいる</t>
  </si>
  <si>
    <t>* 連携機能を作成している会社の進捗が遅れている</t>
  </si>
  <si>
    <t>これらは、それぞれ重要度や緊急度を決めて前もって対策を考えていく必要があります。</t>
  </si>
  <si>
    <t>多くのメンバーは、今のタスクをこなすために将来的なリスクにまで気をもむ暇はないケースの方が多いので、リーダーが常に「いつ対策をしないといけないか」などは把握して、適切なタイミングで対策を講じる必要があります。</t>
  </si>
  <si>
    <t>### 品質管理</t>
  </si>
  <si>
    <t>品質は、プロジェクトの成功・失敗に関わる重要な指標です。いくら納期に間に合ったとしても、バグだらけでは顧客からの信頼は落ちるでしょうし、最悪は検品で突き返される可能性もあります。</t>
  </si>
  <si>
    <t>また、納品する会社によっては「品質見解書」の提示を求めているところもあります。何を書くかは会社によって異なりますが、品質に厳しい会社だとIPAが定めてるような以下の内容を求められます。</t>
  </si>
  <si>
    <t>定量的品質管理</t>
  </si>
  <si>
    <t>https://www.ipa.go.jp/files/000004865.pdf</t>
  </si>
  <si>
    <t>* 設計書のレビューはしたか（どれくらい行い、どんな指摘を抽出できたか）</t>
  </si>
  <si>
    <t xml:space="preserve">   * ページ数あたり何件の指摘があったか、それは基準値以内に収まっているか</t>
  </si>
  <si>
    <t xml:space="preserve">   * 指摘内容の傾向や、類似の指摘箇所がないことをどう担保したか</t>
  </si>
  <si>
    <t>* コードのレビューはしたか（どれくらい行い、どんな指摘を抽出できたか）</t>
  </si>
  <si>
    <t xml:space="preserve">   * ステップ数あたり何件の指摘があったか、それは基準値以内に収まっているか</t>
  </si>
  <si>
    <t>* ステップ数あたりどれくらいの試験を行ったか（計画値と実績）</t>
  </si>
  <si>
    <t xml:space="preserve">   * 単体、結合、総合などそれぞれの工程で求められる</t>
  </si>
  <si>
    <t>* ステップ数あたりどれくらいのバグが抽出できたか（計画値と実績）</t>
  </si>
  <si>
    <t xml:space="preserve">   * それぞれのバグの傾向や原因の分析</t>
  </si>
  <si>
    <t xml:space="preserve">   * バグ抽出件数は基準値以内かどうか</t>
  </si>
  <si>
    <t xml:space="preserve">      * 基準値を超えている場合、その品質担保のために何を行ったか</t>
  </si>
  <si>
    <t xml:space="preserve">   * バグが混入した原因の分析</t>
  </si>
  <si>
    <t xml:space="preserve">      * 類似のバグがないことをどう担保したか</t>
  </si>
  <si>
    <t xml:space="preserve">      * そのバグは本来どの工程で抽出すべきもので、いつ抽出されたのか</t>
  </si>
  <si>
    <t>これらの報告書を書くためには、それぞれの工程のレビュー時間や指摘内容を記録しておく必要があります。</t>
  </si>
  <si>
    <t>また、ウォーターフォール型の場合は工程ごとに指摘内容/バグ内容を分析して、類似のものがないかを摘出するための対策を行う必要もあるでしょう。</t>
  </si>
  <si>
    <t>別にこういった品質見解書を求められていないとしても、どういうレビュー指摘があったかや、どういうバグが出たかを記録しておくことは、品質を高める取り組みとしては有効です。その後のレビュー観点の作成や検証の重点項目の作成など、ブラッシュアップのインプットとすることができます。</t>
  </si>
  <si>
    <t>品質は評価にも直結するため、高い品質のシステムを作ることができると顧客の信頼や評価に繋がります。たとえ求められていなくても無理のない範囲で自発的にとりくむことが良いと思います。</t>
  </si>
  <si>
    <t>### チームビルディング</t>
  </si>
  <si>
    <t>チーム全員がやりやすい環境で仕事ができるようにするというのも、プロジェクトリーダーとして重要な仕事です。</t>
  </si>
  <si>
    <t>仕事がしやすい環境だとモチベーションも高まってくるし、チームとしての団結力があると全員が当事者意識を持って作業にあたれるようになります。</t>
  </si>
  <si>
    <t>「一緒に仕事ができてよかった」と言ってもらえることは、なんだかんだ言ってもやっぱり嬉しいですよね。実際そういうプロジェクトもいくつか見てきましたが、全てに言えることは「チームビルディング」として成功してたなぁということです。</t>
  </si>
  <si>
    <t>ぼくが今まで会ってきたなかでもトップクラスに尊敬してる一人のPLは、とにかくチームビルディングがうまかったです。</t>
  </si>
  <si>
    <t>その人はプログラミングの知識は全くもっていなかったのですが、人の使い方がうまいというか、一緒にやっていても安心ができ、「この人がPLのプロジェクトはうまくいく」という感覚がありました。ぼくは結構ドライな方なのですが、その人が困っていると「この人のために頑張ろう」と奮い立ったのを憶えてます。</t>
  </si>
  <si>
    <t>チームビルディングで重要なのは、段階に応じて以下のように振る舞うことだと言われています。</t>
  </si>
  <si>
    <t>* **最初**</t>
  </si>
  <si>
    <t xml:space="preserve">   * 目標やゴール、現状の課題などをリーダー主導で見つけて共通の目標を掲げる</t>
  </si>
  <si>
    <t>* **共通目標が決まった段階**</t>
  </si>
  <si>
    <t xml:space="preserve">   * 相互理解のために他のメンバーとの橋渡し役にリーダーがなる</t>
  </si>
  <si>
    <t xml:space="preserve">   * 意見の言いやすい雰囲気作りにしていく</t>
  </si>
  <si>
    <t xml:space="preserve">      * そのためにもリーダーが率先してみんなの意見に耳を傾ける</t>
  </si>
  <si>
    <t xml:space="preserve">      * 対立しているそれぞれの意見も否定せず、お互い解決できる状況に落とし込んでいく</t>
  </si>
  <si>
    <t xml:space="preserve">   * メンバーのサポートを他メンバーに依頼したりしながらチームとして課題に取り組んでいく</t>
  </si>
  <si>
    <t>* **チーム内の相互理解が深まった段階**</t>
  </si>
  <si>
    <t xml:space="preserve">   * それぞれのメンバーの個性を見極めてそれぞれに合う役割を**任せ**ていく</t>
  </si>
  <si>
    <t xml:space="preserve">      * そのメンバーが主体的に行った行動を尊重する</t>
  </si>
  <si>
    <t xml:space="preserve">   * チームとして更にまとまるためのチーム内の共通目標を作っていく</t>
  </si>
  <si>
    <t xml:space="preserve">      * リーダー主導というよりは、リーダーはまとめ役に徹する</t>
  </si>
  <si>
    <t>* **メンバー間で主体的に動いて課題を解決していける段階**</t>
  </si>
  <si>
    <t xml:space="preserve">   * 更にチームワークを高めるアクティビティの実施（ランチ会など）</t>
  </si>
  <si>
    <t xml:space="preserve">   * リーダーは主体的に動いているメンバーのサポート役に徹する</t>
  </si>
  <si>
    <t>## 良いプロジェクトリーダーとは</t>
  </si>
  <si>
    <t>だいぶ長文になっちゃったのでここまで読んでくれる人は少ないかもしれませんが、ぼくが思っている「良いプロジェクトリーダー像」について書いていきます。とはいえ、これらは心得の部分に最初に書いたやつとほとんど同じです。</t>
  </si>
  <si>
    <t>### 謙虚である</t>
  </si>
  <si>
    <t>これはリーダーというより、ビジネスパーソンとしても必須のことだと思ってますが。</t>
  </si>
  <si>
    <t>「実るほど頭を垂れる稲穂かな」</t>
  </si>
  <si>
    <t>ということわざもある通り、立派だなって思う人ほど謙虚さを持っている人が多いと思ってます。</t>
  </si>
  <si>
    <t>逆に、下に偉そうにしたりパワハラしたり何にでも噛み付いたりマウントをとったりする人は、なにか強いコンプレックスを抱えているのか、自己顕示欲が強い（悪い言い方すると幼稚な）人が多いように感じ、少なくともぼくはあまり尊敬できません。</t>
  </si>
  <si>
    <t>高圧的な人の前では、人はどうしても萎縮します。またその人の為に頑張ろうとも思えなくなり、結果的には完全に仕事として割り切って作業をするという状態になります。</t>
  </si>
  <si>
    <t>また、そういう人のもとでプロジェクトを行っていると、おそらく終わったときには「やっと開放される」という思いの方が多くなるでしょう。そんなプロジェクトは「成功している」とはあまり思えません。「この人と仕事できてよかった」と思ってもらうためにも、常に謙虚さは持ち続けたいです。</t>
  </si>
  <si>
    <t>### 目標の提示がうまく、押し付けをしない</t>
  </si>
  <si>
    <t>プロジェクトリーダーの一番大事な仕事は、プロジェクトを成功させるための「指針を提示する」ことだと思っています。</t>
  </si>
  <si>
    <t>良いプロジェクトリーダーほど、ゴールを具体的な目標に落とし込む力や、それをどうチームで共有するかの力に長けています。ただ、その裏には長年の経験から「どう浸透させるか」といった計算をしていることが伺えます。</t>
  </si>
  <si>
    <t>### 仕事を振るのがうまい</t>
  </si>
  <si>
    <t>プロジェクトリーダーとしての仕事がうまい人は、メンバーをよく観察していてそのメンバーに適した仕事をふることに長けています。また仕事の振り方もうまく、きちんと理由や背景を説明し、期待している作業内容（どういったことをしてほしく、どういう成果物がほしいのか）もきちんと説明した上で仕事をふっています。</t>
  </si>
  <si>
    <t>これは「目標の提示」のうまさにもつながっています。小さなタスクでもその方向性と指針を提示し、メンバーを作業プロセスの迷子にさせずに期待する成果物を最大限のパフォーマンスで作れるように配慮しています。</t>
  </si>
  <si>
    <t>なお、仕事を振る際にはいつも以下を心がけるといいかなと思ってます。</t>
  </si>
  <si>
    <t>* インプットとすべきものをきちんと伝える</t>
  </si>
  <si>
    <t>* なぜその作業が必要なのかの背景や理由を伝える</t>
  </si>
  <si>
    <t>* 作業してほしい内容や成果物のイメージをなるべく具体的に伝える</t>
  </si>
  <si>
    <t xml:space="preserve">   * それが初めて作るものの場合は、たたき台を作っておく</t>
  </si>
  <si>
    <t xml:space="preserve">   * また、初めての作業の場合途中途中で認識ズレがないか確認をする</t>
  </si>
  <si>
    <t xml:space="preserve">   * 作業プロセスのイメージがあるのならそれも伝える  </t>
  </si>
  <si>
    <t xml:space="preserve">   (プロセスのイメージがない場合はまずそれを検討してもらう作業を指示する)</t>
  </si>
  <si>
    <t>* その作業が今後何で活用する想定なのかをきちんと伝える</t>
  </si>
  <si>
    <t xml:space="preserve">* 考慮しないといけないポイントや、参考にできそうなものがあるならそれも伝える  </t>
  </si>
  <si>
    <t xml:space="preserve">   (何の考慮が必要か見えていない場合それを検討してもらう作業を指示する)</t>
  </si>
  <si>
    <t>### 作業状況やナレッジの見える化をする仕組みを作っている</t>
  </si>
  <si>
    <t>プロジェクトとして一番良い状態は、チームの各メンバーが当事者意識を持って行動ができるようになることです。</t>
  </si>
  <si>
    <t>良いプロジェクトリーダーは、メンバーが次の行動を正しい優先順位で行えるよう、常に全員の作業状況や、プロジェクト全体の状況の見通しをよくする試みを行っています。そうすることで、進捗が悪いメンバーがいれば他のメンバーが自発的にサポートしたりするようにもなり、リーダーの負担も軽減されて良い循環がおきやすくなります。もちろんリーダー自身もサポートしたり、周りにサポートを仰いだりします。</t>
  </si>
  <si>
    <t>また、チームが持つべきナレッジについても見える化する対策をしています。</t>
  </si>
  <si>
    <t>プロジェクトの初期は、メンバーもプロジェクトの作業に慣れていないために生産性が上がらずにナレッジの文書化まで手がつかず、どうしても各々の中にナレッジが点在してしまいがちです。残念なプロジェクトだと、それがそのまま最後まで改善されませんが、良いプロジェクトだと早い段階でリーダーがナレッジを共有するための仕組みを作ったり、しばらくは自分自身でそれらを文書化して手助けしながらチームとしてのナレッジを蓄積するようにしています。</t>
  </si>
  <si>
    <t>### 先手先手の行動をとっている</t>
  </si>
  <si>
    <t>リーダーとしてやるべきことは、未来のタスクを作り出すことです。</t>
  </si>
  <si>
    <t>その日のタスクはメンバーにこなしてもらいながら、次の日のタスク、その次の日のタスクを検討していきます。そして課題やリスクを常に考え、前もって調整をしたり、対策をしたりしていきます。</t>
  </si>
  <si>
    <t>それができないと、メンバー達は次何をしたらいいかわからずにプロジェクトの中で迷子になっちゃいます。あるいは突然リスクが爆発して作業が止まってしまうという状況に陥ることもあります。</t>
  </si>
  <si>
    <t>### メンバーをよく観察している</t>
  </si>
  <si>
    <t>メンバーにはそれぞれに個性があり、良いプロジェクトリーダーほどメンバーそれぞれの個性を捉え、それに応じて対応を変えています。</t>
  </si>
  <si>
    <t>たとえば問題を一人で抱え込みがちな人には定期的に状況を確認するようにしたりしてサポートをしたり、コーディング中かなり集中して作業をしたがる人であればその間は話しかけないようにする、といった具合です。</t>
  </si>
  <si>
    <t>メンバーをよく観察し、プロジェクトリーダーがそのメンバーに対して正当な評価ができて必要なサポートができるようになると、自然とメンバーからも信頼されるようになります。</t>
  </si>
  <si>
    <t>### 知識を出し惜しみしない</t>
  </si>
  <si>
    <t>ときどき「成長のために自分で考えさせ発見させる」「失敗してもいいから挑戦させる」という方針をとっている人がいます。教育の方針は人さまざまなのでそれらを否定するつもりはありませんが、少なくともプロジェクトを円滑に進めるという点では自分が持っている知識は出し惜しみせずに皆に共有する方がベターかなと思ってます。</t>
  </si>
  <si>
    <t>「プロジェクトを成功させる」ことがプロジェクトリーダーの使命なので、失敗はリスクですし、リスクは共有する方が良いです。</t>
  </si>
  <si>
    <t>それに、失敗して「そうなるのはわかってた」とリーダーに言われて「自分の成長のためにあえて見守ってたんだ」と思う人よりは「**え…ならなんで最初に教えてくれなかったん？(´・ω・`)**」って思う人の方が多いでしょう。それよりは最初に注意すべきポイントを出し惜しまずに教えた方が信頼はされやすくなるんじゃないかと思います。</t>
  </si>
  <si>
    <t>### 褒め方・叱り方がうまい</t>
  </si>
  <si>
    <t>褒めるというのは仕事を円滑にすすめる上でとても大事なことだと思ってます。だいたいの人は褒められて伸びるタイプです。結構プロジェクトリーダーとして業務してる人の中には意識的に褒めるように務めてる人が多いです。</t>
  </si>
  <si>
    <t>一方で、叱ることも必要な場面に出くわします。基本失敗して叱ることはすべきではないのであんまり叱るというケースは多くないのですが、中には他人の失敗を責めたりサボったりしてるメンバーがいたり同じミスを繰り返して明らかに注意力散漫だったり他メンバーを下に見たりしてるメンバーに対しては、毅然とした対応をしないとメンバーから信頼されなくなります。</t>
  </si>
  <si>
    <t>ただ、そういった場合に他の人がいる前で怒るのはNGです。全体の生産性も下がるし、関係もぎくしゃくします。そうならないためにも個室などに呼んで大人の対応で叱るようにするべきです。</t>
  </si>
  <si>
    <t>### Mtgをテキパキする・決断や行動が早い</t>
  </si>
  <si>
    <t>優秀だなと思うプロジェクトリーダーほど、決断や行動が素早いです。</t>
  </si>
  <si>
    <t>ぼくが20代の頃に凄いなと思った人の例でいうと、30分のMtgで毎回議題が10以上ある中取り仕切って周りの意見も聞きながら決断を次々と下している人がいました。その際に理由もメンバーに伝え、皆が納得できる決断をしていたのを記憶してます。そして決めた内容はすぐに行動に移すか、メンバーに優先度も教えつつ作業を降って次々と課題を解決していました。</t>
  </si>
  <si>
    <t>もちろん中にはすぐに結論がでないものもありました。ただその場合もすぐに「緊急度は高くないから次回のミーティングで改めて議論しよう。その際に貴方が考えるアイデアを提示してほしい。私も考えておくから」という暫定的な決断を下し、1つの議題に5分以上は費やさないようにしていました。</t>
  </si>
  <si>
    <t>その素早さはリーダーシップとして快かったし、リーダーとして非常に大事なスキルだなと思ってます。</t>
  </si>
  <si>
    <t>一度、飲みの場でその話をしたとき、その人は心得としてこう教えてくれました。</t>
  </si>
  <si>
    <t>* 方針を提示するのがリーダーの仕事</t>
  </si>
  <si>
    <t>* 行動を見せることもリーダーの仕事</t>
  </si>
  <si>
    <t>* 経験的に、3分考えた場合と1時間考えた場合で出る結論の質にそんなに差はないから3分以上はかけない</t>
  </si>
  <si>
    <t>* その時決めた方針が間違えても謝って訂正すればいい。ただ訂正する必要があると考えた場合はすぐにするべき</t>
  </si>
  <si>
    <t>* 決断できないリーダーは信頼されない</t>
  </si>
  <si>
    <t>これは今でもぼくも心がけるようにしてます。</t>
  </si>
  <si>
    <t>### 自信を持って発言をする</t>
  </si>
  <si>
    <t>これも上の人から言われた言葉なのですが、「自信を持って発言する」ことはリーダーにとって非常に重要です。</t>
  </si>
  <si>
    <t>(ぼく自信これが一番苦手なんですが、少なくとも顧客とのミーティングではなるべく意識的にやってます）</t>
  </si>
  <si>
    <t>自信がなさそうな言い方をしていると「大丈夫かな」と思われ、結果的に信頼されずらい状態になってしまいます。</t>
  </si>
  <si>
    <t>自信があるような発言するために、</t>
  </si>
  <si>
    <t>* なるべくはっきりと声を出す</t>
  </si>
  <si>
    <t xml:space="preserve">   * これだけでだいぶ印象が違います</t>
  </si>
  <si>
    <t>* 目を見て話す</t>
  </si>
  <si>
    <t xml:space="preserve">   * これも目をそらしながら言うより印象が全然違います</t>
  </si>
  <si>
    <t>* 結論から話す</t>
  </si>
  <si>
    <t xml:space="preserve">   * 「結論」、「その根拠や理由」、「たとえば」の順で話すのが効果的</t>
  </si>
  <si>
    <t xml:space="preserve">   * これも結論を最後に言うよりだいぶ印象が違います</t>
  </si>
  <si>
    <t>* 素早く返す</t>
  </si>
  <si>
    <t xml:space="preserve">   * 1〜2秒以内に先方からの質問に答えるように心がける  </t>
  </si>
  <si>
    <t xml:space="preserve">   → 長考したり言葉につまるとそれだけで自信なさげになります</t>
  </si>
  <si>
    <t xml:space="preserve">   * 2秒以内に答えが返せない場合は「すぐには思いつかない」ことをすぐ伝える</t>
  </si>
  <si>
    <t xml:space="preserve">      * ミーティング中に思いつけば議題が終わった後に回答といったこともできる</t>
  </si>
  <si>
    <t>* 「〜だと思う」「たしか〜」という言い方は控える</t>
  </si>
  <si>
    <t xml:space="preserve">   * 3日以上かかると思います　→ **3日以上かかります**</t>
  </si>
  <si>
    <t xml:space="preserve">   * たしか前の機能で実装しました → **前の機能で実装しました**</t>
  </si>
  <si>
    <t xml:space="preserve">      * 間違えてた場合後で訂正すればいい</t>
  </si>
  <si>
    <t xml:space="preserve">         * ただそれが何度も続くと信頼を損ねるから注意</t>
  </si>
  <si>
    <t xml:space="preserve">   * 本当に自信がない場合は「一度持ち帰って検討する」と伝える</t>
  </si>
  <si>
    <t>* わからないことは「わからない」ときちんと伝える</t>
  </si>
  <si>
    <t xml:space="preserve">   * その上でいつまでに調べて回答するようにする旨伝える</t>
  </si>
  <si>
    <t>* 事実と意見は分けて話す</t>
  </si>
  <si>
    <t xml:space="preserve">   * これは「自信のある発言」というよりはビジネストーキングの基本</t>
  </si>
  <si>
    <t xml:space="preserve">   * でも結構歳を重ねててもできない人が多い。意識してやる必要がある</t>
  </si>
  <si>
    <t>### 相談ベースで動く</t>
  </si>
  <si>
    <t>これも、仕事できるプロジェクトリーダーの動き方を見て学んだ内容です。</t>
  </si>
  <si>
    <t>(上に書いた他の見出しも基本そうだけど）</t>
  </si>
  <si>
    <t>相談ベースといっても、予め答えは用意をした上で最終的にはメンバーや顧客と合意をとるという形で動いた方が、独善的な印象にもならずにスムーズにプロジェクトは回ります。また、それはメンバーや顧客の受け止め方も違ってきます。</t>
  </si>
  <si>
    <t>たとえば、タスクの優先順位について検討をしているとします。その際に</t>
  </si>
  <si>
    <t>*「タスクA、B、Cの順にやっていきます。完了予定日は○月○日です」*</t>
  </si>
  <si>
    <t>と、決定内容を伝える形よりは、その前に</t>
  </si>
  <si>
    <t>*「タスクA、B、Cの順でやろうと考えてます。他優先すべきタスクなどあれば教えてもらえるとありがたいです」*</t>
  </si>
  <si>
    <t>と頭出しする方が相手も意見を言いやすくなります。</t>
  </si>
  <si>
    <t>今はSlackのように気軽にコミュニケーションができるツールもあるので、事前に方針を相談ベースで伝えて顧客とのミーティングでは最終的な意識合わせの場として使う方が円滑に進みやすくなります。</t>
  </si>
  <si>
    <t>そうやると、「**ワンクッション置くことでやりとりが2倍になって相手に負担がかかるんじゃないか**」と不安に思う人もいると思います。実際にそれを嫌がって「結論だけ教えてくれたらいい」という人も中にはいます。そう言う人にはそう対応をすれば良いと思いますが、多くの人はそんなに１回やりとりが増える程度のことを不満に感じません（`長文`だとうわっとなると思うので簡潔にまとめるべきですが、2〜3行程度のメッセージなら読んで「わかりました」と返せば済むだけですから）。</t>
  </si>
  <si>
    <t>むしろ多くの人は「**こちらの想定と違う動きをされている**」方が不満がたまります。それを決定ベースでこられると「いや、事前に相談してよ(´・ω・`)」ってなる人の方が経験的にも多いです。</t>
  </si>
  <si>
    <t>## 残念なプロジェクトリーダーとは</t>
  </si>
  <si>
    <t>残念なリーダーは、上記ができていない場合は当然なのですが、他にも共通してあると思う部分（あと、ぼくが失敗して反省した部分）について列挙します。</t>
  </si>
  <si>
    <t>### メンバーを見ない</t>
  </si>
  <si>
    <t>「自分の仕事はスケジュールの管理だから」と割り切ってメンバーを観察せず、駒を配置するように担当を割り振っていくプロジェクトリーダーも中にはいます。そして進捗状況をタスクの内容から判断して勝手に管理していき、一切コミュニケーションを取ろうとしないリーダーは、メンバーからも信頼されませんし、実態の把握もできません。結果的に進捗が大幅に遅れていることが後半で発覚して大炎上を起こすというプロジェクトがありました。</t>
  </si>
  <si>
    <t>ぼくもどちらかというと人見知りが激しくコミュニケーションが苦手な方なので、黙々と作業をしたくなる気持ちはわからなくはないのですが、チームの実情を見ないのは致命的だと思うのでいつも意識してコミュニケーションは取っています。最初はストレスもありますが、リーダーとして認められてくると気軽に話しやすい雰囲気になるので、そのストレスなんて一時的なものです。根気よくやるべきことをこなしましょう。</t>
  </si>
  <si>
    <t>### メンバーを信頼していない・一人で全部やろうとする</t>
  </si>
  <si>
    <t>これはプロジェクト・リーダーの初めの頃には皆かかる病かと思います（ぼくもこれで大失敗しました）。</t>
  </si>
  <si>
    <t>信頼をしていないつもりはないのですが、</t>
  </si>
  <si>
    <t>* 自分がやらないと駄目だ</t>
  </si>
  <si>
    <t>* 全部自分が把握しとかないと</t>
  </si>
  <si>
    <t>* 自分が手本を見せないと</t>
  </si>
  <si>
    <t>と意気込み、どんどんと仕事を抱え込んでしまって、結果「**周りは余裕あるのに自分だけ忙しい**」という状況に陥ってしまいます。それが「信頼してないことと同じ」なんだと気づくのにぼくは1〜2年かかりました。</t>
  </si>
  <si>
    <t>特に周りが若手や新人しかいないという状況だと、なおさら「自分がやらないと」という思いが強くなりがちです。それは良い意味では「責任感が強い」ので、自分を責める必要はないと思ってますが、「まだ新人には難しい」と思っても任せましょう。作業の指針を提示し、期待する作業を教え、定期的に状況を確認するようにすればちゃんと期待に応えてくれます。もちろんそれらの説明コストやレビューコストはかかりますが、せいぜい1〜2時間程度のものです。それで1〜2人日の仕事をこなしてくれるのですから、自分でやるよりずっと円滑に進みます。</t>
  </si>
  <si>
    <t>※もちろん、メンバーをよく観察して「できる範囲」にまで分割して仕事を振ることは大事です。</t>
  </si>
  <si>
    <t>### 信頼されていない</t>
  </si>
  <si>
    <t>リーダーにとって大事なことは、メンバーや顧客から信頼されることです。</t>
  </si>
  <si>
    <t>顧客から信頼がされないと、不信感を持たれて色々と干渉されるようになります。</t>
  </si>
  <si>
    <t>「何をやっているのかわからないので、毎日朝昼晩と進捗状況を報告するようにして下さい」</t>
  </si>
  <si>
    <t>「貴方がそう言っている根拠を提示して下さい」</t>
  </si>
  <si>
    <t>「やはりこちらでもレビューしたいので明日設計書を送って下さい」</t>
  </si>
  <si>
    <t>プロジェクトリーダーが、こういったことを顧客から言われている場面をぼくも何度か見たことがあります。信頼関係ができていれば、いずれも言われてなかったでしょう（実際、同じ担当者でも別のプロジェクトリーダーとはスムーズに行えていたというのも見たことがあります）。</t>
  </si>
  <si>
    <t>結果的に先方にも負担が発生してお互いに不幸な状態になります。</t>
  </si>
  <si>
    <t>ただ、顧客から信頼されないことはまだマシで、内部のメンバーに信頼されない場合は致命的です。</t>
  </si>
  <si>
    <t>メンバーに信頼されていないと、それぞれが自分勝手に行動をするようになり、チームのまとまりは崩壊します。</t>
  </si>
  <si>
    <t>あるいは仕事として割り切ってしまい、リーダーとあまり関わろうとせず、メンバーが課題だと思っていることもリーダーが吸い上げたりできなくなって生産性の向上は見込めなくなります。</t>
  </si>
  <si>
    <t>またリーダーが作業を指示しても意味がないと思って裏ではやっていないということも頻繁に発生するようになったり、指示されるたびに不満がたまって悪循環となるといったことが発生し、そうなるともうリーダーを交代させるしか状況は改善しなくなります。</t>
  </si>
  <si>
    <t>### 失敗を責める</t>
  </si>
  <si>
    <t>これはプロジェクト運営としても、チームビルディングとしても一番やってはいけないことだと思っています。</t>
  </si>
  <si>
    <t>誰だって失敗をしたくて失敗してるわけではありません。それでオロオロして相談してきてるのに「何やってんの？」とか言うと泣きっ面に蜂状態です。結果どうなるかというと、「自分でリカバリできそうな失敗はもう相談しない」「そもそももう相談しない」といった形でミスが表面化しづらくなり、プロジェクトとしてのリスクとなってしまいます。</t>
  </si>
  <si>
    <t>ぼくが尊敬してたプロジェクトリーダーとプロジェクトをやってたとき、ぼくが一つの機能実装がまるまる抜けていた（設計時の最後に詰め込まれた機能で、連携資料を見てなかった）ことが結合試験の際にわかり、大慌てで報告すると</t>
  </si>
  <si>
    <t>「**まずは報告ありがとう。リリース前に発覚できてよかった。ひとまず私から先方に謝っとくからその間にリカバリ案考えられる？それか一緒に考えよう**」</t>
  </si>
  <si>
    <t>という感じで言われて「あーもうこの人に一生ついていこう」と思ったのを憶えてます。そしてぼくが実際にプロジェクトリーダーになったときに、些細なミスでも吸い上げられることがリスク管理の意味でも非常に重要なんだと学び、ぼく自信も絶対にミスは責めない（むしろ報告ありがとうと伝える）ことを徹底しています。</t>
  </si>
  <si>
    <t>~~ちなみに、ミスすると怒鳴るプロジェクトリーダーの下では結合環境のデータを間違えて消しちゃっても知らんぷりしてました。~~</t>
  </si>
  <si>
    <t>### その場しのぎの対応をしている</t>
  </si>
  <si>
    <t>その場しのぎの対応をし続けてしまうというのも、プロジェクトリーダーとしてはよくない行動です。これは言い方を変えると「顧客またはプロジェクトやタスクに振り回されている」に他ならず、タスクの優先順位などを管理できていないと言えます。</t>
  </si>
  <si>
    <t>これは、一見すると「**決断や行動が早い**」という良いパターンのようにも見えるため、たちの悪い病です。しかしその決定的な違いは「タスクのコントロールができているか」と「先を見据えての行動になっているか」にあり、前者はそれができていて、後者（つまりその場しのぎ）はそれができていません。</t>
  </si>
  <si>
    <t>たとえば、ある担当者の実装の進捗が悪く、そのままではスケジュール通りに終わらないとします。周りを見ても余裕のある人がいなかったため、自分で巻き取って終わらせるという決断をしたとします。</t>
  </si>
  <si>
    <t>だけど貴方にも貴方の作業があるはずで、上記の決断はそれらのタスクが遅延するということを意味します。それが優先度の高いものでなければまだ問題はありませんが、たとえばそれが直近の作業タスクの分割や整理だった場合、そうすることで次の作業をするメンバーが迷子になってしまいます。</t>
  </si>
  <si>
    <t>プロジェクトリーダーの作業タスクは、スケジュールには乗らないということが多いため顧客側の見栄えをよくするために後回しにしてしまうというのは、いくつものプロジェクトで目にしてきましたが、遅延はそういったことの積み重ねでどんどんと膨らみます。どの選択をするのかを常に考えながら行動をすることが作業において重要です。</t>
  </si>
  <si>
    <t>### 自分を卑下しすぎる</t>
  </si>
  <si>
    <t>謙虚でいることはとても重要ですが、自分を卑下するというのはリーダーとしてはNGです。</t>
  </si>
  <si>
    <t>ときどき、報告する際にこういったニュアンスで報告する人がいます。</t>
  </si>
  <si>
    <t>「自分はわからないんですが○○(メンバー)が理解してます」</t>
  </si>
  <si>
    <t>「自分は解決できなかったんですけど○○が解決しました」</t>
  </si>
  <si>
    <t>これは、チームとしても顧客とのやりとりという面でもマイナスにしかなりません。</t>
  </si>
  <si>
    <t>本人はメンバーを立てたくてそう言っているとしても、聞いた側はメンバー含めて「その一言を言う必要ある？」となるだけで、頼りなさがにじみ出て逆効果にしかならず、信頼もされなくなってしまいます。</t>
  </si>
  <si>
    <t>上記のは顕著な例ですが、言い方が違うだけで実際は同じことを言っているという場面はちょくちょく目にします。**リーダーは個人ではなく、チームの代弁者として窓口になっている**ことを自覚して、**チームで解決できる**というように意識を変えなければ一向に一体感も生まれず、頼られなくなってしまいます。</t>
  </si>
  <si>
    <t>### 気まぐれに方針を変える</t>
  </si>
  <si>
    <t>「なんとなくこう思うから」という理由でころころと方針を変えるのもプロジェクトリーダーとしてはやってはいけない行動です。方針にはそうする根拠が必要で、その芯がないと結果的にチームのメンバーも顧客も振り回してしまうことになります。言っていることにブレがあるとメンバーは動揺し、「この人の発言は信用できない」と思われます。</t>
  </si>
  <si>
    <t>大まかな方針ではあんまりそういうブレはおきることは少ないでしょうが、たとえば設計レビューなんかで、ある時には「書き方がわかりづらい、箇条書きにしてほしい」と伝え、別のときには「箇条書きだと背景が伝わらない」と指摘する、といった場面はよく目にします。そのようなレビューの仕方をしていると何を基準にすれば良いのかわからなくなり、一向にナレッジがたまらず、生産性が向上しないばかりか、「この人の指摘は次の参考にはできない」となって信用を失います。</t>
  </si>
  <si>
    <t>もしもチームの取り組みやプロセスなどを変えたい場合には、予め他の人の意見も聞きつつ独善的にならないよう最適解を見つけ、問題の分析も行ってから行うべきです。KPTなどの振り返りの手法がその際は役に立ちます。</t>
  </si>
  <si>
    <t>### 一度決めたことを変えない</t>
  </si>
  <si>
    <t>一方で、一度決めた内容を何があっても変えないという人もいます。一度決めたことはなるべく変更しない方がいいとはぼくも思います。変更にはコストがかかることはプロジェクトを回す上で肝に命じた方が良いです。</t>
  </si>
  <si>
    <t>ただ、それが実態と合っていない非効率なやり方だと周りが思っている場合、作業が形骸化する原因にもなります。決めた方針やタスクの優先度なども定期的に見直しをして、必要な場合には変更する調整をしていくことが重要です。</t>
  </si>
  <si>
    <t>### 知ったかぶりをする</t>
  </si>
  <si>
    <t>プロジェクトリーダーをしている人の中には、技術的なことを一切知らない（プログラミングをしたことがなかったり、ITの基礎知識がない）という人も中にはいます。ただ、それは「良いプロジェクトリーダー」「残念なプロジェクトリーダー」の基準にはなりません。一切知らなくても「この人は凄いな」という人はぼくも何人も見てきました。</t>
  </si>
  <si>
    <t>ただ、凄いと思うリーダーは少なくともしっかり理解しようとします。細かい実装はわからなくても「自分が何のシステムを作ろうとしているのか」の仕様をしっかり把握しようとし、それを実現するために自分がどう立ち振る舞わければならず、誰に助言をもらう必要があるのかを整理して優先度を決めてプロジェクトの遂行のために突き進みます。理解できなければ理解できるまで話を聞こうとします。</t>
  </si>
  <si>
    <t>最初は（ITに勤めてるのならそれくらいわかっとけよ）と思うような基礎的な説明をしないといけない煩わしさをメンバーが感じたとしても、その姿勢は徐々に信頼へとつながっていき、「この人は技術は明るくないけど作ろうとしてるものは理解してる」となってメンバーが自らリーダーにわかりやすく説明する努力をし始めます。そしてそのために必要な調整や技術的な課題なども進んでリーダーへ伝えるようになります。そういうプロジェクトに、ぼくも何度か参画しました。</t>
  </si>
  <si>
    <t>一方で、知ってるフリはすぐメンバーにバレます（ぼくもすぐわかりました）。それは、多少技術的スキルが高い人がリーダーを務めていたとしてもです。そして知ったかぶりが露呈すると、メンバーからの信用は失います。</t>
  </si>
  <si>
    <t>誰でも知らないことはあるのですから、知らないことを「知らない」という勇気は持つべきです。特に「品質の良いシステムの完成」というミッションを抱えているプロジェクトリーダーが自分のプライドを優先すべきではありません。しっかりと「知ってること」「知らないこと」の整理をしてメンバーに助けを借りながら深く把握してシステムを完成に導く必要があります。</t>
  </si>
  <si>
    <t>### 命令し、それを当然とする</t>
  </si>
  <si>
    <t>「**謙虚さ**」でも書きましたが、プロジェクトリーダーはあくまでひとつの役割であり、プログラマーやデザイナーやテスターとの上下関係はありません。窓口であり、責任者にすぎず、あくまでも相互尊重の関係であるべきです。</t>
  </si>
  <si>
    <t>しかし、中には「自分がこの中で一番えらい」と思っている人もいます。そして周りを見下して作業を命令してくる人もいます。うまくやってもそれを当然とする人もいます。</t>
  </si>
  <si>
    <t>そういうプロジェクトは、だいたいうまくいきません。たとえ納期を守れたとしても、品質がよかったとしても、メンバーは全員疲弊しますし、プロジェクトが終わったら「やっと開放される」としか思いません。中には精神的にまいって途中でリタイヤしてしまう人も現れるでしょう。</t>
  </si>
  <si>
    <t>えてしてそういうプロジェクトは、プロジェクトリーダー自身が個人的には能力が高く、周りを信頼せずに一人で頑張ってもなんとかなっているという図式になってます。そしてそれで完遂できてるワーカーホリックな人も多いのですが、ぼくはそういうプロジェクトは全部「残念なプロジェクト」だと思っており、新人プロジェクトリーダーさんにはそうはなってもらいたくないと思ってます。</t>
  </si>
  <si>
    <t>### とりえあず何でも共有する</t>
  </si>
  <si>
    <t>最初の頃、ぼくは「プロジェクトの内容は全員が同じ粒度で共有できた方がいい」と思ってました。その方が全員で作っているという連帯感も生まれると考えていました。だけど、結論をいうと共有する情報は取捨選択すべきです。</t>
  </si>
  <si>
    <t>もちろん「直近やらなければならないこと」や「現在の状況」や「全体像」といったものは全員が共有できている状態が望ましいと思っています。しかし、プロジェクトを進める中ではいくつもの**ノイズ**も発生します。たとえば、以下のような。</t>
  </si>
  <si>
    <t>* 顧客が現在の品質をよく思っていない</t>
  </si>
  <si>
    <t>* まだ仕様がブレブレで、言ってくる内容がコロコロ変わる</t>
  </si>
  <si>
    <t>* (自分が)プロジェクトに不安を感じている</t>
  </si>
  <si>
    <t>まずひとつ目の内容は、全員に共有したところですぐにどうにかなるものではありません。方針や立て直し案を思いつくまでは、全員ではなくコアメンバーのみに共有するという方が全体のモチベーションダウンを避けられるでしょう。</t>
  </si>
  <si>
    <t>２つ目も、変わるたびに共有していると混乱を生じる結果にしかなりません。「今そこの仕様がぶれてるから設計はまとまるまでペンディングしといて」くらいの共有にとどめる方が実装漏れといったリスクを軽減できます。</t>
  </si>
  <si>
    <t>３つ目は、士気を落とす結果にしかならないので口にすべきではない情報です。そう感じているのならリスク管理を洗い出して行動できる状態にまで落とし込んでから共有すべきです。一人で解決できなさそうなら、コアメンバーへの共有だけに留めるべきです。</t>
  </si>
  <si>
    <t>また、何でもかんでも全員でミーティングをするというのもあまりしないほうが良いと思ってます。ミーティングをするということは、作業工数を奪うということでもあるため、必要なメンバーだけを招集するという方が結果的にうまく回ります。</t>
  </si>
  <si>
    <t>### 他力本願</t>
  </si>
  <si>
    <t>リーダーは、プロジェクトを遂行するために何をしなければいけないのかを考える仕事です。なので、必然的に自分で考えて（あるいは周りの助けを借りて）主体的に動いていかなければいけません。</t>
  </si>
  <si>
    <t>よくあるプロジェクトの課題で、「先方が約束した日までに仕様を提示してこない」「連携先が設計書を出してこない」といったものがあります。</t>
  </si>
  <si>
    <t>凄いなと思ったプロジェクトリーダーの人は、それを優先度の高いリスクだとしっかり把握して自分ができる限りの行動を起こしていました。たとえば、以下のような行動です。</t>
  </si>
  <si>
    <t>* いつまでに貰えないとリスケする以外になくなることをきっちりと伝える</t>
  </si>
  <si>
    <t xml:space="preserve">   * メールなど証拠として残る形でも伝え、CCにその上長や責任者も入れる</t>
  </si>
  <si>
    <t xml:space="preserve">   * その後も何度も催促をする</t>
  </si>
  <si>
    <t>* 直接相手の会社に乗り込んで強引に打ち合わせをする</t>
  </si>
  <si>
    <t xml:space="preserve">   * 相手が決めかねてる仕様部分をこちらも把握して提案する</t>
  </si>
  <si>
    <t xml:space="preserve">   * 二度ほどやったけどこれが一番うまくいきます</t>
  </si>
  <si>
    <t>* スケジュールを調整してできる場所を先に行う</t>
  </si>
  <si>
    <t xml:space="preserve">   * ただ、これはクリティカル・パスがある場合は難しい</t>
  </si>
  <si>
    <t xml:space="preserve">   * これもあまりうまくいくケースを見たことはないです</t>
  </si>
  <si>
    <t>* こちらで想定した仕様を突きつける</t>
  </si>
  <si>
    <t xml:space="preserve">   * これも、あんまりおすすめしない</t>
  </si>
  <si>
    <t>一方で、残念なプロジェクトリーダーは「貰えないんだから仕方ない」「相手も忙しいのだろう」「先方がくれないのが悪い」という姿勢でその部分を放置してしまう人もいます。中には「結局期限までにできなくて困るのは相手だから」という人もいます。</t>
  </si>
  <si>
    <t>もちろん約束した日に提示をしない相手側が悪いというのはわかるのですが、そうやって放置してうまくいったプロジェクトを見たことはありません。たいていはリスケはされずに無理やり最後高稼働で対応するというような場面を何度も見てきました。</t>
  </si>
  <si>
    <t>プロジェクトリーダーはそのプロジェクトを成功させることが使命なのですから、リスク管理の一環として行動をする必要があります。</t>
  </si>
  <si>
    <t>### ちゃんと依頼しない</t>
  </si>
  <si>
    <t>顧客に対して弱いプロジェクトリーダーは、それだけで結構不幸になります。もちろんそれは内部にも言えます。</t>
  </si>
  <si>
    <t>時々、依頼しているのか独り言なのか報告なのかわからないような形で伝えるプロジェクトリーダーさんがいたりします。それを顧客は優先度の高い依頼だと認識せずにそのまま放置され、何も決まらなかったという場面も何度か目にしました。</t>
  </si>
  <si>
    <t>日本人は結構「察してほしい」と思う人が多いです（ぼくもその傾向あるし）。でも、プロジェクトを遂行していくにあたっては明確に依頼の場合は依頼だとわかるように伝える必要があります。</t>
  </si>
  <si>
    <t>伝わっていない依頼はしていないものと同じなので、しっかりと明確に伝えるべきです。</t>
  </si>
  <si>
    <t># 最後に</t>
  </si>
  <si>
    <t>長くなりすぎたのでここまで読んでくれる人はいない気がしますが…(´・ω・`)</t>
  </si>
  <si>
    <t>ぼくなりに「こういうプロジェクトリーダーになりたい」と思い、自分でも実践している内容についてを列挙しました。</t>
  </si>
  <si>
    <t>最初はぼくも残念なプロジェクトリーダーとして、3プロジェクト炎上させたり品質の悪いものしか納品できなくて反省したりしていました。最近ではそこそこ成功に導けるプロジェクトも増えてきたので、その際にやってる心得的なものをまとめたつもりです。</t>
  </si>
  <si>
    <t>プロジェクトリーダーは、結構たいへんな仕事です。内外含めて多くのコミュニケーションを取らないといけないし、ITのプロジェクトの7割は失敗してるとも言われてます。最初の見積もりを誤ると、どれだけ頑張っても炎上します。それに、本当は自分でプログラミングをやりたいのに周りにまかせないと終わらないという葛藤もでてきます。</t>
  </si>
  <si>
    <t>ただ、自分ひとりでは作れない規模のシステムが形になっていくというのは、一人でやるのとは違う面白さがあります。全体の仕様を誰よりも一番理解ができ、それがメンバーの力を借りて目の前で構築されていくのはやっぱり楽しいです。おそらくそれはオーケストラで指揮者が味わう楽しさに近いのかもしれません（わかんないけど）。</t>
  </si>
  <si>
    <t>今、IT業界全体が人手不足でまだあんまり経験数がないのにプロジェクトリーダーを任されているという人も多いかと思うので、多少でも参考になったらいいなと思います。</t>
  </si>
  <si>
    <r>
      <t>端的に言えば、プロジェクトマネージャーとは「期日までに成果物を完成させるようマネジメントをする人」です。</t>
    </r>
    <r>
      <rPr>
        <sz val="10"/>
        <color rgb="FF333333"/>
        <rFont val="メイリオ"/>
        <family val="3"/>
        <charset val="128"/>
      </rPr>
      <t>しかし、それは決して簡単なことではありません。ここでは、プロジェクトマネージャーが実際に担う仕事内容も踏まえながら、その役割について理解していきましょう。</t>
    </r>
  </si>
  <si>
    <t>企画からの計画立案</t>
  </si>
  <si>
    <t>プロジェクト全体の進行管理と問題発生時の対応</t>
  </si>
  <si>
    <t>プロジェクトがスタートした後は、プロジェクト全体の進行管理を担います。万が一、何らかの問題が発生しそうな予兆を見つけた場合は、誰よりも先回りして問題解決や改善に対する策を講じなくてはなりません。また、現場のみで解決が難しい場合はプロジェクトマネージャー自身がクライアントと交渉し、かつ開発部署へと対応するといった業務も担います。</t>
  </si>
  <si>
    <t>プロジェクトで出た課題・問題を報告書で共有</t>
  </si>
  <si>
    <t>完成したプロジェクトに対するレビューや、そこで見えた課題・問題の解決、そして評価をまとめた「プロジェクト完了報告書」を書くのもプロジェクトマネージャーの仕事です。</t>
  </si>
  <si>
    <r>
      <t>このように、プロジェクトマネージャーの仕事内容は多岐にわたります。もちろん、プロジェクトマネージャーの基本業務がマネジメントであることは間違いありませんが、ここで言う「マネジメント」とは</t>
    </r>
    <r>
      <rPr>
        <b/>
        <sz val="10"/>
        <color rgb="FF333333"/>
        <rFont val="メイリオ"/>
        <family val="3"/>
        <charset val="128"/>
      </rPr>
      <t>単なる進行管理ではなく、より上流の工程や概念までを含めたマネジメントであると言えるでしょう。</t>
    </r>
  </si>
  <si>
    <t>プロジェクトマネージャーとしばしば混同されがちなのがプロジェクトリーダーです。日本企業の多くはプロジェクトマネージャーの下にプロジェクトリーダーをつける傾向にありますが、本来プロジェクトマネージャーとプロジェクトリーダーは役割を表すものであり、どちらが上司というものではありません。</t>
  </si>
  <si>
    <r>
      <t>では、プロジェクトマネージャーとプロジェクトリーダーとでは何が違うのでしょうか？言葉で表現するのであれば、</t>
    </r>
    <r>
      <rPr>
        <b/>
        <sz val="10"/>
        <color rgb="FF333333"/>
        <rFont val="メイリオ"/>
        <family val="3"/>
        <charset val="128"/>
      </rPr>
      <t>「プロジェクトマネージャー ＝ プロジェクト全体の管理者」「プロジェクトリーダー ＝ 現場の管理者」</t>
    </r>
    <r>
      <rPr>
        <sz val="10"/>
        <color rgb="FF333333"/>
        <rFont val="メイリオ"/>
        <family val="3"/>
        <charset val="128"/>
      </rPr>
      <t>ということになります。前者は案件全体を俯瞰で見ながら問題や課題を探し、進行がスムーズになるようマネジメントを行います。一方、プロジェクトリーダーはプロジェクト成功のために、チームを1つにまとめあげ、先頭に立って働く役割です。現場監督といった言葉が近いかもしれません。</t>
    </r>
  </si>
  <si>
    <t>プロジェクトマネージャーとプロジェクトリーダーの違いとは？</t>
    <phoneticPr fontId="1"/>
  </si>
  <si>
    <r>
      <t>プロジェクトマネージャーはプロジェクトの準備段階から必要となる人材や資材、費用を想定して確保する必要があります。クライアントと一緒になって企画を錬り、そこで明確になった</t>
    </r>
    <r>
      <rPr>
        <sz val="10"/>
        <color rgb="FFFF0000"/>
        <rFont val="メイリオ"/>
        <family val="3"/>
        <charset val="128"/>
      </rPr>
      <t>開発目的や予算、そして納期についての責任を負います</t>
    </r>
    <r>
      <rPr>
        <sz val="10"/>
        <color rgb="FF333333"/>
        <rFont val="メイリオ"/>
        <family val="3"/>
        <charset val="128"/>
      </rPr>
      <t>。その後は仕様策定や設計、テストといった開発におけるプロセスで必要な工数の見積もり、それに合わせて人員や作業環境などの計画を立案していきます。</t>
    </r>
    <phoneticPr fontId="1"/>
  </si>
  <si>
    <t>次に、プロジェクトマネージャーへのキャリアパスについても考えていきましょう。どの職種からプロジェクトマネージャーへと駒を進めるかは人それぞれですが、今回はプログラマーを例に話を進めていきます。</t>
  </si>
  <si>
    <t>プログラマーとプロジェクトマネージャーでは求められる能力に大きな違いがあります。両者ともに開発に関わるという点では同じですが、一般的にはプロジェクトマネージャーのほうがより広い領域とマクロの視点が必要と言えるでしょう。そのため、プログラマーがプロジェクトマネージャーになるためには、いったんシステムエンジニアを経由し、その後プロジェクトリーダーを経験するのがよくあるケースです。とくにマネジメントスキルや制作進行などについての能力も養われるシステムエンジニアについては、プロジェクトマネージャーになるために経験しておくとよいでしょう。</t>
  </si>
  <si>
    <t>なお、先述のとおりプロジェクトマネージャーとプロジェクトリーダーとでは役割が異なります。どちらが上流ということでもありませんので、プロジェクトマネージャーになるためには、必ずしもプロジェクトリーダーを経験しなければならないというわけではありません。</t>
  </si>
  <si>
    <t>多様化するプロジェクトマネージャーへのキャリアパス</t>
  </si>
  <si>
    <t>近年ではプロジェクトマネージャーへのキャリアパスも非常に多様化している傾向にあります。これは、IT業界全体の複雑化やユーザーニーズの高度化に伴い、より優秀なプロジェクトマネージャーが求められてきたからです。たとえば、ソフトウェアデベロップメントとして活躍してきた人が、その後アプリケーションスペシャリストになり、ITスペシャリストやITアーキテクトを経験したうえで、プロジェクトマネージャーになるという事例もあります。専門職からプロジェクトマネージャーへ。そんなキャリアチェンジも1つのキャリアパスとして捉えられているのです。</t>
  </si>
  <si>
    <t>プロジェクトマネージャーになるためのスキルと資格</t>
  </si>
  <si>
    <t>それでは、実際にプロジェクトマネージャーになるためにはどのような行動を起こせばよいのでしょうか？プロジェクトマネージャーに求められるヒューマンスキルや実務スキル、資格などについてまとめます。</t>
  </si>
  <si>
    <t>プロジェクトマネージャーに求められるスキル</t>
  </si>
  <si>
    <t>プロジェクトマネージャーになるには、上流工程を担当するポジションの人物としてのヒューマンスキルはもちろん、あらゆる実務スキルが備わっている必要があります。以下で、数あるスキルの中から代表的なものをご紹介しましょう。</t>
  </si>
  <si>
    <t>リーダーシップ</t>
  </si>
  <si>
    <r>
      <t>プロジェクトは1人で動かすものではなく、チームで一丸となって進めていくものです。そのため、プロジェクトマネージャーは、</t>
    </r>
    <r>
      <rPr>
        <b/>
        <sz val="10"/>
        <color rgb="FF333333"/>
        <rFont val="メイリオ"/>
        <family val="3"/>
        <charset val="128"/>
      </rPr>
      <t>チームメンバーとのコミュニケーションや議論、プレゼンテーションなどの場面で、リーダーシップを発揮する必要があります。</t>
    </r>
    <r>
      <rPr>
        <sz val="10"/>
        <color rgb="FF333333"/>
        <rFont val="メイリオ"/>
        <family val="3"/>
        <charset val="128"/>
      </rPr>
      <t>リーダーシップは、システムエンジニアやプロジェクトリーダーをされている方でも、現職の業務の中で身に付けることができるはずです。いずれプロジェクトマネージャーになりたいというキャリアプランを描いているのなら、今のうちから積極的にリーダーシップを意識した取り組みを心がけましょう。</t>
    </r>
  </si>
  <si>
    <t>マネジメントスキル</t>
  </si>
  <si>
    <r>
      <t>プロジェクトマネージャーという職種名が示すとおり、その仕事の多くは「マネジメント」です。実際に、プロジェクトマネージャーはチームの進捗などを考えながら、適切な配置やフローを設計するといった業務を担います。さらに、プロジェクトに関わるコストや仕様変更、契約書の管理などもプロジェクトマネージャーの仕事です。開発には多くの文書が必要になりますが、</t>
    </r>
    <r>
      <rPr>
        <b/>
        <sz val="10"/>
        <color rgb="FF333333"/>
        <rFont val="メイリオ"/>
        <family val="3"/>
        <charset val="128"/>
      </rPr>
      <t>とくにプロジェクトマネージャーには「プロジェクト管理文書（計画書）」についても把握するスキルが求められるでしょう。</t>
    </r>
    <r>
      <rPr>
        <sz val="10"/>
        <color rgb="FF333333"/>
        <rFont val="メイリオ"/>
        <family val="3"/>
        <charset val="128"/>
      </rPr>
      <t>豊富な経験があってこそのスキルではありますが、より俯瞰で物事を捉えマネジメントを行える人ならばプロジェクトマネージャーに向いていると言えます。</t>
    </r>
  </si>
  <si>
    <t>コミュニケーションスキル</t>
  </si>
  <si>
    <r>
      <t>プロジェクトを計画的に正しい方向へ導くには、ユーザーのニーズを把握すること、そしてそのプロジェクトを進行するための強いチーム作りが必要です。そのために、プロジェクトマネージャーには</t>
    </r>
    <r>
      <rPr>
        <b/>
        <sz val="10"/>
        <color rgb="FF333333"/>
        <rFont val="メイリオ"/>
        <family val="3"/>
        <charset val="128"/>
      </rPr>
      <t>相手と交渉する力やチームを1つにまとめるためのコミュニケーションスキルが求められます。</t>
    </r>
    <r>
      <rPr>
        <sz val="10"/>
        <color rgb="FF333333"/>
        <rFont val="メイリオ"/>
        <family val="3"/>
        <charset val="128"/>
      </rPr>
      <t>プロジェクトの計画とスムーズな進行を促進するための必須スキルと言えるでしょう。</t>
    </r>
  </si>
  <si>
    <t>アーキテクトスキル</t>
  </si>
  <si>
    <r>
      <t>プロジェクトマネージャーは、ユーザーのニーズに合ったパフォーマンスができるよう、</t>
    </r>
    <r>
      <rPr>
        <b/>
        <sz val="10"/>
        <color rgb="FF333333"/>
        <rFont val="メイリオ"/>
        <family val="3"/>
        <charset val="128"/>
      </rPr>
      <t>多角的に物事を把握し検討しながら、システムを適切に構築するスキルが求められます。</t>
    </r>
    <r>
      <rPr>
        <sz val="10"/>
        <color rgb="FF333333"/>
        <rFont val="メイリオ"/>
        <family val="3"/>
        <charset val="128"/>
      </rPr>
      <t>システムが複雑化し、あらゆる組み合わせが考えられる中、最適なものを導き出すには、システムのアーキテクチャ（構造）を理解している必要があります。ですから、プログラマーやシステムエンジニアの経験があればその知見を存分に活かすことができるでしょう。</t>
    </r>
  </si>
  <si>
    <t>プロジェクトマネージャーは独学でもなれる？取得しておくべき資格とは？</t>
  </si>
  <si>
    <t>プロジェクトマネージャーへのキャリアアップは、基本的に実務経験とスキルがセットです。そのため、独学でプロジェクトマネージャーを目指すのは難しいかもしれません。ただし、プロジェクトマネージャーとしての知識やノウハウについては、学習によって身に付けることも可能です。</t>
  </si>
  <si>
    <t>プロジェクトマネージャ試験（PM）</t>
  </si>
  <si>
    <r>
      <t>IPA（情報処理推進機構）が実施している「</t>
    </r>
    <r>
      <rPr>
        <u/>
        <sz val="11"/>
        <color theme="10"/>
        <rFont val="游ゴシック"/>
        <family val="3"/>
        <charset val="128"/>
        <scheme val="minor"/>
      </rPr>
      <t>プロジェクトマネージャ試験（PM）」は、将来的にプロジェクトマネージャーを目指す人に有益な資格試験です。合格率13％の難関試験ではありますが、プロジェクトマネージャーに必要なスキルの土台を築くのには最適と言えるでしょう。</t>
    </r>
  </si>
  <si>
    <t>a.仕様をユーザー目線で考えられるか</t>
    <phoneticPr fontId="1"/>
  </si>
  <si>
    <t>スキルセット</t>
    <phoneticPr fontId="1"/>
  </si>
  <si>
    <t>1.スマフォWebやアプリの基本知識</t>
    <rPh sb="14" eb="18">
      <t>キホンチ</t>
    </rPh>
    <phoneticPr fontId="1"/>
  </si>
  <si>
    <t>2.施策/仕様の検討スキル</t>
    <rPh sb="2" eb="4">
      <t>シサク</t>
    </rPh>
    <rPh sb="5" eb="7">
      <t>シヨウ</t>
    </rPh>
    <rPh sb="8" eb="10">
      <t>ケントウ</t>
    </rPh>
    <phoneticPr fontId="1"/>
  </si>
  <si>
    <t>b.UIの知識があるか</t>
    <rPh sb="5" eb="7">
      <t>チシキ</t>
    </rPh>
    <phoneticPr fontId="1"/>
  </si>
  <si>
    <t>c.システムの知識があるか(DB/API/クライアント)</t>
    <rPh sb="7" eb="9">
      <t>チシキ</t>
    </rPh>
    <phoneticPr fontId="1"/>
  </si>
  <si>
    <t>a.分析能力（ロジカルシンキング・数値に対する肌感・クエリスキル)</t>
    <rPh sb="2" eb="6">
      <t>ブンセキノウリョク</t>
    </rPh>
    <rPh sb="17" eb="19">
      <t>スウチ</t>
    </rPh>
    <rPh sb="20" eb="21">
      <t>タイ</t>
    </rPh>
    <rPh sb="23" eb="25">
      <t>ハダカン</t>
    </rPh>
    <phoneticPr fontId="1"/>
  </si>
  <si>
    <t>b.仮設設定</t>
    <rPh sb="2" eb="6">
      <t>カセツセッテイ</t>
    </rPh>
    <phoneticPr fontId="1"/>
  </si>
  <si>
    <t>c.決定力(優先度判断・妥協点の模索)</t>
    <rPh sb="2" eb="5">
      <t>ケッテイリョク</t>
    </rPh>
    <rPh sb="6" eb="8">
      <t>ユウセン</t>
    </rPh>
    <rPh sb="8" eb="9">
      <t>ド</t>
    </rPh>
    <rPh sb="9" eb="11">
      <t>ハンダン</t>
    </rPh>
    <rPh sb="12" eb="15">
      <t>ダキョウテン</t>
    </rPh>
    <rPh sb="16" eb="18">
      <t>モサク</t>
    </rPh>
    <phoneticPr fontId="1"/>
  </si>
  <si>
    <t>d.実行力</t>
    <rPh sb="2" eb="5">
      <t>ジッコウリョク</t>
    </rPh>
    <phoneticPr fontId="1"/>
  </si>
  <si>
    <t>3.コミュニケーションスキル</t>
    <phoneticPr fontId="1"/>
  </si>
  <si>
    <t>a.直接のコミュニケーションとドキュメントの使い分け</t>
    <rPh sb="2" eb="4">
      <t>チョクセツ</t>
    </rPh>
    <rPh sb="22" eb="23">
      <t>ツカ</t>
    </rPh>
    <rPh sb="24" eb="25">
      <t>ワ</t>
    </rPh>
    <phoneticPr fontId="1"/>
  </si>
  <si>
    <t>b.メンバーに合わせたコミュニケーション</t>
    <rPh sb="7" eb="8">
      <t>ア</t>
    </rPh>
    <phoneticPr fontId="1"/>
  </si>
  <si>
    <t>4.スケジュール管理スキル(ディレクション)</t>
    <phoneticPr fontId="1"/>
  </si>
  <si>
    <t>a.タスクを洗い出す</t>
    <rPh sb="6" eb="7">
      <t>アラ</t>
    </rPh>
    <rPh sb="8" eb="9">
      <t>ダ</t>
    </rPh>
    <phoneticPr fontId="1"/>
  </si>
  <si>
    <t>b.規模感の予測をしてスケジュールを作成</t>
    <rPh sb="2" eb="5">
      <t>キボカン</t>
    </rPh>
    <rPh sb="6" eb="8">
      <t>ヨソク</t>
    </rPh>
    <rPh sb="18" eb="20">
      <t>サクセイ</t>
    </rPh>
    <phoneticPr fontId="1"/>
  </si>
  <si>
    <t>c.遅延や外部要因でのスケジュール調整の引き出しの多さ</t>
    <rPh sb="2" eb="4">
      <t>チエン</t>
    </rPh>
    <rPh sb="5" eb="9">
      <t>ガイブヨウイ</t>
    </rPh>
    <rPh sb="17" eb="19">
      <t>チョウセイ</t>
    </rPh>
    <rPh sb="20" eb="21">
      <t>ヒ</t>
    </rPh>
    <rPh sb="22" eb="23">
      <t>ダ</t>
    </rPh>
    <rPh sb="25" eb="26">
      <t>オオ</t>
    </rPh>
    <phoneticPr fontId="1"/>
  </si>
  <si>
    <t>5.他のサービスやトレンドへの興味</t>
    <rPh sb="2" eb="3">
      <t>ホカ</t>
    </rPh>
    <rPh sb="15" eb="17">
      <t>キョウミ</t>
    </rPh>
    <phoneticPr fontId="1"/>
  </si>
  <si>
    <t>a.他のアプリのウォッチ</t>
    <rPh sb="2" eb="3">
      <t>ホカ</t>
    </rPh>
    <phoneticPr fontId="1"/>
  </si>
  <si>
    <t>b.市場自体のトレンド(マーケティングトレンド)</t>
    <rPh sb="2" eb="4">
      <t>シジョウ</t>
    </rPh>
    <rPh sb="4" eb="6">
      <t>ジタイ</t>
    </rPh>
    <phoneticPr fontId="1"/>
  </si>
  <si>
    <r>
      <t>応募要件にマッチしたのと、以下の個人的な理由から(</t>
    </r>
    <r>
      <rPr>
        <sz val="11"/>
        <color rgb="FFFF0000"/>
        <rFont val="BIZ UDPゴシック"/>
        <family val="3"/>
        <charset val="128"/>
      </rPr>
      <t>3点</t>
    </r>
    <r>
      <rPr>
        <sz val="11"/>
        <color theme="1"/>
        <rFont val="BIZ UDPゴシック"/>
        <family val="3"/>
        <charset val="128"/>
      </rPr>
      <t>)
①国内で盛り上がりつつあるFintech分野で挑戦したい ②今の仕事を続けていくことに不安を感じる ③iPhone／Android向けアプリケーションの開発に携わりたい</t>
    </r>
    <rPh sb="13" eb="15">
      <t>イカ</t>
    </rPh>
    <rPh sb="16" eb="19">
      <t>コジンテキ</t>
    </rPh>
    <rPh sb="20" eb="22">
      <t>リユウ</t>
    </rPh>
    <rPh sb="30" eb="32">
      <t>コクナイ</t>
    </rPh>
    <rPh sb="33" eb="34">
      <t>モ</t>
    </rPh>
    <rPh sb="35" eb="36">
      <t>ア</t>
    </rPh>
    <rPh sb="49" eb="51">
      <t>ブンヤ</t>
    </rPh>
    <rPh sb="52" eb="54">
      <t>チョウセン</t>
    </rPh>
    <phoneticPr fontId="1"/>
  </si>
  <si>
    <t>→ソフト開発に転向した理由</t>
    <phoneticPr fontId="1"/>
  </si>
  <si>
    <t>→３年間の車載開発経験で何が得られたか</t>
    <rPh sb="2" eb="4">
      <t>ネンカン</t>
    </rPh>
    <rPh sb="5" eb="7">
      <t>シャサイ</t>
    </rPh>
    <rPh sb="7" eb="9">
      <t>カイハツ</t>
    </rPh>
    <rPh sb="9" eb="11">
      <t>ケイケン</t>
    </rPh>
    <rPh sb="12" eb="13">
      <t>ナニ</t>
    </rPh>
    <rPh sb="14" eb="15">
      <t>エ</t>
    </rPh>
    <phoneticPr fontId="1"/>
  </si>
  <si>
    <t>もともと大学時代はソフト屋だった。会社で働くうち、ソフト開発に重きを置く生き方がしたくなったため</t>
    <rPh sb="4" eb="8">
      <t>ダイガクジダイ</t>
    </rPh>
    <rPh sb="12" eb="13">
      <t>ヤ</t>
    </rPh>
    <rPh sb="17" eb="19">
      <t>カイシャ</t>
    </rPh>
    <rPh sb="20" eb="21">
      <t>ハタラ</t>
    </rPh>
    <rPh sb="28" eb="30">
      <t>カイハツ</t>
    </rPh>
    <rPh sb="31" eb="32">
      <t>オモ</t>
    </rPh>
    <rPh sb="36" eb="37">
      <t>イ</t>
    </rPh>
    <rPh sb="38" eb="39">
      <t>カタ</t>
    </rPh>
    <phoneticPr fontId="1"/>
  </si>
  <si>
    <t>デバイスに関する試料分析の方法や評価技術に加え、他社折衝（プレゼン資料作成・発表）スキルなど</t>
    <rPh sb="5" eb="6">
      <t>カン</t>
    </rPh>
    <rPh sb="8" eb="10">
      <t>シリョウ</t>
    </rPh>
    <rPh sb="10" eb="12">
      <t>ブンセキ</t>
    </rPh>
    <rPh sb="13" eb="15">
      <t>ホウホウ</t>
    </rPh>
    <rPh sb="16" eb="18">
      <t>ヒョウカ</t>
    </rPh>
    <rPh sb="18" eb="20">
      <t>ギジュツ</t>
    </rPh>
    <rPh sb="21" eb="22">
      <t>クワ</t>
    </rPh>
    <rPh sb="24" eb="28">
      <t>タシャセッショウ</t>
    </rPh>
    <rPh sb="33" eb="35">
      <t>シリョウ</t>
    </rPh>
    <rPh sb="35" eb="37">
      <t>サクセイ</t>
    </rPh>
    <rPh sb="38" eb="40">
      <t>ハッピョウ</t>
    </rPh>
    <phoneticPr fontId="1"/>
  </si>
  <si>
    <r>
      <rPr>
        <sz val="11"/>
        <color rgb="FFFF0000"/>
        <rFont val="BIZ UDPゴシック"/>
        <family val="3"/>
        <charset val="128"/>
      </rPr>
      <t>I'm graduated from Kobe University</t>
    </r>
    <r>
      <rPr>
        <sz val="11"/>
        <color theme="1"/>
        <rFont val="BIZ UDPゴシック"/>
        <family val="3"/>
        <charset val="128"/>
      </rPr>
      <t xml:space="preserve"> (Master's degree). 
</t>
    </r>
    <r>
      <rPr>
        <sz val="11"/>
        <color rgb="FFFF0000"/>
        <rFont val="BIZ UDPゴシック"/>
        <family val="3"/>
        <charset val="128"/>
      </rPr>
      <t>During my college years, I engaged in research on semiconductor quantum mechanics</t>
    </r>
    <r>
      <rPr>
        <sz val="11"/>
        <color theme="1"/>
        <rFont val="BIZ UDPゴシック"/>
        <family val="3"/>
        <charset val="128"/>
      </rPr>
      <t xml:space="preserve"> using large-scale computers. And I belongs to Panasonic Corporation from April 2013. 
</t>
    </r>
    <r>
      <rPr>
        <sz val="11"/>
        <color rgb="FFFF0000"/>
        <rFont val="BIZ UDPゴシック"/>
        <family val="3"/>
        <charset val="128"/>
      </rPr>
      <t>Currently, I work as a development software and maintenance engineer at Kobe Factory of Panasonic CNS campany.</t>
    </r>
    <r>
      <rPr>
        <sz val="11"/>
        <color theme="1"/>
        <rFont val="BIZ UDPゴシック"/>
        <family val="3"/>
        <charset val="128"/>
      </rPr>
      <t xml:space="preserve">
</t>
    </r>
    <r>
      <rPr>
        <sz val="11"/>
        <color rgb="FFFF0000"/>
        <rFont val="BIZ UDPゴシック"/>
        <family val="3"/>
        <charset val="128"/>
      </rPr>
      <t>My strengths are,</t>
    </r>
    <r>
      <rPr>
        <sz val="11"/>
        <color theme="1"/>
        <rFont val="BIZ UDPゴシック"/>
        <family val="3"/>
        <charset val="128"/>
      </rPr>
      <t xml:space="preserve">
1st. </t>
    </r>
    <r>
      <rPr>
        <sz val="11"/>
        <color rgb="FFFF0000"/>
        <rFont val="BIZ UDPゴシック"/>
        <family val="3"/>
        <charset val="128"/>
      </rPr>
      <t>the ability to persistently tackle new themes</t>
    </r>
    <r>
      <rPr>
        <sz val="11"/>
        <color theme="1"/>
        <rFont val="BIZ UDPゴシック"/>
        <family val="3"/>
        <charset val="128"/>
      </rPr>
      <t xml:space="preserve"> cultivated through experience in advanced development 
2nd. </t>
    </r>
    <r>
      <rPr>
        <sz val="11"/>
        <color rgb="FFFF0000"/>
        <rFont val="BIZ UDPゴシック"/>
        <family val="3"/>
        <charset val="128"/>
      </rPr>
      <t>the ability to proceed with things with overall optimization</t>
    </r>
    <r>
      <rPr>
        <sz val="11"/>
        <color theme="1"/>
        <rFont val="BIZ UDPゴシック"/>
        <family val="3"/>
        <charset val="128"/>
      </rPr>
      <t xml:space="preserve"> gained through a series of processes from design to mass production
3rd. </t>
    </r>
    <r>
      <rPr>
        <sz val="11"/>
        <color rgb="FFFF0000"/>
        <rFont val="BIZ UDPゴシック"/>
        <family val="3"/>
        <charset val="128"/>
      </rPr>
      <t>the enthusiasm for software development and various apps Programming skills</t>
    </r>
    <r>
      <rPr>
        <sz val="11"/>
        <color theme="1"/>
        <rFont val="BIZ UDPゴシック"/>
        <family val="3"/>
        <charset val="128"/>
      </rPr>
      <t xml:space="preserve"> that utilize development experience</t>
    </r>
    <phoneticPr fontId="1"/>
  </si>
  <si>
    <t>『成功のコンセプト』を読んだ</t>
    <phoneticPr fontId="1"/>
  </si>
  <si>
    <t>三木谷社長の本を読んだことがあるか？</t>
    <phoneticPr fontId="1"/>
  </si>
  <si>
    <t>→感想は？</t>
    <rPh sb="1" eb="3">
      <t>カンソウ</t>
    </rPh>
    <phoneticPr fontId="1"/>
  </si>
  <si>
    <t>ソースコードやエラーログを良く読むこと。スモールスタートで始める</t>
    <rPh sb="13" eb="14">
      <t>ヨ</t>
    </rPh>
    <rPh sb="15" eb="16">
      <t>ヨ</t>
    </rPh>
    <rPh sb="29" eb="30">
      <t>ハジ</t>
    </rPh>
    <phoneticPr fontId="1"/>
  </si>
  <si>
    <t>人とのコミュニケーションで意識していること</t>
    <rPh sb="0" eb="12">
      <t>ヒトトノコミュニケー</t>
    </rPh>
    <rPh sb="13" eb="15">
      <t>イシキ</t>
    </rPh>
    <phoneticPr fontId="1"/>
  </si>
  <si>
    <t>傾聴</t>
    <rPh sb="0" eb="2">
      <t>ケイチョウ</t>
    </rPh>
    <phoneticPr fontId="1"/>
  </si>
  <si>
    <t>ニュース</t>
    <phoneticPr fontId="1"/>
  </si>
  <si>
    <t>熱意</t>
    <rPh sb="0" eb="2">
      <t>ネツイ</t>
    </rPh>
    <phoneticPr fontId="1"/>
  </si>
  <si>
    <t>楽天の事業が拡大するに至った成功のエッセンスがシンプルにまとめられていて良かった。あと社長のパッションを感じた</t>
    <rPh sb="0" eb="2">
      <t>ラクテン</t>
    </rPh>
    <rPh sb="3" eb="5">
      <t>ジギョウ</t>
    </rPh>
    <rPh sb="6" eb="8">
      <t>カクダイ</t>
    </rPh>
    <rPh sb="11" eb="12">
      <t>イタ</t>
    </rPh>
    <rPh sb="14" eb="16">
      <t>セイコウ</t>
    </rPh>
    <rPh sb="36" eb="37">
      <t>ヨ</t>
    </rPh>
    <rPh sb="43" eb="45">
      <t>シャチョウ</t>
    </rPh>
    <rPh sb="52" eb="53">
      <t>カン</t>
    </rPh>
    <phoneticPr fontId="1"/>
  </si>
  <si>
    <t>楽天グループのペイメントサービスである</t>
  </si>
  <si>
    <t>我々が提供する決済、電子マネー、ポイントカードのサービスをより豊かなものへと実現するためのシステムの開発・保守運用が、我々のミッションです。</t>
  </si>
  <si>
    <t>世界的にも注目されているFintech分野のシステムの開発PRJをリードしてくれる人を募集しています。</t>
  </si>
  <si>
    <t>日本最大規模を誇る楽天グループで、一緒に、世界を変えましょう！</t>
  </si>
  <si>
    <t>*このポジションは楽天株式会社から楽天ペイメント株式会社への出向ポジションとなります。</t>
  </si>
  <si>
    <t>ポジションの責任：</t>
  </si>
  <si>
    <t>必須スキル・経験:</t>
  </si>
  <si>
    <t>・楽天Edy(電子マネー)https://edy.rakuten.co.jp/</t>
  </si>
  <si>
    <t>・楽天ポイントカード(ポイントカード)https://pointcard.rakuten.co.jp/</t>
  </si>
  <si>
    <t>システムに関する事は一から全て携わる事ができる部署です。</t>
  </si>
  <si>
    <t>・楽天ペイ(スマートフォン決済)https://pay.rakuten.co.jp/</t>
    <phoneticPr fontId="1"/>
  </si>
  <si>
    <r>
      <t>などの</t>
    </r>
    <r>
      <rPr>
        <sz val="11"/>
        <color rgb="FFFF0000"/>
        <rFont val="游ゴシック"/>
        <family val="3"/>
        <charset val="128"/>
        <scheme val="minor"/>
      </rPr>
      <t>サービスに関する基幹システム</t>
    </r>
    <r>
      <rPr>
        <sz val="11"/>
        <color theme="1"/>
        <rFont val="游ゴシック"/>
        <family val="2"/>
        <charset val="128"/>
        <scheme val="minor"/>
      </rPr>
      <t>から、</t>
    </r>
    <phoneticPr fontId="1"/>
  </si>
  <si>
    <r>
      <rPr>
        <sz val="11"/>
        <color rgb="FFFF0000"/>
        <rFont val="游ゴシック"/>
        <family val="3"/>
        <charset val="128"/>
        <scheme val="minor"/>
      </rPr>
      <t>ユーザ向けのiPhone/Android向けアプリケーション</t>
    </r>
    <r>
      <rPr>
        <sz val="11"/>
        <color theme="1"/>
        <rFont val="游ゴシック"/>
        <family val="2"/>
        <charset val="128"/>
        <scheme val="minor"/>
      </rPr>
      <t>まで幅広く</t>
    </r>
    <r>
      <rPr>
        <sz val="11"/>
        <color rgb="FFFF0000"/>
        <rFont val="游ゴシック"/>
        <family val="3"/>
        <charset val="128"/>
        <scheme val="minor"/>
      </rPr>
      <t>企画、開発および保守</t>
    </r>
    <r>
      <rPr>
        <sz val="11"/>
        <color theme="1"/>
        <rFont val="游ゴシック"/>
        <family val="2"/>
        <charset val="128"/>
        <scheme val="minor"/>
      </rPr>
      <t>など、</t>
    </r>
    <phoneticPr fontId="1"/>
  </si>
  <si>
    <r>
      <t>様々なバックグラウンドを持った人が同じ課で活動しているため、様々な刺激を受けたり成長する事ができ、</t>
    </r>
    <r>
      <rPr>
        <sz val="11"/>
        <color rgb="FFFF0000"/>
        <rFont val="游ゴシック"/>
        <family val="3"/>
        <charset val="128"/>
        <scheme val="minor"/>
      </rPr>
      <t>スピーディー</t>
    </r>
    <r>
      <rPr>
        <sz val="11"/>
        <color theme="1"/>
        <rFont val="游ゴシック"/>
        <family val="2"/>
        <charset val="128"/>
        <scheme val="minor"/>
      </rPr>
      <t>に仕事を進める事ができます。</t>
    </r>
    <phoneticPr fontId="1"/>
  </si>
  <si>
    <r>
      <t>この分野は、</t>
    </r>
    <r>
      <rPr>
        <sz val="11"/>
        <color rgb="FFFF0000"/>
        <rFont val="游ゴシック"/>
        <family val="3"/>
        <charset val="128"/>
        <scheme val="minor"/>
      </rPr>
      <t>Fintech</t>
    </r>
    <r>
      <rPr>
        <sz val="11"/>
        <color theme="1"/>
        <rFont val="游ゴシック"/>
        <family val="2"/>
        <charset val="128"/>
        <scheme val="minor"/>
      </rPr>
      <t>の一部として世界的に注目を浴びており、サービスの拡大だけではなく、</t>
    </r>
    <r>
      <rPr>
        <sz val="11"/>
        <color rgb="FFFF0000"/>
        <rFont val="游ゴシック"/>
        <family val="3"/>
        <charset val="128"/>
        <scheme val="minor"/>
      </rPr>
      <t>新しいサービスを次々と提供する</t>
    </r>
    <r>
      <rPr>
        <sz val="11"/>
        <color theme="1"/>
        <rFont val="游ゴシック"/>
        <family val="2"/>
        <charset val="128"/>
        <scheme val="minor"/>
      </rPr>
      <t>事を考えています。</t>
    </r>
    <phoneticPr fontId="1"/>
  </si>
  <si>
    <r>
      <t>また、</t>
    </r>
    <r>
      <rPr>
        <sz val="11"/>
        <color rgb="FFFF0000"/>
        <rFont val="游ゴシック"/>
        <family val="3"/>
        <charset val="128"/>
        <scheme val="minor"/>
      </rPr>
      <t>オンラインとオフラインを結ぶO2O分野での新しいサービスを提供する</t>
    </r>
    <r>
      <rPr>
        <sz val="11"/>
        <color theme="1"/>
        <rFont val="游ゴシック"/>
        <family val="2"/>
        <charset val="128"/>
        <scheme val="minor"/>
      </rPr>
      <t>部署でもあります。</t>
    </r>
    <phoneticPr fontId="1"/>
  </si>
  <si>
    <t>皆様の経験を活かし、新しい分野で挑戦したいという方と是非一緒に仕事をしたいと考えています。</t>
    <phoneticPr fontId="1"/>
  </si>
  <si>
    <r>
      <rPr>
        <sz val="11"/>
        <color rgb="FFFF0000"/>
        <rFont val="游ゴシック"/>
        <family val="3"/>
        <charset val="128"/>
        <scheme val="minor"/>
      </rPr>
      <t>Mobileアプリケーション(iOS,Android)、Webアプリケーション、Device端末などにおいて、様々な開発PRJが行われています</t>
    </r>
    <r>
      <rPr>
        <sz val="11"/>
        <color theme="1"/>
        <rFont val="游ゴシック"/>
        <family val="2"/>
        <charset val="128"/>
        <scheme val="minor"/>
      </rPr>
      <t>。</t>
    </r>
    <phoneticPr fontId="1"/>
  </si>
  <si>
    <t>• ビジネス部門と共に、要求定義・要件定義の作成</t>
  </si>
  <si>
    <t>• 各種設計等、エンジニアが開発可能な状態の構築</t>
  </si>
  <si>
    <t>• サービス企画に関わる業務(マーケティングリサーチ、ディレクション等)</t>
  </si>
  <si>
    <t>• その他、サービスや組織の運営に携わる業務各種</t>
  </si>
  <si>
    <t>• 要件定義、各種設計等のシステム開発の上流工程の経験</t>
  </si>
  <si>
    <t>• 高いコミュニケーションスキル</t>
    <phoneticPr fontId="1"/>
  </si>
  <si>
    <t>•システムエンジニアとしての設計・実装経験(3年以上) </t>
    <phoneticPr fontId="1"/>
  </si>
  <si>
    <t>• プロジェクトリード、マネジメント／プロダクトマネジメント</t>
    <phoneticPr fontId="1"/>
  </si>
  <si>
    <r>
      <t>インターネットを使ったマーケティングに関わっている方なら、「</t>
    </r>
    <r>
      <rPr>
        <b/>
        <sz val="13"/>
        <color rgb="FF252525"/>
        <rFont val="游ゴシック Medium"/>
        <family val="3"/>
        <charset val="128"/>
      </rPr>
      <t>O2O</t>
    </r>
    <r>
      <rPr>
        <sz val="13"/>
        <color rgb="FF252525"/>
        <rFont val="游ゴシック Medium"/>
        <family val="3"/>
        <charset val="128"/>
      </rPr>
      <t>」という言葉を一度は目にしたことがあることでしょう。O2Oとは「</t>
    </r>
    <r>
      <rPr>
        <b/>
        <sz val="13"/>
        <color rgb="FF252525"/>
        <rFont val="游ゴシック Medium"/>
        <family val="3"/>
        <charset val="128"/>
      </rPr>
      <t>Online to Offline</t>
    </r>
    <r>
      <rPr>
        <sz val="13"/>
        <color rgb="FF252525"/>
        <rFont val="游ゴシック Medium"/>
        <family val="3"/>
        <charset val="128"/>
      </rPr>
      <t>」の略で、Webサイトやアプリなどの</t>
    </r>
    <r>
      <rPr>
        <b/>
        <sz val="13"/>
        <color rgb="FF252525"/>
        <rFont val="游ゴシック Medium"/>
        <family val="3"/>
        <charset val="128"/>
      </rPr>
      <t>オンライン</t>
    </r>
    <r>
      <rPr>
        <sz val="13"/>
        <color rgb="FF252525"/>
        <rFont val="游ゴシック Medium"/>
        <family val="3"/>
        <charset val="128"/>
      </rPr>
      <t>の場から、店舗などの</t>
    </r>
    <r>
      <rPr>
        <b/>
        <sz val="13"/>
        <color rgb="FF252525"/>
        <rFont val="游ゴシック Medium"/>
        <family val="3"/>
        <charset val="128"/>
      </rPr>
      <t>オフライン</t>
    </r>
    <r>
      <rPr>
        <sz val="13"/>
        <color rgb="FF252525"/>
        <rFont val="游ゴシック Medium"/>
        <family val="3"/>
        <charset val="128"/>
      </rPr>
      <t>の場に消費者を誘導する来店促進施策のことです。</t>
    </r>
    <phoneticPr fontId="1"/>
  </si>
  <si>
    <t>場合によってはその逆に、オフラインからオンラインへと誘導するケースもあります。リアル店舗やWebサイトなどあらゆる接点を顧客中心に連携させるという意味で「オムニチャネル」マーケティングの一形態ということもできます。</t>
  </si>
  <si>
    <r>
      <t>この数年O2Oが注目されている背景には、</t>
    </r>
    <r>
      <rPr>
        <b/>
        <sz val="13"/>
        <color rgb="FF252525"/>
        <rFont val="游ゴシック Medium"/>
        <family val="3"/>
        <charset val="128"/>
      </rPr>
      <t>スマートフォン</t>
    </r>
    <r>
      <rPr>
        <sz val="13"/>
        <color rgb="FF252525"/>
        <rFont val="游ゴシック Medium"/>
        <family val="3"/>
        <charset val="128"/>
      </rPr>
      <t>の普及によって消費者がオンラインにいる時間が格段に長くなったことがあります。また、</t>
    </r>
    <r>
      <rPr>
        <b/>
        <sz val="13"/>
        <color rgb="FF252525"/>
        <rFont val="游ゴシック Medium"/>
        <family val="3"/>
        <charset val="128"/>
      </rPr>
      <t>アプリ</t>
    </r>
    <r>
      <rPr>
        <sz val="13"/>
        <color rgb="FF252525"/>
        <rFont val="游ゴシック Medium"/>
        <family val="3"/>
        <charset val="128"/>
      </rPr>
      <t>や</t>
    </r>
    <r>
      <rPr>
        <b/>
        <sz val="13"/>
        <color rgb="FF252525"/>
        <rFont val="游ゴシック Medium"/>
        <family val="3"/>
        <charset val="128"/>
      </rPr>
      <t>ソーシャルメディア</t>
    </r>
    <r>
      <rPr>
        <sz val="13"/>
        <color rgb="FF252525"/>
        <rFont val="游ゴシック Medium"/>
        <family val="3"/>
        <charset val="128"/>
      </rPr>
      <t>、</t>
    </r>
    <r>
      <rPr>
        <b/>
        <sz val="13"/>
        <color rgb="FF252525"/>
        <rFont val="游ゴシック Medium"/>
        <family val="3"/>
        <charset val="128"/>
      </rPr>
      <t>QRコード</t>
    </r>
    <r>
      <rPr>
        <sz val="13"/>
        <color rgb="FF252525"/>
        <rFont val="游ゴシック Medium"/>
        <family val="3"/>
        <charset val="128"/>
      </rPr>
      <t>など、O2Oマーケティングに活用できる技術がより一般化したことも、その広がりを後押ししています。</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</si>
</sst>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Red]\-#,##0\ "/>
    <numFmt numFmtId="177" formatCode="#,##0.0_ ;[Red]\-#,##0.0\ "/>
    <numFmt numFmtId="178" formatCode="m/d;@"/>
  </numFmts>
  <fonts count="59">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theme="1"/>
      <name val="BIZ UDPゴシック"/>
      <family val="3"/>
      <charset val="128"/>
    </font>
    <font>
      <sz val="20"/>
      <color theme="1"/>
      <name val="BIZ UDPゴシック"/>
      <family val="3"/>
      <charset val="128"/>
    </font>
    <font>
      <sz val="16"/>
      <color theme="1"/>
      <name val="BIZ UDPゴシック"/>
      <family val="3"/>
      <charset val="128"/>
    </font>
    <font>
      <sz val="14"/>
      <color theme="1"/>
      <name val="BIZ UDPゴシック"/>
      <family val="3"/>
      <charset val="128"/>
    </font>
    <font>
      <sz val="6"/>
      <name val="ＭＳ Ｐゴシック"/>
      <family val="3"/>
      <charset val="128"/>
    </font>
    <font>
      <sz val="11"/>
      <color rgb="FFFF0000"/>
      <name val="BIZ UDPゴシック"/>
      <family val="3"/>
      <charset val="128"/>
    </font>
    <font>
      <sz val="11"/>
      <color theme="1"/>
      <name val="游ゴシック"/>
      <family val="3"/>
      <charset val="128"/>
      <scheme val="minor"/>
    </font>
    <font>
      <sz val="11"/>
      <color rgb="FF333333"/>
      <name val="BIZ UDPゴシック"/>
      <family val="3"/>
      <charset val="128"/>
    </font>
    <font>
      <sz val="12"/>
      <color rgb="FF333333"/>
      <name val="Segoe UI"/>
      <family val="2"/>
    </font>
    <font>
      <b/>
      <sz val="12"/>
      <color rgb="FF333333"/>
      <name val="Segoe UI"/>
      <family val="2"/>
    </font>
    <font>
      <sz val="11"/>
      <name val="Consolas"/>
      <family val="3"/>
    </font>
    <font>
      <sz val="11"/>
      <name val="BIZ UDPゴシック"/>
      <family val="3"/>
      <charset val="128"/>
    </font>
    <font>
      <sz val="8"/>
      <color theme="1"/>
      <name val="游ゴシック"/>
      <family val="2"/>
      <charset val="128"/>
      <scheme val="minor"/>
    </font>
    <font>
      <b/>
      <sz val="8"/>
      <color theme="1"/>
      <name val="游ゴシック"/>
      <family val="3"/>
      <charset val="128"/>
      <scheme val="minor"/>
    </font>
    <font>
      <sz val="8"/>
      <color theme="1"/>
      <name val="游ゴシック"/>
      <family val="3"/>
      <charset val="128"/>
      <scheme val="minor"/>
    </font>
    <font>
      <strike/>
      <sz val="8"/>
      <color theme="1"/>
      <name val="游ゴシック"/>
      <family val="2"/>
      <charset val="128"/>
      <scheme val="minor"/>
    </font>
    <font>
      <sz val="8"/>
      <color rgb="FFFF0000"/>
      <name val="游ゴシック"/>
      <family val="3"/>
      <charset val="128"/>
      <scheme val="minor"/>
    </font>
    <font>
      <sz val="11"/>
      <color theme="1"/>
      <name val="游ゴシック"/>
      <family val="2"/>
      <scheme val="minor"/>
    </font>
    <font>
      <sz val="11"/>
      <color theme="1"/>
      <name val="游ゴシック"/>
      <family val="3"/>
      <charset val="128"/>
    </font>
    <font>
      <sz val="6"/>
      <name val="游ゴシック"/>
      <family val="3"/>
      <charset val="128"/>
      <scheme val="minor"/>
    </font>
    <font>
      <u/>
      <sz val="11"/>
      <color theme="1"/>
      <name val="游ゴシック"/>
      <family val="3"/>
      <charset val="128"/>
    </font>
    <font>
      <sz val="11"/>
      <name val="游ゴシック"/>
      <family val="3"/>
      <charset val="128"/>
    </font>
    <font>
      <strike/>
      <sz val="11"/>
      <color theme="1"/>
      <name val="游ゴシック"/>
      <family val="3"/>
      <charset val="128"/>
    </font>
    <font>
      <sz val="12"/>
      <name val="游ゴシック"/>
      <family val="2"/>
      <charset val="128"/>
      <scheme val="minor"/>
    </font>
    <font>
      <sz val="12"/>
      <color theme="1"/>
      <name val="游ゴシック"/>
      <family val="2"/>
      <charset val="128"/>
      <scheme val="minor"/>
    </font>
    <font>
      <sz val="12"/>
      <color rgb="FF333333"/>
      <name val="BIZ UDPゴシック"/>
      <family val="3"/>
      <charset val="128"/>
    </font>
    <font>
      <b/>
      <sz val="12"/>
      <color rgb="FF333333"/>
      <name val="BIZ UDPゴシック"/>
      <family val="3"/>
      <charset val="128"/>
    </font>
    <font>
      <sz val="11"/>
      <name val="ＭＳ Ｐゴシック"/>
      <family val="3"/>
      <charset val="128"/>
    </font>
    <font>
      <sz val="14"/>
      <name val="明朝"/>
      <family val="1"/>
      <charset val="128"/>
    </font>
    <font>
      <sz val="8"/>
      <name val="ＭＳ Ｐゴシック"/>
      <family val="3"/>
      <charset val="128"/>
    </font>
    <font>
      <sz val="9"/>
      <name val="ＭＳ Ｐゴシック"/>
      <family val="3"/>
      <charset val="128"/>
    </font>
    <font>
      <sz val="9"/>
      <name val="Arial"/>
      <family val="2"/>
    </font>
    <font>
      <b/>
      <sz val="10"/>
      <name val="ＭＳ Ｐゴシック"/>
      <family val="3"/>
      <charset val="128"/>
    </font>
    <font>
      <sz val="9"/>
      <name val="MS UI Gothic"/>
      <family val="3"/>
      <charset val="128"/>
    </font>
    <font>
      <b/>
      <sz val="12"/>
      <name val="ＭＳ Ｐゴシック"/>
      <family val="3"/>
      <charset val="128"/>
    </font>
    <font>
      <sz val="10"/>
      <name val="ＭＳ Ｐゴシック"/>
      <family val="3"/>
      <charset val="128"/>
    </font>
    <font>
      <u/>
      <sz val="11"/>
      <color indexed="12"/>
      <name val="ＭＳ Ｐゴシック"/>
      <family val="3"/>
      <charset val="128"/>
    </font>
    <font>
      <b/>
      <sz val="9"/>
      <name val="Arial"/>
      <family val="2"/>
    </font>
    <font>
      <b/>
      <sz val="9"/>
      <name val="MS UI Gothic"/>
      <family val="3"/>
      <charset val="128"/>
    </font>
    <font>
      <sz val="19.8"/>
      <color rgb="FF000000"/>
      <name val="Arial"/>
      <family val="2"/>
    </font>
    <font>
      <sz val="11"/>
      <color rgb="FF202122"/>
      <name val="Arial"/>
      <family val="2"/>
    </font>
    <font>
      <sz val="11"/>
      <color rgb="FF0645AD"/>
      <name val="Arial"/>
      <family val="2"/>
    </font>
    <font>
      <b/>
      <sz val="11"/>
      <color rgb="FF202122"/>
      <name val="Arial"/>
      <family val="2"/>
    </font>
    <font>
      <u/>
      <sz val="11"/>
      <color theme="10"/>
      <name val="游ゴシック"/>
      <family val="2"/>
      <charset val="128"/>
      <scheme val="minor"/>
    </font>
    <font>
      <u/>
      <sz val="11"/>
      <color theme="10"/>
      <name val="游ゴシック"/>
      <family val="3"/>
      <charset val="128"/>
      <scheme val="minor"/>
    </font>
    <font>
      <sz val="10"/>
      <color rgb="FF000000"/>
      <name val="BIZ UDPゴシック"/>
      <family val="3"/>
      <charset val="128"/>
    </font>
    <font>
      <sz val="10"/>
      <color rgb="FF333333"/>
      <name val="メイリオ"/>
      <family val="3"/>
      <charset val="128"/>
    </font>
    <font>
      <b/>
      <sz val="10"/>
      <color rgb="FF333333"/>
      <name val="メイリオ"/>
      <family val="3"/>
      <charset val="128"/>
    </font>
    <font>
      <b/>
      <sz val="13.5"/>
      <color rgb="FF333333"/>
      <name val="メイリオ"/>
      <family val="3"/>
      <charset val="128"/>
    </font>
    <font>
      <sz val="10"/>
      <color rgb="FFFF0000"/>
      <name val="メイリオ"/>
      <family val="3"/>
      <charset val="128"/>
    </font>
    <font>
      <b/>
      <sz val="18"/>
      <color rgb="FF333333"/>
      <name val="メイリオ"/>
      <family val="3"/>
      <charset val="128"/>
    </font>
    <font>
      <b/>
      <sz val="12"/>
      <color rgb="FF333333"/>
      <name val="メイリオ"/>
      <family val="3"/>
      <charset val="128"/>
    </font>
    <font>
      <sz val="11"/>
      <color rgb="FFFF0000"/>
      <name val="游ゴシック"/>
      <family val="3"/>
      <charset val="128"/>
      <scheme val="minor"/>
    </font>
    <font>
      <sz val="11"/>
      <color rgb="FF4D5156"/>
      <name val="Arial"/>
      <family val="2"/>
    </font>
    <font>
      <sz val="13"/>
      <color rgb="FF252525"/>
      <name val="游ゴシック Medium"/>
      <family val="3"/>
      <charset val="128"/>
    </font>
    <font>
      <b/>
      <sz val="13"/>
      <color rgb="FF252525"/>
      <name val="游ゴシック Medium"/>
      <family val="3"/>
      <charset val="128"/>
    </font>
  </fonts>
  <fills count="19">
    <fill>
      <patternFill patternType="none"/>
    </fill>
    <fill>
      <patternFill patternType="gray125"/>
    </fill>
    <fill>
      <patternFill patternType="solid">
        <fgColor rgb="FFFFCCFF"/>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rgb="FFCCFFCC"/>
        <bgColor indexed="64"/>
      </patternFill>
    </fill>
    <fill>
      <patternFill patternType="solid">
        <fgColor rgb="FFFFFFFF"/>
        <bgColor indexed="64"/>
      </patternFill>
    </fill>
    <fill>
      <patternFill patternType="solid">
        <fgColor rgb="FFEEEEEE"/>
        <bgColor indexed="64"/>
      </patternFill>
    </fill>
    <fill>
      <patternFill patternType="solid">
        <fgColor indexed="41"/>
        <bgColor indexed="64"/>
      </patternFill>
    </fill>
    <fill>
      <patternFill patternType="solid">
        <fgColor indexed="42"/>
        <bgColor indexed="64"/>
      </patternFill>
    </fill>
    <fill>
      <patternFill patternType="lightGray"/>
    </fill>
    <fill>
      <patternFill patternType="solid">
        <fgColor indexed="24"/>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indexed="64"/>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auto="1"/>
      </left>
      <right style="medium">
        <color auto="1"/>
      </right>
      <top style="hair">
        <color auto="1"/>
      </top>
      <bottom style="medium">
        <color auto="1"/>
      </bottom>
      <diagonal/>
    </border>
    <border>
      <left style="thin">
        <color indexed="64"/>
      </left>
      <right/>
      <top style="hair">
        <color indexed="64"/>
      </top>
      <bottom style="medium">
        <color indexed="64"/>
      </bottom>
      <diagonal/>
    </border>
    <border>
      <left/>
      <right style="medium">
        <color rgb="FFCCCCCC"/>
      </right>
      <top style="medium">
        <color rgb="FFDDDDDD"/>
      </top>
      <bottom/>
      <diagonal/>
    </border>
    <border>
      <left/>
      <right style="medium">
        <color rgb="FFCCCCCC"/>
      </right>
      <top/>
      <bottom style="medium">
        <color rgb="FFCCCCCC"/>
      </bottom>
      <diagonal/>
    </border>
    <border>
      <left/>
      <right style="medium">
        <color rgb="FFCCCCCC"/>
      </right>
      <top/>
      <bottom/>
      <diagonal/>
    </border>
    <border>
      <left style="medium">
        <color rgb="FFDDDDDD"/>
      </left>
      <right style="medium">
        <color rgb="FFCCCCCC"/>
      </right>
      <top style="medium">
        <color rgb="FFDDDDDD"/>
      </top>
      <bottom/>
      <diagonal/>
    </border>
    <border>
      <left style="medium">
        <color rgb="FFDDDDDD"/>
      </left>
      <right style="medium">
        <color rgb="FFCCCCCC"/>
      </right>
      <top/>
      <bottom style="medium">
        <color rgb="FFCCCCCC"/>
      </bottom>
      <diagonal/>
    </border>
    <border>
      <left style="medium">
        <color rgb="FFDDDDDD"/>
      </left>
      <right style="medium">
        <color rgb="FFCCCCCC"/>
      </right>
      <top/>
      <bottom/>
      <diagonal/>
    </border>
    <border>
      <left style="medium">
        <color rgb="FFCCCCCC"/>
      </left>
      <right style="medium">
        <color rgb="FFCCCCCC"/>
      </right>
      <top style="medium">
        <color rgb="FFDDDDDD"/>
      </top>
      <bottom/>
      <diagonal/>
    </border>
    <border>
      <left style="medium">
        <color rgb="FFCCCCCC"/>
      </left>
      <right style="medium">
        <color rgb="FFCCCCCC"/>
      </right>
      <top/>
      <bottom style="medium">
        <color rgb="FFCCCCCC"/>
      </bottom>
      <diagonal/>
    </border>
    <border>
      <left style="medium">
        <color rgb="FFDDDDDD"/>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double">
        <color indexed="64"/>
      </left>
      <right/>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hair">
        <color indexed="64"/>
      </left>
      <right style="medium">
        <color indexed="64"/>
      </right>
      <top/>
      <bottom style="medium">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right style="double">
        <color indexed="64"/>
      </right>
      <top/>
      <bottom/>
      <diagonal/>
    </border>
    <border>
      <left/>
      <right style="medium">
        <color indexed="64"/>
      </right>
      <top/>
      <bottom/>
      <diagonal/>
    </border>
    <border>
      <left style="medium">
        <color indexed="64"/>
      </left>
      <right/>
      <top/>
      <bottom style="thin">
        <color indexed="64"/>
      </bottom>
      <diagonal/>
    </border>
    <border>
      <left/>
      <right style="double">
        <color indexed="64"/>
      </right>
      <top/>
      <bottom style="thin">
        <color indexed="64"/>
      </bottom>
      <diagonal/>
    </border>
    <border>
      <left/>
      <right style="medium">
        <color indexed="64"/>
      </right>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double">
        <color indexed="64"/>
      </left>
      <right/>
      <top style="thin">
        <color indexed="64"/>
      </top>
      <bottom/>
      <diagonal/>
    </border>
    <border diagonalUp="1">
      <left style="hair">
        <color indexed="64"/>
      </left>
      <right style="medium">
        <color indexed="64"/>
      </right>
      <top style="thin">
        <color indexed="64"/>
      </top>
      <bottom style="medium">
        <color indexed="64"/>
      </bottom>
      <diagonal style="hair">
        <color indexed="64"/>
      </diagonal>
    </border>
    <border>
      <left style="medium">
        <color indexed="64"/>
      </left>
      <right style="hair">
        <color indexed="64"/>
      </right>
      <top style="thin">
        <color indexed="64"/>
      </top>
      <bottom style="medium">
        <color indexed="64"/>
      </bottom>
      <diagonal/>
    </border>
    <border diagonalUp="1">
      <left style="hair">
        <color indexed="64"/>
      </left>
      <right style="medium">
        <color indexed="64"/>
      </right>
      <top style="thin">
        <color indexed="64"/>
      </top>
      <bottom style="medium">
        <color indexed="64"/>
      </bottom>
      <diagonal style="thin">
        <color indexed="64"/>
      </diagonal>
    </border>
    <border>
      <left/>
      <right style="double">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diagonalUp="1">
      <left style="hair">
        <color indexed="64"/>
      </left>
      <right style="medium">
        <color indexed="64"/>
      </right>
      <top style="medium">
        <color indexed="64"/>
      </top>
      <bottom style="thin">
        <color indexed="64"/>
      </bottom>
      <diagonal style="hair">
        <color indexed="64"/>
      </diagonal>
    </border>
    <border diagonalUp="1">
      <left style="hair">
        <color indexed="64"/>
      </left>
      <right style="medium">
        <color indexed="64"/>
      </right>
      <top style="medium">
        <color indexed="64"/>
      </top>
      <bottom style="thin">
        <color indexed="64"/>
      </bottom>
      <diagonal style="thin">
        <color indexed="64"/>
      </diagonal>
    </border>
    <border>
      <left style="thin">
        <color indexed="64"/>
      </left>
      <right style="medium">
        <color indexed="64"/>
      </right>
      <top style="medium">
        <color indexed="64"/>
      </top>
      <bottom/>
      <diagonal/>
    </border>
    <border>
      <left/>
      <right/>
      <top style="medium">
        <color indexed="64"/>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double">
        <color indexed="64"/>
      </left>
      <right/>
      <top style="medium">
        <color indexed="64"/>
      </top>
      <bottom style="medium">
        <color indexed="64"/>
      </bottom>
      <diagonal/>
    </border>
    <border>
      <left/>
      <right/>
      <top/>
      <bottom style="medium">
        <color rgb="FFA2A9B1"/>
      </bottom>
      <diagonal/>
    </border>
    <border>
      <left/>
      <right/>
      <top/>
      <bottom style="thick">
        <color rgb="FF333333"/>
      </bottom>
      <diagonal/>
    </border>
    <border>
      <left style="thick">
        <color rgb="FF333333"/>
      </left>
      <right/>
      <top/>
      <bottom/>
      <diagonal/>
    </border>
  </borders>
  <cellStyleXfs count="8">
    <xf numFmtId="0" fontId="0" fillId="0" borderId="0">
      <alignment vertical="center"/>
    </xf>
    <xf numFmtId="0" fontId="2" fillId="0" borderId="0">
      <alignment vertical="center"/>
    </xf>
    <xf numFmtId="0" fontId="20" fillId="0" borderId="0"/>
    <xf numFmtId="0" fontId="2" fillId="0" borderId="0">
      <alignment vertical="center"/>
    </xf>
    <xf numFmtId="0" fontId="30" fillId="0" borderId="0"/>
    <xf numFmtId="0" fontId="31" fillId="0" borderId="0"/>
    <xf numFmtId="0" fontId="31" fillId="0" borderId="0"/>
    <xf numFmtId="0" fontId="46" fillId="0" borderId="0" applyNumberFormat="0" applyFill="0" applyBorder="0" applyAlignment="0" applyProtection="0">
      <alignment vertical="center"/>
    </xf>
  </cellStyleXfs>
  <cellXfs count="367">
    <xf numFmtId="0" fontId="0" fillId="0" borderId="0" xfId="0">
      <alignment vertical="center"/>
    </xf>
    <xf numFmtId="0" fontId="3" fillId="0" borderId="0" xfId="0" applyFont="1">
      <alignment vertical="center"/>
    </xf>
    <xf numFmtId="0" fontId="3" fillId="0" borderId="1" xfId="0" applyFont="1" applyBorder="1" applyAlignment="1">
      <alignment vertical="center" wrapText="1"/>
    </xf>
    <xf numFmtId="0" fontId="4" fillId="0" borderId="0" xfId="0" applyFont="1" applyFill="1">
      <alignment vertical="center"/>
    </xf>
    <xf numFmtId="0" fontId="3" fillId="0" borderId="0" xfId="0" applyFont="1" applyAlignment="1">
      <alignment horizontal="left" vertical="center"/>
    </xf>
    <xf numFmtId="0" fontId="5" fillId="0" borderId="0" xfId="0" applyFont="1" applyFill="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xf>
    <xf numFmtId="0" fontId="5" fillId="0" borderId="0" xfId="0" applyFont="1" applyFill="1">
      <alignment vertical="center"/>
    </xf>
    <xf numFmtId="0" fontId="3" fillId="3" borderId="1" xfId="0" applyFont="1" applyFill="1" applyBorder="1" applyAlignment="1">
      <alignment horizontal="left" vertical="center"/>
    </xf>
    <xf numFmtId="0" fontId="3" fillId="3" borderId="1" xfId="0" applyFont="1" applyFill="1" applyBorder="1">
      <alignment vertical="center"/>
    </xf>
    <xf numFmtId="0" fontId="6" fillId="0" borderId="0" xfId="0" applyFont="1" applyFill="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lignment vertical="center"/>
    </xf>
    <xf numFmtId="0" fontId="3" fillId="0" borderId="2" xfId="0" applyFont="1" applyBorder="1" applyAlignment="1">
      <alignment horizontal="left" vertical="center"/>
    </xf>
    <xf numFmtId="0" fontId="3" fillId="0" borderId="2" xfId="0" applyFont="1" applyBorder="1">
      <alignment vertical="center"/>
    </xf>
    <xf numFmtId="0" fontId="3" fillId="0" borderId="2" xfId="0" applyFont="1" applyFill="1" applyBorder="1">
      <alignment vertical="center"/>
    </xf>
    <xf numFmtId="0" fontId="3" fillId="0" borderId="1" xfId="0" applyFont="1" applyFill="1" applyBorder="1">
      <alignment vertical="center"/>
    </xf>
    <xf numFmtId="0" fontId="5" fillId="0" borderId="0" xfId="0" applyFont="1" applyFill="1" applyAlignment="1">
      <alignment vertical="center"/>
    </xf>
    <xf numFmtId="0" fontId="3" fillId="0" borderId="1" xfId="0" applyFont="1" applyBorder="1" applyAlignment="1">
      <alignment horizontal="left" vertical="center" wrapText="1"/>
    </xf>
    <xf numFmtId="0" fontId="3" fillId="0" borderId="2" xfId="0" applyFont="1" applyFill="1" applyBorder="1" applyAlignment="1">
      <alignment vertical="center" wrapText="1"/>
    </xf>
    <xf numFmtId="0" fontId="3" fillId="0" borderId="2" xfId="0" applyFont="1" applyBorder="1" applyAlignment="1">
      <alignment vertical="center" wrapText="1"/>
    </xf>
    <xf numFmtId="0" fontId="9" fillId="0" borderId="0" xfId="0" applyFont="1">
      <alignment vertical="center"/>
    </xf>
    <xf numFmtId="0" fontId="10" fillId="0" borderId="0" xfId="0" applyFont="1">
      <alignment vertical="center"/>
    </xf>
    <xf numFmtId="0" fontId="10" fillId="0" borderId="1" xfId="0" applyFont="1" applyBorder="1" applyAlignment="1">
      <alignment vertical="center" wrapText="1"/>
    </xf>
    <xf numFmtId="0" fontId="10" fillId="0" borderId="1" xfId="0" applyFont="1" applyBorder="1">
      <alignment vertical="center"/>
    </xf>
    <xf numFmtId="0" fontId="3" fillId="0" borderId="2"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vertical="center" wrapText="1"/>
    </xf>
    <xf numFmtId="0" fontId="0" fillId="0" borderId="0" xfId="0" applyAlignment="1">
      <alignment vertical="center" wrapText="1"/>
    </xf>
    <xf numFmtId="0" fontId="13" fillId="0" borderId="0" xfId="0" applyFont="1">
      <alignment vertical="center"/>
    </xf>
    <xf numFmtId="0" fontId="14" fillId="0" borderId="0" xfId="0" applyFont="1">
      <alignment vertical="center"/>
    </xf>
    <xf numFmtId="0" fontId="15" fillId="0" borderId="0" xfId="0" applyFont="1">
      <alignment vertical="center"/>
    </xf>
    <xf numFmtId="0" fontId="15" fillId="0" borderId="1" xfId="0" applyFont="1" applyBorder="1">
      <alignment vertical="center"/>
    </xf>
    <xf numFmtId="14" fontId="15" fillId="0" borderId="1" xfId="0" applyNumberFormat="1" applyFont="1" applyBorder="1">
      <alignment vertical="center"/>
    </xf>
    <xf numFmtId="0" fontId="16" fillId="0" borderId="1" xfId="0" applyFont="1" applyBorder="1">
      <alignment vertical="center"/>
    </xf>
    <xf numFmtId="0" fontId="16" fillId="0" borderId="0" xfId="0" applyFont="1" applyBorder="1">
      <alignment vertical="center"/>
    </xf>
    <xf numFmtId="0" fontId="16" fillId="0" borderId="0" xfId="0" applyFont="1">
      <alignment vertical="center"/>
    </xf>
    <xf numFmtId="0" fontId="16" fillId="0" borderId="3" xfId="0" applyFont="1" applyBorder="1">
      <alignment vertical="center"/>
    </xf>
    <xf numFmtId="0" fontId="17" fillId="4" borderId="1" xfId="0" applyFont="1" applyFill="1" applyBorder="1">
      <alignment vertical="center"/>
    </xf>
    <xf numFmtId="0" fontId="15" fillId="4" borderId="4" xfId="0" applyFont="1" applyFill="1" applyBorder="1">
      <alignment vertical="center"/>
    </xf>
    <xf numFmtId="0" fontId="15" fillId="4" borderId="1" xfId="0" applyFont="1" applyFill="1" applyBorder="1">
      <alignment vertical="center"/>
    </xf>
    <xf numFmtId="0" fontId="17" fillId="0" borderId="1" xfId="0" applyFont="1" applyBorder="1">
      <alignment vertical="center"/>
    </xf>
    <xf numFmtId="0" fontId="17" fillId="5" borderId="1" xfId="0" applyFont="1" applyFill="1" applyBorder="1">
      <alignment vertical="center"/>
    </xf>
    <xf numFmtId="0" fontId="17" fillId="0" borderId="5" xfId="0" applyFont="1" applyBorder="1">
      <alignment vertical="center"/>
    </xf>
    <xf numFmtId="0" fontId="15" fillId="0" borderId="4" xfId="0" applyFont="1" applyBorder="1">
      <alignment vertical="center"/>
    </xf>
    <xf numFmtId="0" fontId="15" fillId="0" borderId="1" xfId="0" applyFont="1" applyFill="1" applyBorder="1" applyAlignment="1">
      <alignment horizontal="center" vertical="center"/>
    </xf>
    <xf numFmtId="0" fontId="15" fillId="0" borderId="1" xfId="0" applyFont="1" applyFill="1" applyBorder="1">
      <alignment vertical="center"/>
    </xf>
    <xf numFmtId="0" fontId="15" fillId="0" borderId="0" xfId="0" applyFont="1" applyBorder="1">
      <alignment vertical="center"/>
    </xf>
    <xf numFmtId="0" fontId="15" fillId="0" borderId="5" xfId="0" applyFont="1" applyBorder="1">
      <alignment vertical="center"/>
    </xf>
    <xf numFmtId="0" fontId="15" fillId="0" borderId="3" xfId="0" applyFont="1" applyBorder="1">
      <alignment vertical="center"/>
    </xf>
    <xf numFmtId="0" fontId="15" fillId="0" borderId="1" xfId="0" applyFont="1" applyBorder="1" applyAlignment="1">
      <alignment horizontal="center" vertical="center"/>
    </xf>
    <xf numFmtId="0" fontId="15" fillId="4" borderId="1" xfId="0" applyFont="1" applyFill="1" applyBorder="1" applyAlignment="1">
      <alignment vertical="center" wrapText="1"/>
    </xf>
    <xf numFmtId="0" fontId="15" fillId="0" borderId="1" xfId="0" applyFont="1" applyBorder="1" applyAlignment="1">
      <alignment vertical="center" wrapText="1"/>
    </xf>
    <xf numFmtId="0" fontId="15" fillId="0" borderId="6" xfId="0" applyFont="1" applyBorder="1">
      <alignment vertical="center"/>
    </xf>
    <xf numFmtId="0" fontId="15" fillId="6" borderId="0" xfId="0" applyFont="1" applyFill="1" applyBorder="1">
      <alignment vertical="center"/>
    </xf>
    <xf numFmtId="0" fontId="18" fillId="6" borderId="4" xfId="0" applyFont="1" applyFill="1" applyBorder="1">
      <alignment vertical="center"/>
    </xf>
    <xf numFmtId="0" fontId="15" fillId="6" borderId="4" xfId="0" applyFont="1" applyFill="1" applyBorder="1">
      <alignment vertical="center"/>
    </xf>
    <xf numFmtId="0" fontId="15" fillId="6" borderId="1" xfId="0" applyFont="1" applyFill="1" applyBorder="1" applyAlignment="1">
      <alignment horizontal="center" vertical="center"/>
    </xf>
    <xf numFmtId="0" fontId="15" fillId="6" borderId="1" xfId="0" applyFont="1" applyFill="1" applyBorder="1">
      <alignment vertical="center"/>
    </xf>
    <xf numFmtId="0" fontId="15" fillId="6" borderId="1" xfId="0" applyFont="1" applyFill="1" applyBorder="1" applyAlignment="1">
      <alignment vertical="center" wrapText="1"/>
    </xf>
    <xf numFmtId="56" fontId="15" fillId="4" borderId="1" xfId="0" applyNumberFormat="1" applyFont="1" applyFill="1" applyBorder="1" applyAlignment="1">
      <alignment vertical="center" wrapText="1"/>
    </xf>
    <xf numFmtId="0" fontId="17" fillId="7" borderId="1" xfId="0" applyFont="1" applyFill="1" applyBorder="1">
      <alignment vertical="center"/>
    </xf>
    <xf numFmtId="0" fontId="15" fillId="0" borderId="7" xfId="0" applyFont="1" applyBorder="1">
      <alignment vertical="center"/>
    </xf>
    <xf numFmtId="0" fontId="17" fillId="8" borderId="1" xfId="0" applyFont="1" applyFill="1" applyBorder="1">
      <alignment vertical="center"/>
    </xf>
    <xf numFmtId="0" fontId="17" fillId="6" borderId="1" xfId="0" applyFont="1" applyFill="1" applyBorder="1">
      <alignment vertical="center"/>
    </xf>
    <xf numFmtId="0" fontId="15" fillId="6" borderId="7" xfId="0" applyFont="1" applyFill="1" applyBorder="1">
      <alignment vertical="center"/>
    </xf>
    <xf numFmtId="0" fontId="21" fillId="0" borderId="0" xfId="2" applyFont="1"/>
    <xf numFmtId="0" fontId="21" fillId="0" borderId="0" xfId="2" applyFont="1" applyAlignment="1"/>
    <xf numFmtId="0" fontId="21" fillId="9" borderId="1" xfId="2" applyFont="1" applyFill="1" applyBorder="1"/>
    <xf numFmtId="0" fontId="21" fillId="9" borderId="1" xfId="2" applyFont="1" applyFill="1" applyBorder="1" applyAlignment="1"/>
    <xf numFmtId="0" fontId="21" fillId="9" borderId="3" xfId="2" applyFont="1" applyFill="1" applyBorder="1" applyAlignment="1"/>
    <xf numFmtId="0" fontId="21" fillId="0" borderId="1" xfId="2" applyFont="1" applyFill="1" applyBorder="1" applyAlignment="1">
      <alignment vertical="top"/>
    </xf>
    <xf numFmtId="0" fontId="24" fillId="0" borderId="1" xfId="2" applyFont="1" applyFill="1" applyBorder="1" applyAlignment="1">
      <alignment vertical="top" wrapText="1"/>
    </xf>
    <xf numFmtId="0" fontId="24" fillId="0" borderId="8" xfId="2" applyFont="1" applyBorder="1" applyAlignment="1">
      <alignment horizontal="left" vertical="top" wrapText="1"/>
    </xf>
    <xf numFmtId="0" fontId="21" fillId="0" borderId="1" xfId="2" applyFont="1" applyFill="1" applyBorder="1" applyAlignment="1">
      <alignment vertical="top" wrapText="1"/>
    </xf>
    <xf numFmtId="0" fontId="21" fillId="0" borderId="0" xfId="2" applyFont="1" applyFill="1"/>
    <xf numFmtId="0" fontId="21" fillId="0" borderId="2" xfId="2" applyFont="1" applyBorder="1" applyAlignment="1">
      <alignment horizontal="left" vertical="top"/>
    </xf>
    <xf numFmtId="0" fontId="21" fillId="0" borderId="2" xfId="2" applyFont="1" applyBorder="1" applyAlignment="1">
      <alignment horizontal="left" vertical="top" wrapText="1"/>
    </xf>
    <xf numFmtId="0" fontId="21" fillId="10" borderId="1" xfId="2" applyFont="1" applyFill="1" applyBorder="1" applyAlignment="1">
      <alignment horizontal="left" vertical="top"/>
    </xf>
    <xf numFmtId="0" fontId="21" fillId="10" borderId="1" xfId="2" applyFont="1" applyFill="1" applyBorder="1" applyAlignment="1">
      <alignment horizontal="left" vertical="top" wrapText="1"/>
    </xf>
    <xf numFmtId="0" fontId="25" fillId="10" borderId="1" xfId="2" applyFont="1" applyFill="1" applyBorder="1" applyAlignment="1">
      <alignment horizontal="left" vertical="top" wrapText="1"/>
    </xf>
    <xf numFmtId="0" fontId="20" fillId="0" borderId="0" xfId="2"/>
    <xf numFmtId="0" fontId="26" fillId="0" borderId="10" xfId="3" applyFont="1" applyBorder="1" applyAlignment="1">
      <alignment horizontal="center" vertical="center"/>
    </xf>
    <xf numFmtId="0" fontId="27" fillId="11" borderId="11" xfId="3" applyFont="1" applyFill="1" applyBorder="1" applyAlignment="1">
      <alignment horizontal="center" vertical="center" wrapText="1"/>
    </xf>
    <xf numFmtId="0" fontId="27" fillId="12" borderId="12" xfId="3" applyFont="1" applyFill="1" applyBorder="1" applyAlignment="1">
      <alignment horizontal="center" vertical="center" wrapText="1"/>
    </xf>
    <xf numFmtId="0" fontId="27" fillId="11" borderId="13" xfId="3" applyFont="1" applyFill="1" applyBorder="1" applyAlignment="1">
      <alignment horizontal="center" vertical="center" wrapText="1"/>
    </xf>
    <xf numFmtId="0" fontId="27" fillId="0" borderId="14" xfId="3" applyFont="1" applyFill="1" applyBorder="1" applyAlignment="1">
      <alignment horizontal="center" vertical="center"/>
    </xf>
    <xf numFmtId="176" fontId="27" fillId="11" borderId="15" xfId="3" applyNumberFormat="1" applyFont="1" applyFill="1" applyBorder="1" applyAlignment="1">
      <alignment horizontal="center" vertical="center"/>
    </xf>
    <xf numFmtId="177" fontId="27" fillId="12" borderId="16" xfId="3" applyNumberFormat="1" applyFont="1" applyFill="1" applyBorder="1" applyAlignment="1">
      <alignment horizontal="center" vertical="center"/>
    </xf>
    <xf numFmtId="176" fontId="27" fillId="11" borderId="17" xfId="3" applyNumberFormat="1" applyFont="1" applyFill="1" applyBorder="1" applyAlignment="1">
      <alignment horizontal="center" vertical="center"/>
    </xf>
    <xf numFmtId="0" fontId="27" fillId="0" borderId="18" xfId="3" applyFont="1" applyBorder="1" applyAlignment="1">
      <alignment horizontal="center" vertical="center"/>
    </xf>
    <xf numFmtId="176" fontId="27" fillId="11" borderId="19" xfId="3" applyNumberFormat="1" applyFont="1" applyFill="1" applyBorder="1" applyAlignment="1">
      <alignment horizontal="center" vertical="center"/>
    </xf>
    <xf numFmtId="177" fontId="27" fillId="12" borderId="20" xfId="3" applyNumberFormat="1" applyFont="1" applyFill="1" applyBorder="1" applyAlignment="1">
      <alignment horizontal="center" vertical="center"/>
    </xf>
    <xf numFmtId="176" fontId="27" fillId="11" borderId="21" xfId="3" applyNumberFormat="1" applyFont="1" applyFill="1" applyBorder="1" applyAlignment="1">
      <alignment horizontal="center" vertical="center"/>
    </xf>
    <xf numFmtId="0" fontId="27" fillId="0" borderId="22" xfId="3" applyFont="1" applyBorder="1" applyAlignment="1">
      <alignment horizontal="center" vertical="center"/>
    </xf>
    <xf numFmtId="176" fontId="27" fillId="11" borderId="23" xfId="3" applyNumberFormat="1" applyFont="1" applyFill="1" applyBorder="1" applyAlignment="1">
      <alignment horizontal="center" vertical="center"/>
    </xf>
    <xf numFmtId="177" fontId="27" fillId="12" borderId="24" xfId="3" applyNumberFormat="1" applyFont="1" applyFill="1" applyBorder="1" applyAlignment="1">
      <alignment horizontal="center" vertical="center"/>
    </xf>
    <xf numFmtId="176" fontId="27" fillId="11" borderId="25" xfId="3" applyNumberFormat="1" applyFont="1" applyFill="1" applyBorder="1" applyAlignment="1">
      <alignment horizontal="center" vertical="center"/>
    </xf>
    <xf numFmtId="0" fontId="21" fillId="0" borderId="0" xfId="2" applyFont="1" applyAlignment="1">
      <alignment wrapText="1"/>
    </xf>
    <xf numFmtId="0" fontId="12" fillId="0" borderId="0" xfId="0" applyFont="1" applyAlignment="1">
      <alignment vertical="center"/>
    </xf>
    <xf numFmtId="0" fontId="0" fillId="0" borderId="0" xfId="0" applyAlignment="1">
      <alignment vertical="center"/>
    </xf>
    <xf numFmtId="0" fontId="11" fillId="0" borderId="0" xfId="0" applyFont="1" applyAlignment="1">
      <alignment vertical="center"/>
    </xf>
    <xf numFmtId="0" fontId="29" fillId="13" borderId="26" xfId="0" applyFont="1" applyFill="1" applyBorder="1" applyAlignment="1">
      <alignment horizontal="center" vertical="center" wrapText="1"/>
    </xf>
    <xf numFmtId="0" fontId="29" fillId="13" borderId="27" xfId="0" applyFont="1" applyFill="1" applyBorder="1" applyAlignment="1">
      <alignment horizontal="center" vertical="center" wrapText="1"/>
    </xf>
    <xf numFmtId="0" fontId="28" fillId="0" borderId="0" xfId="0" applyFont="1" applyAlignment="1">
      <alignment vertical="center"/>
    </xf>
    <xf numFmtId="0" fontId="28" fillId="14" borderId="28" xfId="0" applyFont="1" applyFill="1" applyBorder="1" applyAlignment="1">
      <alignment horizontal="center" vertical="center" wrapText="1"/>
    </xf>
    <xf numFmtId="0" fontId="28" fillId="14" borderId="27" xfId="0" applyFont="1" applyFill="1" applyBorder="1" applyAlignment="1">
      <alignment horizontal="center" vertical="center" wrapText="1"/>
    </xf>
    <xf numFmtId="0" fontId="28" fillId="13" borderId="28" xfId="0" applyFont="1" applyFill="1" applyBorder="1" applyAlignment="1">
      <alignment horizontal="center" vertical="center" wrapText="1"/>
    </xf>
    <xf numFmtId="0" fontId="28" fillId="13" borderId="27" xfId="0" applyFont="1" applyFill="1" applyBorder="1" applyAlignment="1">
      <alignment horizontal="center" vertical="center" wrapText="1"/>
    </xf>
    <xf numFmtId="0" fontId="30" fillId="0" borderId="0" xfId="4" applyProtection="1"/>
    <xf numFmtId="0" fontId="32" fillId="0" borderId="0" xfId="5" applyFont="1" applyProtection="1"/>
    <xf numFmtId="0" fontId="32" fillId="0" borderId="0" xfId="5" applyFont="1" applyAlignment="1" applyProtection="1">
      <alignment horizontal="right"/>
    </xf>
    <xf numFmtId="0" fontId="30" fillId="15" borderId="37" xfId="4" applyFill="1" applyBorder="1" applyProtection="1"/>
    <xf numFmtId="0" fontId="30" fillId="15" borderId="7" xfId="4" applyFill="1" applyBorder="1" applyProtection="1"/>
    <xf numFmtId="0" fontId="30" fillId="15" borderId="38" xfId="4" applyFill="1" applyBorder="1" applyProtection="1"/>
    <xf numFmtId="0" fontId="30" fillId="15" borderId="39" xfId="4" applyFill="1" applyBorder="1" applyProtection="1"/>
    <xf numFmtId="0" fontId="30" fillId="15" borderId="40" xfId="4" applyFill="1" applyBorder="1" applyProtection="1"/>
    <xf numFmtId="0" fontId="30" fillId="15" borderId="0" xfId="4" applyFill="1" applyBorder="1" applyProtection="1"/>
    <xf numFmtId="0" fontId="32" fillId="0" borderId="0" xfId="5" applyFont="1" applyBorder="1" applyProtection="1"/>
    <xf numFmtId="0" fontId="32" fillId="0" borderId="0" xfId="6" applyFont="1" applyBorder="1" applyProtection="1"/>
    <xf numFmtId="0" fontId="32" fillId="0" borderId="0" xfId="6" applyFont="1" applyBorder="1" applyAlignment="1" applyProtection="1">
      <alignment horizontal="left"/>
    </xf>
    <xf numFmtId="0" fontId="32" fillId="0" borderId="0" xfId="5" applyFont="1" applyBorder="1" applyAlignment="1" applyProtection="1">
      <alignment horizontal="right"/>
    </xf>
    <xf numFmtId="0" fontId="33" fillId="0" borderId="41" xfId="5" applyFont="1" applyFill="1" applyBorder="1" applyAlignment="1" applyProtection="1">
      <alignment horizontal="right" vertical="top"/>
    </xf>
    <xf numFmtId="0" fontId="34" fillId="0" borderId="42" xfId="5" applyFont="1" applyFill="1" applyBorder="1" applyAlignment="1" applyProtection="1">
      <alignment vertical="top"/>
    </xf>
    <xf numFmtId="0" fontId="34" fillId="0" borderId="43" xfId="5" applyFont="1" applyFill="1" applyBorder="1" applyAlignment="1" applyProtection="1">
      <alignment vertical="top"/>
    </xf>
    <xf numFmtId="0" fontId="34" fillId="0" borderId="44" xfId="5" applyFont="1" applyFill="1" applyBorder="1" applyAlignment="1" applyProtection="1">
      <alignment vertical="top"/>
    </xf>
    <xf numFmtId="0" fontId="34" fillId="0" borderId="45" xfId="5" applyFont="1" applyFill="1" applyBorder="1" applyAlignment="1" applyProtection="1">
      <alignment horizontal="center" vertical="top"/>
    </xf>
    <xf numFmtId="0" fontId="34" fillId="0" borderId="46" xfId="5" applyFont="1" applyFill="1" applyBorder="1" applyAlignment="1" applyProtection="1">
      <alignment horizontal="center" vertical="top"/>
    </xf>
    <xf numFmtId="178" fontId="34" fillId="0" borderId="47" xfId="5" applyNumberFormat="1" applyFont="1" applyFill="1" applyBorder="1" applyAlignment="1" applyProtection="1">
      <alignment horizontal="center" vertical="top"/>
    </xf>
    <xf numFmtId="0" fontId="34" fillId="0" borderId="41" xfId="5" applyFont="1" applyFill="1" applyBorder="1" applyAlignment="1" applyProtection="1">
      <alignment horizontal="center" vertical="top"/>
    </xf>
    <xf numFmtId="0" fontId="34" fillId="0" borderId="48" xfId="5" applyFont="1" applyFill="1" applyBorder="1" applyAlignment="1" applyProtection="1">
      <alignment horizontal="center" vertical="top"/>
    </xf>
    <xf numFmtId="178" fontId="34" fillId="0" borderId="49" xfId="5" applyNumberFormat="1" applyFont="1" applyFill="1" applyBorder="1" applyAlignment="1" applyProtection="1">
      <alignment horizontal="center" vertical="top"/>
    </xf>
    <xf numFmtId="178" fontId="34" fillId="0" borderId="50" xfId="5" applyNumberFormat="1" applyFont="1" applyFill="1" applyBorder="1" applyAlignment="1" applyProtection="1">
      <alignment horizontal="center" vertical="top"/>
    </xf>
    <xf numFmtId="0" fontId="34" fillId="0" borderId="51" xfId="5" applyFont="1" applyFill="1" applyBorder="1" applyAlignment="1" applyProtection="1">
      <alignment horizontal="right" vertical="top"/>
    </xf>
    <xf numFmtId="0" fontId="33" fillId="0" borderId="52" xfId="5" applyFont="1" applyFill="1" applyBorder="1" applyAlignment="1" applyProtection="1">
      <alignment horizontal="left" vertical="top"/>
    </xf>
    <xf numFmtId="0" fontId="34" fillId="0" borderId="53" xfId="5" applyFont="1" applyFill="1" applyBorder="1" applyAlignment="1" applyProtection="1">
      <alignment horizontal="right" vertical="top"/>
    </xf>
    <xf numFmtId="0" fontId="33" fillId="0" borderId="46" xfId="4" applyFont="1" applyBorder="1" applyAlignment="1" applyProtection="1">
      <alignment vertical="center"/>
    </xf>
    <xf numFmtId="0" fontId="33" fillId="0" borderId="54" xfId="5" applyFont="1" applyFill="1" applyBorder="1" applyAlignment="1" applyProtection="1">
      <alignment horizontal="right" vertical="top"/>
    </xf>
    <xf numFmtId="0" fontId="34" fillId="0" borderId="5" xfId="5" applyFont="1" applyFill="1" applyBorder="1" applyAlignment="1" applyProtection="1">
      <alignment vertical="top"/>
    </xf>
    <xf numFmtId="0" fontId="34" fillId="0" borderId="4" xfId="5" applyFont="1" applyFill="1" applyBorder="1" applyAlignment="1" applyProtection="1">
      <alignment vertical="top"/>
    </xf>
    <xf numFmtId="0" fontId="34" fillId="0" borderId="55" xfId="5" applyFont="1" applyFill="1" applyBorder="1" applyAlignment="1" applyProtection="1">
      <alignment vertical="top"/>
    </xf>
    <xf numFmtId="0" fontId="34" fillId="0" borderId="56" xfId="5" applyFont="1" applyFill="1" applyBorder="1" applyAlignment="1" applyProtection="1">
      <alignment horizontal="center" vertical="top"/>
    </xf>
    <xf numFmtId="0" fontId="34" fillId="0" borderId="1" xfId="5" applyFont="1" applyFill="1" applyBorder="1" applyAlignment="1" applyProtection="1">
      <alignment horizontal="center" vertical="top"/>
    </xf>
    <xf numFmtId="178" fontId="34" fillId="0" borderId="57" xfId="5" applyNumberFormat="1" applyFont="1" applyFill="1" applyBorder="1" applyAlignment="1" applyProtection="1">
      <alignment horizontal="center" vertical="top"/>
    </xf>
    <xf numFmtId="0" fontId="34" fillId="0" borderId="54" xfId="5" applyFont="1" applyFill="1" applyBorder="1" applyAlignment="1" applyProtection="1">
      <alignment horizontal="center" vertical="top"/>
    </xf>
    <xf numFmtId="178" fontId="34" fillId="0" borderId="58" xfId="5" applyNumberFormat="1" applyFont="1" applyFill="1" applyBorder="1" applyAlignment="1" applyProtection="1">
      <alignment horizontal="center" vertical="top"/>
    </xf>
    <xf numFmtId="0" fontId="34" fillId="0" borderId="59" xfId="5" applyFont="1" applyFill="1" applyBorder="1" applyAlignment="1" applyProtection="1">
      <alignment horizontal="right" vertical="top"/>
    </xf>
    <xf numFmtId="0" fontId="33" fillId="0" borderId="60" xfId="5" applyFont="1" applyFill="1" applyBorder="1" applyAlignment="1" applyProtection="1">
      <alignment horizontal="left" vertical="top"/>
    </xf>
    <xf numFmtId="0" fontId="34" fillId="0" borderId="4" xfId="5" applyFont="1" applyFill="1" applyBorder="1" applyAlignment="1" applyProtection="1">
      <alignment horizontal="right" vertical="top"/>
    </xf>
    <xf numFmtId="0" fontId="32" fillId="0" borderId="61" xfId="5" applyFont="1" applyBorder="1" applyProtection="1"/>
    <xf numFmtId="0" fontId="32" fillId="0" borderId="62" xfId="5" applyFont="1" applyBorder="1" applyProtection="1"/>
    <xf numFmtId="0" fontId="34" fillId="0" borderId="63" xfId="5" applyFont="1" applyFill="1" applyBorder="1" applyAlignment="1" applyProtection="1">
      <alignment horizontal="center" vertical="top"/>
    </xf>
    <xf numFmtId="0" fontId="33" fillId="0" borderId="62" xfId="4" applyFont="1" applyBorder="1" applyAlignment="1" applyProtection="1">
      <alignment vertical="center"/>
    </xf>
    <xf numFmtId="0" fontId="33" fillId="0" borderId="61" xfId="4" applyFont="1" applyBorder="1" applyAlignment="1" applyProtection="1">
      <alignment vertical="center"/>
    </xf>
    <xf numFmtId="0" fontId="33" fillId="0" borderId="61" xfId="4" applyFont="1" applyBorder="1" applyAlignment="1" applyProtection="1">
      <alignment horizontal="left" vertical="top"/>
    </xf>
    <xf numFmtId="0" fontId="33" fillId="0" borderId="62" xfId="4" applyFont="1" applyBorder="1" applyAlignment="1" applyProtection="1">
      <alignment horizontal="left" vertical="top"/>
    </xf>
    <xf numFmtId="0" fontId="33" fillId="0" borderId="64" xfId="4" applyFont="1" applyBorder="1" applyAlignment="1" applyProtection="1">
      <alignment vertical="top"/>
    </xf>
    <xf numFmtId="0" fontId="34" fillId="0" borderId="65" xfId="5" applyFont="1" applyFill="1" applyBorder="1" applyAlignment="1" applyProtection="1">
      <alignment horizontal="right" vertical="top"/>
    </xf>
    <xf numFmtId="0" fontId="33" fillId="0" borderId="66" xfId="4" applyFont="1" applyBorder="1" applyAlignment="1" applyProtection="1">
      <alignment vertical="top"/>
    </xf>
    <xf numFmtId="0" fontId="33" fillId="0" borderId="4" xfId="5" applyFont="1" applyFill="1" applyBorder="1" applyAlignment="1" applyProtection="1">
      <alignment vertical="top"/>
    </xf>
    <xf numFmtId="0" fontId="33" fillId="0" borderId="67" xfId="4" applyFont="1" applyBorder="1" applyAlignment="1" applyProtection="1">
      <alignment vertical="top"/>
    </xf>
    <xf numFmtId="0" fontId="33" fillId="0" borderId="68" xfId="4" applyFont="1" applyBorder="1" applyAlignment="1" applyProtection="1">
      <alignment vertical="top"/>
    </xf>
    <xf numFmtId="0" fontId="33" fillId="0" borderId="59" xfId="5" applyFont="1" applyFill="1" applyBorder="1" applyAlignment="1" applyProtection="1">
      <alignment horizontal="right" vertical="top"/>
    </xf>
    <xf numFmtId="0" fontId="33" fillId="0" borderId="64" xfId="4" applyFont="1" applyBorder="1" applyAlignment="1" applyProtection="1">
      <alignment horizontal="left" vertical="top"/>
    </xf>
    <xf numFmtId="0" fontId="30" fillId="0" borderId="0" xfId="4" applyFill="1" applyProtection="1"/>
    <xf numFmtId="0" fontId="33" fillId="0" borderId="65" xfId="5" applyFont="1" applyFill="1" applyBorder="1" applyAlignment="1" applyProtection="1">
      <alignment vertical="top"/>
    </xf>
    <xf numFmtId="0" fontId="30" fillId="15" borderId="9" xfId="4" applyFill="1" applyBorder="1" applyProtection="1"/>
    <xf numFmtId="0" fontId="30" fillId="15" borderId="8" xfId="4" applyFill="1" applyBorder="1" applyProtection="1"/>
    <xf numFmtId="0" fontId="33" fillId="0" borderId="69" xfId="4" applyFont="1" applyBorder="1" applyAlignment="1" applyProtection="1">
      <alignment vertical="top"/>
    </xf>
    <xf numFmtId="0" fontId="30" fillId="15" borderId="1" xfId="4" applyFill="1" applyBorder="1" applyProtection="1"/>
    <xf numFmtId="9" fontId="30" fillId="0" borderId="70" xfId="4" applyNumberFormat="1" applyFill="1" applyBorder="1" applyAlignment="1" applyProtection="1">
      <alignment horizontal="center"/>
    </xf>
    <xf numFmtId="0" fontId="30" fillId="0" borderId="71" xfId="4" applyFill="1" applyBorder="1" applyAlignment="1" applyProtection="1">
      <alignment horizontal="right"/>
    </xf>
    <xf numFmtId="0" fontId="30" fillId="16" borderId="72" xfId="4" applyFill="1" applyBorder="1" applyProtection="1"/>
    <xf numFmtId="0" fontId="30" fillId="16" borderId="50" xfId="4" applyFill="1" applyBorder="1" applyProtection="1"/>
    <xf numFmtId="0" fontId="35" fillId="0" borderId="41" xfId="5" applyFont="1" applyBorder="1" applyAlignment="1" applyProtection="1">
      <alignment horizontal="center"/>
    </xf>
    <xf numFmtId="0" fontId="33" fillId="0" borderId="42" xfId="5" applyFont="1" applyBorder="1" applyProtection="1"/>
    <xf numFmtId="0" fontId="33" fillId="0" borderId="43" xfId="5" applyFont="1" applyBorder="1" applyProtection="1"/>
    <xf numFmtId="0" fontId="33" fillId="0" borderId="73" xfId="5" applyFont="1" applyBorder="1" applyAlignment="1" applyProtection="1">
      <alignment horizontal="center" textRotation="255"/>
    </xf>
    <xf numFmtId="0" fontId="33" fillId="0" borderId="45" xfId="5" applyFont="1" applyBorder="1" applyAlignment="1" applyProtection="1">
      <alignment horizontal="center"/>
    </xf>
    <xf numFmtId="0" fontId="33" fillId="0" borderId="46" xfId="5" applyFont="1" applyBorder="1" applyAlignment="1" applyProtection="1">
      <alignment horizontal="center"/>
    </xf>
    <xf numFmtId="0" fontId="33" fillId="0" borderId="47" xfId="5" applyFont="1" applyBorder="1" applyAlignment="1" applyProtection="1">
      <alignment horizontal="center"/>
    </xf>
    <xf numFmtId="0" fontId="33" fillId="0" borderId="74" xfId="5" applyFont="1" applyBorder="1" applyAlignment="1" applyProtection="1">
      <alignment horizontal="center"/>
    </xf>
    <xf numFmtId="0" fontId="33" fillId="0" borderId="75" xfId="5" applyFont="1" applyBorder="1" applyAlignment="1" applyProtection="1">
      <alignment horizontal="center"/>
    </xf>
    <xf numFmtId="0" fontId="33" fillId="0" borderId="76" xfId="5" applyFont="1" applyBorder="1" applyAlignment="1" applyProtection="1">
      <alignment horizontal="center"/>
    </xf>
    <xf numFmtId="0" fontId="33" fillId="0" borderId="42" xfId="5" applyFont="1" applyBorder="1" applyAlignment="1" applyProtection="1">
      <alignment horizontal="right"/>
    </xf>
    <xf numFmtId="0" fontId="33" fillId="0" borderId="73" xfId="5" applyFont="1" applyBorder="1" applyProtection="1"/>
    <xf numFmtId="0" fontId="30" fillId="15" borderId="6" xfId="4" applyFill="1" applyBorder="1" applyProtection="1"/>
    <xf numFmtId="9" fontId="30" fillId="0" borderId="77" xfId="4" applyNumberFormat="1" applyFill="1" applyBorder="1" applyAlignment="1" applyProtection="1">
      <alignment horizontal="center"/>
    </xf>
    <xf numFmtId="0" fontId="30" fillId="0" borderId="78" xfId="4" applyFill="1" applyBorder="1" applyProtection="1"/>
    <xf numFmtId="0" fontId="30" fillId="0" borderId="78" xfId="4" applyFill="1" applyBorder="1" applyAlignment="1" applyProtection="1">
      <alignment horizontal="right"/>
    </xf>
    <xf numFmtId="0" fontId="30" fillId="16" borderId="79" xfId="4" applyFill="1" applyBorder="1" applyAlignment="1" applyProtection="1">
      <alignment horizontal="right"/>
    </xf>
    <xf numFmtId="0" fontId="30" fillId="16" borderId="80" xfId="4" applyFill="1" applyBorder="1" applyProtection="1"/>
    <xf numFmtId="0" fontId="33" fillId="0" borderId="79" xfId="5" applyFont="1" applyBorder="1" applyAlignment="1" applyProtection="1">
      <alignment horizontal="right"/>
    </xf>
    <xf numFmtId="0" fontId="33" fillId="0" borderId="40" xfId="5" applyFont="1" applyBorder="1" applyAlignment="1" applyProtection="1">
      <alignment horizontal="right"/>
    </xf>
    <xf numFmtId="0" fontId="33" fillId="0" borderId="0" xfId="5" applyFont="1" applyBorder="1" applyProtection="1"/>
    <xf numFmtId="0" fontId="33" fillId="0" borderId="0" xfId="5" applyFont="1" applyBorder="1" applyAlignment="1" applyProtection="1">
      <alignment horizontal="right"/>
    </xf>
    <xf numFmtId="0" fontId="33" fillId="0" borderId="81" xfId="5" applyFont="1" applyBorder="1" applyAlignment="1" applyProtection="1">
      <alignment horizontal="center" textRotation="255"/>
    </xf>
    <xf numFmtId="0" fontId="34" fillId="0" borderId="82" xfId="5" applyFont="1" applyBorder="1" applyProtection="1"/>
    <xf numFmtId="56" fontId="34" fillId="0" borderId="0" xfId="5" applyNumberFormat="1" applyFont="1" applyBorder="1" applyProtection="1"/>
    <xf numFmtId="0" fontId="34" fillId="0" borderId="81" xfId="5" applyFont="1" applyBorder="1" applyProtection="1"/>
    <xf numFmtId="0" fontId="34" fillId="0" borderId="83" xfId="5" applyFont="1" applyBorder="1" applyProtection="1"/>
    <xf numFmtId="56" fontId="34" fillId="0" borderId="7" xfId="5" applyNumberFormat="1" applyFont="1" applyBorder="1" applyProtection="1"/>
    <xf numFmtId="0" fontId="34" fillId="0" borderId="84" xfId="5" applyFont="1" applyBorder="1" applyAlignment="1" applyProtection="1">
      <alignment horizontal="right"/>
    </xf>
    <xf numFmtId="178" fontId="34" fillId="0" borderId="85" xfId="5" applyNumberFormat="1" applyFont="1" applyBorder="1" applyAlignment="1" applyProtection="1">
      <alignment horizontal="center"/>
    </xf>
    <xf numFmtId="0" fontId="34" fillId="0" borderId="84" xfId="5" applyFont="1" applyBorder="1" applyAlignment="1" applyProtection="1">
      <alignment horizontal="left"/>
    </xf>
    <xf numFmtId="56" fontId="34" fillId="0" borderId="86" xfId="5" applyNumberFormat="1" applyFont="1" applyBorder="1" applyProtection="1"/>
    <xf numFmtId="0" fontId="33" fillId="0" borderId="83" xfId="5" applyFont="1" applyBorder="1" applyAlignment="1" applyProtection="1">
      <alignment horizontal="center"/>
    </xf>
    <xf numFmtId="0" fontId="33" fillId="0" borderId="81" xfId="5" applyFont="1" applyBorder="1" applyProtection="1"/>
    <xf numFmtId="0" fontId="30" fillId="15" borderId="5" xfId="4" applyFill="1" applyBorder="1" applyProtection="1"/>
    <xf numFmtId="0" fontId="30" fillId="15" borderId="4" xfId="4" applyFill="1" applyBorder="1" applyProtection="1"/>
    <xf numFmtId="0" fontId="30" fillId="15" borderId="3" xfId="4" applyFill="1" applyBorder="1" applyProtection="1"/>
    <xf numFmtId="9" fontId="30" fillId="0" borderId="87" xfId="4" applyNumberFormat="1" applyFill="1" applyBorder="1" applyAlignment="1" applyProtection="1">
      <alignment horizontal="center"/>
    </xf>
    <xf numFmtId="0" fontId="30" fillId="0" borderId="88" xfId="4" applyFill="1" applyBorder="1" applyProtection="1"/>
    <xf numFmtId="0" fontId="30" fillId="0" borderId="88" xfId="4" applyFill="1" applyBorder="1" applyAlignment="1" applyProtection="1">
      <alignment horizontal="right"/>
    </xf>
    <xf numFmtId="0" fontId="33" fillId="0" borderId="79" xfId="5" applyFont="1" applyBorder="1" applyAlignment="1" applyProtection="1">
      <alignment horizontal="center"/>
    </xf>
    <xf numFmtId="0" fontId="33" fillId="0" borderId="40" xfId="5" applyFont="1" applyBorder="1" applyAlignment="1" applyProtection="1">
      <alignment horizontal="center"/>
    </xf>
    <xf numFmtId="0" fontId="33" fillId="0" borderId="0" xfId="5" applyFont="1" applyBorder="1" applyAlignment="1" applyProtection="1">
      <alignment horizontal="left"/>
    </xf>
    <xf numFmtId="0" fontId="33" fillId="0" borderId="0" xfId="5" applyFont="1" applyBorder="1" applyAlignment="1" applyProtection="1">
      <alignment horizontal="center"/>
    </xf>
    <xf numFmtId="0" fontId="34" fillId="0" borderId="82" xfId="5" applyFont="1" applyBorder="1" applyAlignment="1" applyProtection="1">
      <alignment horizontal="center"/>
    </xf>
    <xf numFmtId="56" fontId="34" fillId="0" borderId="0" xfId="5" applyNumberFormat="1" applyFont="1" applyBorder="1" applyAlignment="1" applyProtection="1">
      <alignment horizontal="center"/>
    </xf>
    <xf numFmtId="0" fontId="34" fillId="0" borderId="81" xfId="5" applyFont="1" applyBorder="1" applyAlignment="1" applyProtection="1">
      <alignment horizontal="center"/>
    </xf>
    <xf numFmtId="0" fontId="34" fillId="0" borderId="83" xfId="5" applyFont="1" applyBorder="1" applyAlignment="1" applyProtection="1">
      <alignment horizontal="center"/>
    </xf>
    <xf numFmtId="178" fontId="34" fillId="0" borderId="0" xfId="5" applyNumberFormat="1" applyFont="1" applyBorder="1" applyAlignment="1" applyProtection="1">
      <alignment horizontal="center"/>
    </xf>
    <xf numFmtId="0" fontId="33" fillId="0" borderId="81" xfId="5" applyFont="1" applyBorder="1" applyAlignment="1" applyProtection="1">
      <alignment horizontal="left"/>
    </xf>
    <xf numFmtId="178" fontId="34" fillId="0" borderId="82" xfId="5" applyNumberFormat="1" applyFont="1" applyBorder="1" applyAlignment="1" applyProtection="1">
      <alignment horizontal="center"/>
    </xf>
    <xf numFmtId="0" fontId="34" fillId="0" borderId="81" xfId="5" applyFont="1" applyBorder="1" applyAlignment="1" applyProtection="1">
      <alignment horizontal="left"/>
    </xf>
    <xf numFmtId="178" fontId="34" fillId="0" borderId="83" xfId="5" applyNumberFormat="1" applyFont="1" applyBorder="1" applyAlignment="1" applyProtection="1">
      <alignment horizontal="center"/>
    </xf>
    <xf numFmtId="0" fontId="33" fillId="0" borderId="40" xfId="5" applyFont="1" applyBorder="1" applyAlignment="1" applyProtection="1">
      <alignment horizontal="centerContinuous"/>
    </xf>
    <xf numFmtId="0" fontId="33" fillId="0" borderId="81" xfId="5" applyFont="1" applyBorder="1" applyAlignment="1" applyProtection="1">
      <alignment horizontal="centerContinuous"/>
    </xf>
    <xf numFmtId="0" fontId="33" fillId="0" borderId="81" xfId="5" applyFont="1" applyBorder="1" applyAlignment="1" applyProtection="1">
      <alignment horizontal="center"/>
    </xf>
    <xf numFmtId="0" fontId="30" fillId="0" borderId="89" xfId="4" applyFill="1" applyBorder="1" applyAlignment="1" applyProtection="1">
      <alignment horizontal="center"/>
    </xf>
    <xf numFmtId="0" fontId="30" fillId="0" borderId="90" xfId="4" applyFill="1" applyBorder="1" applyProtection="1"/>
    <xf numFmtId="9" fontId="30" fillId="0" borderId="89" xfId="4" applyNumberFormat="1" applyFill="1" applyBorder="1" applyAlignment="1" applyProtection="1">
      <alignment horizontal="center"/>
    </xf>
    <xf numFmtId="0" fontId="30" fillId="0" borderId="90" xfId="4" applyFill="1" applyBorder="1" applyAlignment="1" applyProtection="1">
      <alignment horizontal="right"/>
    </xf>
    <xf numFmtId="0" fontId="30" fillId="16" borderId="12" xfId="4" applyFill="1" applyBorder="1" applyProtection="1"/>
    <xf numFmtId="0" fontId="30" fillId="16" borderId="91" xfId="4" applyFill="1" applyBorder="1" applyProtection="1"/>
    <xf numFmtId="0" fontId="33" fillId="0" borderId="79" xfId="5" quotePrefix="1" applyFont="1" applyBorder="1" applyProtection="1"/>
    <xf numFmtId="0" fontId="33" fillId="0" borderId="40" xfId="5" quotePrefix="1" applyFont="1" applyBorder="1" applyProtection="1"/>
    <xf numFmtId="0" fontId="33" fillId="0" borderId="0" xfId="5" quotePrefix="1" applyFont="1" applyBorder="1" applyProtection="1"/>
    <xf numFmtId="0" fontId="34" fillId="0" borderId="92" xfId="5" applyFont="1" applyBorder="1" applyProtection="1"/>
    <xf numFmtId="0" fontId="34" fillId="0" borderId="6" xfId="5" applyFont="1" applyBorder="1" applyProtection="1"/>
    <xf numFmtId="0" fontId="34" fillId="0" borderId="93" xfId="5" applyFont="1" applyBorder="1" applyProtection="1"/>
    <xf numFmtId="0" fontId="34" fillId="0" borderId="94" xfId="5" applyFont="1" applyBorder="1" applyProtection="1"/>
    <xf numFmtId="0" fontId="34" fillId="0" borderId="95" xfId="5" applyFont="1" applyBorder="1" applyProtection="1"/>
    <xf numFmtId="178" fontId="34" fillId="0" borderId="92" xfId="5" applyNumberFormat="1" applyFont="1" applyBorder="1" applyAlignment="1" applyProtection="1">
      <alignment horizontal="center"/>
    </xf>
    <xf numFmtId="0" fontId="36" fillId="0" borderId="93" xfId="5" applyFont="1" applyBorder="1" applyProtection="1"/>
    <xf numFmtId="178" fontId="34" fillId="0" borderId="94" xfId="5" applyNumberFormat="1" applyFont="1" applyBorder="1" applyAlignment="1" applyProtection="1">
      <alignment horizontal="center"/>
    </xf>
    <xf numFmtId="0" fontId="30" fillId="0" borderId="96" xfId="4" applyFill="1" applyBorder="1" applyAlignment="1" applyProtection="1">
      <alignment horizontal="center"/>
    </xf>
    <xf numFmtId="0" fontId="30" fillId="0" borderId="97" xfId="4" applyFill="1" applyBorder="1" applyProtection="1"/>
    <xf numFmtId="0" fontId="30" fillId="0" borderId="98" xfId="4" applyFill="1" applyBorder="1" applyAlignment="1" applyProtection="1">
      <alignment horizontal="center"/>
    </xf>
    <xf numFmtId="0" fontId="30" fillId="16" borderId="74" xfId="4" applyFill="1" applyBorder="1" applyProtection="1"/>
    <xf numFmtId="0" fontId="33" fillId="0" borderId="79" xfId="5" applyFont="1" applyBorder="1" applyAlignment="1" applyProtection="1"/>
    <xf numFmtId="0" fontId="33" fillId="0" borderId="40" xfId="5" applyFont="1" applyBorder="1" applyAlignment="1" applyProtection="1"/>
    <xf numFmtId="0" fontId="33" fillId="0" borderId="0" xfId="5" applyFont="1" applyBorder="1" applyAlignment="1" applyProtection="1"/>
    <xf numFmtId="0" fontId="33" fillId="0" borderId="104" xfId="5" applyFont="1" applyBorder="1" applyAlignment="1" applyProtection="1">
      <alignment horizontal="center"/>
    </xf>
    <xf numFmtId="0" fontId="33" fillId="0" borderId="105" xfId="5" applyFont="1" applyBorder="1" applyAlignment="1" applyProtection="1">
      <alignment horizontal="right"/>
    </xf>
    <xf numFmtId="0" fontId="33" fillId="0" borderId="106" xfId="5" applyFont="1" applyBorder="1" applyProtection="1"/>
    <xf numFmtId="0" fontId="30" fillId="0" borderId="107" xfId="4" applyFill="1" applyBorder="1" applyAlignment="1" applyProtection="1">
      <alignment horizontal="center"/>
    </xf>
    <xf numFmtId="0" fontId="30" fillId="0" borderId="108" xfId="4" applyFill="1" applyBorder="1" applyAlignment="1" applyProtection="1">
      <alignment horizontal="center"/>
    </xf>
    <xf numFmtId="0" fontId="32" fillId="0" borderId="109" xfId="5" applyFont="1" applyBorder="1" applyAlignment="1" applyProtection="1"/>
    <xf numFmtId="0" fontId="33" fillId="0" borderId="105" xfId="5" applyFont="1" applyBorder="1" applyAlignment="1" applyProtection="1">
      <alignment horizontal="centerContinuous"/>
    </xf>
    <xf numFmtId="0" fontId="33" fillId="0" borderId="110" xfId="5" applyFont="1" applyBorder="1" applyAlignment="1" applyProtection="1">
      <alignment horizontal="centerContinuous"/>
    </xf>
    <xf numFmtId="0" fontId="33" fillId="0" borderId="106" xfId="5" applyFont="1" applyBorder="1" applyAlignment="1" applyProtection="1">
      <alignment horizontal="centerContinuous"/>
    </xf>
    <xf numFmtId="0" fontId="33" fillId="0" borderId="111" xfId="5" applyFont="1" applyFill="1" applyBorder="1" applyAlignment="1" applyProtection="1">
      <alignment horizontal="centerContinuous"/>
    </xf>
    <xf numFmtId="0" fontId="33" fillId="0" borderId="112" xfId="5" applyFont="1" applyFill="1" applyBorder="1" applyAlignment="1" applyProtection="1">
      <alignment horizontal="centerContinuous"/>
    </xf>
    <xf numFmtId="0" fontId="32" fillId="0" borderId="112" xfId="5" applyFont="1" applyBorder="1" applyAlignment="1" applyProtection="1">
      <alignment horizontal="centerContinuous"/>
    </xf>
    <xf numFmtId="0" fontId="33" fillId="0" borderId="113" xfId="5" applyFont="1" applyFill="1" applyBorder="1" applyAlignment="1" applyProtection="1">
      <alignment horizontal="centerContinuous"/>
    </xf>
    <xf numFmtId="0" fontId="33" fillId="0" borderId="111" xfId="5" applyFont="1" applyBorder="1" applyAlignment="1" applyProtection="1">
      <alignment horizontal="centerContinuous"/>
    </xf>
    <xf numFmtId="0" fontId="33" fillId="0" borderId="112" xfId="5" applyFont="1" applyBorder="1" applyAlignment="1" applyProtection="1">
      <alignment horizontal="centerContinuous"/>
    </xf>
    <xf numFmtId="0" fontId="33" fillId="0" borderId="76" xfId="5" applyNumberFormat="1" applyFont="1" applyBorder="1" applyAlignment="1" applyProtection="1">
      <alignment horizontal="right"/>
    </xf>
    <xf numFmtId="0" fontId="33" fillId="0" borderId="43" xfId="5" applyFont="1" applyBorder="1" applyAlignment="1" applyProtection="1">
      <alignment horizontal="right"/>
    </xf>
    <xf numFmtId="0" fontId="37" fillId="0" borderId="43" xfId="5" applyFont="1" applyBorder="1" applyProtection="1"/>
    <xf numFmtId="0" fontId="30" fillId="16" borderId="104" xfId="4" applyFill="1" applyBorder="1" applyProtection="1"/>
    <xf numFmtId="0" fontId="30" fillId="16" borderId="106" xfId="4" applyFill="1" applyBorder="1" applyAlignment="1" applyProtection="1">
      <alignment horizontal="left"/>
    </xf>
    <xf numFmtId="0" fontId="30" fillId="16" borderId="104" xfId="4" applyFill="1" applyBorder="1" applyAlignment="1" applyProtection="1">
      <alignment horizontal="center"/>
    </xf>
    <xf numFmtId="0" fontId="33" fillId="0" borderId="0" xfId="5" applyFont="1" applyProtection="1"/>
    <xf numFmtId="0" fontId="33" fillId="0" borderId="0" xfId="5" applyFont="1" applyFill="1" applyProtection="1"/>
    <xf numFmtId="0" fontId="33" fillId="0" borderId="0" xfId="5" applyFont="1" applyAlignment="1" applyProtection="1">
      <alignment horizontal="right"/>
    </xf>
    <xf numFmtId="0" fontId="38" fillId="0" borderId="0" xfId="5" applyFont="1" applyBorder="1" applyProtection="1"/>
    <xf numFmtId="0" fontId="33" fillId="17" borderId="1" xfId="5" applyFont="1" applyFill="1" applyBorder="1" applyProtection="1"/>
    <xf numFmtId="0" fontId="33" fillId="18" borderId="1" xfId="5" applyFont="1" applyFill="1" applyBorder="1" applyProtection="1"/>
    <xf numFmtId="0" fontId="32" fillId="0" borderId="40" xfId="5" applyFont="1" applyBorder="1" applyAlignment="1" applyProtection="1">
      <alignment horizontal="left"/>
    </xf>
    <xf numFmtId="0" fontId="38" fillId="0" borderId="38" xfId="5" applyFont="1" applyBorder="1" applyAlignment="1" applyProtection="1"/>
    <xf numFmtId="0" fontId="38" fillId="0" borderId="39" xfId="5" applyFont="1" applyBorder="1" applyAlignment="1" applyProtection="1">
      <alignment horizontal="center"/>
    </xf>
    <xf numFmtId="0" fontId="34" fillId="0" borderId="40" xfId="5" applyFont="1" applyFill="1" applyBorder="1" applyProtection="1"/>
    <xf numFmtId="0" fontId="34" fillId="0" borderId="0" xfId="5" applyFont="1" applyFill="1" applyBorder="1" applyProtection="1"/>
    <xf numFmtId="0" fontId="32" fillId="0" borderId="37" xfId="5" applyFont="1" applyBorder="1" applyAlignment="1" applyProtection="1">
      <alignment horizontal="left"/>
    </xf>
    <xf numFmtId="0" fontId="34" fillId="0" borderId="7" xfId="5" applyFont="1" applyFill="1" applyBorder="1" applyAlignment="1" applyProtection="1">
      <alignment horizontal="left"/>
    </xf>
    <xf numFmtId="0" fontId="34" fillId="0" borderId="38" xfId="5" applyFont="1" applyFill="1" applyBorder="1" applyAlignment="1" applyProtection="1">
      <alignment horizontal="left"/>
    </xf>
    <xf numFmtId="0" fontId="34" fillId="0" borderId="61" xfId="6" applyFont="1" applyBorder="1" applyProtection="1"/>
    <xf numFmtId="0" fontId="38" fillId="0" borderId="39" xfId="5" applyFont="1" applyFill="1" applyBorder="1" applyAlignment="1" applyProtection="1">
      <alignment horizontal="centerContinuous"/>
    </xf>
    <xf numFmtId="0" fontId="38" fillId="0" borderId="39" xfId="5" applyFont="1" applyFill="1" applyBorder="1" applyAlignment="1" applyProtection="1">
      <alignment horizontal="center"/>
    </xf>
    <xf numFmtId="0" fontId="33" fillId="0" borderId="4" xfId="5" applyFont="1" applyBorder="1" applyProtection="1"/>
    <xf numFmtId="0" fontId="32" fillId="0" borderId="4" xfId="5" applyFont="1" applyBorder="1" applyProtection="1"/>
    <xf numFmtId="0" fontId="34" fillId="0" borderId="0" xfId="5" applyFont="1" applyFill="1" applyBorder="1" applyAlignment="1" applyProtection="1">
      <alignment horizontal="left"/>
    </xf>
    <xf numFmtId="0" fontId="33" fillId="0" borderId="39" xfId="5" applyFont="1" applyFill="1" applyBorder="1" applyAlignment="1" applyProtection="1">
      <alignment horizontal="left"/>
    </xf>
    <xf numFmtId="0" fontId="36" fillId="0" borderId="62" xfId="6" applyFont="1" applyBorder="1" applyProtection="1"/>
    <xf numFmtId="0" fontId="32" fillId="0" borderId="2" xfId="5" applyFont="1" applyBorder="1" applyProtection="1"/>
    <xf numFmtId="0" fontId="38" fillId="0" borderId="39" xfId="5" applyFont="1" applyFill="1" applyBorder="1" applyAlignment="1" applyProtection="1"/>
    <xf numFmtId="0" fontId="34" fillId="0" borderId="40" xfId="5" applyFont="1" applyBorder="1" applyProtection="1"/>
    <xf numFmtId="0" fontId="33" fillId="0" borderId="1" xfId="5" applyFont="1" applyBorder="1" applyAlignment="1" applyProtection="1">
      <alignment horizontal="center"/>
    </xf>
    <xf numFmtId="0" fontId="32" fillId="0" borderId="3" xfId="5" applyFont="1" applyBorder="1" applyAlignment="1" applyProtection="1">
      <alignment horizontal="center" shrinkToFit="1"/>
    </xf>
    <xf numFmtId="0" fontId="33" fillId="0" borderId="3" xfId="5" applyFont="1" applyBorder="1" applyAlignment="1" applyProtection="1">
      <alignment horizontal="center"/>
    </xf>
    <xf numFmtId="0" fontId="38" fillId="0" borderId="8" xfId="5" applyFont="1" applyFill="1" applyBorder="1" applyAlignment="1" applyProtection="1"/>
    <xf numFmtId="0" fontId="33" fillId="0" borderId="39" xfId="5" applyFont="1" applyBorder="1" applyAlignment="1" applyProtection="1">
      <alignment horizontal="center"/>
    </xf>
    <xf numFmtId="0" fontId="33" fillId="0" borderId="7" xfId="5" applyFont="1" applyBorder="1" applyProtection="1"/>
    <xf numFmtId="0" fontId="32" fillId="0" borderId="7" xfId="5" applyFont="1" applyBorder="1" applyProtection="1"/>
    <xf numFmtId="0" fontId="32" fillId="0" borderId="9" xfId="5" applyFont="1" applyBorder="1" applyAlignment="1" applyProtection="1">
      <alignment horizontal="left"/>
    </xf>
    <xf numFmtId="0" fontId="40" fillId="0" borderId="6" xfId="5" applyFont="1" applyFill="1" applyBorder="1" applyAlignment="1" applyProtection="1">
      <alignment horizontal="left"/>
    </xf>
    <xf numFmtId="0" fontId="41" fillId="0" borderId="8" xfId="5" applyFont="1" applyFill="1" applyBorder="1" applyAlignment="1" applyProtection="1">
      <alignment horizontal="left"/>
    </xf>
    <xf numFmtId="0" fontId="34" fillId="0" borderId="0" xfId="5" applyFont="1" applyBorder="1" applyProtection="1"/>
    <xf numFmtId="0" fontId="41" fillId="0" borderId="2" xfId="5" applyFont="1" applyBorder="1" applyProtection="1"/>
    <xf numFmtId="0" fontId="32" fillId="0" borderId="0" xfId="5" applyFont="1" applyAlignment="1" applyProtection="1"/>
    <xf numFmtId="0" fontId="34" fillId="0" borderId="0" xfId="5" applyFont="1" applyProtection="1"/>
    <xf numFmtId="0" fontId="34" fillId="0" borderId="0" xfId="5" applyFont="1" applyAlignment="1" applyProtection="1">
      <alignment horizontal="right"/>
    </xf>
    <xf numFmtId="0" fontId="42" fillId="0" borderId="114" xfId="0" applyFont="1" applyBorder="1" applyAlignment="1">
      <alignment vertical="center" wrapText="1"/>
    </xf>
    <xf numFmtId="0" fontId="43"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vertical="center" wrapText="1"/>
    </xf>
    <xf numFmtId="0" fontId="46" fillId="0" borderId="0" xfId="7" applyAlignment="1">
      <alignment vertical="center" wrapText="1"/>
    </xf>
    <xf numFmtId="0" fontId="48" fillId="0" borderId="0" xfId="0" applyFont="1">
      <alignment vertical="center"/>
    </xf>
    <xf numFmtId="0" fontId="48" fillId="0" borderId="0" xfId="0" applyFont="1" applyFill="1">
      <alignment vertical="center"/>
    </xf>
    <xf numFmtId="0" fontId="3" fillId="0" borderId="0" xfId="0" applyFont="1" applyFill="1">
      <alignment vertical="center"/>
    </xf>
    <xf numFmtId="0" fontId="50" fillId="0" borderId="0" xfId="0" applyFont="1" applyAlignment="1">
      <alignment vertical="center"/>
    </xf>
    <xf numFmtId="0" fontId="51" fillId="0" borderId="0" xfId="0" applyFont="1" applyAlignment="1">
      <alignment horizontal="left" vertical="center"/>
    </xf>
    <xf numFmtId="0" fontId="49" fillId="0" borderId="0" xfId="0" applyFont="1" applyAlignment="1">
      <alignment vertical="center"/>
    </xf>
    <xf numFmtId="0" fontId="50" fillId="0" borderId="0" xfId="0" applyFont="1" applyAlignment="1">
      <alignment horizontal="left" vertical="center"/>
    </xf>
    <xf numFmtId="0" fontId="53" fillId="0" borderId="115" xfId="0" applyFont="1" applyBorder="1" applyAlignment="1">
      <alignment vertical="center"/>
    </xf>
    <xf numFmtId="0" fontId="54" fillId="0" borderId="116" xfId="0" applyFont="1" applyBorder="1" applyAlignment="1">
      <alignment horizontal="left" vertical="center"/>
    </xf>
    <xf numFmtId="0" fontId="46" fillId="0" borderId="0" xfId="7" applyAlignment="1">
      <alignment horizontal="left" vertical="center"/>
    </xf>
    <xf numFmtId="0" fontId="56" fillId="0" borderId="0" xfId="0" applyFont="1">
      <alignment vertical="center"/>
    </xf>
    <xf numFmtId="0" fontId="57" fillId="0" borderId="0" xfId="0" applyFont="1" applyAlignment="1">
      <alignment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8" fillId="14" borderId="34" xfId="0" applyFont="1" applyFill="1" applyBorder="1" applyAlignment="1">
      <alignment horizontal="center" vertical="center" wrapText="1"/>
    </xf>
    <xf numFmtId="0" fontId="28" fillId="14" borderId="31" xfId="0" applyFont="1" applyFill="1" applyBorder="1" applyAlignment="1">
      <alignment horizontal="center" vertical="center" wrapText="1"/>
    </xf>
    <xf numFmtId="0" fontId="28" fillId="14" borderId="30" xfId="0" applyFont="1" applyFill="1" applyBorder="1" applyAlignment="1">
      <alignment horizontal="center" vertical="center" wrapText="1"/>
    </xf>
    <xf numFmtId="0" fontId="28" fillId="14" borderId="35" xfId="0" applyFont="1" applyFill="1" applyBorder="1" applyAlignment="1">
      <alignment horizontal="center" vertical="center" wrapText="1"/>
    </xf>
    <xf numFmtId="0" fontId="28" fillId="14" borderId="36" xfId="0" applyFont="1" applyFill="1" applyBorder="1" applyAlignment="1">
      <alignment horizontal="center" vertical="center" wrapText="1"/>
    </xf>
    <xf numFmtId="0" fontId="28" fillId="14" borderId="33" xfId="0" applyFont="1" applyFill="1" applyBorder="1" applyAlignment="1">
      <alignment horizontal="center" vertical="center" wrapText="1"/>
    </xf>
    <xf numFmtId="0" fontId="28" fillId="13" borderId="34" xfId="0" applyFont="1" applyFill="1" applyBorder="1" applyAlignment="1">
      <alignment horizontal="center" vertical="center" wrapText="1"/>
    </xf>
    <xf numFmtId="0" fontId="28" fillId="13" borderId="31"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8" fillId="13" borderId="35" xfId="0" applyFont="1" applyFill="1" applyBorder="1" applyAlignment="1">
      <alignment horizontal="center" vertical="center" wrapText="1"/>
    </xf>
    <xf numFmtId="0" fontId="28" fillId="13" borderId="36"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1" fillId="10" borderId="3" xfId="2" applyFont="1" applyFill="1" applyBorder="1" applyAlignment="1">
      <alignment horizontal="left" vertical="top" wrapText="1"/>
    </xf>
    <xf numFmtId="0" fontId="21" fillId="10" borderId="5" xfId="2" applyFont="1" applyFill="1" applyBorder="1" applyAlignment="1">
      <alignment horizontal="left" vertical="top"/>
    </xf>
    <xf numFmtId="0" fontId="21" fillId="10" borderId="1" xfId="2" applyFont="1" applyFill="1" applyBorder="1" applyAlignment="1">
      <alignment horizontal="left" vertical="top"/>
    </xf>
    <xf numFmtId="0" fontId="21" fillId="9" borderId="3" xfId="2" applyFont="1" applyFill="1" applyBorder="1" applyAlignment="1">
      <alignment horizontal="left"/>
    </xf>
    <xf numFmtId="0" fontId="21" fillId="9" borderId="5" xfId="2" applyFont="1" applyFill="1" applyBorder="1" applyAlignment="1">
      <alignment horizontal="left"/>
    </xf>
    <xf numFmtId="0" fontId="21" fillId="0" borderId="1" xfId="2" applyFont="1" applyFill="1" applyBorder="1" applyAlignment="1">
      <alignment horizontal="left" vertical="top" wrapText="1"/>
    </xf>
    <xf numFmtId="0" fontId="21" fillId="0" borderId="3" xfId="2" applyFont="1" applyBorder="1" applyAlignment="1">
      <alignment horizontal="left" vertical="top"/>
    </xf>
    <xf numFmtId="0" fontId="21" fillId="0" borderId="5" xfId="2" applyFont="1" applyBorder="1" applyAlignment="1">
      <alignment horizontal="left" vertical="top"/>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36" fillId="0" borderId="101" xfId="5" applyFont="1" applyBorder="1" applyAlignment="1" applyProtection="1">
      <alignment horizontal="center"/>
    </xf>
    <xf numFmtId="0" fontId="36" fillId="0" borderId="102" xfId="5" applyFont="1" applyBorder="1" applyAlignment="1" applyProtection="1">
      <alignment horizontal="center"/>
    </xf>
    <xf numFmtId="0" fontId="36" fillId="0" borderId="99" xfId="5" applyFont="1" applyBorder="1" applyAlignment="1" applyProtection="1">
      <alignment horizontal="center"/>
    </xf>
    <xf numFmtId="0" fontId="36" fillId="0" borderId="103" xfId="5" applyFont="1" applyBorder="1" applyAlignment="1" applyProtection="1">
      <alignment horizontal="center"/>
    </xf>
    <xf numFmtId="0" fontId="36" fillId="0" borderId="100" xfId="5" applyFont="1" applyBorder="1" applyAlignment="1" applyProtection="1">
      <alignment horizontal="center"/>
    </xf>
  </cellXfs>
  <cellStyles count="8">
    <cellStyle name="ハイパーリンク" xfId="7" builtinId="8"/>
    <cellStyle name="標準" xfId="0" builtinId="0"/>
    <cellStyle name="標準 2" xfId="1"/>
    <cellStyle name="標準 3" xfId="2"/>
    <cellStyle name="標準 4" xfId="4"/>
    <cellStyle name="標準 6" xfId="3"/>
    <cellStyle name="標準_CF-L2V4製品試験評価管理表１" xfId="5"/>
    <cellStyle name="標準_my008-01f1" xfId="6"/>
  </cellStyles>
  <dxfs count="46">
    <dxf>
      <font>
        <b/>
        <i val="0"/>
        <condense val="0"/>
        <extend val="0"/>
      </font>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
      <fill>
        <patternFill patternType="none">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
      <fill>
        <patternFill patternType="none">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5</xdr:col>
      <xdr:colOff>3377146</xdr:colOff>
      <xdr:row>59</xdr:row>
      <xdr:rowOff>112568</xdr:rowOff>
    </xdr:from>
    <xdr:to>
      <xdr:col>15</xdr:col>
      <xdr:colOff>175187</xdr:colOff>
      <xdr:row>82</xdr:row>
      <xdr:rowOff>24046</xdr:rowOff>
    </xdr:to>
    <xdr:pic>
      <xdr:nvPicPr>
        <xdr:cNvPr id="14" name="図 13"/>
        <xdr:cNvPicPr>
          <a:picLocks noChangeAspect="1"/>
        </xdr:cNvPicPr>
      </xdr:nvPicPr>
      <xdr:blipFill>
        <a:blip xmlns:r="http://schemas.openxmlformats.org/officeDocument/2006/relationships" r:embed="rId1"/>
        <a:stretch>
          <a:fillRect/>
        </a:stretch>
      </xdr:blipFill>
      <xdr:spPr>
        <a:xfrm>
          <a:off x="19164834" y="22639193"/>
          <a:ext cx="8037541" cy="5412166"/>
        </a:xfrm>
        <a:prstGeom prst="rect">
          <a:avLst/>
        </a:prstGeom>
      </xdr:spPr>
    </xdr:pic>
    <xdr:clientData/>
  </xdr:twoCellAnchor>
  <xdr:twoCellAnchor editAs="oneCell">
    <xdr:from>
      <xdr:col>13</xdr:col>
      <xdr:colOff>329972</xdr:colOff>
      <xdr:row>80</xdr:row>
      <xdr:rowOff>116339</xdr:rowOff>
    </xdr:from>
    <xdr:to>
      <xdr:col>23</xdr:col>
      <xdr:colOff>405090</xdr:colOff>
      <xdr:row>99</xdr:row>
      <xdr:rowOff>212198</xdr:rowOff>
    </xdr:to>
    <xdr:pic>
      <xdr:nvPicPr>
        <xdr:cNvPr id="2" name="図 1"/>
        <xdr:cNvPicPr>
          <a:picLocks noChangeAspect="1"/>
        </xdr:cNvPicPr>
      </xdr:nvPicPr>
      <xdr:blipFill>
        <a:blip xmlns:r="http://schemas.openxmlformats.org/officeDocument/2006/relationships" r:embed="rId2"/>
        <a:stretch>
          <a:fillRect/>
        </a:stretch>
      </xdr:blipFill>
      <xdr:spPr>
        <a:xfrm>
          <a:off x="25976035" y="27953152"/>
          <a:ext cx="6980743" cy="4620233"/>
        </a:xfrm>
        <a:prstGeom prst="rect">
          <a:avLst/>
        </a:prstGeom>
      </xdr:spPr>
    </xdr:pic>
    <xdr:clientData/>
  </xdr:twoCellAnchor>
  <xdr:twoCellAnchor editAs="oneCell">
    <xdr:from>
      <xdr:col>6</xdr:col>
      <xdr:colOff>462643</xdr:colOff>
      <xdr:row>82</xdr:row>
      <xdr:rowOff>190499</xdr:rowOff>
    </xdr:from>
    <xdr:to>
      <xdr:col>14</xdr:col>
      <xdr:colOff>545736</xdr:colOff>
      <xdr:row>101</xdr:row>
      <xdr:rowOff>178846</xdr:rowOff>
    </xdr:to>
    <xdr:pic>
      <xdr:nvPicPr>
        <xdr:cNvPr id="3" name="図 2"/>
        <xdr:cNvPicPr>
          <a:picLocks noChangeAspect="1"/>
        </xdr:cNvPicPr>
      </xdr:nvPicPr>
      <xdr:blipFill>
        <a:blip xmlns:r="http://schemas.openxmlformats.org/officeDocument/2006/relationships" r:embed="rId3"/>
        <a:stretch>
          <a:fillRect/>
        </a:stretch>
      </xdr:blipFill>
      <xdr:spPr>
        <a:xfrm>
          <a:off x="21274768" y="28503562"/>
          <a:ext cx="5607593" cy="4512722"/>
        </a:xfrm>
        <a:prstGeom prst="rect">
          <a:avLst/>
        </a:prstGeom>
      </xdr:spPr>
    </xdr:pic>
    <xdr:clientData/>
  </xdr:twoCellAnchor>
  <xdr:twoCellAnchor editAs="oneCell">
    <xdr:from>
      <xdr:col>1</xdr:col>
      <xdr:colOff>190499</xdr:colOff>
      <xdr:row>57</xdr:row>
      <xdr:rowOff>231321</xdr:rowOff>
    </xdr:from>
    <xdr:to>
      <xdr:col>4</xdr:col>
      <xdr:colOff>2978617</xdr:colOff>
      <xdr:row>74</xdr:row>
      <xdr:rowOff>189155</xdr:rowOff>
    </xdr:to>
    <xdr:pic>
      <xdr:nvPicPr>
        <xdr:cNvPr id="4" name="図 3"/>
        <xdr:cNvPicPr>
          <a:picLocks noChangeAspect="1"/>
        </xdr:cNvPicPr>
      </xdr:nvPicPr>
      <xdr:blipFill>
        <a:blip xmlns:r="http://schemas.openxmlformats.org/officeDocument/2006/relationships" r:embed="rId4"/>
        <a:stretch>
          <a:fillRect/>
        </a:stretch>
      </xdr:blipFill>
      <xdr:spPr>
        <a:xfrm>
          <a:off x="462642" y="13620750"/>
          <a:ext cx="9850225" cy="4134427"/>
        </a:xfrm>
        <a:prstGeom prst="rect">
          <a:avLst/>
        </a:prstGeom>
      </xdr:spPr>
    </xdr:pic>
    <xdr:clientData/>
  </xdr:twoCellAnchor>
  <xdr:twoCellAnchor editAs="oneCell">
    <xdr:from>
      <xdr:col>4</xdr:col>
      <xdr:colOff>3524249</xdr:colOff>
      <xdr:row>59</xdr:row>
      <xdr:rowOff>122463</xdr:rowOff>
    </xdr:from>
    <xdr:to>
      <xdr:col>5</xdr:col>
      <xdr:colOff>2682105</xdr:colOff>
      <xdr:row>81</xdr:row>
      <xdr:rowOff>228196</xdr:rowOff>
    </xdr:to>
    <xdr:pic>
      <xdr:nvPicPr>
        <xdr:cNvPr id="5" name="図 4"/>
        <xdr:cNvPicPr>
          <a:picLocks noChangeAspect="1"/>
        </xdr:cNvPicPr>
      </xdr:nvPicPr>
      <xdr:blipFill>
        <a:blip xmlns:r="http://schemas.openxmlformats.org/officeDocument/2006/relationships" r:embed="rId5"/>
        <a:stretch>
          <a:fillRect/>
        </a:stretch>
      </xdr:blipFill>
      <xdr:spPr>
        <a:xfrm>
          <a:off x="10858499" y="26084892"/>
          <a:ext cx="7594285" cy="5506967"/>
        </a:xfrm>
        <a:prstGeom prst="rect">
          <a:avLst/>
        </a:prstGeom>
      </xdr:spPr>
    </xdr:pic>
    <xdr:clientData/>
  </xdr:twoCellAnchor>
  <xdr:twoCellAnchor editAs="oneCell">
    <xdr:from>
      <xdr:col>4</xdr:col>
      <xdr:colOff>4219021</xdr:colOff>
      <xdr:row>83</xdr:row>
      <xdr:rowOff>95249</xdr:rowOff>
    </xdr:from>
    <xdr:to>
      <xdr:col>5</xdr:col>
      <xdr:colOff>3876606</xdr:colOff>
      <xdr:row>104</xdr:row>
      <xdr:rowOff>71212</xdr:rowOff>
    </xdr:to>
    <xdr:pic>
      <xdr:nvPicPr>
        <xdr:cNvPr id="6" name="図 5"/>
        <xdr:cNvPicPr>
          <a:picLocks noChangeAspect="1"/>
        </xdr:cNvPicPr>
      </xdr:nvPicPr>
      <xdr:blipFill>
        <a:blip xmlns:r="http://schemas.openxmlformats.org/officeDocument/2006/relationships" r:embed="rId6"/>
        <a:stretch>
          <a:fillRect/>
        </a:stretch>
      </xdr:blipFill>
      <xdr:spPr>
        <a:xfrm>
          <a:off x="11553271" y="31935963"/>
          <a:ext cx="8094014" cy="51194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9</xdr:col>
      <xdr:colOff>395923</xdr:colOff>
      <xdr:row>40</xdr:row>
      <xdr:rowOff>56029</xdr:rowOff>
    </xdr:to>
    <xdr:pic>
      <xdr:nvPicPr>
        <xdr:cNvPr id="2" name="図 1" descr="IT業界におけるキャリアパスの例"/>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559" y="4605618"/>
          <a:ext cx="5864393" cy="4997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9</xdr:col>
      <xdr:colOff>387175</xdr:colOff>
      <xdr:row>55</xdr:row>
      <xdr:rowOff>212912</xdr:rowOff>
    </xdr:to>
    <xdr:pic>
      <xdr:nvPicPr>
        <xdr:cNvPr id="3" name="図 2" descr="https://mynavi-creator.jp/blog/images/img_the-role-of-project-manager_06.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559" y="10387853"/>
          <a:ext cx="585564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190500</xdr:colOff>
      <xdr:row>3</xdr:row>
      <xdr:rowOff>17319</xdr:rowOff>
    </xdr:to>
    <xdr:pic>
      <xdr:nvPicPr>
        <xdr:cNvPr id="2" name="図 1" descr=":edit-reques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35242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190500</xdr:colOff>
      <xdr:row>3</xdr:row>
      <xdr:rowOff>17317</xdr:rowOff>
    </xdr:to>
    <xdr:pic>
      <xdr:nvPicPr>
        <xdr:cNvPr id="3" name="図 2" descr=":edit-reques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41814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xdr:row>
      <xdr:rowOff>0</xdr:rowOff>
    </xdr:from>
    <xdr:to>
      <xdr:col>3</xdr:col>
      <xdr:colOff>190500</xdr:colOff>
      <xdr:row>4</xdr:row>
      <xdr:rowOff>17319</xdr:rowOff>
    </xdr:to>
    <xdr:pic>
      <xdr:nvPicPr>
        <xdr:cNvPr id="4" name="図 3" descr=":man_tone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74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190500</xdr:colOff>
      <xdr:row>4</xdr:row>
      <xdr:rowOff>17319</xdr:rowOff>
    </xdr:to>
    <xdr:pic>
      <xdr:nvPicPr>
        <xdr:cNvPr id="5" name="図 4" descr=":person_with_blond_hair_tone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432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xdr:row>
      <xdr:rowOff>0</xdr:rowOff>
    </xdr:from>
    <xdr:to>
      <xdr:col>5</xdr:col>
      <xdr:colOff>190500</xdr:colOff>
      <xdr:row>4</xdr:row>
      <xdr:rowOff>17319</xdr:rowOff>
    </xdr:to>
    <xdr:pic>
      <xdr:nvPicPr>
        <xdr:cNvPr id="6" name="図 5" descr=":person_with_blond_hair_tone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290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190500</xdr:colOff>
      <xdr:row>6</xdr:row>
      <xdr:rowOff>17318</xdr:rowOff>
    </xdr:to>
    <xdr:pic>
      <xdr:nvPicPr>
        <xdr:cNvPr id="7" name="図 6"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858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5</xdr:row>
      <xdr:rowOff>0</xdr:rowOff>
    </xdr:from>
    <xdr:to>
      <xdr:col>1</xdr:col>
      <xdr:colOff>390525</xdr:colOff>
      <xdr:row>6</xdr:row>
      <xdr:rowOff>17318</xdr:rowOff>
    </xdr:to>
    <xdr:pic>
      <xdr:nvPicPr>
        <xdr:cNvPr id="8" name="図 7"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85825"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190500</xdr:colOff>
      <xdr:row>7</xdr:row>
      <xdr:rowOff>17318</xdr:rowOff>
    </xdr:to>
    <xdr:pic>
      <xdr:nvPicPr>
        <xdr:cNvPr id="9" name="図 8"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190500</xdr:colOff>
      <xdr:row>6</xdr:row>
      <xdr:rowOff>17318</xdr:rowOff>
    </xdr:to>
    <xdr:pic>
      <xdr:nvPicPr>
        <xdr:cNvPr id="10" name="図 9"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190500</xdr:colOff>
      <xdr:row>7</xdr:row>
      <xdr:rowOff>17318</xdr:rowOff>
    </xdr:to>
    <xdr:pic>
      <xdr:nvPicPr>
        <xdr:cNvPr id="11" name="図 10"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190500</xdr:colOff>
      <xdr:row>8</xdr:row>
      <xdr:rowOff>17319</xdr:rowOff>
    </xdr:to>
    <xdr:pic>
      <xdr:nvPicPr>
        <xdr:cNvPr id="12" name="図 11"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9915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190500</xdr:colOff>
      <xdr:row>6</xdr:row>
      <xdr:rowOff>17318</xdr:rowOff>
    </xdr:to>
    <xdr:pic>
      <xdr:nvPicPr>
        <xdr:cNvPr id="13" name="図 12"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190500</xdr:colOff>
      <xdr:row>7</xdr:row>
      <xdr:rowOff>17318</xdr:rowOff>
    </xdr:to>
    <xdr:pic>
      <xdr:nvPicPr>
        <xdr:cNvPr id="14" name="図 13"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190500</xdr:colOff>
      <xdr:row>8</xdr:row>
      <xdr:rowOff>17319</xdr:rowOff>
    </xdr:to>
    <xdr:pic>
      <xdr:nvPicPr>
        <xdr:cNvPr id="15" name="図 14"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9915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190500</xdr:colOff>
      <xdr:row>9</xdr:row>
      <xdr:rowOff>0</xdr:rowOff>
    </xdr:to>
    <xdr:pic>
      <xdr:nvPicPr>
        <xdr:cNvPr id="16" name="図 15"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114490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190500</xdr:colOff>
      <xdr:row>10</xdr:row>
      <xdr:rowOff>17318</xdr:rowOff>
    </xdr:to>
    <xdr:pic>
      <xdr:nvPicPr>
        <xdr:cNvPr id="17" name="図 16"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190500</xdr:colOff>
      <xdr:row>10</xdr:row>
      <xdr:rowOff>17318</xdr:rowOff>
    </xdr:to>
    <xdr:pic>
      <xdr:nvPicPr>
        <xdr:cNvPr id="18" name="図 17"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716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190500</xdr:colOff>
      <xdr:row>10</xdr:row>
      <xdr:rowOff>17318</xdr:rowOff>
    </xdr:to>
    <xdr:pic>
      <xdr:nvPicPr>
        <xdr:cNvPr id="19" name="図 1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190500</xdr:colOff>
      <xdr:row>10</xdr:row>
      <xdr:rowOff>190500</xdr:rowOff>
    </xdr:to>
    <xdr:pic>
      <xdr:nvPicPr>
        <xdr:cNvPr id="20" name="図 1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190500</xdr:colOff>
      <xdr:row>12</xdr:row>
      <xdr:rowOff>17318</xdr:rowOff>
    </xdr:to>
    <xdr:pic>
      <xdr:nvPicPr>
        <xdr:cNvPr id="21" name="図 20"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190500</xdr:colOff>
      <xdr:row>13</xdr:row>
      <xdr:rowOff>17319</xdr:rowOff>
    </xdr:to>
    <xdr:pic>
      <xdr:nvPicPr>
        <xdr:cNvPr id="22" name="図 21"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0574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190500</xdr:colOff>
      <xdr:row>14</xdr:row>
      <xdr:rowOff>17319</xdr:rowOff>
    </xdr:to>
    <xdr:pic>
      <xdr:nvPicPr>
        <xdr:cNvPr id="23" name="図 22"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74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190500</xdr:colOff>
      <xdr:row>10</xdr:row>
      <xdr:rowOff>17318</xdr:rowOff>
    </xdr:to>
    <xdr:pic>
      <xdr:nvPicPr>
        <xdr:cNvPr id="24" name="図 23"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190500</xdr:colOff>
      <xdr:row>10</xdr:row>
      <xdr:rowOff>190500</xdr:rowOff>
    </xdr:to>
    <xdr:pic>
      <xdr:nvPicPr>
        <xdr:cNvPr id="25" name="図 24"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190500</xdr:colOff>
      <xdr:row>12</xdr:row>
      <xdr:rowOff>17318</xdr:rowOff>
    </xdr:to>
    <xdr:pic>
      <xdr:nvPicPr>
        <xdr:cNvPr id="26" name="図 2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190500</xdr:colOff>
      <xdr:row>13</xdr:row>
      <xdr:rowOff>17319</xdr:rowOff>
    </xdr:to>
    <xdr:pic>
      <xdr:nvPicPr>
        <xdr:cNvPr id="27" name="図 26"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190500</xdr:colOff>
      <xdr:row>14</xdr:row>
      <xdr:rowOff>17319</xdr:rowOff>
    </xdr:to>
    <xdr:pic>
      <xdr:nvPicPr>
        <xdr:cNvPr id="28" name="図 2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7432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190500</xdr:colOff>
      <xdr:row>15</xdr:row>
      <xdr:rowOff>17318</xdr:rowOff>
    </xdr:to>
    <xdr:pic>
      <xdr:nvPicPr>
        <xdr:cNvPr id="29" name="図 28"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43200" y="213169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190500</xdr:colOff>
      <xdr:row>16</xdr:row>
      <xdr:rowOff>0</xdr:rowOff>
    </xdr:to>
    <xdr:pic>
      <xdr:nvPicPr>
        <xdr:cNvPr id="30" name="図 29"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743200" y="21974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190500</xdr:colOff>
      <xdr:row>10</xdr:row>
      <xdr:rowOff>17318</xdr:rowOff>
    </xdr:to>
    <xdr:pic>
      <xdr:nvPicPr>
        <xdr:cNvPr id="31" name="図 3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190500</xdr:colOff>
      <xdr:row>10</xdr:row>
      <xdr:rowOff>190500</xdr:rowOff>
    </xdr:to>
    <xdr:pic>
      <xdr:nvPicPr>
        <xdr:cNvPr id="32" name="図 3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190500</xdr:colOff>
      <xdr:row>12</xdr:row>
      <xdr:rowOff>17318</xdr:rowOff>
    </xdr:to>
    <xdr:pic>
      <xdr:nvPicPr>
        <xdr:cNvPr id="33" name="図 3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190500</xdr:colOff>
      <xdr:row>13</xdr:row>
      <xdr:rowOff>17319</xdr:rowOff>
    </xdr:to>
    <xdr:pic>
      <xdr:nvPicPr>
        <xdr:cNvPr id="34" name="図 33"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190500</xdr:colOff>
      <xdr:row>14</xdr:row>
      <xdr:rowOff>17319</xdr:rowOff>
    </xdr:to>
    <xdr:pic>
      <xdr:nvPicPr>
        <xdr:cNvPr id="35" name="図 34"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290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190500</xdr:colOff>
      <xdr:row>16</xdr:row>
      <xdr:rowOff>190500</xdr:rowOff>
    </xdr:to>
    <xdr:pic>
      <xdr:nvPicPr>
        <xdr:cNvPr id="36" name="図 3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58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190500</xdr:colOff>
      <xdr:row>16</xdr:row>
      <xdr:rowOff>190500</xdr:rowOff>
    </xdr:to>
    <xdr:pic>
      <xdr:nvPicPr>
        <xdr:cNvPr id="37" name="図 36"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716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xdr:row>
      <xdr:rowOff>0</xdr:rowOff>
    </xdr:from>
    <xdr:to>
      <xdr:col>2</xdr:col>
      <xdr:colOff>390525</xdr:colOff>
      <xdr:row>16</xdr:row>
      <xdr:rowOff>190500</xdr:rowOff>
    </xdr:to>
    <xdr:pic>
      <xdr:nvPicPr>
        <xdr:cNvPr id="38" name="図 3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71625"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190500</xdr:colOff>
      <xdr:row>16</xdr:row>
      <xdr:rowOff>190500</xdr:rowOff>
    </xdr:to>
    <xdr:pic>
      <xdr:nvPicPr>
        <xdr:cNvPr id="39" name="図 3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190500</xdr:colOff>
      <xdr:row>18</xdr:row>
      <xdr:rowOff>17318</xdr:rowOff>
    </xdr:to>
    <xdr:pic>
      <xdr:nvPicPr>
        <xdr:cNvPr id="40" name="図 3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190500</xdr:colOff>
      <xdr:row>16</xdr:row>
      <xdr:rowOff>190500</xdr:rowOff>
    </xdr:to>
    <xdr:pic>
      <xdr:nvPicPr>
        <xdr:cNvPr id="41" name="図 4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190500</xdr:colOff>
      <xdr:row>18</xdr:row>
      <xdr:rowOff>17318</xdr:rowOff>
    </xdr:to>
    <xdr:pic>
      <xdr:nvPicPr>
        <xdr:cNvPr id="42" name="図 4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190500</xdr:colOff>
      <xdr:row>19</xdr:row>
      <xdr:rowOff>17317</xdr:rowOff>
    </xdr:to>
    <xdr:pic>
      <xdr:nvPicPr>
        <xdr:cNvPr id="43" name="図 4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27022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190500</xdr:colOff>
      <xdr:row>20</xdr:row>
      <xdr:rowOff>0</xdr:rowOff>
    </xdr:to>
    <xdr:pic>
      <xdr:nvPicPr>
        <xdr:cNvPr id="44" name="図 43"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28336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16</xdr:row>
      <xdr:rowOff>0</xdr:rowOff>
    </xdr:from>
    <xdr:to>
      <xdr:col>5</xdr:col>
      <xdr:colOff>190500</xdr:colOff>
      <xdr:row>16</xdr:row>
      <xdr:rowOff>190500</xdr:rowOff>
    </xdr:to>
    <xdr:pic>
      <xdr:nvPicPr>
        <xdr:cNvPr id="45" name="図 44"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xdr:row>
      <xdr:rowOff>0</xdr:rowOff>
    </xdr:from>
    <xdr:to>
      <xdr:col>5</xdr:col>
      <xdr:colOff>190500</xdr:colOff>
      <xdr:row>18</xdr:row>
      <xdr:rowOff>17318</xdr:rowOff>
    </xdr:to>
    <xdr:pic>
      <xdr:nvPicPr>
        <xdr:cNvPr id="46" name="図 45"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18</xdr:row>
      <xdr:rowOff>0</xdr:rowOff>
    </xdr:from>
    <xdr:to>
      <xdr:col>5</xdr:col>
      <xdr:colOff>190500</xdr:colOff>
      <xdr:row>19</xdr:row>
      <xdr:rowOff>17317</xdr:rowOff>
    </xdr:to>
    <xdr:pic>
      <xdr:nvPicPr>
        <xdr:cNvPr id="47" name="図 46"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27022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190500</xdr:colOff>
      <xdr:row>20</xdr:row>
      <xdr:rowOff>0</xdr:rowOff>
    </xdr:to>
    <xdr:pic>
      <xdr:nvPicPr>
        <xdr:cNvPr id="48" name="図 47"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28336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190500</xdr:colOff>
      <xdr:row>21</xdr:row>
      <xdr:rowOff>17318</xdr:rowOff>
    </xdr:to>
    <xdr:pic>
      <xdr:nvPicPr>
        <xdr:cNvPr id="49" name="図 48"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858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190500</xdr:colOff>
      <xdr:row>21</xdr:row>
      <xdr:rowOff>17318</xdr:rowOff>
    </xdr:to>
    <xdr:pic>
      <xdr:nvPicPr>
        <xdr:cNvPr id="50" name="図 49"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716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190500</xdr:colOff>
      <xdr:row>21</xdr:row>
      <xdr:rowOff>17318</xdr:rowOff>
    </xdr:to>
    <xdr:pic>
      <xdr:nvPicPr>
        <xdr:cNvPr id="51" name="図 5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190500</xdr:colOff>
      <xdr:row>22</xdr:row>
      <xdr:rowOff>17320</xdr:rowOff>
    </xdr:to>
    <xdr:pic>
      <xdr:nvPicPr>
        <xdr:cNvPr id="52" name="図 5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190500</xdr:colOff>
      <xdr:row>23</xdr:row>
      <xdr:rowOff>17318</xdr:rowOff>
    </xdr:to>
    <xdr:pic>
      <xdr:nvPicPr>
        <xdr:cNvPr id="53" name="図 5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190500</xdr:colOff>
      <xdr:row>21</xdr:row>
      <xdr:rowOff>17318</xdr:rowOff>
    </xdr:to>
    <xdr:pic>
      <xdr:nvPicPr>
        <xdr:cNvPr id="54" name="図 53"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190500</xdr:colOff>
      <xdr:row>22</xdr:row>
      <xdr:rowOff>17320</xdr:rowOff>
    </xdr:to>
    <xdr:pic>
      <xdr:nvPicPr>
        <xdr:cNvPr id="55" name="図 54"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190500</xdr:colOff>
      <xdr:row>23</xdr:row>
      <xdr:rowOff>17318</xdr:rowOff>
    </xdr:to>
    <xdr:pic>
      <xdr:nvPicPr>
        <xdr:cNvPr id="56" name="図 5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190500</xdr:colOff>
      <xdr:row>24</xdr:row>
      <xdr:rowOff>17318</xdr:rowOff>
    </xdr:to>
    <xdr:pic>
      <xdr:nvPicPr>
        <xdr:cNvPr id="57" name="図 56"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35356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190500</xdr:colOff>
      <xdr:row>24</xdr:row>
      <xdr:rowOff>190500</xdr:rowOff>
    </xdr:to>
    <xdr:pic>
      <xdr:nvPicPr>
        <xdr:cNvPr id="58" name="図 5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743200" y="36452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20</xdr:row>
      <xdr:rowOff>0</xdr:rowOff>
    </xdr:from>
    <xdr:to>
      <xdr:col>5</xdr:col>
      <xdr:colOff>190500</xdr:colOff>
      <xdr:row>21</xdr:row>
      <xdr:rowOff>17318</xdr:rowOff>
    </xdr:to>
    <xdr:pic>
      <xdr:nvPicPr>
        <xdr:cNvPr id="59" name="図 5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21</xdr:row>
      <xdr:rowOff>0</xdr:rowOff>
    </xdr:from>
    <xdr:to>
      <xdr:col>5</xdr:col>
      <xdr:colOff>190500</xdr:colOff>
      <xdr:row>22</xdr:row>
      <xdr:rowOff>17320</xdr:rowOff>
    </xdr:to>
    <xdr:pic>
      <xdr:nvPicPr>
        <xdr:cNvPr id="60" name="図 5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xdr:row>
      <xdr:rowOff>0</xdr:rowOff>
    </xdr:from>
    <xdr:to>
      <xdr:col>5</xdr:col>
      <xdr:colOff>190500</xdr:colOff>
      <xdr:row>23</xdr:row>
      <xdr:rowOff>17318</xdr:rowOff>
    </xdr:to>
    <xdr:pic>
      <xdr:nvPicPr>
        <xdr:cNvPr id="61" name="図 60"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190500</xdr:colOff>
      <xdr:row>24</xdr:row>
      <xdr:rowOff>17318</xdr:rowOff>
    </xdr:to>
    <xdr:pic>
      <xdr:nvPicPr>
        <xdr:cNvPr id="62" name="図 61"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35356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190500</xdr:colOff>
      <xdr:row>24</xdr:row>
      <xdr:rowOff>190500</xdr:rowOff>
    </xdr:to>
    <xdr:pic>
      <xdr:nvPicPr>
        <xdr:cNvPr id="63" name="図 62"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29000" y="36452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190500</xdr:colOff>
      <xdr:row>26</xdr:row>
      <xdr:rowOff>17318</xdr:rowOff>
    </xdr:to>
    <xdr:pic>
      <xdr:nvPicPr>
        <xdr:cNvPr id="64" name="図 63"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429000" y="3886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190500</xdr:colOff>
      <xdr:row>27</xdr:row>
      <xdr:rowOff>0</xdr:rowOff>
    </xdr:to>
    <xdr:pic>
      <xdr:nvPicPr>
        <xdr:cNvPr id="65" name="図 64" descr=":seven:"/>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429000" y="397383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313385</xdr:colOff>
      <xdr:row>0</xdr:row>
      <xdr:rowOff>127401</xdr:rowOff>
    </xdr:from>
    <xdr:ext cx="10675308" cy="1036630"/>
    <xdr:sp macro="" textlink="">
      <xdr:nvSpPr>
        <xdr:cNvPr id="2" name="テキスト ボックス 1"/>
        <xdr:cNvSpPr txBox="1"/>
      </xdr:nvSpPr>
      <xdr:spPr>
        <a:xfrm>
          <a:off x="313385" y="127401"/>
          <a:ext cx="10675308" cy="1036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1</a:t>
          </a:r>
          <a:r>
            <a:rPr kumimoji="1" lang="ja-JP" altLang="en-US" sz="1100" b="1">
              <a:latin typeface="游ゴシック" panose="020B0400000000000000" pitchFamily="50" charset="-128"/>
              <a:ea typeface="游ゴシック" panose="020B0400000000000000" pitchFamily="50" charset="-128"/>
            </a:rPr>
            <a:t>．はじめに</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本計画書は、</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Panasonic PC</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以下、快適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における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システム全体を</a:t>
          </a:r>
          <a:r>
            <a:rPr kumimoji="1"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対象とした</a:t>
          </a:r>
          <a:r>
            <a:rPr kumimoji="1"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UT/IT/ST</a:t>
          </a:r>
          <a:r>
            <a:rPr kumimoji="1"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の全体テスト計画であり、各テスト工程における方針を記載したものである。</a:t>
          </a:r>
          <a:endParaRPr kumimoji="1"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endParaRPr kumimoji="1" lang="ja-JP" altLang="en-US" sz="1100">
            <a:latin typeface="游ゴシック" panose="020B0400000000000000" pitchFamily="50" charset="-128"/>
            <a:ea typeface="游ゴシック" panose="020B0400000000000000" pitchFamily="50" charset="-128"/>
          </a:endParaRPr>
        </a:p>
      </xdr:txBody>
    </xdr:sp>
    <xdr:clientData/>
  </xdr:oneCellAnchor>
  <xdr:oneCellAnchor>
    <xdr:from>
      <xdr:col>0</xdr:col>
      <xdr:colOff>298732</xdr:colOff>
      <xdr:row>6</xdr:row>
      <xdr:rowOff>19388</xdr:rowOff>
    </xdr:from>
    <xdr:ext cx="5774081" cy="564450"/>
    <xdr:sp macro="" textlink="">
      <xdr:nvSpPr>
        <xdr:cNvPr id="3" name="テキスト ボックス 2"/>
        <xdr:cNvSpPr txBox="1"/>
      </xdr:nvSpPr>
      <xdr:spPr>
        <a:xfrm>
          <a:off x="298732" y="1448138"/>
          <a:ext cx="5774081" cy="56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游ゴシック" panose="020B0400000000000000" pitchFamily="50" charset="-128"/>
              <a:ea typeface="游ゴシック" panose="020B0400000000000000" pitchFamily="50" charset="-128"/>
            </a:rPr>
            <a:t>2</a:t>
          </a:r>
          <a:r>
            <a:rPr kumimoji="1" lang="ja-JP" altLang="en-US" sz="1100" b="1">
              <a:latin typeface="游ゴシック" panose="020B0400000000000000" pitchFamily="50" charset="-128"/>
              <a:ea typeface="游ゴシック" panose="020B0400000000000000" pitchFamily="50" charset="-128"/>
            </a:rPr>
            <a:t>．テスト工程の定義と方針</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テスト工程の定義を表</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1</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に示す。テストのスケジュールは</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Redmine</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で管理を実施する。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339955</xdr:colOff>
      <xdr:row>16</xdr:row>
      <xdr:rowOff>131618</xdr:rowOff>
    </xdr:from>
    <xdr:ext cx="8533881" cy="1272721"/>
    <xdr:sp macro="" textlink="">
      <xdr:nvSpPr>
        <xdr:cNvPr id="4" name="テキスト ボックス 3"/>
        <xdr:cNvSpPr txBox="1"/>
      </xdr:nvSpPr>
      <xdr:spPr>
        <a:xfrm>
          <a:off x="339955" y="8732693"/>
          <a:ext cx="8533881" cy="1272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3</a:t>
          </a:r>
          <a:r>
            <a:rPr kumimoji="1" lang="ja-JP" altLang="en-US" sz="1100" b="1">
              <a:latin typeface="游ゴシック" panose="020B0400000000000000" pitchFamily="50" charset="-128"/>
              <a:ea typeface="游ゴシック" panose="020B0400000000000000" pitchFamily="50" charset="-128"/>
            </a:rPr>
            <a:t>．品質指標</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品質指標として、</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IPA</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資料の中央値を参照値に設定する。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ただし、</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については言及していないため、プロジェクト独自の指標を設定した。</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参照値の根拠資料：</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https://www.ipa.go.jp/files/000057877.pdf</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はデグレ評価も含まれるため目標数は参考程度</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374593</xdr:colOff>
      <xdr:row>26</xdr:row>
      <xdr:rowOff>174913</xdr:rowOff>
    </xdr:from>
    <xdr:ext cx="6065693" cy="1928285"/>
    <xdr:sp macro="" textlink="">
      <xdr:nvSpPr>
        <xdr:cNvPr id="5" name="テキスト ボックス 4"/>
        <xdr:cNvSpPr txBox="1"/>
      </xdr:nvSpPr>
      <xdr:spPr>
        <a:xfrm>
          <a:off x="374593" y="11309638"/>
          <a:ext cx="6065693" cy="1928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4</a:t>
          </a:r>
          <a:r>
            <a:rPr kumimoji="1" lang="ja-JP" altLang="en-US" sz="1100" b="1">
              <a:latin typeface="游ゴシック" panose="020B0400000000000000" pitchFamily="50" charset="-128"/>
              <a:ea typeface="游ゴシック" panose="020B0400000000000000" pitchFamily="50" charset="-128"/>
            </a:rPr>
            <a:t>．テスト開始～終了条件</a:t>
          </a:r>
          <a:endParaRPr kumimoji="1" lang="en-US" altLang="ja-JP" sz="1100" b="1">
            <a:latin typeface="游ゴシック" panose="020B0400000000000000" pitchFamily="50" charset="-128"/>
            <a:ea typeface="游ゴシック" panose="020B0400000000000000" pitchFamily="50" charset="-128"/>
          </a:endParaRPr>
        </a:p>
        <a:p>
          <a:r>
            <a:rPr kumimoji="1" lang="ja-JP" altLang="ja-JP" sz="1100" b="1">
              <a:solidFill>
                <a:schemeClr val="tx1"/>
              </a:solidFill>
              <a:effectLst/>
              <a:latin typeface="+mn-lt"/>
              <a:ea typeface="+mn-ea"/>
              <a:cs typeface="+mn-cs"/>
            </a:rPr>
            <a:t>　開始条件：</a:t>
          </a:r>
          <a:endParaRPr lang="ja-JP" altLang="ja-JP">
            <a:effectLst/>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：外部仕様が</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Fix</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され、</a:t>
          </a:r>
          <a:r>
            <a:rPr lang="el-GR"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α</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版がリリースされていること</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ST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が完了していること</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　</a:t>
          </a:r>
          <a:r>
            <a:rPr kumimoji="1" lang="ja-JP" altLang="en-US" sz="1100" b="1">
              <a:solidFill>
                <a:schemeClr val="tx1"/>
              </a:solidFill>
              <a:effectLst/>
              <a:latin typeface="+mn-lt"/>
              <a:ea typeface="+mn-ea"/>
              <a:cs typeface="+mn-cs"/>
            </a:rPr>
            <a:t>終了</a:t>
          </a:r>
          <a:r>
            <a:rPr kumimoji="1" lang="ja-JP" altLang="ja-JP" sz="1100" b="1">
              <a:solidFill>
                <a:schemeClr val="tx1"/>
              </a:solidFill>
              <a:effectLst/>
              <a:latin typeface="+mn-lt"/>
              <a:ea typeface="+mn-ea"/>
              <a:cs typeface="+mn-cs"/>
            </a:rPr>
            <a:t>条件</a:t>
          </a:r>
          <a:r>
            <a:rPr kumimoji="1" lang="ja-JP" altLang="en-US" sz="1100" b="1">
              <a:solidFill>
                <a:schemeClr val="tx1"/>
              </a:solidFill>
              <a:effectLst/>
              <a:latin typeface="+mn-lt"/>
              <a:ea typeface="+mn-ea"/>
              <a:cs typeface="+mn-cs"/>
            </a:rPr>
            <a:t>（</a:t>
          </a:r>
          <a:r>
            <a:rPr kumimoji="1" lang="en-US" altLang="ja-JP" sz="1100" b="1">
              <a:solidFill>
                <a:schemeClr val="tx1"/>
              </a:solidFill>
              <a:effectLst/>
              <a:latin typeface="+mn-lt"/>
              <a:ea typeface="+mn-ea"/>
              <a:cs typeface="+mn-cs"/>
            </a:rPr>
            <a:t>UT</a:t>
          </a:r>
          <a:r>
            <a:rPr kumimoji="1" lang="ja-JP" altLang="en-US" sz="1100" b="1">
              <a:solidFill>
                <a:schemeClr val="tx1"/>
              </a:solidFill>
              <a:effectLst/>
              <a:latin typeface="+mn-lt"/>
              <a:ea typeface="+mn-ea"/>
              <a:cs typeface="+mn-cs"/>
            </a:rPr>
            <a:t>～</a:t>
          </a:r>
          <a:r>
            <a:rPr kumimoji="1" lang="en-US" altLang="ja-JP" sz="1100" b="1">
              <a:solidFill>
                <a:schemeClr val="tx1"/>
              </a:solidFill>
              <a:effectLst/>
              <a:latin typeface="+mn-lt"/>
              <a:ea typeface="+mn-ea"/>
              <a:cs typeface="+mn-cs"/>
            </a:rPr>
            <a:t>ST</a:t>
          </a:r>
          <a:r>
            <a:rPr kumimoji="1" lang="ja-JP" altLang="en-US" sz="1100" b="1">
              <a:solidFill>
                <a:schemeClr val="tx1"/>
              </a:solidFill>
              <a:effectLst/>
              <a:latin typeface="+mn-lt"/>
              <a:ea typeface="+mn-ea"/>
              <a:cs typeface="+mn-cs"/>
            </a:rPr>
            <a:t>共通）</a:t>
          </a:r>
          <a:r>
            <a:rPr kumimoji="1" lang="ja-JP" altLang="ja-JP" sz="1100" b="1">
              <a:solidFill>
                <a:schemeClr val="tx1"/>
              </a:solidFill>
              <a:effectLst/>
              <a:latin typeface="+mn-lt"/>
              <a:ea typeface="+mn-ea"/>
              <a:cs typeface="+mn-cs"/>
            </a:rPr>
            <a:t>：</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・テスト項目を全件消化している。</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・不具合がすべて解決している。</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不具合残の場合は対策について協議され、関係者間で合意されていること。</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353291</xdr:colOff>
      <xdr:row>40</xdr:row>
      <xdr:rowOff>187036</xdr:rowOff>
    </xdr:from>
    <xdr:ext cx="8160328" cy="800540"/>
    <xdr:sp macro="" textlink="">
      <xdr:nvSpPr>
        <xdr:cNvPr id="6" name="テキスト ボックス 5"/>
        <xdr:cNvSpPr txBox="1"/>
      </xdr:nvSpPr>
      <xdr:spPr>
        <a:xfrm>
          <a:off x="353291" y="14655511"/>
          <a:ext cx="8160328" cy="80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6</a:t>
          </a:r>
          <a:r>
            <a:rPr kumimoji="1" lang="ja-JP" altLang="en-US" sz="1100" b="1">
              <a:latin typeface="游ゴシック" panose="020B0400000000000000" pitchFamily="50" charset="-128"/>
              <a:ea typeface="游ゴシック" panose="020B0400000000000000" pitchFamily="50" charset="-128"/>
            </a:rPr>
            <a:t>．スケジュール</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下記ガントチャートを参照。</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    https://redmine13-e.secure-place.jp.panasonic.com/31B23/projects/kaitekika_service/lgc</a:t>
          </a:r>
        </a:p>
      </xdr:txBody>
    </xdr:sp>
    <xdr:clientData/>
  </xdr:oneCellAnchor>
  <xdr:oneCellAnchor>
    <xdr:from>
      <xdr:col>0</xdr:col>
      <xdr:colOff>360219</xdr:colOff>
      <xdr:row>44</xdr:row>
      <xdr:rowOff>214745</xdr:rowOff>
    </xdr:from>
    <xdr:ext cx="8160328" cy="564450"/>
    <xdr:sp macro="" textlink="">
      <xdr:nvSpPr>
        <xdr:cNvPr id="7" name="テキスト ボックス 6"/>
        <xdr:cNvSpPr txBox="1"/>
      </xdr:nvSpPr>
      <xdr:spPr>
        <a:xfrm>
          <a:off x="360219" y="15635720"/>
          <a:ext cx="8160328" cy="56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7</a:t>
          </a:r>
          <a:r>
            <a:rPr kumimoji="1" lang="ja-JP" altLang="en-US" sz="1100" b="1">
              <a:latin typeface="游ゴシック" panose="020B0400000000000000" pitchFamily="50" charset="-128"/>
              <a:ea typeface="游ゴシック" panose="020B0400000000000000" pitchFamily="50" charset="-128"/>
            </a:rPr>
            <a:t>．テスト体制</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twoCellAnchor>
    <xdr:from>
      <xdr:col>1</xdr:col>
      <xdr:colOff>346363</xdr:colOff>
      <xdr:row>46</xdr:row>
      <xdr:rowOff>6926</xdr:rowOff>
    </xdr:from>
    <xdr:to>
      <xdr:col>5</xdr:col>
      <xdr:colOff>69273</xdr:colOff>
      <xdr:row>51</xdr:row>
      <xdr:rowOff>215062</xdr:rowOff>
    </xdr:to>
    <xdr:sp macro="" textlink="">
      <xdr:nvSpPr>
        <xdr:cNvPr id="8" name="テキスト ボックス 58"/>
        <xdr:cNvSpPr txBox="1"/>
      </xdr:nvSpPr>
      <xdr:spPr>
        <a:xfrm>
          <a:off x="774988" y="15904151"/>
          <a:ext cx="6952385" cy="1398761"/>
        </a:xfrm>
        <a:prstGeom prst="rect">
          <a:avLst/>
        </a:prstGeom>
        <a:noFill/>
      </xdr:spPr>
      <xdr:txBody>
        <a:bodyPr wrap="square" rtlCol="0">
          <a:spAutoFit/>
        </a:bodyPr>
        <a:lstStyle>
          <a:defPPr>
            <a:defRPr lang="ja-JP"/>
          </a:defPPr>
          <a:lvl1pPr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1400">
              <a:solidFill>
                <a:sysClr val="windowText" lastClr="000000"/>
              </a:solidFill>
              <a:latin typeface="Meiryo UI" panose="020B0604030504040204" pitchFamily="50" charset="-128"/>
              <a:ea typeface="Meiryo UI" panose="020B0604030504040204" pitchFamily="50" charset="-128"/>
            </a:rPr>
            <a:t>1</a:t>
          </a:r>
          <a:r>
            <a:rPr lang="ja-JP" altLang="en-US" sz="1400">
              <a:solidFill>
                <a:sysClr val="windowText" lastClr="000000"/>
              </a:solidFill>
              <a:latin typeface="Meiryo UI" panose="020B0604030504040204" pitchFamily="50" charset="-128"/>
              <a:ea typeface="Meiryo UI" panose="020B0604030504040204" pitchFamily="50" charset="-128"/>
            </a:rPr>
            <a:t>係係長</a:t>
          </a:r>
          <a:endParaRPr lang="en-US" altLang="ja-JP" sz="1400">
            <a:solidFill>
              <a:sysClr val="windowText" lastClr="000000"/>
            </a:solidFill>
            <a:latin typeface="Meiryo UI" panose="020B0604030504040204" pitchFamily="50" charset="-128"/>
            <a:ea typeface="Meiryo UI" panose="020B0604030504040204" pitchFamily="50" charset="-128"/>
          </a:endParaRPr>
        </a:p>
        <a:p>
          <a:r>
            <a:rPr lang="ja-JP" altLang="en-US">
              <a:solidFill>
                <a:sysClr val="windowText" lastClr="000000"/>
              </a:solidFill>
              <a:latin typeface="Meiryo UI" panose="020B0604030504040204" pitchFamily="50" charset="-128"/>
              <a:ea typeface="Meiryo UI" panose="020B0604030504040204" pitchFamily="50" charset="-128"/>
            </a:rPr>
            <a:t>　佐々木係長</a:t>
          </a:r>
          <a:endParaRPr lang="en-US" altLang="ja-JP">
            <a:solidFill>
              <a:sysClr val="windowText" lastClr="000000"/>
            </a:solidFill>
            <a:latin typeface="Meiryo UI" panose="020B0604030504040204" pitchFamily="50" charset="-128"/>
            <a:ea typeface="Meiryo UI" panose="020B0604030504040204" pitchFamily="50" charset="-128"/>
          </a:endParaRPr>
        </a:p>
        <a:p>
          <a:r>
            <a:rPr lang="en-US" altLang="ja-JP" sz="1400">
              <a:solidFill>
                <a:sysClr val="windowText" lastClr="000000"/>
              </a:solidFill>
              <a:latin typeface="Meiryo UI" panose="020B0604030504040204" pitchFamily="50" charset="-128"/>
              <a:ea typeface="Meiryo UI" panose="020B0604030504040204" pitchFamily="50" charset="-128"/>
            </a:rPr>
            <a:t> </a:t>
          </a:r>
        </a:p>
        <a:p>
          <a:r>
            <a:rPr lang="en-US" altLang="ja-JP">
              <a:solidFill>
                <a:sysClr val="windowText" lastClr="000000"/>
              </a:solidFill>
              <a:latin typeface="Meiryo UI" panose="020B0604030504040204" pitchFamily="50" charset="-128"/>
              <a:ea typeface="Meiryo UI" panose="020B0604030504040204" pitchFamily="50" charset="-128"/>
            </a:rPr>
            <a:t>  </a:t>
          </a:r>
          <a:r>
            <a:rPr lang="ja-JP" altLang="en-US">
              <a:solidFill>
                <a:sysClr val="windowText" lastClr="000000"/>
              </a:solidFill>
              <a:latin typeface="Meiryo UI" panose="020B0604030504040204" pitchFamily="50" charset="-128"/>
              <a:ea typeface="Meiryo UI" panose="020B0604030504040204" pitchFamily="50" charset="-128"/>
            </a:rPr>
            <a:t>安永ー櫻井</a:t>
          </a:r>
          <a:r>
            <a:rPr lang="en-US" altLang="ja-JP">
              <a:solidFill>
                <a:sysClr val="windowText" lastClr="000000"/>
              </a:solidFill>
              <a:latin typeface="Meiryo UI" panose="020B0604030504040204" pitchFamily="50" charset="-128"/>
              <a:ea typeface="Meiryo UI" panose="020B0604030504040204" pitchFamily="50" charset="-128"/>
            </a:rPr>
            <a:t>,</a:t>
          </a:r>
          <a:r>
            <a:rPr lang="ja-JP" altLang="en-US">
              <a:solidFill>
                <a:sysClr val="windowText" lastClr="000000"/>
              </a:solidFill>
              <a:latin typeface="Meiryo UI" panose="020B0604030504040204" pitchFamily="50" charset="-128"/>
              <a:ea typeface="Meiryo UI" panose="020B0604030504040204" pitchFamily="50" charset="-128"/>
            </a:rPr>
            <a:t>永井</a:t>
          </a:r>
          <a:r>
            <a:rPr lang="en-US" altLang="ja-JP">
              <a:solidFill>
                <a:sysClr val="windowText" lastClr="000000"/>
              </a:solidFill>
              <a:latin typeface="Meiryo UI" panose="020B0604030504040204" pitchFamily="50" charset="-128"/>
              <a:ea typeface="Meiryo UI" panose="020B0604030504040204" pitchFamily="50" charset="-128"/>
            </a:rPr>
            <a:t>,</a:t>
          </a:r>
          <a:r>
            <a:rPr lang="ja-JP" altLang="en-US">
              <a:solidFill>
                <a:sysClr val="windowText" lastClr="000000"/>
              </a:solidFill>
              <a:latin typeface="Meiryo UI" panose="020B0604030504040204" pitchFamily="50" charset="-128"/>
              <a:ea typeface="Meiryo UI" panose="020B0604030504040204" pitchFamily="50" charset="-128"/>
            </a:rPr>
            <a:t>田中</a:t>
          </a:r>
          <a:endParaRPr kumimoji="1" lang="en-US" altLang="ja-JP" sz="1200">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xdr:col>
      <xdr:colOff>0</xdr:colOff>
      <xdr:row>37</xdr:row>
      <xdr:rowOff>0</xdr:rowOff>
    </xdr:from>
    <xdr:ext cx="9684328" cy="800540"/>
    <xdr:sp macro="" textlink="">
      <xdr:nvSpPr>
        <xdr:cNvPr id="9" name="テキスト ボックス 8"/>
        <xdr:cNvSpPr txBox="1"/>
      </xdr:nvSpPr>
      <xdr:spPr>
        <a:xfrm>
          <a:off x="428625" y="13754100"/>
          <a:ext cx="9684328" cy="80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5</a:t>
          </a:r>
          <a:r>
            <a:rPr kumimoji="1" lang="ja-JP" altLang="en-US" sz="1100" b="1">
              <a:latin typeface="游ゴシック" panose="020B0400000000000000" pitchFamily="50" charset="-128"/>
              <a:ea typeface="游ゴシック" panose="020B0400000000000000" pitchFamily="50" charset="-128"/>
            </a:rPr>
            <a:t>．テスト観点</a:t>
          </a:r>
          <a:r>
            <a:rPr kumimoji="1" lang="en-US" altLang="ja-JP" sz="1100" b="1">
              <a:latin typeface="游ゴシック" panose="020B0400000000000000" pitchFamily="50" charset="-128"/>
              <a:ea typeface="游ゴシック" panose="020B0400000000000000" pitchFamily="50" charset="-128"/>
            </a:rPr>
            <a:t>(CPS-MY002-04 [</a:t>
          </a:r>
          <a:r>
            <a:rPr kumimoji="1" lang="ja-JP" altLang="en-US" sz="1100" b="1">
              <a:latin typeface="游ゴシック" panose="020B0400000000000000" pitchFamily="50" charset="-128"/>
              <a:ea typeface="游ゴシック" panose="020B0400000000000000" pitchFamily="50" charset="-128"/>
            </a:rPr>
            <a:t>付表</a:t>
          </a:r>
          <a:r>
            <a:rPr kumimoji="1" lang="en-US" altLang="ja-JP" sz="1100" b="1">
              <a:latin typeface="游ゴシック" panose="020B0400000000000000" pitchFamily="50" charset="-128"/>
              <a:ea typeface="游ゴシック" panose="020B0400000000000000" pitchFamily="50" charset="-128"/>
            </a:rPr>
            <a:t>1]</a:t>
          </a:r>
          <a:r>
            <a:rPr kumimoji="1" lang="ja-JP" altLang="en-US" sz="1100" b="1">
              <a:latin typeface="游ゴシック" panose="020B0400000000000000" pitchFamily="50" charset="-128"/>
              <a:ea typeface="游ゴシック" panose="020B0400000000000000" pitchFamily="50" charset="-128"/>
            </a:rPr>
            <a:t>との整合性</a:t>
          </a:r>
          <a:r>
            <a:rPr kumimoji="1" lang="en-US" altLang="ja-JP" sz="1100" b="1">
              <a:latin typeface="游ゴシック" panose="020B0400000000000000" pitchFamily="50" charset="-128"/>
              <a:ea typeface="游ゴシック" panose="020B0400000000000000" pitchFamily="50" charset="-128"/>
            </a:rPr>
            <a:t>)</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下記参照。</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    \\athena.pcc-ad.pcc.mei.co.jp\release\APP\LCMComfortNAVI\doc\V1.0\00_</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マネジメント</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\PC</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NAVI_TestPerspective.md</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0_SoftB/00_Common/09_&#32887;&#33021;/08_Solution/&#12450;&#12463;&#12486;&#12451;&#12505;&#12540;&#12471;&#12519;&#12531;/doc/PMF/&#20849;&#36890;&#12501;&#12457;&#12523;&#12480;/01_&#12503;&#12525;&#12472;&#12455;&#12463;&#12488;&#31649;&#29702;&#12501;&#12449;&#12452;&#12523;&#65288;PMF&#65289;/PMF_&#12503;&#12525;&#12472;&#12455;&#12463;&#12488;&#31649;&#29702;&#12501;&#12449;&#12452;&#12523;_M4.5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表紙"/>
      <sheetName val="トレーサビリティ管理台帳"/>
      <sheetName val="課題管理台帳"/>
      <sheetName val="仕様変更管理台帳"/>
      <sheetName val="ドキュメント構成管理台帳"/>
      <sheetName val="プログラム構成管理台帳"/>
      <sheetName val="リリース管理台帳"/>
      <sheetName val="レビュー管理台帳"/>
      <sheetName val="変化点・リスク管理台帳"/>
      <sheetName val="テスト方針書兼項目総括表"/>
      <sheetName val="トレーニング管理台帳"/>
      <sheetName val="決定分析表"/>
      <sheetName val="内製化"/>
      <sheetName val="メトリクス一覧"/>
      <sheetName val="設定シート"/>
      <sheetName val="設定シート2"/>
      <sheetName val="D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K6" t="str">
            <v>○</v>
          </cell>
        </row>
        <row r="7">
          <cell r="K7" t="str">
            <v>-</v>
          </cell>
        </row>
      </sheetData>
      <sheetData sheetId="16"/>
      <sheetData sheetId="1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a.wikipedia.org/wiki/Association_for_Computing_Machinery"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jitec.ipa.go.jp/1_11seido/pm.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6"/>
  <sheetViews>
    <sheetView showGridLines="0" tabSelected="1" topLeftCell="A25" zoomScale="70" zoomScaleNormal="70" workbookViewId="0">
      <selection activeCell="E53" sqref="E53"/>
    </sheetView>
  </sheetViews>
  <sheetFormatPr defaultColWidth="9" defaultRowHeight="18.75"/>
  <cols>
    <col min="1" max="1" width="3.625" style="9" customWidth="1"/>
    <col min="2" max="2" width="4" style="4" bestFit="1" customWidth="1"/>
    <col min="3" max="3" width="24.375" style="1" bestFit="1" customWidth="1"/>
    <col min="4" max="4" width="64.25" style="1" customWidth="1"/>
    <col min="5" max="5" width="110.75" style="1" customWidth="1"/>
    <col min="6" max="6" width="66" style="1" bestFit="1" customWidth="1"/>
    <col min="7" max="7" width="9" style="1" customWidth="1"/>
    <col min="8" max="16384" width="9" style="1"/>
  </cols>
  <sheetData>
    <row r="1" spans="1:6" ht="23.25">
      <c r="A1" s="3" t="s">
        <v>6</v>
      </c>
    </row>
    <row r="3" spans="1:6" s="8" customFormat="1">
      <c r="A3" s="5"/>
      <c r="B3" s="6" t="s">
        <v>0</v>
      </c>
      <c r="C3" s="7"/>
      <c r="D3" s="7" t="s">
        <v>1</v>
      </c>
      <c r="E3" s="7" t="s">
        <v>2</v>
      </c>
      <c r="F3" s="7" t="s">
        <v>3</v>
      </c>
    </row>
    <row r="4" spans="1:6">
      <c r="B4" s="10" t="s">
        <v>4</v>
      </c>
      <c r="C4" s="11"/>
      <c r="D4" s="11"/>
      <c r="E4" s="11"/>
      <c r="F4" s="11"/>
    </row>
    <row r="5" spans="1:6" s="15" customFormat="1" ht="67.5">
      <c r="A5" s="12"/>
      <c r="B5" s="13"/>
      <c r="C5" s="14" t="s">
        <v>5</v>
      </c>
      <c r="D5" s="2" t="s">
        <v>7</v>
      </c>
      <c r="E5" s="22" t="s">
        <v>98</v>
      </c>
      <c r="F5" s="2" t="s">
        <v>30</v>
      </c>
    </row>
    <row r="6" spans="1:6">
      <c r="B6" s="13"/>
      <c r="C6" s="14"/>
      <c r="D6" s="2" t="s">
        <v>1347</v>
      </c>
      <c r="E6" s="22" t="s">
        <v>1349</v>
      </c>
      <c r="F6" s="2"/>
    </row>
    <row r="7" spans="1:6">
      <c r="B7" s="13"/>
      <c r="C7" s="14"/>
      <c r="D7" s="2" t="s">
        <v>1348</v>
      </c>
      <c r="E7" s="22" t="s">
        <v>1350</v>
      </c>
      <c r="F7" s="2"/>
    </row>
    <row r="8" spans="1:6" ht="40.5">
      <c r="B8" s="13"/>
      <c r="C8" s="16" t="s">
        <v>5</v>
      </c>
      <c r="D8" s="16" t="s">
        <v>8</v>
      </c>
      <c r="E8" s="2" t="s">
        <v>27</v>
      </c>
      <c r="F8" s="16"/>
    </row>
    <row r="9" spans="1:6" ht="27">
      <c r="B9" s="17"/>
      <c r="C9" s="16" t="s">
        <v>5</v>
      </c>
      <c r="D9" s="18" t="s">
        <v>19</v>
      </c>
      <c r="E9" s="24" t="s">
        <v>21</v>
      </c>
      <c r="F9" s="18"/>
    </row>
    <row r="10" spans="1:6">
      <c r="B10" s="17"/>
      <c r="C10" s="18"/>
      <c r="D10" s="18" t="s">
        <v>22</v>
      </c>
      <c r="E10" s="19" t="s">
        <v>29</v>
      </c>
      <c r="F10" s="18"/>
    </row>
    <row r="11" spans="1:6" ht="27">
      <c r="B11" s="17"/>
      <c r="C11" s="18" t="s">
        <v>23</v>
      </c>
      <c r="D11" s="18" t="s">
        <v>24</v>
      </c>
      <c r="E11" s="23" t="s">
        <v>25</v>
      </c>
      <c r="F11" s="18"/>
    </row>
    <row r="12" spans="1:6" ht="54">
      <c r="B12" s="17"/>
      <c r="C12" s="18" t="s">
        <v>23</v>
      </c>
      <c r="D12" s="18" t="s">
        <v>26</v>
      </c>
      <c r="E12" s="23" t="s">
        <v>1346</v>
      </c>
      <c r="F12" s="24" t="s">
        <v>32</v>
      </c>
    </row>
    <row r="13" spans="1:6" ht="54">
      <c r="B13" s="17"/>
      <c r="C13" s="18"/>
      <c r="D13" s="18" t="s">
        <v>97</v>
      </c>
      <c r="E13" s="23" t="s">
        <v>71</v>
      </c>
      <c r="F13" s="24"/>
    </row>
    <row r="14" spans="1:6" ht="40.5">
      <c r="B14" s="17"/>
      <c r="C14" s="18" t="s">
        <v>23</v>
      </c>
      <c r="D14" s="18" t="s">
        <v>28</v>
      </c>
      <c r="E14" s="23" t="s">
        <v>90</v>
      </c>
      <c r="F14" s="24" t="s">
        <v>31</v>
      </c>
    </row>
    <row r="15" spans="1:6">
      <c r="B15" s="17"/>
      <c r="C15" s="18" t="s">
        <v>23</v>
      </c>
      <c r="D15" s="18" t="s">
        <v>85</v>
      </c>
      <c r="E15" s="23" t="s">
        <v>86</v>
      </c>
      <c r="F15" s="24"/>
    </row>
    <row r="16" spans="1:6">
      <c r="B16" s="17"/>
      <c r="C16" s="18"/>
      <c r="D16" s="18" t="s">
        <v>87</v>
      </c>
      <c r="E16" s="23"/>
      <c r="F16" s="24"/>
    </row>
    <row r="17" spans="1:6" ht="162">
      <c r="B17" s="17"/>
      <c r="C17" s="18" t="s">
        <v>23</v>
      </c>
      <c r="D17" s="18" t="s">
        <v>96</v>
      </c>
      <c r="E17" s="29" t="s">
        <v>1351</v>
      </c>
      <c r="F17" s="24"/>
    </row>
    <row r="18" spans="1:6">
      <c r="B18" s="17"/>
      <c r="C18" s="18"/>
      <c r="D18" s="18"/>
      <c r="E18" s="19"/>
      <c r="F18" s="18"/>
    </row>
    <row r="19" spans="1:6">
      <c r="B19" s="10" t="s">
        <v>13</v>
      </c>
      <c r="C19" s="11"/>
      <c r="D19" s="11"/>
      <c r="E19" s="11"/>
      <c r="F19" s="11"/>
    </row>
    <row r="20" spans="1:6">
      <c r="B20" s="17"/>
      <c r="C20" s="18" t="s">
        <v>10</v>
      </c>
      <c r="D20" s="18" t="s">
        <v>9</v>
      </c>
      <c r="E20" s="19" t="s">
        <v>34</v>
      </c>
      <c r="F20" s="18"/>
    </row>
    <row r="21" spans="1:6">
      <c r="B21" s="17"/>
      <c r="C21" s="18"/>
      <c r="D21" s="18" t="s">
        <v>20</v>
      </c>
      <c r="E21" s="19" t="s">
        <v>14</v>
      </c>
      <c r="F21" s="18"/>
    </row>
    <row r="22" spans="1:6">
      <c r="B22" s="17"/>
      <c r="C22" s="18" t="s">
        <v>10</v>
      </c>
      <c r="D22" s="18" t="s">
        <v>11</v>
      </c>
      <c r="E22" s="19" t="s">
        <v>33</v>
      </c>
      <c r="F22" s="18"/>
    </row>
    <row r="23" spans="1:6" ht="27">
      <c r="A23" s="21"/>
      <c r="B23" s="17"/>
      <c r="C23" s="18" t="s">
        <v>10</v>
      </c>
      <c r="D23" s="18" t="s">
        <v>16</v>
      </c>
      <c r="E23" s="23" t="s">
        <v>17</v>
      </c>
      <c r="F23" s="18"/>
    </row>
    <row r="24" spans="1:6">
      <c r="A24" s="21"/>
      <c r="B24" s="17"/>
      <c r="C24" s="18" t="s">
        <v>10</v>
      </c>
      <c r="D24" s="18" t="s">
        <v>73</v>
      </c>
      <c r="E24" s="19" t="s">
        <v>74</v>
      </c>
      <c r="F24" s="18"/>
    </row>
    <row r="25" spans="1:6">
      <c r="B25" s="17"/>
      <c r="C25" s="18" t="s">
        <v>10</v>
      </c>
      <c r="D25" s="18" t="s">
        <v>1353</v>
      </c>
      <c r="E25" s="19" t="s">
        <v>1352</v>
      </c>
      <c r="F25" s="18"/>
    </row>
    <row r="26" spans="1:6">
      <c r="B26" s="17"/>
      <c r="C26" s="18"/>
      <c r="D26" s="18" t="s">
        <v>1354</v>
      </c>
      <c r="E26" s="23" t="s">
        <v>1360</v>
      </c>
      <c r="F26" s="18"/>
    </row>
    <row r="27" spans="1:6">
      <c r="B27" s="11" t="s">
        <v>35</v>
      </c>
      <c r="C27" s="11"/>
      <c r="D27" s="11"/>
      <c r="E27" s="11"/>
      <c r="F27" s="11"/>
    </row>
    <row r="28" spans="1:6">
      <c r="B28" s="18"/>
      <c r="C28" s="18" t="s">
        <v>79</v>
      </c>
      <c r="D28" s="19" t="s">
        <v>59</v>
      </c>
      <c r="E28" s="18" t="s">
        <v>1355</v>
      </c>
      <c r="F28" s="20"/>
    </row>
    <row r="29" spans="1:6">
      <c r="B29" s="18"/>
      <c r="C29" s="18" t="s">
        <v>79</v>
      </c>
      <c r="D29" s="27" t="s">
        <v>1356</v>
      </c>
      <c r="E29" s="13" t="s">
        <v>1357</v>
      </c>
      <c r="F29" s="20"/>
    </row>
    <row r="30" spans="1:6">
      <c r="B30" s="18"/>
      <c r="C30" s="18" t="s">
        <v>80</v>
      </c>
      <c r="D30" s="27" t="s">
        <v>44</v>
      </c>
      <c r="E30" s="13" t="s">
        <v>52</v>
      </c>
      <c r="F30" s="20"/>
    </row>
    <row r="31" spans="1:6">
      <c r="B31" s="18"/>
      <c r="C31" s="18" t="s">
        <v>80</v>
      </c>
      <c r="D31" s="27" t="s">
        <v>45</v>
      </c>
      <c r="E31" s="13" t="s">
        <v>49</v>
      </c>
      <c r="F31" s="20"/>
    </row>
    <row r="32" spans="1:6" ht="27">
      <c r="B32" s="18"/>
      <c r="C32" s="18" t="s">
        <v>80</v>
      </c>
      <c r="D32" s="27" t="s">
        <v>46</v>
      </c>
      <c r="E32" s="13" t="s">
        <v>53</v>
      </c>
      <c r="F32" s="20"/>
    </row>
    <row r="33" spans="2:6">
      <c r="B33" s="18"/>
      <c r="C33" s="16" t="s">
        <v>81</v>
      </c>
      <c r="D33" s="27" t="s">
        <v>47</v>
      </c>
      <c r="E33" s="13" t="s">
        <v>50</v>
      </c>
      <c r="F33" s="20"/>
    </row>
    <row r="34" spans="2:6">
      <c r="B34" s="18"/>
      <c r="C34" s="18" t="s">
        <v>80</v>
      </c>
      <c r="D34" s="27" t="s">
        <v>48</v>
      </c>
      <c r="E34" s="13" t="s">
        <v>51</v>
      </c>
      <c r="F34" s="20"/>
    </row>
    <row r="35" spans="2:6" ht="27">
      <c r="B35" s="18"/>
      <c r="C35" s="16" t="s">
        <v>81</v>
      </c>
      <c r="D35" s="14" t="s">
        <v>60</v>
      </c>
      <c r="E35" s="22" t="s">
        <v>72</v>
      </c>
      <c r="F35" s="20"/>
    </row>
    <row r="36" spans="2:6" ht="27">
      <c r="B36" s="18"/>
      <c r="C36" s="18" t="s">
        <v>82</v>
      </c>
      <c r="D36" s="26" t="s">
        <v>75</v>
      </c>
      <c r="E36" s="22" t="s">
        <v>76</v>
      </c>
      <c r="F36" s="20"/>
    </row>
    <row r="37" spans="2:6" ht="27">
      <c r="B37" s="18"/>
      <c r="C37" s="18" t="s">
        <v>82</v>
      </c>
      <c r="D37" s="27" t="s">
        <v>83</v>
      </c>
      <c r="E37" s="22" t="s">
        <v>84</v>
      </c>
      <c r="F37" s="20"/>
    </row>
    <row r="38" spans="2:6">
      <c r="B38" s="18"/>
      <c r="C38" s="18" t="s">
        <v>82</v>
      </c>
      <c r="D38" s="27" t="s">
        <v>91</v>
      </c>
      <c r="E38" s="13" t="s">
        <v>92</v>
      </c>
      <c r="F38" s="20"/>
    </row>
    <row r="39" spans="2:6">
      <c r="B39" s="18"/>
      <c r="C39" s="18" t="s">
        <v>1359</v>
      </c>
      <c r="D39" s="26" t="s">
        <v>93</v>
      </c>
      <c r="E39" s="13" t="s">
        <v>94</v>
      </c>
      <c r="F39" s="20"/>
    </row>
    <row r="40" spans="2:6">
      <c r="B40" s="18"/>
      <c r="C40" s="18"/>
      <c r="D40" s="28"/>
      <c r="E40" s="13"/>
      <c r="F40" s="20"/>
    </row>
    <row r="41" spans="2:6">
      <c r="B41" s="11" t="s">
        <v>36</v>
      </c>
      <c r="C41" s="11"/>
      <c r="D41" s="11"/>
      <c r="E41" s="11"/>
      <c r="F41" s="11"/>
    </row>
    <row r="42" spans="2:6" ht="54">
      <c r="B42" s="13"/>
      <c r="C42" s="16" t="s">
        <v>79</v>
      </c>
      <c r="D42" s="14" t="s">
        <v>42</v>
      </c>
      <c r="E42" s="22" t="s">
        <v>41</v>
      </c>
      <c r="F42" s="14"/>
    </row>
    <row r="43" spans="2:6">
      <c r="B43" s="13"/>
      <c r="C43" s="16"/>
      <c r="D43" s="14"/>
      <c r="E43" s="13"/>
      <c r="F43" s="14"/>
    </row>
    <row r="44" spans="2:6" ht="27">
      <c r="B44" s="13"/>
      <c r="C44" s="16" t="s">
        <v>39</v>
      </c>
      <c r="D44" s="14" t="s">
        <v>40</v>
      </c>
      <c r="E44" s="22" t="s">
        <v>88</v>
      </c>
      <c r="F44" s="14"/>
    </row>
    <row r="45" spans="2:6">
      <c r="B45" s="13"/>
      <c r="C45" s="16" t="s">
        <v>79</v>
      </c>
      <c r="D45" s="14" t="s">
        <v>55</v>
      </c>
      <c r="E45" s="13" t="s">
        <v>56</v>
      </c>
      <c r="F45" s="14"/>
    </row>
    <row r="46" spans="2:6">
      <c r="B46" s="13"/>
      <c r="C46" s="16"/>
      <c r="D46" s="14" t="s">
        <v>57</v>
      </c>
      <c r="E46" s="13" t="s">
        <v>58</v>
      </c>
      <c r="F46" s="14"/>
    </row>
    <row r="47" spans="2:6" ht="67.5">
      <c r="B47" s="13"/>
      <c r="C47" s="16" t="s">
        <v>79</v>
      </c>
      <c r="D47" s="27" t="s">
        <v>43</v>
      </c>
      <c r="E47" s="22" t="s">
        <v>54</v>
      </c>
      <c r="F47" s="14"/>
    </row>
    <row r="48" spans="2:6">
      <c r="B48" s="13"/>
      <c r="C48" s="16" t="s">
        <v>79</v>
      </c>
      <c r="D48" s="14" t="s">
        <v>78</v>
      </c>
      <c r="E48" s="13" t="s">
        <v>77</v>
      </c>
      <c r="F48" s="14"/>
    </row>
    <row r="49" spans="2:6" ht="27">
      <c r="B49" s="13"/>
      <c r="C49" s="16" t="s">
        <v>79</v>
      </c>
      <c r="D49" s="27" t="s">
        <v>89</v>
      </c>
      <c r="E49" s="22" t="s">
        <v>95</v>
      </c>
      <c r="F49" s="14"/>
    </row>
    <row r="50" spans="2:6">
      <c r="B50" s="13"/>
      <c r="C50" s="16"/>
      <c r="D50" s="27"/>
      <c r="E50" s="22"/>
      <c r="F50" s="14"/>
    </row>
    <row r="51" spans="2:6">
      <c r="B51" s="10" t="s">
        <v>12</v>
      </c>
      <c r="C51" s="11"/>
      <c r="D51" s="11"/>
      <c r="E51" s="11"/>
      <c r="F51" s="11"/>
    </row>
    <row r="52" spans="2:6">
      <c r="B52" s="18"/>
      <c r="C52" s="16" t="s">
        <v>18</v>
      </c>
      <c r="D52" s="14" t="s">
        <v>15</v>
      </c>
      <c r="E52" s="13"/>
      <c r="F52" s="14"/>
    </row>
    <row r="53" spans="2:6">
      <c r="B53" s="18"/>
      <c r="C53" s="16"/>
      <c r="D53" s="14"/>
      <c r="E53" s="13"/>
      <c r="F53" s="14"/>
    </row>
    <row r="54" spans="2:6">
      <c r="B54" s="10" t="s">
        <v>99</v>
      </c>
      <c r="C54" s="11"/>
      <c r="D54" s="11"/>
      <c r="E54" s="11"/>
      <c r="F54" s="11"/>
    </row>
    <row r="55" spans="2:6" ht="27">
      <c r="B55" s="18"/>
      <c r="C55" s="16" t="s">
        <v>1358</v>
      </c>
      <c r="D55" s="14" t="s">
        <v>100</v>
      </c>
      <c r="E55" s="30" t="s">
        <v>101</v>
      </c>
      <c r="F55" s="14"/>
    </row>
    <row r="56" spans="2:6">
      <c r="B56" s="18"/>
      <c r="C56" s="16"/>
      <c r="D56" s="14"/>
      <c r="E56" s="13"/>
      <c r="F56" s="14"/>
    </row>
    <row r="57" spans="2:6">
      <c r="B57" s="13"/>
      <c r="C57" s="16"/>
      <c r="D57" s="16"/>
      <c r="E57" s="16"/>
      <c r="F57" s="16"/>
    </row>
    <row r="82" spans="3:3">
      <c r="C82" s="25" t="s">
        <v>37</v>
      </c>
    </row>
    <row r="83" spans="3:3">
      <c r="C83" s="25" t="s">
        <v>38</v>
      </c>
    </row>
    <row r="85" spans="3:3">
      <c r="C85" s="25" t="s">
        <v>61</v>
      </c>
    </row>
    <row r="86" spans="3:3">
      <c r="C86" s="25" t="s">
        <v>62</v>
      </c>
    </row>
    <row r="87" spans="3:3">
      <c r="C87" s="25" t="s">
        <v>63</v>
      </c>
    </row>
    <row r="88" spans="3:3">
      <c r="C88" s="25" t="s">
        <v>64</v>
      </c>
    </row>
    <row r="89" spans="3:3">
      <c r="C89" s="25"/>
    </row>
    <row r="90" spans="3:3">
      <c r="C90" s="25" t="s">
        <v>65</v>
      </c>
    </row>
    <row r="91" spans="3:3">
      <c r="C91" s="25" t="s">
        <v>66</v>
      </c>
    </row>
    <row r="92" spans="3:3">
      <c r="C92" s="25"/>
    </row>
    <row r="93" spans="3:3">
      <c r="C93" s="25" t="s">
        <v>67</v>
      </c>
    </row>
    <row r="94" spans="3:3">
      <c r="C94" s="25" t="s">
        <v>68</v>
      </c>
    </row>
    <row r="95" spans="3:3">
      <c r="C95" s="25" t="s">
        <v>69</v>
      </c>
    </row>
    <row r="96" spans="3:3">
      <c r="C96" s="25" t="s">
        <v>70</v>
      </c>
    </row>
  </sheetData>
  <phoneticPr fontId="1"/>
  <pageMargins left="0.19685039370078741" right="0.19685039370078741" top="0.19685039370078741" bottom="0.19685039370078741" header="0.19685039370078741" footer="0.19685039370078741"/>
  <pageSetup paperSize="8" scale="69"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workbookViewId="0">
      <selection activeCell="B30" sqref="B30"/>
    </sheetView>
  </sheetViews>
  <sheetFormatPr defaultRowHeight="18.75"/>
  <sheetData>
    <row r="2" spans="2:16">
      <c r="B2" t="s">
        <v>1361</v>
      </c>
    </row>
    <row r="3" spans="2:16">
      <c r="B3" t="s">
        <v>1371</v>
      </c>
      <c r="P3" s="334"/>
    </row>
    <row r="4" spans="2:16">
      <c r="B4" t="s">
        <v>1368</v>
      </c>
    </row>
    <row r="5" spans="2:16">
      <c r="B5" t="s">
        <v>1369</v>
      </c>
    </row>
    <row r="6" spans="2:16">
      <c r="B6" t="s">
        <v>1372</v>
      </c>
    </row>
    <row r="8" spans="2:16">
      <c r="B8" s="25" t="s">
        <v>1373</v>
      </c>
    </row>
    <row r="9" spans="2:16">
      <c r="B9" t="s">
        <v>1370</v>
      </c>
    </row>
    <row r="11" spans="2:16">
      <c r="B11" t="s">
        <v>1374</v>
      </c>
    </row>
    <row r="12" spans="2:16">
      <c r="B12" t="s">
        <v>1375</v>
      </c>
    </row>
    <row r="14" spans="2:16">
      <c r="B14" t="s">
        <v>1376</v>
      </c>
    </row>
    <row r="16" spans="2:16">
      <c r="B16" t="s">
        <v>1377</v>
      </c>
    </row>
    <row r="17" spans="2:2">
      <c r="B17" t="s">
        <v>1362</v>
      </c>
    </row>
    <row r="18" spans="2:2">
      <c r="B18" s="25" t="s">
        <v>1378</v>
      </c>
    </row>
    <row r="19" spans="2:2">
      <c r="B19" t="s">
        <v>1363</v>
      </c>
    </row>
    <row r="20" spans="2:2">
      <c r="B20" t="s">
        <v>1364</v>
      </c>
    </row>
    <row r="21" spans="2:2">
      <c r="B21" t="s">
        <v>1365</v>
      </c>
    </row>
    <row r="23" spans="2:2">
      <c r="B23" t="s">
        <v>1366</v>
      </c>
    </row>
    <row r="24" spans="2:2">
      <c r="B24" t="s">
        <v>1386</v>
      </c>
    </row>
    <row r="25" spans="2:2">
      <c r="B25" t="s">
        <v>1379</v>
      </c>
    </row>
    <row r="26" spans="2:2">
      <c r="B26" t="s">
        <v>1380</v>
      </c>
    </row>
    <row r="27" spans="2:2">
      <c r="B27" t="s">
        <v>1381</v>
      </c>
    </row>
    <row r="28" spans="2:2">
      <c r="B28" t="s">
        <v>1382</v>
      </c>
    </row>
    <row r="29" spans="2:2">
      <c r="B29" t="s">
        <v>1367</v>
      </c>
    </row>
    <row r="30" spans="2:2">
      <c r="B30" t="s">
        <v>1383</v>
      </c>
    </row>
    <row r="31" spans="2:2">
      <c r="B31" t="s">
        <v>1384</v>
      </c>
    </row>
    <row r="32" spans="2:2">
      <c r="B32" t="s">
        <v>1385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zoomScale="70" zoomScaleNormal="70" workbookViewId="0">
      <selection activeCell="C8" sqref="C8"/>
    </sheetView>
  </sheetViews>
  <sheetFormatPr defaultRowHeight="18.75"/>
  <sheetData>
    <row r="2" spans="2:2" ht="20.25">
      <c r="B2" s="335" t="s">
        <v>1387</v>
      </c>
    </row>
    <row r="3" spans="2:2">
      <c r="B3" s="104" t="s">
        <v>1388</v>
      </c>
    </row>
    <row r="4" spans="2:2" ht="20.25">
      <c r="B4" s="335" t="s">
        <v>1389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9"/>
  <sheetViews>
    <sheetView showGridLines="0" zoomScale="70" zoomScaleNormal="70" workbookViewId="0">
      <selection activeCell="D10" sqref="D10"/>
    </sheetView>
  </sheetViews>
  <sheetFormatPr defaultColWidth="9" defaultRowHeight="18.75"/>
  <cols>
    <col min="1" max="1" width="3.625" style="9" customWidth="1"/>
    <col min="2" max="2" width="4" style="4" bestFit="1" customWidth="1"/>
    <col min="3" max="3" width="36.75" style="1" customWidth="1"/>
    <col min="4" max="4" width="64.25" style="1" customWidth="1"/>
    <col min="5" max="5" width="110.75" style="1" customWidth="1"/>
    <col min="6" max="6" width="66" style="1" bestFit="1" customWidth="1"/>
    <col min="7" max="7" width="9" style="1" customWidth="1"/>
    <col min="8" max="16384" width="9" style="1"/>
  </cols>
  <sheetData>
    <row r="1" spans="1:6" ht="23.25">
      <c r="A1" s="3" t="s">
        <v>6</v>
      </c>
    </row>
    <row r="3" spans="1:6" s="8" customFormat="1">
      <c r="A3" s="5"/>
      <c r="B3" s="6" t="s">
        <v>0</v>
      </c>
      <c r="C3" s="7"/>
      <c r="D3" s="7" t="s">
        <v>1</v>
      </c>
      <c r="E3" s="7" t="s">
        <v>2</v>
      </c>
      <c r="F3" s="7" t="s">
        <v>3</v>
      </c>
    </row>
    <row r="4" spans="1:6">
      <c r="B4" s="10" t="s">
        <v>1327</v>
      </c>
      <c r="C4" s="11"/>
      <c r="D4" s="11"/>
      <c r="E4" s="11"/>
      <c r="F4" s="11"/>
    </row>
    <row r="5" spans="1:6" s="15" customFormat="1" ht="16.5">
      <c r="A5" s="12"/>
      <c r="B5" s="13"/>
      <c r="C5" s="14" t="s">
        <v>1328</v>
      </c>
      <c r="D5" s="2" t="s">
        <v>1326</v>
      </c>
      <c r="E5" s="22"/>
      <c r="F5" s="2"/>
    </row>
    <row r="6" spans="1:6">
      <c r="B6" s="13"/>
      <c r="C6" s="16"/>
      <c r="D6" s="16" t="s">
        <v>1330</v>
      </c>
      <c r="E6" s="2"/>
      <c r="F6" s="16"/>
    </row>
    <row r="7" spans="1:6">
      <c r="B7" s="17"/>
      <c r="C7" s="16"/>
      <c r="D7" s="18" t="s">
        <v>1331</v>
      </c>
      <c r="E7" s="24"/>
      <c r="F7" s="18"/>
    </row>
    <row r="8" spans="1:6">
      <c r="B8" s="17"/>
      <c r="C8" s="18" t="s">
        <v>1329</v>
      </c>
      <c r="D8" s="18" t="s">
        <v>1332</v>
      </c>
      <c r="E8" s="19"/>
      <c r="F8" s="18"/>
    </row>
    <row r="9" spans="1:6">
      <c r="B9" s="17"/>
      <c r="C9" s="18"/>
      <c r="D9" s="18" t="s">
        <v>1333</v>
      </c>
      <c r="E9" s="23"/>
      <c r="F9" s="18"/>
    </row>
    <row r="10" spans="1:6">
      <c r="B10" s="17"/>
      <c r="C10" s="18"/>
      <c r="D10" s="18" t="s">
        <v>1334</v>
      </c>
      <c r="E10" s="23"/>
      <c r="F10" s="24"/>
    </row>
    <row r="11" spans="1:6">
      <c r="B11" s="17"/>
      <c r="C11" s="18"/>
      <c r="D11" s="18" t="s">
        <v>1335</v>
      </c>
      <c r="E11" s="23"/>
      <c r="F11" s="24"/>
    </row>
    <row r="12" spans="1:6">
      <c r="B12" s="17"/>
      <c r="C12" s="18" t="s">
        <v>1336</v>
      </c>
      <c r="D12" s="18" t="s">
        <v>1337</v>
      </c>
      <c r="E12" s="23"/>
      <c r="F12" s="24"/>
    </row>
    <row r="13" spans="1:6">
      <c r="B13" s="17"/>
      <c r="C13" s="18"/>
      <c r="D13" s="18" t="s">
        <v>1338</v>
      </c>
      <c r="E13" s="23"/>
      <c r="F13" s="24"/>
    </row>
    <row r="14" spans="1:6">
      <c r="B14" s="17"/>
      <c r="C14" s="18" t="s">
        <v>1339</v>
      </c>
      <c r="D14" s="18" t="s">
        <v>1340</v>
      </c>
      <c r="E14" s="23"/>
      <c r="F14" s="24"/>
    </row>
    <row r="15" spans="1:6">
      <c r="B15" s="17"/>
      <c r="C15" s="18"/>
      <c r="D15" s="18" t="s">
        <v>1341</v>
      </c>
      <c r="E15" s="29"/>
      <c r="F15" s="24"/>
    </row>
    <row r="16" spans="1:6">
      <c r="B16" s="17"/>
      <c r="C16" s="18"/>
      <c r="D16" s="18" t="s">
        <v>1342</v>
      </c>
      <c r="E16" s="29"/>
      <c r="F16" s="24"/>
    </row>
    <row r="17" spans="1:6" ht="33.75" customHeight="1">
      <c r="B17" s="17"/>
      <c r="C17" s="18" t="s">
        <v>1343</v>
      </c>
      <c r="D17" s="18" t="s">
        <v>1344</v>
      </c>
      <c r="E17" s="29"/>
      <c r="F17" s="24"/>
    </row>
    <row r="18" spans="1:6" ht="58.5" customHeight="1">
      <c r="B18" s="17"/>
      <c r="C18" s="18"/>
      <c r="D18" s="18" t="s">
        <v>1345</v>
      </c>
      <c r="E18" s="29"/>
      <c r="F18" s="24"/>
    </row>
    <row r="19" spans="1:6">
      <c r="B19" s="10" t="s">
        <v>102</v>
      </c>
      <c r="C19" s="11"/>
      <c r="D19" s="11"/>
      <c r="E19" s="11"/>
      <c r="F19" s="11"/>
    </row>
    <row r="20" spans="1:6" ht="40.5">
      <c r="B20" s="17"/>
      <c r="C20" s="18"/>
      <c r="D20" s="18" t="s">
        <v>104</v>
      </c>
      <c r="E20" s="23" t="s">
        <v>695</v>
      </c>
      <c r="F20" s="18"/>
    </row>
    <row r="21" spans="1:6">
      <c r="B21" s="17"/>
      <c r="C21" s="18"/>
      <c r="D21" s="18" t="s">
        <v>105</v>
      </c>
      <c r="E21" s="19" t="s">
        <v>103</v>
      </c>
      <c r="F21" s="18"/>
    </row>
    <row r="22" spans="1:6">
      <c r="B22" s="17"/>
      <c r="C22" s="18"/>
      <c r="D22" s="18"/>
      <c r="E22" s="19"/>
      <c r="F22" s="18"/>
    </row>
    <row r="23" spans="1:6">
      <c r="A23" s="21"/>
      <c r="B23" s="17"/>
      <c r="C23" s="18"/>
      <c r="D23" s="18"/>
      <c r="E23" s="23"/>
      <c r="F23" s="18"/>
    </row>
    <row r="24" spans="1:6">
      <c r="B24" s="17"/>
      <c r="C24" s="18"/>
      <c r="D24" s="18"/>
      <c r="E24" s="19"/>
      <c r="F24" s="18"/>
    </row>
    <row r="25" spans="1:6">
      <c r="B25" s="13"/>
      <c r="C25" s="16"/>
      <c r="D25" s="16"/>
      <c r="E25" s="31"/>
      <c r="F25" s="16"/>
    </row>
    <row r="28" spans="1:6">
      <c r="C28" s="1" t="s">
        <v>113</v>
      </c>
      <c r="E28" s="33" t="s">
        <v>680</v>
      </c>
    </row>
    <row r="29" spans="1:6">
      <c r="C29" s="34" t="s">
        <v>106</v>
      </c>
      <c r="E29" s="33" t="s">
        <v>681</v>
      </c>
    </row>
    <row r="30" spans="1:6">
      <c r="C30" s="34" t="s">
        <v>107</v>
      </c>
      <c r="E30" s="33" t="s">
        <v>682</v>
      </c>
    </row>
    <row r="31" spans="1:6">
      <c r="C31" s="34" t="s">
        <v>108</v>
      </c>
      <c r="E31" s="33" t="s">
        <v>683</v>
      </c>
    </row>
    <row r="32" spans="1:6">
      <c r="C32" s="34" t="s">
        <v>112</v>
      </c>
      <c r="E32" s="33" t="s">
        <v>684</v>
      </c>
    </row>
    <row r="33" spans="3:5">
      <c r="C33" s="34" t="s">
        <v>109</v>
      </c>
      <c r="E33" s="33" t="s">
        <v>685</v>
      </c>
    </row>
    <row r="34" spans="3:5" ht="42.75" customHeight="1">
      <c r="C34" s="34" t="s">
        <v>110</v>
      </c>
      <c r="E34" s="33" t="s">
        <v>686</v>
      </c>
    </row>
    <row r="35" spans="3:5">
      <c r="C35" s="34" t="s">
        <v>111</v>
      </c>
      <c r="E35" s="33" t="s">
        <v>687</v>
      </c>
    </row>
    <row r="36" spans="3:5">
      <c r="E36" s="33" t="s">
        <v>688</v>
      </c>
    </row>
    <row r="37" spans="3:5">
      <c r="C37" s="1" t="s">
        <v>114</v>
      </c>
      <c r="E37" s="33" t="s">
        <v>689</v>
      </c>
    </row>
    <row r="38" spans="3:5">
      <c r="C38" s="1" t="s">
        <v>115</v>
      </c>
    </row>
    <row r="39" spans="3:5">
      <c r="C39" s="1" t="s">
        <v>116</v>
      </c>
    </row>
    <row r="41" spans="3:5" ht="25.5" thickBot="1">
      <c r="E41" s="319" t="s">
        <v>690</v>
      </c>
    </row>
    <row r="42" spans="3:5">
      <c r="C42" s="1" t="s">
        <v>402</v>
      </c>
      <c r="E42" s="320" t="s">
        <v>691</v>
      </c>
    </row>
    <row r="43" spans="3:5">
      <c r="C43" s="1" t="s">
        <v>403</v>
      </c>
      <c r="E43" s="32"/>
    </row>
    <row r="44" spans="3:5">
      <c r="C44" s="1" t="s">
        <v>404</v>
      </c>
      <c r="E44" s="321" t="s">
        <v>692</v>
      </c>
    </row>
    <row r="45" spans="3:5" ht="43.5">
      <c r="C45" s="1" t="s">
        <v>405</v>
      </c>
      <c r="E45" s="322" t="s">
        <v>693</v>
      </c>
    </row>
    <row r="46" spans="3:5" ht="37.5">
      <c r="C46" s="1" t="s">
        <v>406</v>
      </c>
      <c r="E46" s="323" t="s">
        <v>694</v>
      </c>
    </row>
    <row r="47" spans="3:5">
      <c r="C47" s="1" t="s">
        <v>407</v>
      </c>
    </row>
    <row r="48" spans="3:5">
      <c r="C48" s="1" t="s">
        <v>408</v>
      </c>
    </row>
    <row r="49" spans="3:3">
      <c r="C49" s="1" t="s">
        <v>409</v>
      </c>
    </row>
    <row r="50" spans="3:3">
      <c r="C50" s="1" t="s">
        <v>410</v>
      </c>
    </row>
    <row r="51" spans="3:3">
      <c r="C51" s="1" t="s">
        <v>411</v>
      </c>
    </row>
    <row r="52" spans="3:3">
      <c r="C52" s="1" t="s">
        <v>412</v>
      </c>
    </row>
    <row r="53" spans="3:3">
      <c r="C53" s="1" t="s">
        <v>413</v>
      </c>
    </row>
    <row r="55" spans="3:3">
      <c r="C55" s="103" t="s">
        <v>414</v>
      </c>
    </row>
    <row r="56" spans="3:3">
      <c r="C56" s="104"/>
    </row>
    <row r="57" spans="3:3">
      <c r="C57" s="105" t="s">
        <v>415</v>
      </c>
    </row>
    <row r="58" spans="3:3">
      <c r="C58" s="105" t="s">
        <v>416</v>
      </c>
    </row>
    <row r="59" spans="3:3">
      <c r="C59" s="105" t="s">
        <v>417</v>
      </c>
    </row>
    <row r="60" spans="3:3">
      <c r="C60" s="103" t="s">
        <v>418</v>
      </c>
    </row>
    <row r="61" spans="3:3">
      <c r="C61" s="103" t="s">
        <v>419</v>
      </c>
    </row>
    <row r="62" spans="3:3">
      <c r="C62" s="103" t="s">
        <v>420</v>
      </c>
    </row>
    <row r="63" spans="3:3">
      <c r="C63" s="104"/>
    </row>
    <row r="64" spans="3:3">
      <c r="C64" s="105" t="s">
        <v>421</v>
      </c>
    </row>
    <row r="65" spans="3:3">
      <c r="C65" s="104"/>
    </row>
    <row r="66" spans="3:3">
      <c r="C66" s="105" t="s">
        <v>422</v>
      </c>
    </row>
    <row r="67" spans="3:3">
      <c r="C67" s="105" t="s">
        <v>423</v>
      </c>
    </row>
    <row r="68" spans="3:3">
      <c r="C68" s="105" t="s">
        <v>424</v>
      </c>
    </row>
    <row r="71" spans="3:3">
      <c r="C71" s="1" t="s">
        <v>425</v>
      </c>
    </row>
    <row r="72" spans="3:3">
      <c r="C72" s="1" t="s">
        <v>426</v>
      </c>
    </row>
    <row r="74" spans="3:3">
      <c r="C74" s="1" t="s">
        <v>427</v>
      </c>
    </row>
    <row r="75" spans="3:3">
      <c r="C75" s="1" t="s">
        <v>428</v>
      </c>
    </row>
    <row r="77" spans="3:3">
      <c r="C77" s="1" t="s">
        <v>429</v>
      </c>
    </row>
    <row r="78" spans="3:3">
      <c r="C78" s="1" t="s">
        <v>430</v>
      </c>
    </row>
    <row r="79" spans="3:3">
      <c r="C79" s="1" t="s">
        <v>431</v>
      </c>
    </row>
    <row r="80" spans="3:3">
      <c r="C80" s="1" t="s">
        <v>432</v>
      </c>
    </row>
    <row r="82" spans="3:3">
      <c r="C82" s="1" t="s">
        <v>433</v>
      </c>
    </row>
    <row r="83" spans="3:3">
      <c r="C83" s="1" t="s">
        <v>434</v>
      </c>
    </row>
    <row r="85" spans="3:3">
      <c r="C85" s="1" t="s">
        <v>435</v>
      </c>
    </row>
    <row r="86" spans="3:3">
      <c r="C86" s="1" t="s">
        <v>436</v>
      </c>
    </row>
    <row r="87" spans="3:3">
      <c r="C87" s="1" t="s">
        <v>437</v>
      </c>
    </row>
    <row r="89" spans="3:3">
      <c r="C89" s="1" t="s">
        <v>438</v>
      </c>
    </row>
    <row r="90" spans="3:3">
      <c r="C90" s="1" t="s">
        <v>439</v>
      </c>
    </row>
    <row r="92" spans="3:3">
      <c r="C92" s="1" t="s">
        <v>440</v>
      </c>
    </row>
    <row r="93" spans="3:3">
      <c r="C93" s="1" t="s">
        <v>441</v>
      </c>
    </row>
    <row r="94" spans="3:3">
      <c r="C94" s="1" t="s">
        <v>442</v>
      </c>
    </row>
    <row r="95" spans="3:3">
      <c r="C95" s="1" t="s">
        <v>443</v>
      </c>
    </row>
    <row r="97" spans="3:3">
      <c r="C97" s="1" t="s">
        <v>444</v>
      </c>
    </row>
    <row r="98" spans="3:3">
      <c r="C98" s="1" t="s">
        <v>445</v>
      </c>
    </row>
    <row r="99" spans="3:3">
      <c r="C99" s="1" t="s">
        <v>446</v>
      </c>
    </row>
    <row r="100" spans="3:3">
      <c r="C100" s="1" t="s">
        <v>447</v>
      </c>
    </row>
    <row r="102" spans="3:3">
      <c r="C102" s="1" t="s">
        <v>448</v>
      </c>
    </row>
    <row r="103" spans="3:3">
      <c r="C103" s="1" t="s">
        <v>449</v>
      </c>
    </row>
    <row r="105" spans="3:3">
      <c r="C105" s="1" t="s">
        <v>450</v>
      </c>
    </row>
    <row r="106" spans="3:3">
      <c r="C106" s="1" t="s">
        <v>451</v>
      </c>
    </row>
    <row r="108" spans="3:3">
      <c r="C108" s="1" t="s">
        <v>452</v>
      </c>
    </row>
    <row r="109" spans="3:3">
      <c r="C109" s="1" t="s">
        <v>453</v>
      </c>
    </row>
    <row r="110" spans="3:3">
      <c r="C110" s="1" t="s">
        <v>454</v>
      </c>
    </row>
    <row r="112" spans="3:3">
      <c r="C112" s="1" t="s">
        <v>455</v>
      </c>
    </row>
    <row r="113" spans="3:3">
      <c r="C113" s="1" t="s">
        <v>456</v>
      </c>
    </row>
    <row r="115" spans="3:3">
      <c r="C115" s="1" t="s">
        <v>457</v>
      </c>
    </row>
    <row r="116" spans="3:3" ht="69" customHeight="1"/>
    <row r="117" spans="3:3">
      <c r="C117" s="1" t="s">
        <v>458</v>
      </c>
    </row>
    <row r="118" spans="3:3">
      <c r="C118" s="1" t="s">
        <v>459</v>
      </c>
    </row>
    <row r="119" spans="3:3">
      <c r="C119" s="1" t="s">
        <v>460</v>
      </c>
    </row>
    <row r="120" spans="3:3">
      <c r="C120" s="1" t="s">
        <v>461</v>
      </c>
    </row>
    <row r="122" spans="3:3">
      <c r="C122" s="1" t="s">
        <v>462</v>
      </c>
    </row>
    <row r="123" spans="3:3">
      <c r="C123" s="1" t="s">
        <v>463</v>
      </c>
    </row>
    <row r="124" spans="3:3">
      <c r="C124" s="1" t="s">
        <v>464</v>
      </c>
    </row>
    <row r="125" spans="3:3">
      <c r="C125" s="1" t="s">
        <v>465</v>
      </c>
    </row>
    <row r="127" spans="3:3">
      <c r="C127" s="1" t="s">
        <v>466</v>
      </c>
    </row>
    <row r="128" spans="3:3">
      <c r="C128" s="1" t="s">
        <v>467</v>
      </c>
    </row>
    <row r="129" spans="3:3">
      <c r="C129" s="1" t="s">
        <v>468</v>
      </c>
    </row>
  </sheetData>
  <phoneticPr fontId="1"/>
  <hyperlinks>
    <hyperlink ref="E46" r:id="rId1" tooltip="Association for Computing Machinery" display="https://ja.wikipedia.org/wiki/Association_for_Computing_Machinery"/>
  </hyperlinks>
  <pageMargins left="0.19685039370078741" right="0.19685039370078741" top="0.19685039370078741" bottom="0.19685039370078741" header="0.19685039370078741" footer="0.19685039370078741"/>
  <pageSetup paperSize="8" scale="69"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75"/>
  <sheetViews>
    <sheetView zoomScale="85" zoomScaleNormal="85" workbookViewId="0">
      <selection activeCell="D21" sqref="D21"/>
    </sheetView>
  </sheetViews>
  <sheetFormatPr defaultRowHeight="13.5"/>
  <cols>
    <col min="1" max="16384" width="9" style="1"/>
  </cols>
  <sheetData>
    <row r="2" spans="2:12">
      <c r="B2" s="324" t="s">
        <v>696</v>
      </c>
    </row>
    <row r="3" spans="2:12">
      <c r="B3" s="324" t="s">
        <v>697</v>
      </c>
    </row>
    <row r="4" spans="2:12">
      <c r="B4" s="324" t="s">
        <v>698</v>
      </c>
    </row>
    <row r="5" spans="2:12">
      <c r="B5" s="324" t="s">
        <v>699</v>
      </c>
    </row>
    <row r="6" spans="2:12">
      <c r="B6" s="324" t="s">
        <v>700</v>
      </c>
    </row>
    <row r="7" spans="2:12">
      <c r="B7" s="324" t="s">
        <v>696</v>
      </c>
    </row>
    <row r="8" spans="2:12">
      <c r="B8" s="324" t="s">
        <v>701</v>
      </c>
    </row>
    <row r="9" spans="2:12">
      <c r="B9" s="324" t="s">
        <v>702</v>
      </c>
    </row>
    <row r="10" spans="2:12">
      <c r="B10" s="324" t="s">
        <v>703</v>
      </c>
    </row>
    <row r="12" spans="2:12">
      <c r="B12" s="324" t="s">
        <v>704</v>
      </c>
    </row>
    <row r="13" spans="2:12">
      <c r="B13" s="324" t="s">
        <v>705</v>
      </c>
    </row>
    <row r="15" spans="2:12">
      <c r="B15" s="325" t="s">
        <v>706</v>
      </c>
      <c r="C15" s="326"/>
      <c r="D15" s="326"/>
      <c r="E15" s="326"/>
      <c r="F15" s="326"/>
      <c r="G15" s="326"/>
      <c r="H15" s="326"/>
      <c r="I15" s="326"/>
      <c r="J15" s="326"/>
      <c r="K15" s="326"/>
      <c r="L15" s="326"/>
    </row>
    <row r="16" spans="2:12">
      <c r="B16" s="325" t="s">
        <v>707</v>
      </c>
      <c r="C16" s="326"/>
      <c r="D16" s="326"/>
      <c r="E16" s="326"/>
      <c r="F16" s="326"/>
      <c r="G16" s="326"/>
      <c r="H16" s="326"/>
      <c r="I16" s="326"/>
      <c r="J16" s="326"/>
      <c r="K16" s="326"/>
      <c r="L16" s="326"/>
    </row>
    <row r="17" spans="2:12">
      <c r="B17" s="326"/>
      <c r="C17" s="326"/>
      <c r="D17" s="326"/>
      <c r="E17" s="326"/>
      <c r="F17" s="326"/>
      <c r="G17" s="326"/>
      <c r="H17" s="326"/>
      <c r="I17" s="326"/>
      <c r="J17" s="326"/>
      <c r="K17" s="326"/>
      <c r="L17" s="326"/>
    </row>
    <row r="18" spans="2:12">
      <c r="B18" s="325" t="s">
        <v>708</v>
      </c>
      <c r="C18" s="326"/>
      <c r="D18" s="326"/>
      <c r="E18" s="326"/>
      <c r="F18" s="326"/>
      <c r="G18" s="326"/>
      <c r="H18" s="326"/>
      <c r="I18" s="326"/>
      <c r="J18" s="326"/>
      <c r="K18" s="326"/>
      <c r="L18" s="326"/>
    </row>
    <row r="19" spans="2:12">
      <c r="B19" s="325" t="s">
        <v>709</v>
      </c>
      <c r="C19" s="326"/>
      <c r="D19" s="326"/>
      <c r="E19" s="326"/>
      <c r="F19" s="326"/>
      <c r="G19" s="326"/>
      <c r="H19" s="326"/>
      <c r="I19" s="326"/>
      <c r="J19" s="326"/>
      <c r="K19" s="326"/>
      <c r="L19" s="326"/>
    </row>
    <row r="20" spans="2:12">
      <c r="B20" s="325" t="s">
        <v>710</v>
      </c>
      <c r="C20" s="326"/>
      <c r="D20" s="326"/>
      <c r="E20" s="326"/>
      <c r="F20" s="326"/>
      <c r="G20" s="326"/>
      <c r="H20" s="326"/>
      <c r="I20" s="326"/>
      <c r="J20" s="326"/>
      <c r="K20" s="326"/>
      <c r="L20" s="326"/>
    </row>
    <row r="21" spans="2:12">
      <c r="B21" s="326"/>
      <c r="C21" s="326"/>
      <c r="D21" s="326"/>
      <c r="E21" s="326"/>
      <c r="F21" s="326"/>
      <c r="G21" s="326"/>
      <c r="H21" s="326"/>
      <c r="I21" s="326"/>
      <c r="J21" s="326"/>
      <c r="K21" s="326"/>
      <c r="L21" s="326"/>
    </row>
    <row r="22" spans="2:12">
      <c r="B22" s="325" t="s">
        <v>711</v>
      </c>
      <c r="C22" s="326"/>
      <c r="D22" s="326"/>
      <c r="E22" s="326"/>
      <c r="F22" s="326"/>
      <c r="G22" s="326"/>
      <c r="H22" s="326"/>
      <c r="I22" s="326"/>
      <c r="J22" s="326"/>
      <c r="K22" s="326"/>
      <c r="L22" s="326"/>
    </row>
    <row r="23" spans="2:12">
      <c r="B23" s="325" t="s">
        <v>712</v>
      </c>
      <c r="C23" s="326"/>
      <c r="D23" s="326"/>
      <c r="E23" s="326"/>
      <c r="F23" s="326"/>
      <c r="G23" s="326"/>
      <c r="H23" s="326"/>
      <c r="I23" s="326"/>
      <c r="J23" s="326"/>
      <c r="K23" s="326"/>
      <c r="L23" s="326"/>
    </row>
    <row r="24" spans="2:12">
      <c r="B24" s="325" t="s">
        <v>713</v>
      </c>
      <c r="C24" s="326"/>
      <c r="D24" s="326"/>
      <c r="E24" s="326"/>
      <c r="F24" s="326"/>
      <c r="G24" s="326"/>
      <c r="H24" s="326"/>
      <c r="I24" s="326"/>
      <c r="J24" s="326"/>
      <c r="K24" s="326"/>
      <c r="L24" s="326"/>
    </row>
    <row r="25" spans="2:12">
      <c r="B25" s="325" t="s">
        <v>714</v>
      </c>
      <c r="C25" s="326"/>
      <c r="D25" s="326"/>
      <c r="E25" s="326"/>
      <c r="F25" s="326"/>
      <c r="G25" s="326"/>
      <c r="H25" s="326"/>
      <c r="I25" s="326"/>
      <c r="J25" s="326"/>
      <c r="K25" s="326"/>
      <c r="L25" s="326"/>
    </row>
    <row r="26" spans="2:12">
      <c r="B26" s="325" t="s">
        <v>715</v>
      </c>
      <c r="C26" s="326"/>
      <c r="D26" s="326"/>
      <c r="E26" s="326"/>
      <c r="F26" s="326"/>
      <c r="G26" s="326"/>
      <c r="H26" s="326"/>
      <c r="I26" s="326"/>
      <c r="J26" s="326"/>
      <c r="K26" s="326"/>
      <c r="L26" s="326"/>
    </row>
    <row r="27" spans="2:12">
      <c r="B27" s="326"/>
      <c r="C27" s="326"/>
      <c r="D27" s="326"/>
      <c r="E27" s="326"/>
      <c r="F27" s="326"/>
      <c r="G27" s="326"/>
      <c r="H27" s="326"/>
      <c r="I27" s="326"/>
      <c r="J27" s="326"/>
      <c r="K27" s="326"/>
      <c r="L27" s="326"/>
    </row>
    <row r="28" spans="2:12">
      <c r="B28" s="325" t="s">
        <v>716</v>
      </c>
      <c r="C28" s="326"/>
      <c r="D28" s="326"/>
      <c r="E28" s="326"/>
      <c r="F28" s="326"/>
      <c r="G28" s="326"/>
      <c r="H28" s="326"/>
      <c r="I28" s="326"/>
      <c r="J28" s="326"/>
      <c r="K28" s="326"/>
      <c r="L28" s="326"/>
    </row>
    <row r="29" spans="2:12">
      <c r="B29" s="325" t="s">
        <v>717</v>
      </c>
      <c r="C29" s="326"/>
      <c r="D29" s="326"/>
      <c r="E29" s="326"/>
      <c r="F29" s="326"/>
      <c r="G29" s="326"/>
      <c r="H29" s="326"/>
      <c r="I29" s="326"/>
      <c r="J29" s="326"/>
      <c r="K29" s="326"/>
      <c r="L29" s="326"/>
    </row>
    <row r="30" spans="2:12">
      <c r="B30" s="325" t="s">
        <v>718</v>
      </c>
      <c r="C30" s="326"/>
      <c r="D30" s="326"/>
      <c r="E30" s="326"/>
      <c r="F30" s="326"/>
      <c r="G30" s="326"/>
      <c r="H30" s="326"/>
      <c r="I30" s="326"/>
      <c r="J30" s="326"/>
      <c r="K30" s="326"/>
      <c r="L30" s="326"/>
    </row>
    <row r="31" spans="2:12">
      <c r="B31" s="325" t="s">
        <v>719</v>
      </c>
      <c r="C31" s="326"/>
      <c r="D31" s="326"/>
      <c r="E31" s="326"/>
      <c r="F31" s="326"/>
      <c r="G31" s="326"/>
      <c r="H31" s="326"/>
      <c r="I31" s="326"/>
      <c r="J31" s="326"/>
      <c r="K31" s="326"/>
      <c r="L31" s="326"/>
    </row>
    <row r="32" spans="2:12">
      <c r="B32" s="325" t="s">
        <v>720</v>
      </c>
      <c r="C32" s="326"/>
      <c r="D32" s="326"/>
      <c r="E32" s="326"/>
      <c r="F32" s="326"/>
      <c r="G32" s="326"/>
      <c r="H32" s="326"/>
      <c r="I32" s="326"/>
      <c r="J32" s="326"/>
      <c r="K32" s="326"/>
      <c r="L32" s="326"/>
    </row>
    <row r="33" spans="2:2">
      <c r="B33" s="324" t="s">
        <v>721</v>
      </c>
    </row>
    <row r="34" spans="2:2">
      <c r="B34" s="324" t="s">
        <v>722</v>
      </c>
    </row>
    <row r="35" spans="2:2">
      <c r="B35" s="324" t="s">
        <v>723</v>
      </c>
    </row>
    <row r="36" spans="2:2">
      <c r="B36" s="324" t="s">
        <v>724</v>
      </c>
    </row>
    <row r="37" spans="2:2">
      <c r="B37" s="324" t="s">
        <v>725</v>
      </c>
    </row>
    <row r="38" spans="2:2">
      <c r="B38" s="324" t="s">
        <v>726</v>
      </c>
    </row>
    <row r="39" spans="2:2">
      <c r="B39" s="324" t="s">
        <v>727</v>
      </c>
    </row>
    <row r="40" spans="2:2">
      <c r="B40" s="324" t="s">
        <v>728</v>
      </c>
    </row>
    <row r="41" spans="2:2">
      <c r="B41" s="324" t="s">
        <v>729</v>
      </c>
    </row>
    <row r="42" spans="2:2">
      <c r="B42" s="324" t="s">
        <v>730</v>
      </c>
    </row>
    <row r="43" spans="2:2">
      <c r="B43" s="324" t="s">
        <v>731</v>
      </c>
    </row>
    <row r="44" spans="2:2">
      <c r="B44" s="324" t="s">
        <v>732</v>
      </c>
    </row>
    <row r="45" spans="2:2">
      <c r="B45" s="324" t="s">
        <v>733</v>
      </c>
    </row>
    <row r="46" spans="2:2">
      <c r="B46" s="324" t="s">
        <v>734</v>
      </c>
    </row>
    <row r="47" spans="2:2">
      <c r="B47" s="324" t="s">
        <v>735</v>
      </c>
    </row>
    <row r="48" spans="2:2">
      <c r="B48" s="324" t="s">
        <v>736</v>
      </c>
    </row>
    <row r="49" spans="2:2">
      <c r="B49" s="324" t="s">
        <v>737</v>
      </c>
    </row>
    <row r="50" spans="2:2">
      <c r="B50" s="324" t="s">
        <v>738</v>
      </c>
    </row>
    <row r="51" spans="2:2">
      <c r="B51" s="324" t="s">
        <v>739</v>
      </c>
    </row>
    <row r="52" spans="2:2">
      <c r="B52" s="324" t="s">
        <v>740</v>
      </c>
    </row>
    <row r="53" spans="2:2">
      <c r="B53" s="324" t="s">
        <v>741</v>
      </c>
    </row>
    <row r="54" spans="2:2">
      <c r="B54" s="324" t="s">
        <v>742</v>
      </c>
    </row>
    <row r="55" spans="2:2">
      <c r="B55" s="324" t="s">
        <v>743</v>
      </c>
    </row>
    <row r="56" spans="2:2">
      <c r="B56" s="324" t="s">
        <v>744</v>
      </c>
    </row>
    <row r="57" spans="2:2">
      <c r="B57" s="324" t="s">
        <v>745</v>
      </c>
    </row>
    <row r="58" spans="2:2">
      <c r="B58" s="324" t="s">
        <v>746</v>
      </c>
    </row>
    <row r="59" spans="2:2">
      <c r="B59" s="324" t="s">
        <v>747</v>
      </c>
    </row>
    <row r="60" spans="2:2">
      <c r="B60" s="324" t="s">
        <v>748</v>
      </c>
    </row>
    <row r="61" spans="2:2">
      <c r="B61" s="324" t="s">
        <v>749</v>
      </c>
    </row>
    <row r="62" spans="2:2">
      <c r="B62" s="324" t="s">
        <v>750</v>
      </c>
    </row>
    <row r="63" spans="2:2">
      <c r="B63" s="324" t="s">
        <v>751</v>
      </c>
    </row>
    <row r="65" spans="2:2">
      <c r="B65" s="324" t="s">
        <v>752</v>
      </c>
    </row>
    <row r="66" spans="2:2">
      <c r="B66" s="324" t="s">
        <v>753</v>
      </c>
    </row>
    <row r="67" spans="2:2">
      <c r="B67" s="324" t="s">
        <v>754</v>
      </c>
    </row>
    <row r="68" spans="2:2">
      <c r="B68" s="324" t="s">
        <v>755</v>
      </c>
    </row>
    <row r="69" spans="2:2">
      <c r="B69" s="324" t="s">
        <v>756</v>
      </c>
    </row>
    <row r="70" spans="2:2">
      <c r="B70" s="324" t="s">
        <v>757</v>
      </c>
    </row>
    <row r="71" spans="2:2">
      <c r="B71" s="324" t="s">
        <v>758</v>
      </c>
    </row>
    <row r="72" spans="2:2">
      <c r="B72" s="324" t="s">
        <v>759</v>
      </c>
    </row>
    <row r="73" spans="2:2">
      <c r="B73" s="324" t="s">
        <v>760</v>
      </c>
    </row>
    <row r="74" spans="2:2">
      <c r="B74" s="324" t="s">
        <v>761</v>
      </c>
    </row>
    <row r="75" spans="2:2">
      <c r="B75" s="324" t="s">
        <v>762</v>
      </c>
    </row>
    <row r="76" spans="2:2">
      <c r="B76" s="324" t="s">
        <v>763</v>
      </c>
    </row>
    <row r="77" spans="2:2">
      <c r="B77" s="324" t="s">
        <v>764</v>
      </c>
    </row>
    <row r="78" spans="2:2">
      <c r="B78" s="324" t="s">
        <v>765</v>
      </c>
    </row>
    <row r="79" spans="2:2">
      <c r="B79" s="324" t="s">
        <v>766</v>
      </c>
    </row>
    <row r="80" spans="2:2">
      <c r="B80" s="324" t="s">
        <v>767</v>
      </c>
    </row>
    <row r="81" spans="2:2">
      <c r="B81" s="324" t="s">
        <v>768</v>
      </c>
    </row>
    <row r="82" spans="2:2">
      <c r="B82" s="324" t="s">
        <v>769</v>
      </c>
    </row>
    <row r="83" spans="2:2">
      <c r="B83" s="324" t="s">
        <v>770</v>
      </c>
    </row>
    <row r="84" spans="2:2">
      <c r="B84" s="324" t="s">
        <v>771</v>
      </c>
    </row>
    <row r="85" spans="2:2">
      <c r="B85" s="324" t="s">
        <v>772</v>
      </c>
    </row>
    <row r="86" spans="2:2">
      <c r="B86" s="324" t="s">
        <v>773</v>
      </c>
    </row>
    <row r="87" spans="2:2">
      <c r="B87" s="324" t="s">
        <v>774</v>
      </c>
    </row>
    <row r="88" spans="2:2">
      <c r="B88" s="324" t="s">
        <v>775</v>
      </c>
    </row>
    <row r="89" spans="2:2">
      <c r="B89" s="324" t="s">
        <v>776</v>
      </c>
    </row>
    <row r="90" spans="2:2">
      <c r="B90" s="324" t="s">
        <v>777</v>
      </c>
    </row>
    <row r="91" spans="2:2">
      <c r="B91" s="324" t="s">
        <v>778</v>
      </c>
    </row>
    <row r="92" spans="2:2">
      <c r="B92" s="324" t="s">
        <v>779</v>
      </c>
    </row>
    <row r="93" spans="2:2">
      <c r="B93" s="324" t="s">
        <v>780</v>
      </c>
    </row>
    <row r="94" spans="2:2">
      <c r="B94" s="324" t="s">
        <v>781</v>
      </c>
    </row>
    <row r="95" spans="2:2">
      <c r="B95" s="324" t="s">
        <v>782</v>
      </c>
    </row>
    <row r="96" spans="2:2">
      <c r="B96" s="324" t="s">
        <v>783</v>
      </c>
    </row>
    <row r="97" spans="2:2">
      <c r="B97" s="324" t="s">
        <v>784</v>
      </c>
    </row>
    <row r="98" spans="2:2">
      <c r="B98" s="324" t="s">
        <v>785</v>
      </c>
    </row>
    <row r="99" spans="2:2">
      <c r="B99" s="324" t="s">
        <v>786</v>
      </c>
    </row>
    <row r="100" spans="2:2">
      <c r="B100" s="324" t="s">
        <v>787</v>
      </c>
    </row>
    <row r="101" spans="2:2">
      <c r="B101" s="324" t="s">
        <v>788</v>
      </c>
    </row>
    <row r="102" spans="2:2">
      <c r="B102" s="324" t="s">
        <v>789</v>
      </c>
    </row>
    <row r="103" spans="2:2">
      <c r="B103" s="324" t="s">
        <v>790</v>
      </c>
    </row>
    <row r="104" spans="2:2">
      <c r="B104" s="324" t="s">
        <v>791</v>
      </c>
    </row>
    <row r="105" spans="2:2">
      <c r="B105" s="324" t="s">
        <v>792</v>
      </c>
    </row>
    <row r="106" spans="2:2">
      <c r="B106" s="324" t="s">
        <v>793</v>
      </c>
    </row>
    <row r="107" spans="2:2">
      <c r="B107" s="324" t="s">
        <v>794</v>
      </c>
    </row>
    <row r="108" spans="2:2">
      <c r="B108" s="324" t="s">
        <v>795</v>
      </c>
    </row>
    <row r="109" spans="2:2">
      <c r="B109" s="324" t="s">
        <v>796</v>
      </c>
    </row>
    <row r="110" spans="2:2">
      <c r="B110" s="324" t="s">
        <v>797</v>
      </c>
    </row>
    <row r="111" spans="2:2">
      <c r="B111" s="324" t="s">
        <v>798</v>
      </c>
    </row>
    <row r="112" spans="2:2">
      <c r="B112" s="324" t="s">
        <v>799</v>
      </c>
    </row>
    <row r="113" spans="2:2">
      <c r="B113" s="324" t="s">
        <v>800</v>
      </c>
    </row>
    <row r="114" spans="2:2">
      <c r="B114" s="324" t="s">
        <v>801</v>
      </c>
    </row>
    <row r="115" spans="2:2">
      <c r="B115" s="324" t="s">
        <v>802</v>
      </c>
    </row>
    <row r="116" spans="2:2">
      <c r="B116" s="324" t="s">
        <v>803</v>
      </c>
    </row>
    <row r="117" spans="2:2">
      <c r="B117" s="324" t="s">
        <v>804</v>
      </c>
    </row>
    <row r="118" spans="2:2">
      <c r="B118" s="324" t="s">
        <v>805</v>
      </c>
    </row>
    <row r="119" spans="2:2">
      <c r="B119" s="324" t="s">
        <v>806</v>
      </c>
    </row>
    <row r="120" spans="2:2">
      <c r="B120" s="324" t="s">
        <v>807</v>
      </c>
    </row>
    <row r="121" spans="2:2">
      <c r="B121" s="324" t="s">
        <v>808</v>
      </c>
    </row>
    <row r="122" spans="2:2">
      <c r="B122" s="324" t="s">
        <v>809</v>
      </c>
    </row>
    <row r="123" spans="2:2">
      <c r="B123" s="324" t="s">
        <v>810</v>
      </c>
    </row>
    <row r="124" spans="2:2">
      <c r="B124" s="324" t="s">
        <v>811</v>
      </c>
    </row>
    <row r="125" spans="2:2">
      <c r="B125" s="324" t="s">
        <v>812</v>
      </c>
    </row>
    <row r="126" spans="2:2">
      <c r="B126" s="324" t="s">
        <v>813</v>
      </c>
    </row>
    <row r="127" spans="2:2">
      <c r="B127" s="324" t="s">
        <v>814</v>
      </c>
    </row>
    <row r="128" spans="2:2">
      <c r="B128" s="324" t="s">
        <v>815</v>
      </c>
    </row>
    <row r="129" spans="2:2">
      <c r="B129" s="324" t="s">
        <v>816</v>
      </c>
    </row>
    <row r="130" spans="2:2">
      <c r="B130" s="324" t="s">
        <v>817</v>
      </c>
    </row>
    <row r="131" spans="2:2">
      <c r="B131" s="324" t="s">
        <v>818</v>
      </c>
    </row>
    <row r="132" spans="2:2">
      <c r="B132" s="324" t="s">
        <v>819</v>
      </c>
    </row>
    <row r="133" spans="2:2">
      <c r="B133" s="324" t="s">
        <v>820</v>
      </c>
    </row>
    <row r="134" spans="2:2">
      <c r="B134" s="324" t="s">
        <v>821</v>
      </c>
    </row>
    <row r="135" spans="2:2">
      <c r="B135" s="324" t="s">
        <v>822</v>
      </c>
    </row>
    <row r="136" spans="2:2">
      <c r="B136" s="324" t="s">
        <v>823</v>
      </c>
    </row>
    <row r="137" spans="2:2">
      <c r="B137" s="324" t="s">
        <v>824</v>
      </c>
    </row>
    <row r="138" spans="2:2">
      <c r="B138" s="324" t="s">
        <v>825</v>
      </c>
    </row>
    <row r="139" spans="2:2">
      <c r="B139" s="324" t="s">
        <v>826</v>
      </c>
    </row>
    <row r="140" spans="2:2">
      <c r="B140" s="324" t="s">
        <v>827</v>
      </c>
    </row>
    <row r="141" spans="2:2">
      <c r="B141" s="324" t="s">
        <v>828</v>
      </c>
    </row>
    <row r="142" spans="2:2">
      <c r="B142" s="324" t="s">
        <v>829</v>
      </c>
    </row>
    <row r="143" spans="2:2">
      <c r="B143" s="324" t="s">
        <v>830</v>
      </c>
    </row>
    <row r="144" spans="2:2">
      <c r="B144" s="324" t="s">
        <v>831</v>
      </c>
    </row>
    <row r="145" spans="2:2">
      <c r="B145" s="324" t="s">
        <v>832</v>
      </c>
    </row>
    <row r="146" spans="2:2">
      <c r="B146" s="324" t="s">
        <v>833</v>
      </c>
    </row>
    <row r="147" spans="2:2">
      <c r="B147" s="324" t="s">
        <v>834</v>
      </c>
    </row>
    <row r="148" spans="2:2">
      <c r="B148" s="324" t="s">
        <v>835</v>
      </c>
    </row>
    <row r="149" spans="2:2">
      <c r="B149" s="324" t="s">
        <v>836</v>
      </c>
    </row>
    <row r="150" spans="2:2">
      <c r="B150" s="324" t="s">
        <v>837</v>
      </c>
    </row>
    <row r="151" spans="2:2">
      <c r="B151" s="324" t="s">
        <v>838</v>
      </c>
    </row>
    <row r="152" spans="2:2">
      <c r="B152" s="324" t="s">
        <v>839</v>
      </c>
    </row>
    <row r="153" spans="2:2">
      <c r="B153" s="324" t="s">
        <v>840</v>
      </c>
    </row>
    <row r="154" spans="2:2">
      <c r="B154" s="324" t="s">
        <v>841</v>
      </c>
    </row>
    <row r="155" spans="2:2">
      <c r="B155" s="324" t="s">
        <v>842</v>
      </c>
    </row>
    <row r="156" spans="2:2">
      <c r="B156" s="324" t="s">
        <v>843</v>
      </c>
    </row>
    <row r="157" spans="2:2">
      <c r="B157" s="324" t="s">
        <v>844</v>
      </c>
    </row>
    <row r="158" spans="2:2">
      <c r="B158" s="324" t="s">
        <v>845</v>
      </c>
    </row>
    <row r="159" spans="2:2">
      <c r="B159" s="324" t="s">
        <v>846</v>
      </c>
    </row>
    <row r="160" spans="2:2">
      <c r="B160" s="324" t="s">
        <v>847</v>
      </c>
    </row>
    <row r="161" spans="2:2">
      <c r="B161" s="324" t="s">
        <v>848</v>
      </c>
    </row>
    <row r="162" spans="2:2">
      <c r="B162" s="324" t="s">
        <v>849</v>
      </c>
    </row>
    <row r="164" spans="2:2">
      <c r="B164" s="324" t="s">
        <v>850</v>
      </c>
    </row>
    <row r="165" spans="2:2">
      <c r="B165" s="324" t="s">
        <v>851</v>
      </c>
    </row>
    <row r="166" spans="2:2">
      <c r="B166" s="324" t="s">
        <v>852</v>
      </c>
    </row>
    <row r="168" spans="2:2">
      <c r="B168" s="324" t="s">
        <v>853</v>
      </c>
    </row>
    <row r="170" spans="2:2">
      <c r="B170" s="324" t="s">
        <v>854</v>
      </c>
    </row>
    <row r="172" spans="2:2">
      <c r="B172" s="324" t="s">
        <v>855</v>
      </c>
    </row>
    <row r="173" spans="2:2">
      <c r="B173" s="324" t="s">
        <v>856</v>
      </c>
    </row>
    <row r="175" spans="2:2">
      <c r="B175" s="324" t="s">
        <v>857</v>
      </c>
    </row>
    <row r="176" spans="2:2">
      <c r="B176" s="324" t="s">
        <v>858</v>
      </c>
    </row>
    <row r="177" spans="2:2">
      <c r="B177" s="324" t="s">
        <v>859</v>
      </c>
    </row>
    <row r="178" spans="2:2">
      <c r="B178" s="324" t="s">
        <v>860</v>
      </c>
    </row>
    <row r="179" spans="2:2">
      <c r="B179" s="324" t="s">
        <v>861</v>
      </c>
    </row>
    <row r="180" spans="2:2">
      <c r="B180" s="324" t="s">
        <v>862</v>
      </c>
    </row>
    <row r="181" spans="2:2">
      <c r="B181" s="324" t="s">
        <v>863</v>
      </c>
    </row>
    <row r="182" spans="2:2">
      <c r="B182" s="324" t="s">
        <v>864</v>
      </c>
    </row>
    <row r="184" spans="2:2">
      <c r="B184" s="324" t="s">
        <v>865</v>
      </c>
    </row>
    <row r="185" spans="2:2">
      <c r="B185" s="324" t="s">
        <v>866</v>
      </c>
    </row>
    <row r="187" spans="2:2">
      <c r="B187" s="324" t="s">
        <v>867</v>
      </c>
    </row>
    <row r="189" spans="2:2">
      <c r="B189" s="324" t="s">
        <v>868</v>
      </c>
    </row>
    <row r="190" spans="2:2">
      <c r="B190" s="324" t="s">
        <v>869</v>
      </c>
    </row>
    <row r="191" spans="2:2">
      <c r="B191" s="324" t="s">
        <v>870</v>
      </c>
    </row>
    <row r="192" spans="2:2">
      <c r="B192" s="324" t="s">
        <v>871</v>
      </c>
    </row>
    <row r="193" spans="2:2">
      <c r="B193" s="324" t="s">
        <v>872</v>
      </c>
    </row>
    <row r="194" spans="2:2">
      <c r="B194" s="324" t="s">
        <v>873</v>
      </c>
    </row>
    <row r="195" spans="2:2">
      <c r="B195" s="324" t="s">
        <v>874</v>
      </c>
    </row>
    <row r="197" spans="2:2">
      <c r="B197" s="324" t="s">
        <v>875</v>
      </c>
    </row>
    <row r="199" spans="2:2">
      <c r="B199" s="324" t="s">
        <v>876</v>
      </c>
    </row>
    <row r="201" spans="2:2">
      <c r="B201" s="324" t="s">
        <v>877</v>
      </c>
    </row>
    <row r="203" spans="2:2">
      <c r="B203" s="324" t="s">
        <v>878</v>
      </c>
    </row>
    <row r="205" spans="2:2">
      <c r="B205" s="324" t="s">
        <v>879</v>
      </c>
    </row>
    <row r="206" spans="2:2">
      <c r="B206" s="324" t="s">
        <v>880</v>
      </c>
    </row>
    <row r="207" spans="2:2">
      <c r="B207" s="324" t="s">
        <v>881</v>
      </c>
    </row>
    <row r="208" spans="2:2">
      <c r="B208" s="324" t="s">
        <v>882</v>
      </c>
    </row>
    <row r="209" spans="2:2">
      <c r="B209" s="324" t="s">
        <v>883</v>
      </c>
    </row>
    <row r="210" spans="2:2">
      <c r="B210" s="324" t="s">
        <v>884</v>
      </c>
    </row>
    <row r="211" spans="2:2">
      <c r="B211" s="324" t="s">
        <v>885</v>
      </c>
    </row>
    <row r="212" spans="2:2">
      <c r="B212" s="324" t="s">
        <v>886</v>
      </c>
    </row>
    <row r="213" spans="2:2">
      <c r="B213" s="324" t="s">
        <v>887</v>
      </c>
    </row>
    <row r="214" spans="2:2">
      <c r="B214" s="324" t="s">
        <v>888</v>
      </c>
    </row>
    <row r="215" spans="2:2">
      <c r="B215" s="324" t="s">
        <v>889</v>
      </c>
    </row>
    <row r="216" spans="2:2">
      <c r="B216" s="324" t="s">
        <v>890</v>
      </c>
    </row>
    <row r="217" spans="2:2">
      <c r="B217" s="324" t="s">
        <v>891</v>
      </c>
    </row>
    <row r="218" spans="2:2">
      <c r="B218" s="324" t="s">
        <v>892</v>
      </c>
    </row>
    <row r="220" spans="2:2">
      <c r="B220" s="324" t="s">
        <v>893</v>
      </c>
    </row>
    <row r="222" spans="2:2">
      <c r="B222" s="324" t="s">
        <v>894</v>
      </c>
    </row>
    <row r="223" spans="2:2">
      <c r="B223" s="324" t="s">
        <v>895</v>
      </c>
    </row>
    <row r="225" spans="2:2">
      <c r="B225" s="324" t="s">
        <v>896</v>
      </c>
    </row>
    <row r="226" spans="2:2">
      <c r="B226" s="324" t="s">
        <v>897</v>
      </c>
    </row>
    <row r="227" spans="2:2">
      <c r="B227" s="324" t="s">
        <v>898</v>
      </c>
    </row>
    <row r="228" spans="2:2">
      <c r="B228" s="324" t="s">
        <v>899</v>
      </c>
    </row>
    <row r="229" spans="2:2">
      <c r="B229" s="324" t="s">
        <v>900</v>
      </c>
    </row>
    <row r="231" spans="2:2">
      <c r="B231" s="324" t="s">
        <v>901</v>
      </c>
    </row>
    <row r="232" spans="2:2">
      <c r="B232" s="324" t="s">
        <v>902</v>
      </c>
    </row>
    <row r="234" spans="2:2">
      <c r="B234" s="324" t="s">
        <v>903</v>
      </c>
    </row>
    <row r="235" spans="2:2">
      <c r="B235" s="324" t="s">
        <v>904</v>
      </c>
    </row>
    <row r="237" spans="2:2">
      <c r="B237" s="324" t="s">
        <v>905</v>
      </c>
    </row>
    <row r="238" spans="2:2">
      <c r="B238" s="324" t="s">
        <v>906</v>
      </c>
    </row>
    <row r="240" spans="2:2">
      <c r="B240" s="324" t="s">
        <v>907</v>
      </c>
    </row>
    <row r="241" spans="2:2">
      <c r="B241" s="324" t="s">
        <v>908</v>
      </c>
    </row>
    <row r="243" spans="2:2">
      <c r="B243" s="324" t="s">
        <v>909</v>
      </c>
    </row>
    <row r="244" spans="2:2">
      <c r="B244" s="324" t="s">
        <v>910</v>
      </c>
    </row>
    <row r="245" spans="2:2">
      <c r="B245" s="324" t="s">
        <v>911</v>
      </c>
    </row>
    <row r="246" spans="2:2">
      <c r="B246" s="324" t="s">
        <v>912</v>
      </c>
    </row>
    <row r="247" spans="2:2">
      <c r="B247" s="324" t="s">
        <v>909</v>
      </c>
    </row>
    <row r="249" spans="2:2">
      <c r="B249" s="324" t="s">
        <v>913</v>
      </c>
    </row>
    <row r="250" spans="2:2">
      <c r="B250" s="324" t="s">
        <v>914</v>
      </c>
    </row>
    <row r="252" spans="2:2">
      <c r="B252" s="324" t="s">
        <v>915</v>
      </c>
    </row>
    <row r="253" spans="2:2">
      <c r="B253" s="324" t="s">
        <v>916</v>
      </c>
    </row>
    <row r="254" spans="2:2">
      <c r="B254" s="324" t="s">
        <v>917</v>
      </c>
    </row>
    <row r="255" spans="2:2">
      <c r="B255" s="324" t="s">
        <v>918</v>
      </c>
    </row>
    <row r="256" spans="2:2">
      <c r="B256" s="324" t="s">
        <v>919</v>
      </c>
    </row>
    <row r="258" spans="2:2">
      <c r="B258" s="324" t="s">
        <v>920</v>
      </c>
    </row>
    <row r="259" spans="2:2">
      <c r="B259" s="324" t="s">
        <v>921</v>
      </c>
    </row>
    <row r="261" spans="2:2">
      <c r="B261" s="324" t="s">
        <v>909</v>
      </c>
    </row>
    <row r="262" spans="2:2">
      <c r="B262" s="324" t="s">
        <v>922</v>
      </c>
    </row>
    <row r="263" spans="2:2">
      <c r="B263" s="324" t="s">
        <v>909</v>
      </c>
    </row>
    <row r="264" spans="2:2">
      <c r="B264" s="324" t="s">
        <v>923</v>
      </c>
    </row>
    <row r="265" spans="2:2">
      <c r="B265" s="324" t="s">
        <v>924</v>
      </c>
    </row>
    <row r="267" spans="2:2">
      <c r="B267" s="324" t="s">
        <v>925</v>
      </c>
    </row>
    <row r="269" spans="2:2">
      <c r="B269" s="324" t="s">
        <v>926</v>
      </c>
    </row>
    <row r="270" spans="2:2">
      <c r="B270" s="324" t="s">
        <v>927</v>
      </c>
    </row>
    <row r="272" spans="2:2">
      <c r="B272" s="324" t="s">
        <v>928</v>
      </c>
    </row>
    <row r="274" spans="2:2">
      <c r="B274" s="324" t="s">
        <v>929</v>
      </c>
    </row>
    <row r="275" spans="2:2">
      <c r="B275" s="324" t="s">
        <v>930</v>
      </c>
    </row>
    <row r="276" spans="2:2">
      <c r="B276" s="324" t="s">
        <v>931</v>
      </c>
    </row>
    <row r="277" spans="2:2">
      <c r="B277" s="324" t="s">
        <v>932</v>
      </c>
    </row>
    <row r="278" spans="2:2">
      <c r="B278" s="324" t="s">
        <v>933</v>
      </c>
    </row>
    <row r="280" spans="2:2">
      <c r="B280" s="324" t="s">
        <v>934</v>
      </c>
    </row>
    <row r="281" spans="2:2">
      <c r="B281" s="324" t="s">
        <v>935</v>
      </c>
    </row>
    <row r="283" spans="2:2">
      <c r="B283" s="324" t="s">
        <v>936</v>
      </c>
    </row>
    <row r="284" spans="2:2">
      <c r="B284" s="324" t="s">
        <v>937</v>
      </c>
    </row>
    <row r="285" spans="2:2">
      <c r="B285" s="324" t="s">
        <v>938</v>
      </c>
    </row>
    <row r="287" spans="2:2">
      <c r="B287" s="324" t="s">
        <v>939</v>
      </c>
    </row>
    <row r="288" spans="2:2">
      <c r="B288" s="324" t="s">
        <v>940</v>
      </c>
    </row>
    <row r="290" spans="2:2">
      <c r="B290" s="324" t="s">
        <v>941</v>
      </c>
    </row>
    <row r="291" spans="2:2">
      <c r="B291" s="324" t="s">
        <v>942</v>
      </c>
    </row>
    <row r="292" spans="2:2">
      <c r="B292" s="324" t="s">
        <v>943</v>
      </c>
    </row>
    <row r="294" spans="2:2">
      <c r="B294" s="324" t="s">
        <v>944</v>
      </c>
    </row>
    <row r="295" spans="2:2">
      <c r="B295" s="324" t="s">
        <v>945</v>
      </c>
    </row>
    <row r="297" spans="2:2">
      <c r="B297" s="324" t="s">
        <v>946</v>
      </c>
    </row>
    <row r="298" spans="2:2">
      <c r="B298" s="324" t="s">
        <v>947</v>
      </c>
    </row>
    <row r="299" spans="2:2">
      <c r="B299" s="324" t="s">
        <v>948</v>
      </c>
    </row>
    <row r="301" spans="2:2">
      <c r="B301" s="324" t="s">
        <v>949</v>
      </c>
    </row>
    <row r="302" spans="2:2">
      <c r="B302" s="324" t="s">
        <v>950</v>
      </c>
    </row>
    <row r="303" spans="2:2">
      <c r="B303" s="324" t="s">
        <v>951</v>
      </c>
    </row>
    <row r="305" spans="2:2">
      <c r="B305" s="324" t="s">
        <v>952</v>
      </c>
    </row>
    <row r="306" spans="2:2">
      <c r="B306" s="324" t="s">
        <v>953</v>
      </c>
    </row>
    <row r="307" spans="2:2">
      <c r="B307" s="324" t="s">
        <v>954</v>
      </c>
    </row>
    <row r="309" spans="2:2">
      <c r="B309" s="324" t="s">
        <v>955</v>
      </c>
    </row>
    <row r="310" spans="2:2">
      <c r="B310" s="324" t="s">
        <v>956</v>
      </c>
    </row>
    <row r="311" spans="2:2">
      <c r="B311" s="324" t="s">
        <v>957</v>
      </c>
    </row>
    <row r="312" spans="2:2">
      <c r="B312" s="324" t="s">
        <v>958</v>
      </c>
    </row>
    <row r="313" spans="2:2">
      <c r="B313" s="324" t="s">
        <v>959</v>
      </c>
    </row>
    <row r="314" spans="2:2">
      <c r="B314" s="324" t="s">
        <v>960</v>
      </c>
    </row>
    <row r="315" spans="2:2">
      <c r="B315" s="324" t="s">
        <v>961</v>
      </c>
    </row>
    <row r="316" spans="2:2">
      <c r="B316" s="324" t="s">
        <v>962</v>
      </c>
    </row>
    <row r="317" spans="2:2">
      <c r="B317" s="324" t="s">
        <v>963</v>
      </c>
    </row>
    <row r="318" spans="2:2">
      <c r="B318" s="324" t="s">
        <v>964</v>
      </c>
    </row>
    <row r="319" spans="2:2">
      <c r="B319" s="324" t="s">
        <v>965</v>
      </c>
    </row>
    <row r="321" spans="2:2">
      <c r="B321" s="324" t="s">
        <v>966</v>
      </c>
    </row>
    <row r="323" spans="2:2">
      <c r="B323" s="324" t="s">
        <v>967</v>
      </c>
    </row>
    <row r="324" spans="2:2">
      <c r="B324" s="324" t="s">
        <v>968</v>
      </c>
    </row>
    <row r="325" spans="2:2">
      <c r="B325" s="324" t="s">
        <v>969</v>
      </c>
    </row>
    <row r="327" spans="2:2">
      <c r="B327" s="324" t="s">
        <v>970</v>
      </c>
    </row>
    <row r="328" spans="2:2">
      <c r="B328" s="324" t="s">
        <v>971</v>
      </c>
    </row>
    <row r="329" spans="2:2">
      <c r="B329" s="324" t="s">
        <v>972</v>
      </c>
    </row>
    <row r="330" spans="2:2">
      <c r="B330" s="324" t="s">
        <v>973</v>
      </c>
    </row>
    <row r="332" spans="2:2">
      <c r="B332" s="324" t="s">
        <v>974</v>
      </c>
    </row>
    <row r="333" spans="2:2">
      <c r="B333" s="324" t="s">
        <v>975</v>
      </c>
    </row>
    <row r="335" spans="2:2">
      <c r="B335" s="324" t="s">
        <v>976</v>
      </c>
    </row>
    <row r="336" spans="2:2">
      <c r="B336" s="324" t="s">
        <v>977</v>
      </c>
    </row>
    <row r="337" spans="2:2">
      <c r="B337" s="324" t="s">
        <v>978</v>
      </c>
    </row>
    <row r="338" spans="2:2">
      <c r="B338" s="324" t="s">
        <v>979</v>
      </c>
    </row>
    <row r="339" spans="2:2">
      <c r="B339" s="324" t="s">
        <v>980</v>
      </c>
    </row>
    <row r="341" spans="2:2">
      <c r="B341" s="324" t="s">
        <v>981</v>
      </c>
    </row>
    <row r="343" spans="2:2">
      <c r="B343" s="324" t="s">
        <v>982</v>
      </c>
    </row>
    <row r="344" spans="2:2">
      <c r="B344" s="324" t="s">
        <v>983</v>
      </c>
    </row>
    <row r="345" spans="2:2">
      <c r="B345" s="324" t="s">
        <v>984</v>
      </c>
    </row>
    <row r="346" spans="2:2">
      <c r="B346" s="324" t="s">
        <v>985</v>
      </c>
    </row>
    <row r="348" spans="2:2">
      <c r="B348" s="324" t="s">
        <v>986</v>
      </c>
    </row>
    <row r="349" spans="2:2">
      <c r="B349" s="324" t="s">
        <v>987</v>
      </c>
    </row>
    <row r="350" spans="2:2">
      <c r="B350" s="324" t="s">
        <v>988</v>
      </c>
    </row>
    <row r="351" spans="2:2">
      <c r="B351" s="324" t="s">
        <v>989</v>
      </c>
    </row>
    <row r="353" spans="2:2">
      <c r="B353" s="324" t="s">
        <v>990</v>
      </c>
    </row>
    <row r="354" spans="2:2">
      <c r="B354" s="324" t="s">
        <v>991</v>
      </c>
    </row>
    <row r="355" spans="2:2">
      <c r="B355" s="324" t="s">
        <v>992</v>
      </c>
    </row>
    <row r="356" spans="2:2">
      <c r="B356" s="324" t="s">
        <v>993</v>
      </c>
    </row>
    <row r="358" spans="2:2">
      <c r="B358" s="324" t="s">
        <v>994</v>
      </c>
    </row>
    <row r="360" spans="2:2">
      <c r="B360" s="324" t="s">
        <v>995</v>
      </c>
    </row>
    <row r="361" spans="2:2">
      <c r="B361" s="324" t="s">
        <v>996</v>
      </c>
    </row>
    <row r="362" spans="2:2">
      <c r="B362" s="324" t="s">
        <v>997</v>
      </c>
    </row>
    <row r="364" spans="2:2">
      <c r="B364" s="324" t="s">
        <v>998</v>
      </c>
    </row>
    <row r="365" spans="2:2">
      <c r="B365" s="324" t="s">
        <v>999</v>
      </c>
    </row>
    <row r="366" spans="2:2">
      <c r="B366" s="324" t="s">
        <v>1000</v>
      </c>
    </row>
    <row r="368" spans="2:2">
      <c r="B368" s="324" t="s">
        <v>1001</v>
      </c>
    </row>
    <row r="370" spans="2:2">
      <c r="B370" s="324" t="s">
        <v>1002</v>
      </c>
    </row>
    <row r="371" spans="2:2">
      <c r="B371" s="324" t="s">
        <v>1003</v>
      </c>
    </row>
    <row r="372" spans="2:2">
      <c r="B372" s="324" t="s">
        <v>1004</v>
      </c>
    </row>
    <row r="373" spans="2:2">
      <c r="B373" s="324" t="s">
        <v>1005</v>
      </c>
    </row>
    <row r="374" spans="2:2">
      <c r="B374" s="324" t="s">
        <v>1006</v>
      </c>
    </row>
    <row r="375" spans="2:2">
      <c r="B375" s="324" t="s">
        <v>1007</v>
      </c>
    </row>
    <row r="377" spans="2:2">
      <c r="B377" s="324" t="s">
        <v>1008</v>
      </c>
    </row>
    <row r="378" spans="2:2">
      <c r="B378" s="324" t="s">
        <v>1009</v>
      </c>
    </row>
    <row r="380" spans="2:2">
      <c r="B380" s="324" t="s">
        <v>1010</v>
      </c>
    </row>
    <row r="382" spans="2:2">
      <c r="B382" s="324" t="s">
        <v>1011</v>
      </c>
    </row>
    <row r="383" spans="2:2">
      <c r="B383" s="324" t="s">
        <v>1012</v>
      </c>
    </row>
    <row r="384" spans="2:2">
      <c r="B384" s="324" t="s">
        <v>1013</v>
      </c>
    </row>
    <row r="385" spans="2:2">
      <c r="B385" s="324" t="s">
        <v>1014</v>
      </c>
    </row>
    <row r="387" spans="2:2">
      <c r="B387" s="324" t="s">
        <v>1015</v>
      </c>
    </row>
    <row r="389" spans="2:2">
      <c r="B389" s="324" t="s">
        <v>1016</v>
      </c>
    </row>
    <row r="391" spans="2:2">
      <c r="B391" s="324" t="s">
        <v>1017</v>
      </c>
    </row>
    <row r="392" spans="2:2">
      <c r="B392" s="324" t="s">
        <v>1018</v>
      </c>
    </row>
    <row r="394" spans="2:2">
      <c r="B394" s="324" t="s">
        <v>1019</v>
      </c>
    </row>
    <row r="395" spans="2:2">
      <c r="B395" s="324" t="s">
        <v>1020</v>
      </c>
    </row>
    <row r="397" spans="2:2">
      <c r="B397" s="324" t="s">
        <v>1021</v>
      </c>
    </row>
    <row r="398" spans="2:2">
      <c r="B398" s="324" t="s">
        <v>1022</v>
      </c>
    </row>
    <row r="400" spans="2:2">
      <c r="B400" s="324" t="s">
        <v>1023</v>
      </c>
    </row>
    <row r="402" spans="2:2">
      <c r="B402" s="324" t="s">
        <v>1024</v>
      </c>
    </row>
    <row r="403" spans="2:2">
      <c r="B403" s="324" t="s">
        <v>1025</v>
      </c>
    </row>
    <row r="405" spans="2:2">
      <c r="B405" s="324" t="s">
        <v>1026</v>
      </c>
    </row>
    <row r="407" spans="2:2">
      <c r="B407" s="324" t="s">
        <v>1027</v>
      </c>
    </row>
    <row r="408" spans="2:2">
      <c r="B408" s="324" t="s">
        <v>1028</v>
      </c>
    </row>
    <row r="410" spans="2:2">
      <c r="B410" s="324" t="s">
        <v>1029</v>
      </c>
    </row>
    <row r="411" spans="2:2">
      <c r="B411" s="324" t="s">
        <v>1030</v>
      </c>
    </row>
    <row r="413" spans="2:2">
      <c r="B413" s="324" t="s">
        <v>1031</v>
      </c>
    </row>
    <row r="415" spans="2:2">
      <c r="B415" s="324" t="s">
        <v>1032</v>
      </c>
    </row>
    <row r="416" spans="2:2">
      <c r="B416" s="324" t="s">
        <v>1033</v>
      </c>
    </row>
    <row r="418" spans="2:2">
      <c r="B418" s="324" t="s">
        <v>1034</v>
      </c>
    </row>
    <row r="420" spans="2:2">
      <c r="B420" s="324" t="s">
        <v>1035</v>
      </c>
    </row>
    <row r="421" spans="2:2">
      <c r="B421" s="324" t="s">
        <v>1036</v>
      </c>
    </row>
    <row r="422" spans="2:2">
      <c r="B422" s="324" t="s">
        <v>1037</v>
      </c>
    </row>
    <row r="423" spans="2:2">
      <c r="B423" s="324" t="s">
        <v>1038</v>
      </c>
    </row>
    <row r="424" spans="2:2">
      <c r="B424" s="324" t="s">
        <v>1039</v>
      </c>
    </row>
    <row r="425" spans="2:2">
      <c r="B425" s="324" t="s">
        <v>1040</v>
      </c>
    </row>
    <row r="426" spans="2:2">
      <c r="B426" s="324" t="s">
        <v>1041</v>
      </c>
    </row>
    <row r="428" spans="2:2">
      <c r="B428" s="324" t="s">
        <v>1042</v>
      </c>
    </row>
    <row r="429" spans="2:2">
      <c r="B429" s="324" t="s">
        <v>1043</v>
      </c>
    </row>
    <row r="431" spans="2:2">
      <c r="B431" s="324" t="s">
        <v>1044</v>
      </c>
    </row>
    <row r="432" spans="2:2">
      <c r="B432" s="324" t="s">
        <v>1045</v>
      </c>
    </row>
    <row r="433" spans="2:2">
      <c r="B433" s="324" t="s">
        <v>1046</v>
      </c>
    </row>
    <row r="435" spans="2:2">
      <c r="B435" s="324" t="s">
        <v>1047</v>
      </c>
    </row>
    <row r="436" spans="2:2">
      <c r="B436" s="324" t="s">
        <v>1048</v>
      </c>
    </row>
    <row r="438" spans="2:2">
      <c r="B438" s="324" t="s">
        <v>1049</v>
      </c>
    </row>
    <row r="439" spans="2:2">
      <c r="B439" s="324" t="s">
        <v>1050</v>
      </c>
    </row>
    <row r="440" spans="2:2">
      <c r="B440" s="324" t="s">
        <v>1051</v>
      </c>
    </row>
    <row r="441" spans="2:2">
      <c r="B441" s="324" t="s">
        <v>1052</v>
      </c>
    </row>
    <row r="442" spans="2:2">
      <c r="B442" s="324" t="s">
        <v>1053</v>
      </c>
    </row>
    <row r="443" spans="2:2">
      <c r="B443" s="324" t="s">
        <v>1051</v>
      </c>
    </row>
    <row r="444" spans="2:2">
      <c r="B444" s="324" t="s">
        <v>1054</v>
      </c>
    </row>
    <row r="445" spans="2:2">
      <c r="B445" s="324" t="s">
        <v>1055</v>
      </c>
    </row>
    <row r="446" spans="2:2">
      <c r="B446" s="324" t="s">
        <v>1056</v>
      </c>
    </row>
    <row r="447" spans="2:2">
      <c r="B447" s="324" t="s">
        <v>1055</v>
      </c>
    </row>
    <row r="448" spans="2:2">
      <c r="B448" s="324" t="s">
        <v>1057</v>
      </c>
    </row>
    <row r="449" spans="2:2">
      <c r="B449" s="324" t="s">
        <v>1058</v>
      </c>
    </row>
    <row r="450" spans="2:2">
      <c r="B450" s="324" t="s">
        <v>1059</v>
      </c>
    </row>
    <row r="451" spans="2:2">
      <c r="B451" s="324" t="s">
        <v>1060</v>
      </c>
    </row>
    <row r="452" spans="2:2">
      <c r="B452" s="324" t="s">
        <v>1061</v>
      </c>
    </row>
    <row r="453" spans="2:2">
      <c r="B453" s="324" t="s">
        <v>1062</v>
      </c>
    </row>
    <row r="455" spans="2:2">
      <c r="B455" s="324" t="s">
        <v>1063</v>
      </c>
    </row>
    <row r="456" spans="2:2">
      <c r="B456" s="324" t="s">
        <v>1064</v>
      </c>
    </row>
    <row r="458" spans="2:2">
      <c r="B458" s="324" t="s">
        <v>1065</v>
      </c>
    </row>
    <row r="460" spans="2:2">
      <c r="B460" s="324" t="s">
        <v>1066</v>
      </c>
    </row>
    <row r="462" spans="2:2">
      <c r="B462" s="324" t="s">
        <v>1067</v>
      </c>
    </row>
    <row r="463" spans="2:2">
      <c r="B463" s="324" t="s">
        <v>1068</v>
      </c>
    </row>
    <row r="464" spans="2:2">
      <c r="B464" s="324" t="s">
        <v>1069</v>
      </c>
    </row>
    <row r="465" spans="2:2">
      <c r="B465" s="324" t="s">
        <v>1070</v>
      </c>
    </row>
    <row r="467" spans="2:2">
      <c r="B467" s="324" t="s">
        <v>1071</v>
      </c>
    </row>
    <row r="468" spans="2:2">
      <c r="B468" s="324" t="s">
        <v>1072</v>
      </c>
    </row>
    <row r="470" spans="2:2">
      <c r="B470" s="324" t="s">
        <v>1073</v>
      </c>
    </row>
    <row r="472" spans="2:2">
      <c r="B472" s="324" t="s">
        <v>1074</v>
      </c>
    </row>
    <row r="473" spans="2:2">
      <c r="B473" s="324" t="s">
        <v>1075</v>
      </c>
    </row>
    <row r="474" spans="2:2">
      <c r="B474" s="324" t="s">
        <v>1076</v>
      </c>
    </row>
    <row r="475" spans="2:2">
      <c r="B475" s="324" t="s">
        <v>1077</v>
      </c>
    </row>
    <row r="476" spans="2:2">
      <c r="B476" s="324" t="s">
        <v>1078</v>
      </c>
    </row>
    <row r="477" spans="2:2">
      <c r="B477" s="324" t="s">
        <v>1079</v>
      </c>
    </row>
    <row r="478" spans="2:2">
      <c r="B478" s="324" t="s">
        <v>1080</v>
      </c>
    </row>
    <row r="479" spans="2:2">
      <c r="B479" s="324" t="s">
        <v>1081</v>
      </c>
    </row>
    <row r="480" spans="2:2">
      <c r="B480" s="324" t="s">
        <v>1082</v>
      </c>
    </row>
    <row r="481" spans="2:2">
      <c r="B481" s="324" t="s">
        <v>1083</v>
      </c>
    </row>
    <row r="482" spans="2:2">
      <c r="B482" s="324" t="s">
        <v>1084</v>
      </c>
    </row>
    <row r="483" spans="2:2">
      <c r="B483" s="324" t="s">
        <v>1085</v>
      </c>
    </row>
    <row r="484" spans="2:2">
      <c r="B484" s="324" t="s">
        <v>1086</v>
      </c>
    </row>
    <row r="485" spans="2:2">
      <c r="B485" s="324" t="s">
        <v>1087</v>
      </c>
    </row>
    <row r="486" spans="2:2">
      <c r="B486" s="324" t="s">
        <v>1088</v>
      </c>
    </row>
    <row r="487" spans="2:2">
      <c r="B487" s="324" t="s">
        <v>1089</v>
      </c>
    </row>
    <row r="489" spans="2:2">
      <c r="B489" s="324" t="s">
        <v>1090</v>
      </c>
    </row>
    <row r="490" spans="2:2">
      <c r="B490" s="324" t="s">
        <v>1091</v>
      </c>
    </row>
    <row r="492" spans="2:2">
      <c r="B492" s="324" t="s">
        <v>1092</v>
      </c>
    </row>
    <row r="493" spans="2:2">
      <c r="B493" s="324" t="s">
        <v>1093</v>
      </c>
    </row>
    <row r="494" spans="2:2">
      <c r="B494" s="324" t="s">
        <v>1094</v>
      </c>
    </row>
    <row r="495" spans="2:2">
      <c r="B495" s="324" t="s">
        <v>1095</v>
      </c>
    </row>
    <row r="497" spans="2:2">
      <c r="B497" s="324" t="s">
        <v>1096</v>
      </c>
    </row>
    <row r="499" spans="2:2">
      <c r="B499" s="324" t="s">
        <v>1097</v>
      </c>
    </row>
    <row r="500" spans="2:2">
      <c r="B500" s="324" t="s">
        <v>1098</v>
      </c>
    </row>
    <row r="502" spans="2:2">
      <c r="B502" s="324" t="s">
        <v>1099</v>
      </c>
    </row>
    <row r="503" spans="2:2">
      <c r="B503" s="324" t="s">
        <v>1100</v>
      </c>
    </row>
    <row r="504" spans="2:2">
      <c r="B504" s="324" t="s">
        <v>1101</v>
      </c>
    </row>
    <row r="506" spans="2:2">
      <c r="B506" s="324" t="s">
        <v>1102</v>
      </c>
    </row>
    <row r="507" spans="2:2">
      <c r="B507" s="324" t="s">
        <v>1103</v>
      </c>
    </row>
    <row r="508" spans="2:2">
      <c r="B508" s="324" t="s">
        <v>1104</v>
      </c>
    </row>
    <row r="510" spans="2:2">
      <c r="B510" s="324" t="s">
        <v>1105</v>
      </c>
    </row>
    <row r="512" spans="2:2">
      <c r="B512" s="324" t="s">
        <v>1106</v>
      </c>
    </row>
    <row r="513" spans="2:2">
      <c r="B513" s="324" t="s">
        <v>1107</v>
      </c>
    </row>
    <row r="514" spans="2:2">
      <c r="B514" s="324" t="s">
        <v>1108</v>
      </c>
    </row>
    <row r="515" spans="2:2">
      <c r="B515" s="324" t="s">
        <v>1109</v>
      </c>
    </row>
    <row r="516" spans="2:2">
      <c r="B516" s="324" t="s">
        <v>1110</v>
      </c>
    </row>
    <row r="517" spans="2:2">
      <c r="B517" s="324" t="s">
        <v>1111</v>
      </c>
    </row>
    <row r="518" spans="2:2">
      <c r="B518" s="324" t="s">
        <v>1112</v>
      </c>
    </row>
    <row r="519" spans="2:2">
      <c r="B519" s="324" t="s">
        <v>1113</v>
      </c>
    </row>
    <row r="520" spans="2:2">
      <c r="B520" s="324" t="s">
        <v>1114</v>
      </c>
    </row>
    <row r="521" spans="2:2">
      <c r="B521" s="324" t="s">
        <v>1115</v>
      </c>
    </row>
    <row r="523" spans="2:2">
      <c r="B523" s="324" t="s">
        <v>1116</v>
      </c>
    </row>
    <row r="524" spans="2:2">
      <c r="B524" s="324" t="s">
        <v>1117</v>
      </c>
    </row>
    <row r="525" spans="2:2">
      <c r="B525" s="324" t="s">
        <v>1118</v>
      </c>
    </row>
    <row r="527" spans="2:2">
      <c r="B527" s="324" t="s">
        <v>1119</v>
      </c>
    </row>
    <row r="528" spans="2:2">
      <c r="B528" s="324" t="s">
        <v>1120</v>
      </c>
    </row>
    <row r="530" spans="2:2">
      <c r="B530" s="324" t="s">
        <v>1121</v>
      </c>
    </row>
    <row r="531" spans="2:2">
      <c r="B531" s="324" t="s">
        <v>1122</v>
      </c>
    </row>
    <row r="532" spans="2:2">
      <c r="B532" s="324" t="s">
        <v>1123</v>
      </c>
    </row>
    <row r="533" spans="2:2">
      <c r="B533" s="324" t="s">
        <v>1124</v>
      </c>
    </row>
    <row r="535" spans="2:2">
      <c r="B535" s="324" t="s">
        <v>1125</v>
      </c>
    </row>
    <row r="536" spans="2:2">
      <c r="B536" s="324" t="s">
        <v>1126</v>
      </c>
    </row>
    <row r="537" spans="2:2">
      <c r="B537" s="324" t="s">
        <v>1127</v>
      </c>
    </row>
    <row r="538" spans="2:2">
      <c r="B538" s="324" t="s">
        <v>1128</v>
      </c>
    </row>
    <row r="540" spans="2:2">
      <c r="B540" s="324" t="s">
        <v>1129</v>
      </c>
    </row>
    <row r="541" spans="2:2">
      <c r="B541" s="324" t="s">
        <v>1130</v>
      </c>
    </row>
    <row r="542" spans="2:2">
      <c r="B542" s="324" t="s">
        <v>1131</v>
      </c>
    </row>
    <row r="544" spans="2:2">
      <c r="B544" s="324" t="s">
        <v>1132</v>
      </c>
    </row>
    <row r="546" spans="2:2">
      <c r="B546" s="324" t="s">
        <v>1133</v>
      </c>
    </row>
    <row r="547" spans="2:2">
      <c r="B547" s="324" t="s">
        <v>1134</v>
      </c>
    </row>
    <row r="549" spans="2:2">
      <c r="B549" s="324" t="s">
        <v>1135</v>
      </c>
    </row>
    <row r="550" spans="2:2">
      <c r="B550" s="324" t="s">
        <v>1136</v>
      </c>
    </row>
    <row r="552" spans="2:2">
      <c r="B552" s="324" t="s">
        <v>1137</v>
      </c>
    </row>
    <row r="553" spans="2:2">
      <c r="B553" s="324" t="s">
        <v>1138</v>
      </c>
    </row>
    <row r="554" spans="2:2">
      <c r="B554" s="324" t="s">
        <v>1139</v>
      </c>
    </row>
    <row r="555" spans="2:2">
      <c r="B555" s="324" t="s">
        <v>1140</v>
      </c>
    </row>
    <row r="556" spans="2:2">
      <c r="B556" s="324" t="s">
        <v>1141</v>
      </c>
    </row>
    <row r="558" spans="2:2">
      <c r="B558" s="324" t="s">
        <v>1142</v>
      </c>
    </row>
    <row r="560" spans="2:2">
      <c r="B560" s="324" t="s">
        <v>1143</v>
      </c>
    </row>
    <row r="561" spans="2:2">
      <c r="B561" s="324" t="s">
        <v>1144</v>
      </c>
    </row>
    <row r="562" spans="2:2">
      <c r="B562" s="324" t="s">
        <v>1145</v>
      </c>
    </row>
    <row r="563" spans="2:2">
      <c r="B563" s="324" t="s">
        <v>1146</v>
      </c>
    </row>
    <row r="564" spans="2:2">
      <c r="B564" s="324" t="s">
        <v>1147</v>
      </c>
    </row>
    <row r="566" spans="2:2">
      <c r="B566" s="324" t="s">
        <v>1148</v>
      </c>
    </row>
    <row r="568" spans="2:2">
      <c r="B568" s="324" t="s">
        <v>1149</v>
      </c>
    </row>
    <row r="569" spans="2:2">
      <c r="B569" s="324" t="s">
        <v>1150</v>
      </c>
    </row>
    <row r="570" spans="2:2">
      <c r="B570" s="324" t="s">
        <v>1151</v>
      </c>
    </row>
    <row r="571" spans="2:2">
      <c r="B571" s="324" t="s">
        <v>1152</v>
      </c>
    </row>
    <row r="573" spans="2:2">
      <c r="B573" s="324" t="s">
        <v>1153</v>
      </c>
    </row>
    <row r="575" spans="2:2">
      <c r="B575" s="324" t="s">
        <v>1154</v>
      </c>
    </row>
    <row r="576" spans="2:2">
      <c r="B576" s="324" t="s">
        <v>1155</v>
      </c>
    </row>
    <row r="577" spans="2:2">
      <c r="B577" s="324" t="s">
        <v>1156</v>
      </c>
    </row>
    <row r="578" spans="2:2">
      <c r="B578" s="324" t="s">
        <v>1157</v>
      </c>
    </row>
    <row r="579" spans="2:2">
      <c r="B579" s="324" t="s">
        <v>1158</v>
      </c>
    </row>
    <row r="580" spans="2:2">
      <c r="B580" s="324" t="s">
        <v>1159</v>
      </c>
    </row>
    <row r="581" spans="2:2">
      <c r="B581" s="324" t="s">
        <v>1160</v>
      </c>
    </row>
    <row r="582" spans="2:2">
      <c r="B582" s="324" t="s">
        <v>1161</v>
      </c>
    </row>
    <row r="583" spans="2:2">
      <c r="B583" s="324" t="s">
        <v>1162</v>
      </c>
    </row>
    <row r="584" spans="2:2">
      <c r="B584" s="324" t="s">
        <v>1163</v>
      </c>
    </row>
    <row r="585" spans="2:2">
      <c r="B585" s="324" t="s">
        <v>1164</v>
      </c>
    </row>
    <row r="586" spans="2:2">
      <c r="B586" s="324" t="s">
        <v>1165</v>
      </c>
    </row>
    <row r="587" spans="2:2">
      <c r="B587" s="324" t="s">
        <v>1166</v>
      </c>
    </row>
    <row r="588" spans="2:2">
      <c r="B588" s="324" t="s">
        <v>1167</v>
      </c>
    </row>
    <row r="589" spans="2:2">
      <c r="B589" s="324" t="s">
        <v>1168</v>
      </c>
    </row>
    <row r="590" spans="2:2">
      <c r="B590" s="324" t="s">
        <v>1169</v>
      </c>
    </row>
    <row r="591" spans="2:2">
      <c r="B591" s="324" t="s">
        <v>1170</v>
      </c>
    </row>
    <row r="592" spans="2:2">
      <c r="B592" s="324" t="s">
        <v>1171</v>
      </c>
    </row>
    <row r="593" spans="2:2">
      <c r="B593" s="324" t="s">
        <v>1172</v>
      </c>
    </row>
    <row r="594" spans="2:2">
      <c r="B594" s="324" t="s">
        <v>1173</v>
      </c>
    </row>
    <row r="595" spans="2:2">
      <c r="B595" s="324" t="s">
        <v>1174</v>
      </c>
    </row>
    <row r="596" spans="2:2">
      <c r="B596" s="324" t="s">
        <v>1175</v>
      </c>
    </row>
    <row r="597" spans="2:2">
      <c r="B597" s="324" t="s">
        <v>1176</v>
      </c>
    </row>
    <row r="599" spans="2:2">
      <c r="B599" s="324" t="s">
        <v>1177</v>
      </c>
    </row>
    <row r="600" spans="2:2">
      <c r="B600" s="324" t="s">
        <v>1178</v>
      </c>
    </row>
    <row r="601" spans="2:2">
      <c r="B601" s="324" t="s">
        <v>1179</v>
      </c>
    </row>
    <row r="602" spans="2:2">
      <c r="B602" s="324" t="s">
        <v>1180</v>
      </c>
    </row>
    <row r="604" spans="2:2">
      <c r="B604" s="324" t="s">
        <v>1181</v>
      </c>
    </row>
    <row r="606" spans="2:2">
      <c r="B606" s="324" t="s">
        <v>1182</v>
      </c>
    </row>
    <row r="608" spans="2:2">
      <c r="B608" s="324" t="s">
        <v>1183</v>
      </c>
    </row>
    <row r="610" spans="2:2">
      <c r="B610" s="324" t="s">
        <v>1184</v>
      </c>
    </row>
    <row r="612" spans="2:2">
      <c r="B612" s="324" t="s">
        <v>1185</v>
      </c>
    </row>
    <row r="613" spans="2:2">
      <c r="B613" s="324" t="s">
        <v>1186</v>
      </c>
    </row>
    <row r="615" spans="2:2">
      <c r="B615" s="324" t="s">
        <v>1187</v>
      </c>
    </row>
    <row r="617" spans="2:2">
      <c r="B617" s="324" t="s">
        <v>1188</v>
      </c>
    </row>
    <row r="619" spans="2:2">
      <c r="B619" s="324" t="s">
        <v>1189</v>
      </c>
    </row>
    <row r="620" spans="2:2">
      <c r="B620" s="324" t="s">
        <v>1190</v>
      </c>
    </row>
    <row r="622" spans="2:2">
      <c r="B622" s="324" t="s">
        <v>1191</v>
      </c>
    </row>
    <row r="623" spans="2:2">
      <c r="B623" s="324" t="s">
        <v>1192</v>
      </c>
    </row>
    <row r="625" spans="2:2">
      <c r="B625" s="324" t="s">
        <v>1193</v>
      </c>
    </row>
    <row r="627" spans="2:2">
      <c r="B627" s="324" t="s">
        <v>1194</v>
      </c>
    </row>
    <row r="628" spans="2:2">
      <c r="B628" s="324" t="s">
        <v>1195</v>
      </c>
    </row>
    <row r="629" spans="2:2">
      <c r="B629" s="324" t="s">
        <v>1196</v>
      </c>
    </row>
    <row r="631" spans="2:2">
      <c r="B631" s="324" t="s">
        <v>1197</v>
      </c>
    </row>
    <row r="632" spans="2:2">
      <c r="B632" s="324" t="s">
        <v>1198</v>
      </c>
    </row>
    <row r="633" spans="2:2">
      <c r="B633" s="324" t="s">
        <v>1199</v>
      </c>
    </row>
    <row r="635" spans="2:2">
      <c r="B635" s="324" t="s">
        <v>1200</v>
      </c>
    </row>
    <row r="637" spans="2:2">
      <c r="B637" s="324" t="s">
        <v>1201</v>
      </c>
    </row>
    <row r="639" spans="2:2">
      <c r="B639" s="324" t="s">
        <v>1202</v>
      </c>
    </row>
    <row r="641" spans="2:2">
      <c r="B641" s="324" t="s">
        <v>1203</v>
      </c>
    </row>
    <row r="642" spans="2:2">
      <c r="B642" s="324" t="s">
        <v>1204</v>
      </c>
    </row>
    <row r="643" spans="2:2">
      <c r="B643" s="324" t="s">
        <v>1205</v>
      </c>
    </row>
    <row r="645" spans="2:2">
      <c r="B645" s="324" t="s">
        <v>1206</v>
      </c>
    </row>
    <row r="646" spans="2:2">
      <c r="B646" s="324" t="s">
        <v>1207</v>
      </c>
    </row>
    <row r="647" spans="2:2">
      <c r="B647" s="324" t="s">
        <v>1208</v>
      </c>
    </row>
    <row r="649" spans="2:2">
      <c r="B649" s="324" t="s">
        <v>1209</v>
      </c>
    </row>
    <row r="650" spans="2:2">
      <c r="B650" s="324" t="s">
        <v>1210</v>
      </c>
    </row>
    <row r="652" spans="2:2">
      <c r="B652" s="324" t="s">
        <v>1211</v>
      </c>
    </row>
    <row r="654" spans="2:2">
      <c r="B654" s="324" t="s">
        <v>1212</v>
      </c>
    </row>
    <row r="655" spans="2:2">
      <c r="B655" s="324" t="s">
        <v>1213</v>
      </c>
    </row>
    <row r="656" spans="2:2">
      <c r="B656" s="324" t="s">
        <v>1214</v>
      </c>
    </row>
    <row r="658" spans="2:2">
      <c r="B658" s="324" t="s">
        <v>1215</v>
      </c>
    </row>
    <row r="659" spans="2:2">
      <c r="B659" s="324" t="s">
        <v>1216</v>
      </c>
    </row>
    <row r="660" spans="2:2">
      <c r="B660" s="324" t="s">
        <v>1217</v>
      </c>
    </row>
    <row r="662" spans="2:2">
      <c r="B662" s="324" t="s">
        <v>1218</v>
      </c>
    </row>
    <row r="663" spans="2:2">
      <c r="B663" s="324" t="s">
        <v>1219</v>
      </c>
    </row>
    <row r="665" spans="2:2">
      <c r="B665" s="324" t="s">
        <v>1220</v>
      </c>
    </row>
    <row r="667" spans="2:2">
      <c r="B667" s="324" t="s">
        <v>1221</v>
      </c>
    </row>
    <row r="669" spans="2:2">
      <c r="B669" s="324" t="s">
        <v>1222</v>
      </c>
    </row>
    <row r="670" spans="2:2">
      <c r="B670" s="324" t="s">
        <v>1223</v>
      </c>
    </row>
    <row r="672" spans="2:2">
      <c r="B672" s="324" t="s">
        <v>1224</v>
      </c>
    </row>
    <row r="674" spans="2:2">
      <c r="B674" s="324" t="s">
        <v>1225</v>
      </c>
    </row>
    <row r="675" spans="2:2">
      <c r="B675" s="324" t="s">
        <v>1226</v>
      </c>
    </row>
    <row r="677" spans="2:2">
      <c r="B677" s="324" t="s">
        <v>1227</v>
      </c>
    </row>
    <row r="679" spans="2:2">
      <c r="B679" s="324" t="s">
        <v>1228</v>
      </c>
    </row>
    <row r="680" spans="2:2">
      <c r="B680" s="324" t="s">
        <v>1229</v>
      </c>
    </row>
    <row r="681" spans="2:2">
      <c r="B681" s="324" t="s">
        <v>1230</v>
      </c>
    </row>
    <row r="683" spans="2:2">
      <c r="B683" s="324" t="s">
        <v>1231</v>
      </c>
    </row>
    <row r="684" spans="2:2">
      <c r="B684" s="324" t="s">
        <v>1232</v>
      </c>
    </row>
    <row r="686" spans="2:2">
      <c r="B686" s="324" t="s">
        <v>1233</v>
      </c>
    </row>
    <row r="687" spans="2:2">
      <c r="B687" s="324" t="s">
        <v>1234</v>
      </c>
    </row>
    <row r="689" spans="2:2">
      <c r="B689" s="324" t="s">
        <v>1235</v>
      </c>
    </row>
    <row r="691" spans="2:2">
      <c r="B691" s="324" t="s">
        <v>1236</v>
      </c>
    </row>
    <row r="692" spans="2:2">
      <c r="B692" s="324" t="s">
        <v>1237</v>
      </c>
    </row>
    <row r="694" spans="2:2">
      <c r="B694" s="324" t="s">
        <v>1238</v>
      </c>
    </row>
    <row r="696" spans="2:2">
      <c r="B696" s="324" t="s">
        <v>1239</v>
      </c>
    </row>
    <row r="698" spans="2:2">
      <c r="B698" s="324" t="s">
        <v>1240</v>
      </c>
    </row>
    <row r="699" spans="2:2">
      <c r="B699" s="324" t="s">
        <v>1241</v>
      </c>
    </row>
    <row r="700" spans="2:2">
      <c r="B700" s="324" t="s">
        <v>1242</v>
      </c>
    </row>
    <row r="702" spans="2:2">
      <c r="B702" s="324" t="s">
        <v>1243</v>
      </c>
    </row>
    <row r="703" spans="2:2">
      <c r="B703" s="324" t="s">
        <v>1244</v>
      </c>
    </row>
    <row r="705" spans="2:2">
      <c r="B705" s="324" t="s">
        <v>1245</v>
      </c>
    </row>
    <row r="706" spans="2:2">
      <c r="B706" s="324" t="s">
        <v>1246</v>
      </c>
    </row>
    <row r="708" spans="2:2">
      <c r="B708" s="324" t="s">
        <v>1247</v>
      </c>
    </row>
    <row r="710" spans="2:2">
      <c r="B710" s="324" t="s">
        <v>1248</v>
      </c>
    </row>
    <row r="712" spans="2:2">
      <c r="B712" s="324" t="s">
        <v>1249</v>
      </c>
    </row>
    <row r="713" spans="2:2">
      <c r="B713" s="324" t="s">
        <v>1250</v>
      </c>
    </row>
    <row r="715" spans="2:2">
      <c r="B715" s="324" t="s">
        <v>1251</v>
      </c>
    </row>
    <row r="716" spans="2:2">
      <c r="B716" s="324" t="s">
        <v>1252</v>
      </c>
    </row>
    <row r="718" spans="2:2">
      <c r="B718" s="324" t="s">
        <v>1253</v>
      </c>
    </row>
    <row r="720" spans="2:2">
      <c r="B720" s="324" t="s">
        <v>1254</v>
      </c>
    </row>
    <row r="721" spans="2:2">
      <c r="B721" s="324" t="s">
        <v>1255</v>
      </c>
    </row>
    <row r="723" spans="2:2">
      <c r="B723" s="324" t="s">
        <v>1256</v>
      </c>
    </row>
    <row r="725" spans="2:2">
      <c r="B725" s="324" t="s">
        <v>1257</v>
      </c>
    </row>
    <row r="726" spans="2:2">
      <c r="B726" s="324" t="s">
        <v>1258</v>
      </c>
    </row>
    <row r="727" spans="2:2">
      <c r="B727" s="324" t="s">
        <v>1259</v>
      </c>
    </row>
    <row r="729" spans="2:2">
      <c r="B729" s="324" t="s">
        <v>1260</v>
      </c>
    </row>
    <row r="730" spans="2:2">
      <c r="B730" s="324" t="s">
        <v>1261</v>
      </c>
    </row>
    <row r="731" spans="2:2">
      <c r="B731" s="324" t="s">
        <v>1262</v>
      </c>
    </row>
    <row r="733" spans="2:2">
      <c r="B733" s="324" t="s">
        <v>1263</v>
      </c>
    </row>
    <row r="735" spans="2:2">
      <c r="B735" s="324" t="s">
        <v>1264</v>
      </c>
    </row>
    <row r="736" spans="2:2">
      <c r="B736" s="324" t="s">
        <v>1265</v>
      </c>
    </row>
    <row r="738" spans="2:2">
      <c r="B738" s="324" t="s">
        <v>1266</v>
      </c>
    </row>
    <row r="739" spans="2:2">
      <c r="B739" s="324" t="s">
        <v>1267</v>
      </c>
    </row>
    <row r="741" spans="2:2">
      <c r="B741" s="324" t="s">
        <v>1268</v>
      </c>
    </row>
    <row r="742" spans="2:2">
      <c r="B742" s="324" t="s">
        <v>1269</v>
      </c>
    </row>
    <row r="743" spans="2:2">
      <c r="B743" s="324" t="s">
        <v>1270</v>
      </c>
    </row>
    <row r="744" spans="2:2">
      <c r="B744" s="324" t="s">
        <v>1271</v>
      </c>
    </row>
    <row r="745" spans="2:2">
      <c r="B745" s="324" t="s">
        <v>1272</v>
      </c>
    </row>
    <row r="746" spans="2:2">
      <c r="B746" s="324" t="s">
        <v>1273</v>
      </c>
    </row>
    <row r="747" spans="2:2">
      <c r="B747" s="324" t="s">
        <v>1274</v>
      </c>
    </row>
    <row r="748" spans="2:2">
      <c r="B748" s="324" t="s">
        <v>1275</v>
      </c>
    </row>
    <row r="749" spans="2:2">
      <c r="B749" s="324" t="s">
        <v>1276</v>
      </c>
    </row>
    <row r="750" spans="2:2">
      <c r="B750" s="324" t="s">
        <v>1277</v>
      </c>
    </row>
    <row r="751" spans="2:2">
      <c r="B751" s="324" t="s">
        <v>1278</v>
      </c>
    </row>
    <row r="753" spans="2:2">
      <c r="B753" s="324" t="s">
        <v>1279</v>
      </c>
    </row>
    <row r="755" spans="2:2">
      <c r="B755" s="324" t="s">
        <v>1280</v>
      </c>
    </row>
    <row r="757" spans="2:2">
      <c r="B757" s="324" t="s">
        <v>1281</v>
      </c>
    </row>
    <row r="759" spans="2:2">
      <c r="B759" s="324" t="s">
        <v>1282</v>
      </c>
    </row>
    <row r="760" spans="2:2">
      <c r="B760" s="324" t="s">
        <v>1283</v>
      </c>
    </row>
    <row r="761" spans="2:2">
      <c r="B761" s="324" t="s">
        <v>1284</v>
      </c>
    </row>
    <row r="763" spans="2:2">
      <c r="B763" s="324" t="s">
        <v>1285</v>
      </c>
    </row>
    <row r="764" spans="2:2">
      <c r="B764" s="324" t="s">
        <v>1286</v>
      </c>
    </row>
    <row r="766" spans="2:2">
      <c r="B766" s="324" t="s">
        <v>1287</v>
      </c>
    </row>
    <row r="767" spans="2:2">
      <c r="B767" s="324" t="s">
        <v>1288</v>
      </c>
    </row>
    <row r="768" spans="2:2">
      <c r="B768" s="324" t="s">
        <v>1289</v>
      </c>
    </row>
    <row r="769" spans="2:2">
      <c r="B769" s="324" t="s">
        <v>1290</v>
      </c>
    </row>
    <row r="771" spans="2:2">
      <c r="B771" s="324" t="s">
        <v>1291</v>
      </c>
    </row>
    <row r="773" spans="2:2">
      <c r="B773" s="324" t="s">
        <v>1292</v>
      </c>
    </row>
    <row r="775" spans="2:2">
      <c r="B775" s="324" t="s">
        <v>1293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2"/>
  <sheetViews>
    <sheetView topLeftCell="S1" zoomScale="85" zoomScaleNormal="85" workbookViewId="0">
      <selection activeCell="A64" sqref="A64"/>
    </sheetView>
  </sheetViews>
  <sheetFormatPr defaultRowHeight="18.75"/>
  <sheetData>
    <row r="2" spans="2:2">
      <c r="B2" s="327" t="s">
        <v>1294</v>
      </c>
    </row>
    <row r="3" spans="2:2" ht="21.75">
      <c r="B3" s="328" t="s">
        <v>1295</v>
      </c>
    </row>
    <row r="4" spans="2:2">
      <c r="B4" s="329" t="s">
        <v>1304</v>
      </c>
    </row>
    <row r="5" spans="2:2" ht="21.75">
      <c r="B5" s="328" t="s">
        <v>1296</v>
      </c>
    </row>
    <row r="6" spans="2:2">
      <c r="B6" s="329" t="s">
        <v>1297</v>
      </c>
    </row>
    <row r="7" spans="2:2" ht="21.75">
      <c r="B7" s="328" t="s">
        <v>1298</v>
      </c>
    </row>
    <row r="8" spans="2:2">
      <c r="B8" s="329" t="s">
        <v>1299</v>
      </c>
    </row>
    <row r="9" spans="2:2">
      <c r="B9" s="329" t="s">
        <v>1300</v>
      </c>
    </row>
    <row r="10" spans="2:2">
      <c r="B10" s="330" t="s">
        <v>1303</v>
      </c>
    </row>
    <row r="11" spans="2:2">
      <c r="B11" s="329" t="s">
        <v>1301</v>
      </c>
    </row>
    <row r="12" spans="2:2">
      <c r="B12" s="329" t="s">
        <v>1302</v>
      </c>
    </row>
    <row r="15" spans="2:2">
      <c r="B15" s="329" t="s">
        <v>1305</v>
      </c>
    </row>
    <row r="16" spans="2:2">
      <c r="B16" s="329" t="s">
        <v>1306</v>
      </c>
    </row>
    <row r="17" spans="2:2">
      <c r="B17" s="329" t="s">
        <v>1307</v>
      </c>
    </row>
    <row r="18" spans="2:2">
      <c r="B18" s="330" t="s">
        <v>1308</v>
      </c>
    </row>
    <row r="19" spans="2:2">
      <c r="B19" s="329" t="s">
        <v>1309</v>
      </c>
    </row>
    <row r="20" spans="2:2">
      <c r="B20" s="329"/>
    </row>
    <row r="21" spans="2:2">
      <c r="B21" s="104"/>
    </row>
    <row r="22" spans="2:2">
      <c r="B22" s="104"/>
    </row>
    <row r="23" spans="2:2">
      <c r="B23" s="104"/>
    </row>
    <row r="24" spans="2:2">
      <c r="B24" s="104"/>
    </row>
    <row r="25" spans="2:2">
      <c r="B25" s="104"/>
    </row>
    <row r="26" spans="2:2">
      <c r="B26" s="104"/>
    </row>
    <row r="27" spans="2:2">
      <c r="B27" s="104"/>
    </row>
    <row r="28" spans="2:2">
      <c r="B28" s="104"/>
    </row>
    <row r="29" spans="2:2">
      <c r="B29" s="104"/>
    </row>
    <row r="30" spans="2:2">
      <c r="B30" s="104"/>
    </row>
    <row r="31" spans="2:2">
      <c r="B31" s="104"/>
    </row>
    <row r="32" spans="2:2">
      <c r="B32" s="104"/>
    </row>
    <row r="33" spans="2:2">
      <c r="B33" s="104"/>
    </row>
    <row r="34" spans="2:2">
      <c r="B34" s="104"/>
    </row>
    <row r="35" spans="2:2">
      <c r="B35" s="104"/>
    </row>
    <row r="36" spans="2:2">
      <c r="B36" s="104"/>
    </row>
    <row r="37" spans="2:2">
      <c r="B37" s="104"/>
    </row>
    <row r="38" spans="2:2">
      <c r="B38" s="104"/>
    </row>
    <row r="39" spans="2:2">
      <c r="B39" s="104"/>
    </row>
    <row r="40" spans="2:2">
      <c r="B40" s="104"/>
    </row>
    <row r="41" spans="2:2">
      <c r="B41" s="104"/>
    </row>
    <row r="42" spans="2:2">
      <c r="B42" s="104"/>
    </row>
    <row r="43" spans="2:2" ht="29.25" thickBot="1">
      <c r="B43" s="331" t="s">
        <v>1310</v>
      </c>
    </row>
    <row r="44" spans="2:2" ht="19.5" thickTop="1">
      <c r="B44" s="329"/>
    </row>
    <row r="45" spans="2:2">
      <c r="B45" s="104"/>
    </row>
    <row r="46" spans="2:2">
      <c r="B46" s="104"/>
    </row>
    <row r="47" spans="2:2">
      <c r="B47" s="104"/>
    </row>
    <row r="48" spans="2:2">
      <c r="B48" s="104"/>
    </row>
    <row r="49" spans="2:2">
      <c r="B49" s="104"/>
    </row>
    <row r="50" spans="2:2">
      <c r="B50" s="104"/>
    </row>
    <row r="51" spans="2:2">
      <c r="B51" s="104"/>
    </row>
    <row r="52" spans="2:2">
      <c r="B52" s="104"/>
    </row>
    <row r="53" spans="2:2">
      <c r="B53" s="104"/>
    </row>
    <row r="54" spans="2:2">
      <c r="B54" s="104"/>
    </row>
    <row r="55" spans="2:2">
      <c r="B55" s="104"/>
    </row>
    <row r="56" spans="2:2">
      <c r="B56" s="104"/>
    </row>
    <row r="57" spans="2:2">
      <c r="B57" s="104"/>
    </row>
    <row r="58" spans="2:2">
      <c r="B58" s="329" t="s">
        <v>1311</v>
      </c>
    </row>
    <row r="59" spans="2:2" ht="21.75">
      <c r="B59" s="328" t="s">
        <v>1312</v>
      </c>
    </row>
    <row r="60" spans="2:2">
      <c r="B60" s="329" t="s">
        <v>1313</v>
      </c>
    </row>
    <row r="61" spans="2:2" ht="19.5">
      <c r="B61" s="332" t="s">
        <v>1314</v>
      </c>
    </row>
    <row r="62" spans="2:2">
      <c r="B62" s="329" t="s">
        <v>1315</v>
      </c>
    </row>
    <row r="63" spans="2:2" ht="19.5">
      <c r="B63" s="332" t="s">
        <v>1316</v>
      </c>
    </row>
    <row r="64" spans="2:2">
      <c r="B64" s="329" t="s">
        <v>1317</v>
      </c>
    </row>
    <row r="65" spans="2:2" ht="19.5">
      <c r="B65" s="332" t="s">
        <v>1318</v>
      </c>
    </row>
    <row r="66" spans="2:2">
      <c r="B66" s="329" t="s">
        <v>1319</v>
      </c>
    </row>
    <row r="67" spans="2:2" ht="19.5">
      <c r="B67" s="332" t="s">
        <v>1320</v>
      </c>
    </row>
    <row r="68" spans="2:2">
      <c r="B68" s="329" t="s">
        <v>1321</v>
      </c>
    </row>
    <row r="69" spans="2:2" ht="21.75">
      <c r="B69" s="328" t="s">
        <v>1322</v>
      </c>
    </row>
    <row r="70" spans="2:2">
      <c r="B70" s="329" t="s">
        <v>1323</v>
      </c>
    </row>
    <row r="71" spans="2:2" ht="19.5">
      <c r="B71" s="332" t="s">
        <v>1324</v>
      </c>
    </row>
    <row r="72" spans="2:2">
      <c r="B72" s="333" t="s">
        <v>1325</v>
      </c>
    </row>
  </sheetData>
  <phoneticPr fontId="1"/>
  <hyperlinks>
    <hyperlink ref="B72" r:id="rId1" display="https://www.jitec.ipa.go.jp/1_11seido/pm.html"/>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
  <sheetViews>
    <sheetView zoomScale="85" zoomScaleNormal="85" workbookViewId="0">
      <selection activeCell="F34" sqref="F34"/>
    </sheetView>
  </sheetViews>
  <sheetFormatPr defaultRowHeight="13.5"/>
  <cols>
    <col min="1" max="1" width="9" style="1"/>
    <col min="2" max="2" width="48" style="1" customWidth="1"/>
    <col min="3" max="6" width="73" style="1" customWidth="1"/>
    <col min="7" max="16384" width="9" style="1"/>
  </cols>
  <sheetData>
    <row r="2" spans="2:6" ht="14.25">
      <c r="B2" s="108" t="s">
        <v>531</v>
      </c>
    </row>
    <row r="3" spans="2:6" ht="14.25" thickBot="1">
      <c r="B3" s="15" t="s">
        <v>532</v>
      </c>
    </row>
    <row r="4" spans="2:6" ht="14.25">
      <c r="B4" s="350" t="s">
        <v>469</v>
      </c>
      <c r="C4" s="106" t="s">
        <v>470</v>
      </c>
      <c r="D4" s="336" t="s">
        <v>472</v>
      </c>
      <c r="E4" s="106" t="s">
        <v>435</v>
      </c>
      <c r="F4" s="106" t="s">
        <v>474</v>
      </c>
    </row>
    <row r="5" spans="2:6" ht="15" thickBot="1">
      <c r="B5" s="351"/>
      <c r="C5" s="107" t="s">
        <v>471</v>
      </c>
      <c r="D5" s="337"/>
      <c r="E5" s="107" t="s">
        <v>473</v>
      </c>
      <c r="F5" s="107" t="s">
        <v>475</v>
      </c>
    </row>
    <row r="6" spans="2:6" ht="14.25">
      <c r="B6" s="338" t="s">
        <v>476</v>
      </c>
      <c r="C6" s="341" t="s">
        <v>477</v>
      </c>
      <c r="D6" s="109" t="s">
        <v>478</v>
      </c>
      <c r="E6" s="109" t="s">
        <v>481</v>
      </c>
      <c r="F6" s="341" t="s">
        <v>485</v>
      </c>
    </row>
    <row r="7" spans="2:6" ht="14.25">
      <c r="B7" s="339"/>
      <c r="C7" s="342"/>
      <c r="D7" s="109" t="s">
        <v>479</v>
      </c>
      <c r="E7" s="109" t="s">
        <v>482</v>
      </c>
      <c r="F7" s="342"/>
    </row>
    <row r="8" spans="2:6" ht="14.25">
      <c r="B8" s="339"/>
      <c r="C8" s="342"/>
      <c r="D8" s="109" t="s">
        <v>480</v>
      </c>
      <c r="E8" s="109" t="s">
        <v>483</v>
      </c>
      <c r="F8" s="342"/>
    </row>
    <row r="9" spans="2:6" ht="15" thickBot="1">
      <c r="B9" s="340"/>
      <c r="C9" s="343"/>
      <c r="D9" s="110"/>
      <c r="E9" s="110" t="s">
        <v>484</v>
      </c>
      <c r="F9" s="343"/>
    </row>
    <row r="10" spans="2:6" ht="14.25">
      <c r="B10" s="344" t="s">
        <v>486</v>
      </c>
      <c r="C10" s="347" t="s">
        <v>487</v>
      </c>
      <c r="D10" s="111" t="s">
        <v>488</v>
      </c>
      <c r="E10" s="111" t="s">
        <v>492</v>
      </c>
      <c r="F10" s="111" t="s">
        <v>497</v>
      </c>
    </row>
    <row r="11" spans="2:6" ht="28.5">
      <c r="B11" s="345"/>
      <c r="C11" s="348"/>
      <c r="D11" s="111" t="s">
        <v>489</v>
      </c>
      <c r="E11" s="111" t="s">
        <v>493</v>
      </c>
      <c r="F11" s="111" t="s">
        <v>498</v>
      </c>
    </row>
    <row r="12" spans="2:6" ht="14.25">
      <c r="B12" s="345"/>
      <c r="C12" s="348"/>
      <c r="D12" s="111" t="s">
        <v>476</v>
      </c>
      <c r="E12" s="111" t="s">
        <v>494</v>
      </c>
      <c r="F12" s="111" t="s">
        <v>499</v>
      </c>
    </row>
    <row r="13" spans="2:6" ht="14.25">
      <c r="B13" s="345"/>
      <c r="C13" s="348"/>
      <c r="D13" s="111" t="s">
        <v>490</v>
      </c>
      <c r="E13" s="111" t="s">
        <v>495</v>
      </c>
      <c r="F13" s="111" t="s">
        <v>500</v>
      </c>
    </row>
    <row r="14" spans="2:6" ht="14.25">
      <c r="B14" s="345"/>
      <c r="C14" s="348"/>
      <c r="D14" s="111" t="s">
        <v>491</v>
      </c>
      <c r="E14" s="111" t="s">
        <v>476</v>
      </c>
      <c r="F14" s="111" t="s">
        <v>501</v>
      </c>
    </row>
    <row r="15" spans="2:6" ht="14.25">
      <c r="B15" s="345"/>
      <c r="C15" s="348"/>
      <c r="D15" s="111"/>
      <c r="E15" s="111" t="s">
        <v>490</v>
      </c>
      <c r="F15" s="111"/>
    </row>
    <row r="16" spans="2:6" ht="15" thickBot="1">
      <c r="B16" s="346"/>
      <c r="C16" s="349"/>
      <c r="D16" s="112"/>
      <c r="E16" s="112" t="s">
        <v>496</v>
      </c>
      <c r="F16" s="112"/>
    </row>
    <row r="17" spans="2:6" ht="28.5">
      <c r="B17" s="338" t="s">
        <v>502</v>
      </c>
      <c r="C17" s="341" t="s">
        <v>503</v>
      </c>
      <c r="D17" s="109" t="s">
        <v>504</v>
      </c>
      <c r="E17" s="109" t="s">
        <v>506</v>
      </c>
      <c r="F17" s="109" t="s">
        <v>510</v>
      </c>
    </row>
    <row r="18" spans="2:6" ht="14.25">
      <c r="B18" s="339"/>
      <c r="C18" s="342"/>
      <c r="D18" s="109" t="s">
        <v>505</v>
      </c>
      <c r="E18" s="109" t="s">
        <v>507</v>
      </c>
      <c r="F18" s="109" t="s">
        <v>511</v>
      </c>
    </row>
    <row r="19" spans="2:6" ht="14.25">
      <c r="B19" s="339"/>
      <c r="C19" s="342"/>
      <c r="D19" s="109"/>
      <c r="E19" s="109" t="s">
        <v>508</v>
      </c>
      <c r="F19" s="109" t="s">
        <v>512</v>
      </c>
    </row>
    <row r="20" spans="2:6" ht="15" thickBot="1">
      <c r="B20" s="340"/>
      <c r="C20" s="343"/>
      <c r="D20" s="110"/>
      <c r="E20" s="110" t="s">
        <v>509</v>
      </c>
      <c r="F20" s="110" t="s">
        <v>513</v>
      </c>
    </row>
    <row r="21" spans="2:6" ht="14.25">
      <c r="B21" s="344" t="s">
        <v>514</v>
      </c>
      <c r="C21" s="347" t="s">
        <v>515</v>
      </c>
      <c r="D21" s="111" t="s">
        <v>516</v>
      </c>
      <c r="E21" s="111" t="s">
        <v>519</v>
      </c>
      <c r="F21" s="111" t="s">
        <v>524</v>
      </c>
    </row>
    <row r="22" spans="2:6" ht="14.25">
      <c r="B22" s="345"/>
      <c r="C22" s="348"/>
      <c r="D22" s="111" t="s">
        <v>517</v>
      </c>
      <c r="E22" s="111" t="s">
        <v>520</v>
      </c>
      <c r="F22" s="111" t="s">
        <v>525</v>
      </c>
    </row>
    <row r="23" spans="2:6" ht="14.25">
      <c r="B23" s="345"/>
      <c r="C23" s="348"/>
      <c r="D23" s="111" t="s">
        <v>518</v>
      </c>
      <c r="E23" s="111" t="s">
        <v>521</v>
      </c>
      <c r="F23" s="111" t="s">
        <v>526</v>
      </c>
    </row>
    <row r="24" spans="2:6" ht="14.25">
      <c r="B24" s="345"/>
      <c r="C24" s="348"/>
      <c r="D24" s="111"/>
      <c r="E24" s="111" t="s">
        <v>522</v>
      </c>
      <c r="F24" s="111" t="s">
        <v>527</v>
      </c>
    </row>
    <row r="25" spans="2:6" ht="28.5">
      <c r="B25" s="345"/>
      <c r="C25" s="348"/>
      <c r="D25" s="111"/>
      <c r="E25" s="111" t="s">
        <v>523</v>
      </c>
      <c r="F25" s="111" t="s">
        <v>528</v>
      </c>
    </row>
    <row r="26" spans="2:6" ht="14.25">
      <c r="B26" s="345"/>
      <c r="C26" s="348"/>
      <c r="D26" s="111"/>
      <c r="E26" s="111"/>
      <c r="F26" s="111" t="s">
        <v>529</v>
      </c>
    </row>
    <row r="27" spans="2:6" ht="15" thickBot="1">
      <c r="B27" s="346"/>
      <c r="C27" s="349"/>
      <c r="D27" s="112"/>
      <c r="E27" s="112"/>
      <c r="F27" s="112" t="s">
        <v>530</v>
      </c>
    </row>
  </sheetData>
  <mergeCells count="11">
    <mergeCell ref="B17:B20"/>
    <mergeCell ref="C17:C20"/>
    <mergeCell ref="B21:B27"/>
    <mergeCell ref="C21:C27"/>
    <mergeCell ref="B4:B5"/>
    <mergeCell ref="D4:D5"/>
    <mergeCell ref="B6:B9"/>
    <mergeCell ref="C6:C9"/>
    <mergeCell ref="F6:F9"/>
    <mergeCell ref="B10:B16"/>
    <mergeCell ref="C10:C1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37"/>
  <sheetViews>
    <sheetView topLeftCell="A103" zoomScaleNormal="100" workbookViewId="0">
      <selection activeCell="H11" sqref="H11"/>
    </sheetView>
  </sheetViews>
  <sheetFormatPr defaultColWidth="8.75" defaultRowHeight="12.75"/>
  <cols>
    <col min="1" max="2" width="8.75" style="35" customWidth="1"/>
    <col min="3" max="3" width="4" style="35" hidden="1" customWidth="1"/>
    <col min="4" max="4" width="8.75" style="35"/>
    <col min="5" max="5" width="109.75" style="35" bestFit="1" customWidth="1"/>
    <col min="6" max="6" width="11" style="35" customWidth="1"/>
    <col min="7" max="7" width="11.75" style="35" hidden="1" customWidth="1"/>
    <col min="8" max="8" width="17.75" style="35" customWidth="1"/>
    <col min="9" max="9" width="11.25" style="35" customWidth="1"/>
    <col min="10" max="10" width="18.5" style="35" customWidth="1"/>
    <col min="11" max="16384" width="8.75" style="35"/>
  </cols>
  <sheetData>
    <row r="2" spans="1:10">
      <c r="B2" s="35" t="s">
        <v>117</v>
      </c>
      <c r="F2" s="35" t="s">
        <v>118</v>
      </c>
      <c r="G2" s="36" t="s">
        <v>119</v>
      </c>
      <c r="H2" s="36" t="s">
        <v>120</v>
      </c>
      <c r="I2" s="36" t="s">
        <v>121</v>
      </c>
      <c r="J2" s="36" t="s">
        <v>122</v>
      </c>
    </row>
    <row r="3" spans="1:10">
      <c r="F3" s="35" t="s">
        <v>123</v>
      </c>
      <c r="G3" s="36"/>
      <c r="H3" s="36" t="s">
        <v>124</v>
      </c>
      <c r="I3" s="36"/>
      <c r="J3" s="36" t="s">
        <v>125</v>
      </c>
    </row>
    <row r="4" spans="1:10">
      <c r="F4" s="35" t="s">
        <v>126</v>
      </c>
      <c r="G4" s="36"/>
      <c r="H4" s="36" t="s">
        <v>127</v>
      </c>
      <c r="I4" s="36"/>
      <c r="J4" s="36" t="s">
        <v>127</v>
      </c>
    </row>
    <row r="5" spans="1:10">
      <c r="F5" s="35" t="s">
        <v>128</v>
      </c>
      <c r="G5" s="36"/>
      <c r="H5" s="37">
        <v>44125</v>
      </c>
      <c r="I5" s="36"/>
      <c r="J5" s="37">
        <v>44123</v>
      </c>
    </row>
    <row r="6" spans="1:10">
      <c r="A6" s="38" t="s">
        <v>129</v>
      </c>
      <c r="B6" s="38" t="s">
        <v>130</v>
      </c>
      <c r="C6" s="39" t="s">
        <v>131</v>
      </c>
      <c r="D6" s="40"/>
      <c r="E6" s="40"/>
      <c r="G6" s="36"/>
      <c r="H6" s="36"/>
      <c r="I6" s="36"/>
      <c r="J6" s="36"/>
    </row>
    <row r="7" spans="1:10">
      <c r="A7" s="41" t="s">
        <v>132</v>
      </c>
      <c r="B7" s="42" t="s">
        <v>133</v>
      </c>
      <c r="C7" s="42"/>
      <c r="D7" s="43" t="s">
        <v>134</v>
      </c>
      <c r="E7" s="43"/>
      <c r="F7" s="43"/>
      <c r="G7" s="44"/>
      <c r="H7" s="44" t="s">
        <v>135</v>
      </c>
      <c r="I7" s="44"/>
      <c r="J7" s="44" t="s">
        <v>135</v>
      </c>
    </row>
    <row r="8" spans="1:10">
      <c r="B8" s="45"/>
      <c r="C8" s="46"/>
      <c r="D8" s="47">
        <v>1</v>
      </c>
      <c r="E8" s="48" t="s">
        <v>136</v>
      </c>
      <c r="F8" s="48"/>
      <c r="G8" s="49"/>
      <c r="H8" s="36" t="s">
        <v>137</v>
      </c>
      <c r="I8" s="36"/>
      <c r="J8" s="36" t="s">
        <v>135</v>
      </c>
    </row>
    <row r="9" spans="1:10">
      <c r="B9" s="45"/>
      <c r="C9" s="46"/>
      <c r="D9" s="47">
        <v>2</v>
      </c>
      <c r="E9" s="48" t="s">
        <v>138</v>
      </c>
      <c r="F9" s="48"/>
      <c r="G9" s="50"/>
      <c r="H9" s="36" t="s">
        <v>139</v>
      </c>
      <c r="I9" s="36"/>
      <c r="J9" s="36" t="s">
        <v>135</v>
      </c>
    </row>
    <row r="10" spans="1:10">
      <c r="B10" s="45"/>
      <c r="C10" s="46"/>
      <c r="D10" s="47">
        <v>3</v>
      </c>
      <c r="E10" s="48" t="s">
        <v>140</v>
      </c>
      <c r="F10" s="48"/>
      <c r="G10" s="50"/>
      <c r="H10" s="36" t="s">
        <v>141</v>
      </c>
      <c r="I10" s="36"/>
      <c r="J10" s="36" t="s">
        <v>135</v>
      </c>
    </row>
    <row r="11" spans="1:10">
      <c r="B11" s="45"/>
      <c r="C11" s="46"/>
      <c r="D11" s="47">
        <v>4</v>
      </c>
      <c r="E11" s="48" t="s">
        <v>142</v>
      </c>
      <c r="F11" s="48"/>
      <c r="G11" s="50"/>
      <c r="H11" s="50" t="s">
        <v>143</v>
      </c>
      <c r="I11" s="36"/>
      <c r="J11" s="36" t="s">
        <v>135</v>
      </c>
    </row>
    <row r="12" spans="1:10">
      <c r="B12" s="45"/>
      <c r="C12" s="46"/>
      <c r="D12" s="47">
        <v>5</v>
      </c>
      <c r="E12" s="48" t="s">
        <v>144</v>
      </c>
      <c r="F12" s="48"/>
      <c r="G12" s="49"/>
      <c r="H12" s="36" t="s">
        <v>145</v>
      </c>
      <c r="I12" s="36"/>
      <c r="J12" s="36" t="s">
        <v>135</v>
      </c>
    </row>
    <row r="13" spans="1:10">
      <c r="B13" s="45"/>
      <c r="C13" s="46"/>
      <c r="D13" s="47">
        <v>6</v>
      </c>
      <c r="E13" s="48" t="s">
        <v>146</v>
      </c>
      <c r="F13" s="48"/>
      <c r="G13" s="50"/>
      <c r="H13" s="36" t="s">
        <v>145</v>
      </c>
      <c r="I13" s="36"/>
      <c r="J13" s="36" t="s">
        <v>135</v>
      </c>
    </row>
    <row r="14" spans="1:10">
      <c r="B14" s="45"/>
      <c r="C14" s="46"/>
      <c r="D14" s="47">
        <v>7</v>
      </c>
      <c r="E14" s="48" t="s">
        <v>147</v>
      </c>
      <c r="F14" s="48"/>
      <c r="G14" s="50"/>
      <c r="H14" s="36" t="s">
        <v>148</v>
      </c>
      <c r="I14" s="36"/>
      <c r="J14" s="36" t="s">
        <v>135</v>
      </c>
    </row>
    <row r="15" spans="1:10">
      <c r="B15" s="42" t="s">
        <v>149</v>
      </c>
      <c r="C15" s="42"/>
      <c r="D15" s="43" t="s">
        <v>150</v>
      </c>
      <c r="E15" s="43"/>
      <c r="F15" s="43"/>
      <c r="G15" s="44"/>
      <c r="H15" s="44" t="s">
        <v>135</v>
      </c>
      <c r="I15" s="44"/>
      <c r="J15" s="44" t="s">
        <v>151</v>
      </c>
    </row>
    <row r="16" spans="1:10">
      <c r="B16" s="45"/>
      <c r="C16" s="46"/>
      <c r="D16" s="51">
        <v>1</v>
      </c>
      <c r="E16" s="48" t="s">
        <v>152</v>
      </c>
      <c r="F16" s="48"/>
      <c r="G16" s="49"/>
      <c r="H16" s="36" t="s">
        <v>148</v>
      </c>
      <c r="I16" s="36"/>
      <c r="J16" s="36" t="s">
        <v>151</v>
      </c>
    </row>
    <row r="17" spans="1:11">
      <c r="B17" s="45"/>
      <c r="C17" s="46"/>
      <c r="D17" s="51">
        <v>2</v>
      </c>
      <c r="E17" s="48" t="s">
        <v>153</v>
      </c>
      <c r="F17" s="48"/>
      <c r="G17" s="49"/>
      <c r="H17" s="36" t="s">
        <v>148</v>
      </c>
      <c r="I17" s="36"/>
      <c r="J17" s="36" t="s">
        <v>151</v>
      </c>
    </row>
    <row r="18" spans="1:11">
      <c r="B18" s="45"/>
      <c r="C18" s="46"/>
      <c r="D18" s="51">
        <v>3</v>
      </c>
      <c r="E18" s="48" t="s">
        <v>154</v>
      </c>
      <c r="F18" s="48"/>
      <c r="G18" s="49"/>
      <c r="H18" s="36" t="s">
        <v>148</v>
      </c>
      <c r="I18" s="36"/>
      <c r="J18" s="36" t="s">
        <v>151</v>
      </c>
    </row>
    <row r="19" spans="1:11">
      <c r="B19" s="42" t="s">
        <v>155</v>
      </c>
      <c r="C19" s="42"/>
      <c r="D19" s="43" t="s">
        <v>156</v>
      </c>
      <c r="E19" s="43"/>
      <c r="F19" s="43"/>
      <c r="G19" s="44"/>
      <c r="H19" s="44" t="s">
        <v>135</v>
      </c>
      <c r="I19" s="44" t="s">
        <v>135</v>
      </c>
      <c r="J19" s="44" t="s">
        <v>135</v>
      </c>
      <c r="K19" s="35" t="s">
        <v>157</v>
      </c>
    </row>
    <row r="20" spans="1:11">
      <c r="B20" s="45"/>
      <c r="C20" s="46"/>
      <c r="D20" s="52">
        <v>1</v>
      </c>
      <c r="E20" s="53" t="s">
        <v>158</v>
      </c>
      <c r="F20" s="52"/>
      <c r="G20" s="54"/>
      <c r="H20" s="36" t="s">
        <v>148</v>
      </c>
      <c r="I20" s="36"/>
      <c r="J20" s="36" t="s">
        <v>135</v>
      </c>
    </row>
    <row r="21" spans="1:11" ht="46.9" customHeight="1">
      <c r="A21" s="41" t="s">
        <v>159</v>
      </c>
      <c r="B21" s="42" t="s">
        <v>160</v>
      </c>
      <c r="C21" s="42"/>
      <c r="D21" s="43" t="s">
        <v>161</v>
      </c>
      <c r="E21" s="43"/>
      <c r="F21" s="43"/>
      <c r="G21" s="44"/>
      <c r="H21" s="55" t="s">
        <v>162</v>
      </c>
      <c r="I21" s="44"/>
      <c r="J21" s="55" t="s">
        <v>163</v>
      </c>
    </row>
    <row r="22" spans="1:11" ht="51">
      <c r="B22" s="45"/>
      <c r="C22" s="46"/>
      <c r="D22" s="48">
        <v>1</v>
      </c>
      <c r="E22" s="48" t="s">
        <v>164</v>
      </c>
      <c r="F22" s="48"/>
      <c r="G22" s="49"/>
      <c r="H22" s="56" t="s">
        <v>165</v>
      </c>
      <c r="I22" s="36"/>
      <c r="J22" s="56" t="s">
        <v>166</v>
      </c>
    </row>
    <row r="23" spans="1:11" ht="38.25">
      <c r="A23" s="41" t="s">
        <v>167</v>
      </c>
      <c r="B23" s="42" t="s">
        <v>168</v>
      </c>
      <c r="C23" s="42"/>
      <c r="D23" s="43" t="s">
        <v>169</v>
      </c>
      <c r="E23" s="43"/>
      <c r="F23" s="43"/>
      <c r="G23" s="44"/>
      <c r="H23" s="44" t="s">
        <v>170</v>
      </c>
      <c r="I23" s="44"/>
      <c r="J23" s="55" t="s">
        <v>171</v>
      </c>
    </row>
    <row r="24" spans="1:11">
      <c r="B24" s="45"/>
      <c r="C24" s="42"/>
      <c r="D24" s="57">
        <v>1</v>
      </c>
      <c r="E24" s="48" t="s">
        <v>172</v>
      </c>
      <c r="F24" s="48"/>
      <c r="G24" s="49"/>
      <c r="H24" s="36" t="s">
        <v>173</v>
      </c>
      <c r="I24" s="36"/>
      <c r="J24" s="56" t="s">
        <v>174</v>
      </c>
    </row>
    <row r="25" spans="1:11">
      <c r="B25" s="45"/>
      <c r="C25" s="42"/>
      <c r="D25" s="51">
        <v>2</v>
      </c>
      <c r="E25" s="48" t="s">
        <v>175</v>
      </c>
      <c r="F25" s="48"/>
      <c r="G25" s="49"/>
      <c r="H25" s="36" t="s">
        <v>173</v>
      </c>
      <c r="I25" s="36"/>
      <c r="J25" s="56" t="s">
        <v>174</v>
      </c>
    </row>
    <row r="26" spans="1:11">
      <c r="B26" s="45"/>
      <c r="C26" s="42"/>
      <c r="D26" s="57">
        <v>3</v>
      </c>
      <c r="E26" s="48" t="s">
        <v>176</v>
      </c>
      <c r="F26" s="48"/>
      <c r="G26" s="49"/>
      <c r="H26" s="36" t="s">
        <v>173</v>
      </c>
      <c r="I26" s="36"/>
      <c r="J26" s="56" t="s">
        <v>174</v>
      </c>
    </row>
    <row r="27" spans="1:11">
      <c r="B27" s="45"/>
      <c r="C27" s="42"/>
      <c r="D27" s="51">
        <v>4</v>
      </c>
      <c r="E27" s="48" t="s">
        <v>177</v>
      </c>
      <c r="F27" s="48"/>
      <c r="G27" s="49"/>
      <c r="H27" s="36" t="s">
        <v>173</v>
      </c>
      <c r="I27" s="36"/>
      <c r="J27" s="56" t="s">
        <v>174</v>
      </c>
    </row>
    <row r="28" spans="1:11">
      <c r="B28" s="45"/>
      <c r="C28" s="42"/>
      <c r="D28" s="57">
        <v>5</v>
      </c>
      <c r="E28" s="48" t="s">
        <v>178</v>
      </c>
      <c r="F28" s="48"/>
      <c r="G28" s="49"/>
      <c r="H28" s="36" t="s">
        <v>173</v>
      </c>
      <c r="I28" s="36"/>
      <c r="J28" s="56" t="s">
        <v>174</v>
      </c>
    </row>
    <row r="29" spans="1:11">
      <c r="B29" s="45"/>
      <c r="C29" s="42"/>
      <c r="D29" s="51">
        <v>6</v>
      </c>
      <c r="E29" s="48" t="s">
        <v>179</v>
      </c>
      <c r="F29" s="48"/>
      <c r="G29" s="49"/>
      <c r="H29" s="36" t="s">
        <v>173</v>
      </c>
      <c r="I29" s="36"/>
      <c r="J29" s="56" t="s">
        <v>174</v>
      </c>
    </row>
    <row r="30" spans="1:11">
      <c r="B30" s="45"/>
      <c r="C30" s="42"/>
      <c r="D30" s="57">
        <v>7</v>
      </c>
      <c r="E30" s="48" t="s">
        <v>180</v>
      </c>
      <c r="F30" s="48"/>
      <c r="G30" s="49"/>
      <c r="H30" s="36" t="s">
        <v>173</v>
      </c>
      <c r="I30" s="36"/>
      <c r="J30" s="56" t="s">
        <v>174</v>
      </c>
    </row>
    <row r="31" spans="1:11" ht="38.25">
      <c r="B31" s="42" t="s">
        <v>181</v>
      </c>
      <c r="C31" s="42"/>
      <c r="D31" s="43" t="s">
        <v>182</v>
      </c>
      <c r="E31" s="43"/>
      <c r="F31" s="43"/>
      <c r="G31" s="44"/>
      <c r="H31" s="44" t="s">
        <v>183</v>
      </c>
      <c r="I31" s="44"/>
      <c r="J31" s="55" t="s">
        <v>184</v>
      </c>
    </row>
    <row r="32" spans="1:11">
      <c r="B32" s="45"/>
      <c r="C32" s="42"/>
      <c r="D32" s="57">
        <v>1</v>
      </c>
      <c r="E32" s="48" t="s">
        <v>185</v>
      </c>
      <c r="F32" s="48"/>
      <c r="G32" s="49"/>
      <c r="H32" s="36" t="s">
        <v>173</v>
      </c>
      <c r="I32" s="36"/>
      <c r="J32" s="56" t="s">
        <v>174</v>
      </c>
    </row>
    <row r="33" spans="2:10">
      <c r="B33" s="45"/>
      <c r="C33" s="42"/>
      <c r="D33" s="51">
        <v>2</v>
      </c>
      <c r="E33" s="48" t="s">
        <v>186</v>
      </c>
      <c r="F33" s="48"/>
      <c r="G33" s="49"/>
      <c r="H33" s="36" t="s">
        <v>173</v>
      </c>
      <c r="I33" s="36"/>
      <c r="J33" s="56" t="s">
        <v>174</v>
      </c>
    </row>
    <row r="34" spans="2:10">
      <c r="B34" s="45"/>
      <c r="C34" s="42"/>
      <c r="D34" s="51">
        <v>3</v>
      </c>
      <c r="E34" s="48" t="s">
        <v>187</v>
      </c>
      <c r="F34" s="48"/>
      <c r="G34" s="49"/>
      <c r="H34" s="36" t="s">
        <v>173</v>
      </c>
      <c r="I34" s="36"/>
      <c r="J34" s="56" t="s">
        <v>174</v>
      </c>
    </row>
    <row r="35" spans="2:10" ht="14.65" customHeight="1">
      <c r="B35" s="45"/>
      <c r="C35" s="42"/>
      <c r="D35" s="51">
        <v>4</v>
      </c>
      <c r="E35" s="48" t="s">
        <v>188</v>
      </c>
      <c r="F35" s="48"/>
      <c r="G35" s="49"/>
      <c r="H35" s="36" t="s">
        <v>173</v>
      </c>
      <c r="I35" s="36"/>
      <c r="J35" s="56" t="s">
        <v>174</v>
      </c>
    </row>
    <row r="36" spans="2:10">
      <c r="B36" s="45"/>
      <c r="C36" s="42"/>
      <c r="D36" s="58">
        <v>5</v>
      </c>
      <c r="E36" s="59" t="s">
        <v>189</v>
      </c>
      <c r="F36" s="60"/>
      <c r="G36" s="61"/>
      <c r="H36" s="62"/>
      <c r="I36" s="62"/>
      <c r="J36" s="63"/>
    </row>
    <row r="37" spans="2:10">
      <c r="B37" s="45"/>
      <c r="C37" s="42"/>
      <c r="D37" s="51">
        <v>6</v>
      </c>
      <c r="E37" s="48" t="s">
        <v>180</v>
      </c>
      <c r="F37" s="48"/>
      <c r="G37" s="49"/>
      <c r="H37" s="36" t="s">
        <v>173</v>
      </c>
      <c r="I37" s="36"/>
      <c r="J37" s="56" t="s">
        <v>174</v>
      </c>
    </row>
    <row r="38" spans="2:10" ht="38.25">
      <c r="B38" s="42" t="s">
        <v>190</v>
      </c>
      <c r="C38" s="42"/>
      <c r="D38" s="43" t="s">
        <v>191</v>
      </c>
      <c r="E38" s="43"/>
      <c r="F38" s="43"/>
      <c r="G38" s="44"/>
      <c r="H38" s="44" t="s">
        <v>192</v>
      </c>
      <c r="I38" s="44"/>
      <c r="J38" s="55" t="s">
        <v>193</v>
      </c>
    </row>
    <row r="39" spans="2:10">
      <c r="B39" s="45"/>
      <c r="C39" s="46"/>
      <c r="D39" s="57">
        <v>1</v>
      </c>
      <c r="E39" s="48" t="s">
        <v>194</v>
      </c>
      <c r="F39" s="48"/>
      <c r="G39" s="49"/>
      <c r="H39" s="36" t="s">
        <v>195</v>
      </c>
      <c r="I39" s="36"/>
      <c r="J39" s="56" t="s">
        <v>196</v>
      </c>
    </row>
    <row r="40" spans="2:10">
      <c r="B40" s="45"/>
      <c r="C40" s="46"/>
      <c r="D40" s="57">
        <v>2</v>
      </c>
      <c r="E40" s="48" t="s">
        <v>197</v>
      </c>
      <c r="F40" s="48"/>
      <c r="G40" s="49"/>
      <c r="H40" s="36" t="s">
        <v>195</v>
      </c>
      <c r="I40" s="36"/>
      <c r="J40" s="56" t="s">
        <v>196</v>
      </c>
    </row>
    <row r="41" spans="2:10">
      <c r="B41" s="45"/>
      <c r="C41" s="46"/>
      <c r="D41" s="57">
        <v>3</v>
      </c>
      <c r="E41" s="48" t="s">
        <v>198</v>
      </c>
      <c r="F41" s="48"/>
      <c r="G41" s="49"/>
      <c r="H41" s="36" t="s">
        <v>195</v>
      </c>
      <c r="I41" s="36"/>
      <c r="J41" s="56" t="s">
        <v>196</v>
      </c>
    </row>
    <row r="42" spans="2:10">
      <c r="B42" s="45"/>
      <c r="C42" s="46"/>
      <c r="D42" s="57">
        <v>4</v>
      </c>
      <c r="E42" s="48" t="s">
        <v>199</v>
      </c>
      <c r="F42" s="48"/>
      <c r="G42" s="49"/>
      <c r="H42" s="36" t="s">
        <v>195</v>
      </c>
      <c r="I42" s="36"/>
      <c r="J42" s="56" t="s">
        <v>196</v>
      </c>
    </row>
    <row r="43" spans="2:10">
      <c r="B43" s="45"/>
      <c r="C43" s="46"/>
      <c r="D43" s="57">
        <v>5</v>
      </c>
      <c r="E43" s="48" t="s">
        <v>200</v>
      </c>
      <c r="F43" s="48"/>
      <c r="G43" s="49"/>
      <c r="H43" s="36" t="s">
        <v>195</v>
      </c>
      <c r="I43" s="36"/>
      <c r="J43" s="56" t="s">
        <v>196</v>
      </c>
    </row>
    <row r="44" spans="2:10">
      <c r="B44" s="45"/>
      <c r="C44" s="46"/>
      <c r="D44" s="57">
        <v>6</v>
      </c>
      <c r="E44" s="48" t="s">
        <v>201</v>
      </c>
      <c r="F44" s="48"/>
      <c r="G44" s="49"/>
      <c r="H44" s="36" t="s">
        <v>195</v>
      </c>
      <c r="I44" s="36"/>
      <c r="J44" s="56" t="s">
        <v>196</v>
      </c>
    </row>
    <row r="45" spans="2:10">
      <c r="B45" s="45"/>
      <c r="C45" s="46"/>
      <c r="D45" s="57">
        <v>7</v>
      </c>
      <c r="E45" s="48" t="s">
        <v>180</v>
      </c>
      <c r="F45" s="48"/>
      <c r="G45" s="49"/>
      <c r="H45" s="36" t="s">
        <v>195</v>
      </c>
      <c r="I45" s="36"/>
      <c r="J45" s="56" t="s">
        <v>196</v>
      </c>
    </row>
    <row r="46" spans="2:10" ht="25.5">
      <c r="B46" s="42" t="s">
        <v>202</v>
      </c>
      <c r="C46" s="42"/>
      <c r="D46" s="43" t="s">
        <v>203</v>
      </c>
      <c r="E46" s="43"/>
      <c r="F46" s="43"/>
      <c r="G46" s="44"/>
      <c r="H46" s="44" t="s">
        <v>204</v>
      </c>
      <c r="I46" s="44"/>
      <c r="J46" s="55" t="s">
        <v>205</v>
      </c>
    </row>
    <row r="47" spans="2:10">
      <c r="B47" s="45"/>
      <c r="C47" s="42"/>
      <c r="D47" s="57">
        <v>1</v>
      </c>
      <c r="E47" s="48" t="s">
        <v>206</v>
      </c>
      <c r="F47" s="48"/>
      <c r="G47" s="49"/>
      <c r="H47" s="36" t="s">
        <v>207</v>
      </c>
      <c r="I47" s="36"/>
      <c r="J47" s="56" t="s">
        <v>208</v>
      </c>
    </row>
    <row r="48" spans="2:10">
      <c r="B48" s="45"/>
      <c r="C48" s="42"/>
      <c r="D48" s="51">
        <v>2</v>
      </c>
      <c r="E48" s="48" t="s">
        <v>209</v>
      </c>
      <c r="F48" s="48"/>
      <c r="G48" s="49"/>
      <c r="H48" s="36" t="s">
        <v>207</v>
      </c>
      <c r="I48" s="36"/>
      <c r="J48" s="56" t="s">
        <v>208</v>
      </c>
    </row>
    <row r="49" spans="2:10">
      <c r="B49" s="45"/>
      <c r="C49" s="42"/>
      <c r="D49" s="51">
        <v>3</v>
      </c>
      <c r="E49" s="48" t="s">
        <v>180</v>
      </c>
      <c r="F49" s="48"/>
      <c r="G49" s="49"/>
      <c r="H49" s="36" t="s">
        <v>207</v>
      </c>
      <c r="I49" s="36"/>
      <c r="J49" s="56" t="s">
        <v>208</v>
      </c>
    </row>
    <row r="50" spans="2:10" ht="38.25">
      <c r="B50" s="42" t="s">
        <v>210</v>
      </c>
      <c r="C50" s="42"/>
      <c r="D50" s="43" t="s">
        <v>211</v>
      </c>
      <c r="E50" s="43"/>
      <c r="F50" s="43"/>
      <c r="G50" s="44"/>
      <c r="H50" s="55" t="s">
        <v>212</v>
      </c>
      <c r="I50" s="44"/>
      <c r="J50" s="55" t="s">
        <v>213</v>
      </c>
    </row>
    <row r="51" spans="2:10">
      <c r="B51" s="45"/>
      <c r="C51" s="46"/>
      <c r="D51" s="57">
        <v>1</v>
      </c>
      <c r="E51" s="48" t="s">
        <v>214</v>
      </c>
      <c r="F51" s="48"/>
      <c r="G51" s="49"/>
      <c r="H51" s="36" t="s">
        <v>215</v>
      </c>
      <c r="I51" s="36"/>
      <c r="J51" s="56" t="s">
        <v>216</v>
      </c>
    </row>
    <row r="52" spans="2:10">
      <c r="B52" s="45"/>
      <c r="C52" s="46"/>
      <c r="D52" s="51">
        <v>2</v>
      </c>
      <c r="E52" s="48" t="s">
        <v>217</v>
      </c>
      <c r="F52" s="48"/>
      <c r="G52" s="49"/>
      <c r="H52" s="36" t="s">
        <v>215</v>
      </c>
      <c r="I52" s="36"/>
      <c r="J52" s="56" t="s">
        <v>216</v>
      </c>
    </row>
    <row r="53" spans="2:10">
      <c r="B53" s="45"/>
      <c r="C53" s="46"/>
      <c r="D53" s="57">
        <v>3</v>
      </c>
      <c r="E53" s="48" t="s">
        <v>218</v>
      </c>
      <c r="F53" s="48"/>
      <c r="G53" s="49"/>
      <c r="H53" s="36" t="s">
        <v>215</v>
      </c>
      <c r="I53" s="36"/>
      <c r="J53" s="56" t="s">
        <v>216</v>
      </c>
    </row>
    <row r="54" spans="2:10">
      <c r="B54" s="45"/>
      <c r="C54" s="46"/>
      <c r="D54" s="51">
        <v>4</v>
      </c>
      <c r="E54" s="48" t="s">
        <v>219</v>
      </c>
      <c r="F54" s="48"/>
      <c r="G54" s="49"/>
      <c r="H54" s="36" t="s">
        <v>215</v>
      </c>
      <c r="I54" s="36"/>
      <c r="J54" s="56" t="s">
        <v>216</v>
      </c>
    </row>
    <row r="55" spans="2:10">
      <c r="B55" s="45"/>
      <c r="C55" s="46"/>
      <c r="D55" s="57">
        <v>5</v>
      </c>
      <c r="E55" s="48" t="s">
        <v>220</v>
      </c>
      <c r="F55" s="48"/>
      <c r="G55" s="49"/>
      <c r="H55" s="36" t="s">
        <v>215</v>
      </c>
      <c r="I55" s="36"/>
      <c r="J55" s="56" t="s">
        <v>216</v>
      </c>
    </row>
    <row r="56" spans="2:10">
      <c r="B56" s="45"/>
      <c r="C56" s="46"/>
      <c r="D56" s="51">
        <v>6</v>
      </c>
      <c r="E56" s="48" t="s">
        <v>221</v>
      </c>
      <c r="F56" s="48"/>
      <c r="G56" s="49"/>
      <c r="H56" s="36" t="s">
        <v>215</v>
      </c>
      <c r="I56" s="36"/>
      <c r="J56" s="56" t="s">
        <v>216</v>
      </c>
    </row>
    <row r="57" spans="2:10">
      <c r="B57" s="45"/>
      <c r="C57" s="46"/>
      <c r="D57" s="57">
        <v>7</v>
      </c>
      <c r="E57" s="48" t="s">
        <v>222</v>
      </c>
      <c r="F57" s="48"/>
      <c r="G57" s="49"/>
      <c r="H57" s="36" t="s">
        <v>215</v>
      </c>
      <c r="I57" s="36"/>
      <c r="J57" s="56" t="s">
        <v>216</v>
      </c>
    </row>
    <row r="58" spans="2:10">
      <c r="B58" s="45"/>
      <c r="C58" s="46"/>
      <c r="D58" s="51">
        <v>8</v>
      </c>
      <c r="E58" s="48" t="s">
        <v>223</v>
      </c>
      <c r="F58" s="48"/>
      <c r="G58" s="49"/>
      <c r="H58" s="36" t="s">
        <v>215</v>
      </c>
      <c r="I58" s="36"/>
      <c r="J58" s="56" t="s">
        <v>216</v>
      </c>
    </row>
    <row r="59" spans="2:10">
      <c r="B59" s="45"/>
      <c r="C59" s="46"/>
      <c r="D59" s="57">
        <v>9</v>
      </c>
      <c r="E59" s="48" t="s">
        <v>224</v>
      </c>
      <c r="F59" s="48"/>
      <c r="G59" s="49"/>
      <c r="H59" s="36" t="s">
        <v>215</v>
      </c>
      <c r="I59" s="36"/>
      <c r="J59" s="56" t="s">
        <v>216</v>
      </c>
    </row>
    <row r="60" spans="2:10">
      <c r="B60" s="45"/>
      <c r="C60" s="46"/>
      <c r="D60" s="51">
        <v>10</v>
      </c>
      <c r="E60" s="48" t="s">
        <v>180</v>
      </c>
      <c r="F60" s="48"/>
      <c r="G60" s="49"/>
      <c r="H60" s="36" t="s">
        <v>215</v>
      </c>
      <c r="I60" s="36"/>
      <c r="J60" s="56" t="s">
        <v>216</v>
      </c>
    </row>
    <row r="61" spans="2:10">
      <c r="B61" s="42" t="s">
        <v>225</v>
      </c>
      <c r="C61" s="42"/>
      <c r="D61" s="43" t="s">
        <v>226</v>
      </c>
      <c r="E61" s="43"/>
      <c r="F61" s="43"/>
      <c r="G61" s="44"/>
      <c r="H61" s="44" t="s">
        <v>227</v>
      </c>
      <c r="I61" s="44"/>
      <c r="J61" s="55" t="s">
        <v>228</v>
      </c>
    </row>
    <row r="62" spans="2:10">
      <c r="B62" s="45"/>
      <c r="C62" s="46"/>
      <c r="D62" s="57">
        <v>1</v>
      </c>
      <c r="E62" s="48" t="s">
        <v>229</v>
      </c>
      <c r="F62" s="48"/>
      <c r="G62" s="49"/>
      <c r="H62" s="36" t="s">
        <v>215</v>
      </c>
      <c r="I62" s="36"/>
      <c r="J62" s="56" t="s">
        <v>216</v>
      </c>
    </row>
    <row r="63" spans="2:10">
      <c r="B63" s="45"/>
      <c r="C63" s="46"/>
      <c r="D63" s="51">
        <v>2</v>
      </c>
      <c r="E63" s="48" t="s">
        <v>230</v>
      </c>
      <c r="F63" s="48"/>
      <c r="G63" s="49"/>
      <c r="H63" s="36" t="s">
        <v>215</v>
      </c>
      <c r="I63" s="36"/>
      <c r="J63" s="56" t="s">
        <v>216</v>
      </c>
    </row>
    <row r="64" spans="2:10">
      <c r="B64" s="45"/>
      <c r="C64" s="46"/>
      <c r="D64" s="57">
        <v>3</v>
      </c>
      <c r="E64" s="48" t="s">
        <v>218</v>
      </c>
      <c r="F64" s="48"/>
      <c r="G64" s="49"/>
      <c r="H64" s="36" t="s">
        <v>215</v>
      </c>
      <c r="I64" s="36"/>
      <c r="J64" s="56" t="s">
        <v>216</v>
      </c>
    </row>
    <row r="65" spans="2:10">
      <c r="B65" s="45"/>
      <c r="C65" s="46"/>
      <c r="D65" s="51">
        <v>4</v>
      </c>
      <c r="E65" s="48" t="s">
        <v>220</v>
      </c>
      <c r="F65" s="48"/>
      <c r="G65" s="49"/>
      <c r="H65" s="36" t="s">
        <v>215</v>
      </c>
      <c r="I65" s="36"/>
      <c r="J65" s="56" t="s">
        <v>216</v>
      </c>
    </row>
    <row r="66" spans="2:10">
      <c r="B66" s="45"/>
      <c r="C66" s="46"/>
      <c r="D66" s="57">
        <v>5</v>
      </c>
      <c r="E66" s="48" t="s">
        <v>222</v>
      </c>
      <c r="F66" s="48"/>
      <c r="G66" s="49"/>
      <c r="H66" s="36" t="s">
        <v>215</v>
      </c>
      <c r="I66" s="36"/>
      <c r="J66" s="56" t="s">
        <v>216</v>
      </c>
    </row>
    <row r="67" spans="2:10">
      <c r="B67" s="45"/>
      <c r="C67" s="46"/>
      <c r="D67" s="51">
        <v>6</v>
      </c>
      <c r="E67" s="48" t="s">
        <v>231</v>
      </c>
      <c r="F67" s="48"/>
      <c r="G67" s="49"/>
      <c r="H67" s="36" t="s">
        <v>215</v>
      </c>
      <c r="I67" s="36"/>
      <c r="J67" s="56" t="s">
        <v>216</v>
      </c>
    </row>
    <row r="68" spans="2:10">
      <c r="B68" s="45"/>
      <c r="C68" s="46"/>
      <c r="D68" s="57">
        <v>7</v>
      </c>
      <c r="E68" s="48" t="s">
        <v>232</v>
      </c>
      <c r="F68" s="48"/>
      <c r="G68" s="49"/>
      <c r="H68" s="36" t="s">
        <v>215</v>
      </c>
      <c r="I68" s="36"/>
      <c r="J68" s="56" t="s">
        <v>216</v>
      </c>
    </row>
    <row r="69" spans="2:10">
      <c r="B69" s="45"/>
      <c r="C69" s="46"/>
      <c r="D69" s="51">
        <v>8</v>
      </c>
      <c r="E69" s="48" t="s">
        <v>180</v>
      </c>
      <c r="F69" s="48"/>
      <c r="G69" s="49"/>
      <c r="H69" s="36" t="s">
        <v>215</v>
      </c>
      <c r="I69" s="36"/>
      <c r="J69" s="56" t="s">
        <v>216</v>
      </c>
    </row>
    <row r="70" spans="2:10" ht="25.5">
      <c r="B70" s="42" t="s">
        <v>233</v>
      </c>
      <c r="C70" s="42"/>
      <c r="D70" s="43" t="s">
        <v>234</v>
      </c>
      <c r="E70" s="43"/>
      <c r="F70" s="43"/>
      <c r="G70" s="44"/>
      <c r="H70" s="55" t="s">
        <v>235</v>
      </c>
      <c r="I70" s="44"/>
      <c r="J70" s="64" t="s">
        <v>236</v>
      </c>
    </row>
    <row r="71" spans="2:10" ht="25.5">
      <c r="B71" s="45"/>
      <c r="C71" s="46"/>
      <c r="D71" s="57">
        <v>1</v>
      </c>
      <c r="E71" s="48" t="s">
        <v>237</v>
      </c>
      <c r="F71" s="48"/>
      <c r="G71" s="49"/>
      <c r="H71" s="56" t="s">
        <v>238</v>
      </c>
      <c r="I71" s="36"/>
      <c r="J71" s="56" t="s">
        <v>239</v>
      </c>
    </row>
    <row r="72" spans="2:10" ht="25.5">
      <c r="B72" s="45"/>
      <c r="C72" s="46"/>
      <c r="D72" s="51">
        <v>2</v>
      </c>
      <c r="E72" s="48" t="s">
        <v>240</v>
      </c>
      <c r="F72" s="48"/>
      <c r="G72" s="49"/>
      <c r="H72" s="56" t="s">
        <v>238</v>
      </c>
      <c r="I72" s="36"/>
      <c r="J72" s="56" t="s">
        <v>239</v>
      </c>
    </row>
    <row r="73" spans="2:10" ht="25.5">
      <c r="B73" s="45"/>
      <c r="C73" s="46"/>
      <c r="D73" s="57">
        <v>3</v>
      </c>
      <c r="E73" s="48" t="s">
        <v>241</v>
      </c>
      <c r="F73" s="48"/>
      <c r="G73" s="49"/>
      <c r="H73" s="56" t="s">
        <v>238</v>
      </c>
      <c r="I73" s="36"/>
      <c r="J73" s="56" t="s">
        <v>239</v>
      </c>
    </row>
    <row r="74" spans="2:10" ht="25.5">
      <c r="B74" s="45"/>
      <c r="C74" s="46"/>
      <c r="D74" s="51">
        <v>4</v>
      </c>
      <c r="E74" s="48" t="s">
        <v>242</v>
      </c>
      <c r="F74" s="48"/>
      <c r="G74" s="49"/>
      <c r="H74" s="56" t="s">
        <v>238</v>
      </c>
      <c r="I74" s="36"/>
      <c r="J74" s="56" t="s">
        <v>239</v>
      </c>
    </row>
    <row r="75" spans="2:10" ht="25.5">
      <c r="B75" s="45"/>
      <c r="C75" s="46"/>
      <c r="D75" s="57">
        <v>5</v>
      </c>
      <c r="E75" s="48" t="s">
        <v>243</v>
      </c>
      <c r="F75" s="48"/>
      <c r="G75" s="49"/>
      <c r="H75" s="56" t="s">
        <v>238</v>
      </c>
      <c r="I75" s="36"/>
      <c r="J75" s="56" t="s">
        <v>239</v>
      </c>
    </row>
    <row r="76" spans="2:10" ht="25.5">
      <c r="B76" s="45"/>
      <c r="C76" s="46"/>
      <c r="D76" s="57">
        <v>6</v>
      </c>
      <c r="E76" s="48" t="s">
        <v>180</v>
      </c>
      <c r="F76" s="48"/>
      <c r="G76" s="49"/>
      <c r="H76" s="56" t="s">
        <v>238</v>
      </c>
      <c r="I76" s="36"/>
      <c r="J76" s="56" t="s">
        <v>239</v>
      </c>
    </row>
    <row r="77" spans="2:10">
      <c r="B77" s="42" t="s">
        <v>244</v>
      </c>
      <c r="C77" s="42"/>
      <c r="D77" s="43" t="s">
        <v>245</v>
      </c>
      <c r="E77" s="43"/>
      <c r="F77" s="43"/>
      <c r="G77" s="44"/>
      <c r="H77" s="44" t="s">
        <v>246</v>
      </c>
      <c r="I77" s="44"/>
      <c r="J77" s="44" t="s">
        <v>247</v>
      </c>
    </row>
    <row r="78" spans="2:10">
      <c r="B78" s="45"/>
      <c r="C78" s="65"/>
      <c r="D78" s="57">
        <v>1</v>
      </c>
      <c r="E78" s="48" t="s">
        <v>248</v>
      </c>
      <c r="F78" s="48"/>
      <c r="G78" s="49"/>
      <c r="H78" s="36" t="s">
        <v>249</v>
      </c>
      <c r="I78" s="36"/>
      <c r="J78" s="36" t="s">
        <v>250</v>
      </c>
    </row>
    <row r="79" spans="2:10">
      <c r="B79" s="45"/>
      <c r="C79" s="65"/>
      <c r="D79" s="51">
        <v>2</v>
      </c>
      <c r="E79" s="48" t="s">
        <v>251</v>
      </c>
      <c r="F79" s="48"/>
      <c r="G79" s="49"/>
      <c r="H79" s="36" t="s">
        <v>249</v>
      </c>
      <c r="I79" s="36"/>
      <c r="J79" s="36" t="s">
        <v>250</v>
      </c>
    </row>
    <row r="80" spans="2:10">
      <c r="B80" s="45"/>
      <c r="C80" s="65"/>
      <c r="D80" s="57">
        <v>3</v>
      </c>
      <c r="E80" s="48" t="s">
        <v>252</v>
      </c>
      <c r="F80" s="48"/>
      <c r="G80" s="49"/>
      <c r="H80" s="36" t="s">
        <v>249</v>
      </c>
      <c r="I80" s="36"/>
      <c r="J80" s="36" t="s">
        <v>250</v>
      </c>
    </row>
    <row r="81" spans="2:10">
      <c r="B81" s="42" t="s">
        <v>253</v>
      </c>
      <c r="C81" s="42"/>
      <c r="D81" s="43" t="s">
        <v>254</v>
      </c>
      <c r="E81" s="43"/>
      <c r="F81" s="43"/>
      <c r="G81" s="44"/>
      <c r="H81" s="44" t="s">
        <v>255</v>
      </c>
      <c r="I81" s="44"/>
      <c r="J81" s="44" t="s">
        <v>247</v>
      </c>
    </row>
    <row r="82" spans="2:10">
      <c r="B82" s="45"/>
      <c r="C82" s="65"/>
      <c r="D82" s="57">
        <v>1</v>
      </c>
      <c r="E82" s="48" t="s">
        <v>256</v>
      </c>
      <c r="F82" s="48"/>
      <c r="G82" s="49"/>
      <c r="H82" s="36" t="s">
        <v>249</v>
      </c>
      <c r="I82" s="36"/>
      <c r="J82" s="36" t="s">
        <v>250</v>
      </c>
    </row>
    <row r="83" spans="2:10">
      <c r="B83" s="45"/>
      <c r="C83" s="65"/>
      <c r="D83" s="51">
        <v>2</v>
      </c>
      <c r="E83" s="48" t="s">
        <v>252</v>
      </c>
      <c r="F83" s="48"/>
      <c r="G83" s="49"/>
      <c r="H83" s="36" t="s">
        <v>249</v>
      </c>
      <c r="I83" s="36"/>
      <c r="J83" s="36" t="s">
        <v>250</v>
      </c>
    </row>
    <row r="84" spans="2:10">
      <c r="B84" s="45"/>
      <c r="C84" s="65"/>
      <c r="D84" s="66">
        <v>3</v>
      </c>
      <c r="E84" s="48" t="s">
        <v>251</v>
      </c>
      <c r="F84" s="48"/>
      <c r="G84" s="49"/>
      <c r="H84" s="36" t="s">
        <v>257</v>
      </c>
      <c r="I84" s="36"/>
      <c r="J84" s="36" t="s">
        <v>250</v>
      </c>
    </row>
    <row r="85" spans="2:10">
      <c r="B85" s="42" t="s">
        <v>258</v>
      </c>
      <c r="C85" s="42"/>
      <c r="D85" s="43" t="s">
        <v>259</v>
      </c>
      <c r="E85" s="43"/>
      <c r="F85" s="43"/>
      <c r="G85" s="44"/>
      <c r="H85" s="44" t="s">
        <v>255</v>
      </c>
      <c r="I85" s="44"/>
      <c r="J85" s="44" t="s">
        <v>247</v>
      </c>
    </row>
    <row r="86" spans="2:10">
      <c r="B86" s="45"/>
      <c r="C86" s="46"/>
      <c r="D86" s="57">
        <v>1</v>
      </c>
      <c r="E86" s="48" t="s">
        <v>260</v>
      </c>
      <c r="F86" s="48"/>
      <c r="G86" s="49"/>
      <c r="H86" s="36" t="s">
        <v>249</v>
      </c>
      <c r="I86" s="36"/>
      <c r="J86" s="36" t="s">
        <v>250</v>
      </c>
    </row>
    <row r="87" spans="2:10">
      <c r="B87" s="45"/>
      <c r="C87" s="46"/>
      <c r="D87" s="51">
        <v>2</v>
      </c>
      <c r="E87" s="48" t="s">
        <v>261</v>
      </c>
      <c r="F87" s="48"/>
      <c r="G87" s="49"/>
      <c r="H87" s="36" t="s">
        <v>249</v>
      </c>
      <c r="I87" s="36"/>
      <c r="J87" s="36" t="s">
        <v>250</v>
      </c>
    </row>
    <row r="88" spans="2:10">
      <c r="B88" s="45"/>
      <c r="C88" s="46"/>
      <c r="D88" s="66">
        <v>3</v>
      </c>
      <c r="E88" s="48" t="s">
        <v>251</v>
      </c>
      <c r="F88" s="48"/>
      <c r="G88" s="49"/>
      <c r="H88" s="36" t="s">
        <v>262</v>
      </c>
      <c r="I88" s="36"/>
      <c r="J88" s="36" t="s">
        <v>250</v>
      </c>
    </row>
    <row r="89" spans="2:10">
      <c r="B89" s="42" t="s">
        <v>263</v>
      </c>
      <c r="C89" s="42"/>
      <c r="D89" s="43" t="s">
        <v>264</v>
      </c>
      <c r="E89" s="43"/>
      <c r="F89" s="43"/>
      <c r="G89" s="44"/>
      <c r="H89" s="44" t="s">
        <v>255</v>
      </c>
      <c r="I89" s="44"/>
      <c r="J89" s="44" t="s">
        <v>247</v>
      </c>
    </row>
    <row r="90" spans="2:10">
      <c r="B90" s="45"/>
      <c r="C90" s="46"/>
      <c r="D90" s="57">
        <v>1</v>
      </c>
      <c r="E90" s="48" t="s">
        <v>265</v>
      </c>
      <c r="F90" s="48"/>
      <c r="G90" s="49"/>
      <c r="H90" s="36" t="s">
        <v>249</v>
      </c>
      <c r="I90" s="36"/>
      <c r="J90" s="36" t="s">
        <v>250</v>
      </c>
    </row>
    <row r="91" spans="2:10">
      <c r="B91" s="45"/>
      <c r="C91" s="46"/>
      <c r="D91" s="51">
        <v>2</v>
      </c>
      <c r="E91" s="48" t="s">
        <v>266</v>
      </c>
      <c r="F91" s="48"/>
      <c r="G91" s="49"/>
      <c r="H91" s="36" t="s">
        <v>249</v>
      </c>
      <c r="I91" s="36"/>
      <c r="J91" s="36" t="s">
        <v>250</v>
      </c>
    </row>
    <row r="92" spans="2:10">
      <c r="B92" s="45"/>
      <c r="C92" s="46"/>
      <c r="D92" s="66">
        <v>3</v>
      </c>
      <c r="E92" s="48" t="s">
        <v>267</v>
      </c>
      <c r="F92" s="48"/>
      <c r="G92" s="49"/>
      <c r="H92" s="36" t="s">
        <v>262</v>
      </c>
      <c r="I92" s="36"/>
      <c r="J92" s="36" t="s">
        <v>250</v>
      </c>
    </row>
    <row r="93" spans="2:10">
      <c r="B93" s="42" t="s">
        <v>268</v>
      </c>
      <c r="C93" s="42"/>
      <c r="D93" s="43" t="s">
        <v>269</v>
      </c>
      <c r="E93" s="43"/>
      <c r="F93" s="43"/>
      <c r="G93" s="44"/>
      <c r="H93" s="44" t="s">
        <v>257</v>
      </c>
      <c r="I93" s="44"/>
      <c r="J93" s="44" t="s">
        <v>270</v>
      </c>
    </row>
    <row r="94" spans="2:10">
      <c r="B94" s="45"/>
      <c r="C94" s="46"/>
      <c r="D94" s="57">
        <v>1</v>
      </c>
      <c r="E94" s="48" t="s">
        <v>271</v>
      </c>
      <c r="F94" s="48"/>
      <c r="G94" s="49"/>
      <c r="H94" s="36" t="s">
        <v>262</v>
      </c>
      <c r="I94" s="36"/>
      <c r="J94" s="36" t="s">
        <v>250</v>
      </c>
    </row>
    <row r="95" spans="2:10">
      <c r="B95" s="45"/>
      <c r="C95" s="46"/>
      <c r="D95" s="51">
        <v>2</v>
      </c>
      <c r="E95" s="48" t="s">
        <v>272</v>
      </c>
      <c r="F95" s="48"/>
      <c r="G95" s="49"/>
      <c r="H95" s="36" t="s">
        <v>262</v>
      </c>
      <c r="I95" s="36"/>
      <c r="J95" s="36" t="s">
        <v>250</v>
      </c>
    </row>
    <row r="96" spans="2:10">
      <c r="B96" s="45"/>
      <c r="C96" s="46"/>
      <c r="D96" s="51">
        <v>3</v>
      </c>
      <c r="E96" s="48" t="s">
        <v>273</v>
      </c>
      <c r="F96" s="48"/>
      <c r="G96" s="49"/>
      <c r="H96" s="36" t="s">
        <v>262</v>
      </c>
      <c r="I96" s="36"/>
      <c r="J96" s="36" t="s">
        <v>250</v>
      </c>
    </row>
    <row r="97" spans="2:10">
      <c r="B97" s="45"/>
      <c r="C97" s="46"/>
      <c r="D97" s="57">
        <v>4</v>
      </c>
      <c r="E97" s="48" t="s">
        <v>274</v>
      </c>
      <c r="F97" s="48"/>
      <c r="G97" s="49"/>
      <c r="H97" s="36" t="s">
        <v>262</v>
      </c>
      <c r="I97" s="36"/>
      <c r="J97" s="36" t="s">
        <v>250</v>
      </c>
    </row>
    <row r="98" spans="2:10">
      <c r="B98" s="45"/>
      <c r="C98" s="46"/>
      <c r="D98" s="51">
        <v>5</v>
      </c>
      <c r="E98" s="48" t="s">
        <v>275</v>
      </c>
      <c r="F98" s="48"/>
      <c r="G98" s="49"/>
      <c r="H98" s="36" t="s">
        <v>262</v>
      </c>
      <c r="I98" s="36"/>
      <c r="J98" s="36" t="s">
        <v>250</v>
      </c>
    </row>
    <row r="99" spans="2:10">
      <c r="B99" s="45"/>
      <c r="C99" s="46"/>
      <c r="D99" s="57">
        <v>6</v>
      </c>
      <c r="E99" s="48" t="s">
        <v>180</v>
      </c>
      <c r="F99" s="48"/>
      <c r="G99" s="49"/>
      <c r="H99" s="36" t="s">
        <v>262</v>
      </c>
      <c r="I99" s="36"/>
      <c r="J99" s="36" t="s">
        <v>250</v>
      </c>
    </row>
    <row r="100" spans="2:10">
      <c r="B100" s="42" t="s">
        <v>276</v>
      </c>
      <c r="C100" s="42"/>
      <c r="D100" s="43" t="s">
        <v>277</v>
      </c>
      <c r="E100" s="43"/>
      <c r="F100" s="43"/>
      <c r="G100" s="44"/>
      <c r="H100" s="44" t="s">
        <v>278</v>
      </c>
      <c r="I100" s="44"/>
      <c r="J100" s="44" t="s">
        <v>279</v>
      </c>
    </row>
    <row r="101" spans="2:10">
      <c r="B101" s="45"/>
      <c r="C101" s="67"/>
      <c r="D101" s="57">
        <v>1</v>
      </c>
      <c r="E101" s="48" t="s">
        <v>280</v>
      </c>
      <c r="F101" s="48"/>
      <c r="G101" s="49"/>
      <c r="H101" s="36" t="s">
        <v>281</v>
      </c>
      <c r="I101" s="36"/>
      <c r="J101" s="36" t="s">
        <v>282</v>
      </c>
    </row>
    <row r="102" spans="2:10">
      <c r="B102" s="45"/>
      <c r="C102" s="67"/>
      <c r="D102" s="51">
        <v>2</v>
      </c>
      <c r="E102" s="48" t="s">
        <v>283</v>
      </c>
      <c r="F102" s="48"/>
      <c r="G102" s="49"/>
      <c r="H102" s="36" t="s">
        <v>284</v>
      </c>
      <c r="I102" s="36"/>
      <c r="J102" s="36" t="s">
        <v>282</v>
      </c>
    </row>
    <row r="103" spans="2:10">
      <c r="B103" s="45"/>
      <c r="C103" s="67"/>
      <c r="D103" s="51">
        <v>3</v>
      </c>
      <c r="E103" s="48" t="s">
        <v>285</v>
      </c>
      <c r="F103" s="48"/>
      <c r="G103" s="49"/>
      <c r="H103" s="36" t="s">
        <v>281</v>
      </c>
      <c r="I103" s="36"/>
      <c r="J103" s="36" t="s">
        <v>282</v>
      </c>
    </row>
    <row r="104" spans="2:10">
      <c r="B104" s="42" t="s">
        <v>286</v>
      </c>
      <c r="C104" s="42"/>
      <c r="D104" s="43" t="s">
        <v>287</v>
      </c>
      <c r="E104" s="43"/>
      <c r="F104" s="43"/>
      <c r="G104" s="44"/>
      <c r="H104" s="44" t="s">
        <v>278</v>
      </c>
      <c r="I104" s="44"/>
      <c r="J104" s="44" t="s">
        <v>279</v>
      </c>
    </row>
    <row r="105" spans="2:10">
      <c r="B105" s="45"/>
      <c r="C105" s="67"/>
      <c r="D105" s="48">
        <v>1</v>
      </c>
      <c r="E105" s="48" t="s">
        <v>288</v>
      </c>
      <c r="F105" s="48"/>
      <c r="G105" s="49"/>
      <c r="H105" s="36" t="s">
        <v>284</v>
      </c>
      <c r="I105" s="36"/>
      <c r="J105" s="36" t="s">
        <v>282</v>
      </c>
    </row>
    <row r="106" spans="2:10">
      <c r="B106" s="42" t="s">
        <v>289</v>
      </c>
      <c r="C106" s="42"/>
      <c r="D106" s="43" t="s">
        <v>290</v>
      </c>
      <c r="E106" s="43"/>
      <c r="F106" s="43"/>
      <c r="G106" s="44"/>
      <c r="H106" s="44" t="s">
        <v>183</v>
      </c>
      <c r="I106" s="44"/>
      <c r="J106" s="44" t="s">
        <v>174</v>
      </c>
    </row>
    <row r="107" spans="2:10">
      <c r="B107" s="45"/>
      <c r="C107" s="65"/>
      <c r="D107" s="57">
        <v>1</v>
      </c>
      <c r="E107" s="48" t="s">
        <v>291</v>
      </c>
      <c r="F107" s="48"/>
      <c r="G107" s="49"/>
      <c r="H107" s="36" t="s">
        <v>292</v>
      </c>
      <c r="I107" s="36"/>
      <c r="J107" s="36" t="s">
        <v>293</v>
      </c>
    </row>
    <row r="108" spans="2:10">
      <c r="B108" s="45"/>
      <c r="C108" s="65"/>
      <c r="D108" s="51">
        <v>2</v>
      </c>
      <c r="E108" s="48" t="s">
        <v>294</v>
      </c>
      <c r="F108" s="48"/>
      <c r="G108" s="49"/>
      <c r="H108" s="36" t="s">
        <v>292</v>
      </c>
      <c r="I108" s="36"/>
      <c r="J108" s="36" t="s">
        <v>293</v>
      </c>
    </row>
    <row r="109" spans="2:10">
      <c r="B109" s="45"/>
      <c r="C109" s="65"/>
      <c r="D109" s="51">
        <v>3</v>
      </c>
      <c r="E109" s="48" t="s">
        <v>295</v>
      </c>
      <c r="F109" s="48"/>
      <c r="G109" s="49"/>
      <c r="H109" s="36" t="s">
        <v>292</v>
      </c>
      <c r="I109" s="36"/>
      <c r="J109" s="36" t="s">
        <v>293</v>
      </c>
    </row>
    <row r="110" spans="2:10">
      <c r="B110" s="45"/>
      <c r="C110" s="65"/>
      <c r="D110" s="51">
        <v>4</v>
      </c>
      <c r="E110" s="48" t="s">
        <v>296</v>
      </c>
      <c r="F110" s="48"/>
      <c r="G110" s="49"/>
      <c r="H110" s="36" t="s">
        <v>292</v>
      </c>
      <c r="I110" s="36"/>
      <c r="J110" s="36" t="s">
        <v>293</v>
      </c>
    </row>
    <row r="111" spans="2:10">
      <c r="B111" s="45"/>
      <c r="C111" s="65"/>
      <c r="D111" s="51">
        <v>5</v>
      </c>
      <c r="E111" s="48" t="s">
        <v>297</v>
      </c>
      <c r="F111" s="48"/>
      <c r="G111" s="49"/>
      <c r="H111" s="36" t="s">
        <v>292</v>
      </c>
      <c r="I111" s="36"/>
      <c r="J111" s="36" t="s">
        <v>293</v>
      </c>
    </row>
    <row r="112" spans="2:10">
      <c r="B112" s="68"/>
      <c r="C112" s="68"/>
      <c r="D112" s="69">
        <v>6</v>
      </c>
      <c r="E112" s="59" t="s">
        <v>298</v>
      </c>
      <c r="F112" s="60"/>
      <c r="G112" s="61"/>
      <c r="H112" s="62"/>
      <c r="I112" s="62"/>
      <c r="J112" s="62"/>
    </row>
    <row r="113" spans="2:10">
      <c r="B113" s="42" t="s">
        <v>299</v>
      </c>
      <c r="C113" s="42"/>
      <c r="D113" s="43" t="s">
        <v>300</v>
      </c>
      <c r="E113" s="43"/>
      <c r="F113" s="43"/>
      <c r="G113" s="44"/>
      <c r="H113" s="44" t="s">
        <v>301</v>
      </c>
      <c r="I113" s="44"/>
      <c r="J113" s="44" t="s">
        <v>196</v>
      </c>
    </row>
    <row r="114" spans="2:10">
      <c r="B114" s="45"/>
      <c r="C114" s="46"/>
      <c r="D114" s="57">
        <v>1</v>
      </c>
      <c r="E114" s="48" t="s">
        <v>302</v>
      </c>
      <c r="F114" s="48"/>
      <c r="G114" s="49"/>
      <c r="H114" s="36" t="s">
        <v>195</v>
      </c>
      <c r="I114" s="36"/>
      <c r="J114" s="36" t="s">
        <v>196</v>
      </c>
    </row>
    <row r="115" spans="2:10">
      <c r="B115" s="42" t="s">
        <v>303</v>
      </c>
      <c r="C115" s="42"/>
      <c r="D115" s="43" t="s">
        <v>304</v>
      </c>
      <c r="E115" s="43"/>
      <c r="F115" s="43"/>
      <c r="G115" s="44"/>
      <c r="H115" s="44" t="s">
        <v>204</v>
      </c>
      <c r="I115" s="44"/>
      <c r="J115" s="44" t="s">
        <v>305</v>
      </c>
    </row>
    <row r="116" spans="2:10">
      <c r="B116" s="45"/>
      <c r="C116" s="65"/>
      <c r="D116" s="48">
        <v>1</v>
      </c>
      <c r="E116" s="48" t="s">
        <v>306</v>
      </c>
      <c r="F116" s="48"/>
      <c r="G116" s="49"/>
      <c r="H116" s="36" t="s">
        <v>207</v>
      </c>
      <c r="I116" s="36"/>
      <c r="J116" s="36" t="s">
        <v>307</v>
      </c>
    </row>
    <row r="117" spans="2:10">
      <c r="B117" s="42" t="s">
        <v>308</v>
      </c>
      <c r="C117" s="42"/>
      <c r="D117" s="43" t="s">
        <v>309</v>
      </c>
      <c r="E117" s="43"/>
      <c r="F117" s="43"/>
      <c r="G117" s="44"/>
      <c r="H117" s="44" t="s">
        <v>310</v>
      </c>
      <c r="I117" s="44"/>
      <c r="J117" s="55" t="s">
        <v>228</v>
      </c>
    </row>
    <row r="118" spans="2:10">
      <c r="B118" s="45"/>
      <c r="C118" s="46"/>
      <c r="D118" s="57">
        <v>1</v>
      </c>
      <c r="E118" s="48" t="s">
        <v>311</v>
      </c>
      <c r="F118" s="48"/>
      <c r="G118" s="49"/>
      <c r="H118" s="36" t="s">
        <v>215</v>
      </c>
      <c r="I118" s="36"/>
      <c r="J118" s="56" t="s">
        <v>216</v>
      </c>
    </row>
    <row r="119" spans="2:10">
      <c r="B119" s="45"/>
      <c r="C119" s="46"/>
      <c r="D119" s="51">
        <v>2</v>
      </c>
      <c r="E119" s="48" t="s">
        <v>312</v>
      </c>
      <c r="F119" s="48"/>
      <c r="G119" s="49"/>
      <c r="H119" s="36" t="s">
        <v>215</v>
      </c>
      <c r="I119" s="36"/>
      <c r="J119" s="56" t="s">
        <v>216</v>
      </c>
    </row>
    <row r="120" spans="2:10">
      <c r="B120" s="45"/>
      <c r="C120" s="46"/>
      <c r="D120" s="57">
        <v>3</v>
      </c>
      <c r="E120" s="48" t="s">
        <v>313</v>
      </c>
      <c r="F120" s="48"/>
      <c r="G120" s="49"/>
      <c r="H120" s="36" t="s">
        <v>215</v>
      </c>
      <c r="I120" s="36"/>
      <c r="J120" s="56" t="s">
        <v>216</v>
      </c>
    </row>
    <row r="121" spans="2:10">
      <c r="B121" s="45"/>
      <c r="C121" s="46"/>
      <c r="D121" s="51">
        <v>4</v>
      </c>
      <c r="E121" s="48" t="s">
        <v>314</v>
      </c>
      <c r="F121" s="48"/>
      <c r="G121" s="49"/>
      <c r="H121" s="36" t="s">
        <v>215</v>
      </c>
      <c r="I121" s="36"/>
      <c r="J121" s="56" t="s">
        <v>216</v>
      </c>
    </row>
    <row r="122" spans="2:10">
      <c r="B122" s="45"/>
      <c r="C122" s="46"/>
      <c r="D122" s="57">
        <v>5</v>
      </c>
      <c r="E122" s="48" t="s">
        <v>315</v>
      </c>
      <c r="F122" s="48"/>
      <c r="G122" s="49"/>
      <c r="H122" s="36" t="s">
        <v>215</v>
      </c>
      <c r="I122" s="36"/>
      <c r="J122" s="56" t="s">
        <v>216</v>
      </c>
    </row>
    <row r="123" spans="2:10">
      <c r="B123" s="45"/>
      <c r="C123" s="46"/>
      <c r="D123" s="51">
        <v>6</v>
      </c>
      <c r="E123" s="48" t="s">
        <v>240</v>
      </c>
      <c r="F123" s="48"/>
      <c r="G123" s="49"/>
      <c r="H123" s="36" t="s">
        <v>215</v>
      </c>
      <c r="I123" s="36"/>
      <c r="J123" s="56" t="s">
        <v>216</v>
      </c>
    </row>
    <row r="124" spans="2:10">
      <c r="B124" s="45"/>
      <c r="C124" s="46"/>
      <c r="D124" s="57">
        <v>7</v>
      </c>
      <c r="E124" s="48" t="s">
        <v>316</v>
      </c>
      <c r="F124" s="48"/>
      <c r="G124" s="49"/>
      <c r="H124" s="36" t="s">
        <v>215</v>
      </c>
      <c r="I124" s="36"/>
      <c r="J124" s="56" t="s">
        <v>216</v>
      </c>
    </row>
    <row r="125" spans="2:10">
      <c r="B125" s="45"/>
      <c r="C125" s="46"/>
      <c r="D125" s="51">
        <v>8</v>
      </c>
      <c r="E125" s="48" t="s">
        <v>317</v>
      </c>
      <c r="F125" s="48"/>
      <c r="G125" s="49"/>
      <c r="H125" s="36" t="s">
        <v>215</v>
      </c>
      <c r="I125" s="36"/>
      <c r="J125" s="56" t="s">
        <v>216</v>
      </c>
    </row>
    <row r="126" spans="2:10">
      <c r="B126" s="45"/>
      <c r="C126" s="46"/>
      <c r="D126" s="51">
        <v>9</v>
      </c>
      <c r="E126" s="48" t="s">
        <v>318</v>
      </c>
      <c r="F126" s="48"/>
      <c r="G126" s="49"/>
      <c r="H126" s="36" t="s">
        <v>215</v>
      </c>
      <c r="I126" s="36"/>
      <c r="J126" s="56" t="s">
        <v>216</v>
      </c>
    </row>
    <row r="127" spans="2:10">
      <c r="B127" s="42" t="s">
        <v>319</v>
      </c>
      <c r="C127" s="42"/>
      <c r="D127" s="43" t="s">
        <v>320</v>
      </c>
      <c r="E127" s="43"/>
      <c r="F127" s="43"/>
      <c r="G127" s="44"/>
      <c r="H127" s="44" t="s">
        <v>257</v>
      </c>
      <c r="I127" s="44"/>
      <c r="J127" s="44" t="s">
        <v>321</v>
      </c>
    </row>
    <row r="128" spans="2:10">
      <c r="B128" s="45"/>
      <c r="C128" s="46"/>
      <c r="D128" s="57">
        <v>1</v>
      </c>
      <c r="E128" s="48" t="s">
        <v>322</v>
      </c>
      <c r="F128" s="48"/>
      <c r="G128" s="49"/>
      <c r="H128" s="36" t="s">
        <v>323</v>
      </c>
      <c r="I128" s="36"/>
      <c r="J128" s="36" t="s">
        <v>324</v>
      </c>
    </row>
    <row r="129" spans="2:10">
      <c r="B129" s="45"/>
      <c r="C129" s="46"/>
      <c r="D129" s="51">
        <v>2</v>
      </c>
      <c r="E129" s="48" t="s">
        <v>325</v>
      </c>
      <c r="F129" s="48"/>
      <c r="G129" s="49"/>
      <c r="H129" s="36" t="s">
        <v>323</v>
      </c>
      <c r="I129" s="36"/>
      <c r="J129" s="36" t="s">
        <v>324</v>
      </c>
    </row>
    <row r="130" spans="2:10">
      <c r="B130" s="45"/>
      <c r="C130" s="46"/>
      <c r="D130" s="57">
        <v>3</v>
      </c>
      <c r="E130" s="48" t="s">
        <v>326</v>
      </c>
      <c r="F130" s="48"/>
      <c r="G130" s="54"/>
      <c r="H130" s="36" t="s">
        <v>323</v>
      </c>
      <c r="I130" s="36"/>
      <c r="J130" s="36" t="s">
        <v>324</v>
      </c>
    </row>
    <row r="131" spans="2:10">
      <c r="B131" s="45"/>
      <c r="C131" s="46"/>
      <c r="D131" s="51">
        <v>4</v>
      </c>
      <c r="E131" s="48" t="s">
        <v>327</v>
      </c>
      <c r="F131" s="48"/>
      <c r="G131" s="54"/>
      <c r="H131" s="36" t="s">
        <v>323</v>
      </c>
      <c r="I131" s="36"/>
      <c r="J131" s="36" t="s">
        <v>324</v>
      </c>
    </row>
    <row r="132" spans="2:10">
      <c r="B132" s="45"/>
      <c r="C132" s="46"/>
      <c r="D132" s="57">
        <v>5</v>
      </c>
      <c r="E132" s="48" t="s">
        <v>328</v>
      </c>
      <c r="F132" s="48"/>
      <c r="G132" s="54"/>
      <c r="H132" s="36" t="s">
        <v>323</v>
      </c>
      <c r="I132" s="36"/>
      <c r="J132" s="36" t="s">
        <v>324</v>
      </c>
    </row>
    <row r="133" spans="2:10">
      <c r="B133" s="45"/>
      <c r="C133" s="46"/>
      <c r="D133" s="51">
        <v>6</v>
      </c>
      <c r="E133" s="48" t="s">
        <v>329</v>
      </c>
      <c r="F133" s="48"/>
      <c r="G133" s="54"/>
      <c r="H133" s="36" t="s">
        <v>323</v>
      </c>
      <c r="I133" s="36"/>
      <c r="J133" s="36" t="s">
        <v>324</v>
      </c>
    </row>
    <row r="134" spans="2:10">
      <c r="B134" s="45"/>
      <c r="C134" s="46"/>
      <c r="D134" s="57">
        <v>7</v>
      </c>
      <c r="E134" s="48" t="s">
        <v>330</v>
      </c>
      <c r="F134" s="48"/>
      <c r="G134" s="54"/>
      <c r="H134" s="36" t="s">
        <v>323</v>
      </c>
      <c r="I134" s="36"/>
      <c r="J134" s="36" t="s">
        <v>324</v>
      </c>
    </row>
    <row r="135" spans="2:10">
      <c r="B135" s="45"/>
      <c r="C135" s="46"/>
      <c r="D135" s="51">
        <v>8</v>
      </c>
      <c r="E135" s="48" t="s">
        <v>331</v>
      </c>
      <c r="F135" s="48"/>
      <c r="G135" s="54"/>
      <c r="H135" s="36" t="s">
        <v>323</v>
      </c>
      <c r="I135" s="36"/>
      <c r="J135" s="36" t="s">
        <v>324</v>
      </c>
    </row>
    <row r="136" spans="2:10">
      <c r="B136" s="45"/>
      <c r="C136" s="46"/>
      <c r="D136" s="48">
        <v>9</v>
      </c>
      <c r="E136" s="48" t="s">
        <v>332</v>
      </c>
      <c r="F136" s="48"/>
      <c r="G136" s="54"/>
      <c r="H136" s="36" t="s">
        <v>323</v>
      </c>
      <c r="I136" s="36"/>
      <c r="J136" s="36" t="s">
        <v>324</v>
      </c>
    </row>
    <row r="137" spans="2:10">
      <c r="D137" s="5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P65"/>
  <sheetViews>
    <sheetView showGridLines="0" topLeftCell="A25" zoomScale="110" zoomScaleNormal="110" zoomScaleSheetLayoutView="85" workbookViewId="0">
      <selection activeCell="C13" sqref="C13:D13"/>
    </sheetView>
  </sheetViews>
  <sheetFormatPr defaultColWidth="5.625" defaultRowHeight="18.75"/>
  <cols>
    <col min="1" max="1" width="5.625" style="70"/>
    <col min="2" max="2" width="19.125" style="70" customWidth="1"/>
    <col min="3" max="3" width="24.5" style="70" customWidth="1"/>
    <col min="4" max="4" width="25.375" style="70" customWidth="1"/>
    <col min="5" max="5" width="25.875" style="70" customWidth="1"/>
    <col min="6" max="6" width="39.625" style="70" customWidth="1"/>
    <col min="7" max="7" width="31.625" style="70" customWidth="1"/>
    <col min="8" max="8" width="14.5" style="70" customWidth="1"/>
    <col min="9" max="9" width="21.375" style="70" customWidth="1"/>
    <col min="10" max="10" width="22" style="70" customWidth="1"/>
    <col min="11" max="16384" width="5.625" style="70"/>
  </cols>
  <sheetData>
    <row r="6" spans="2:16">
      <c r="C6" s="71"/>
      <c r="D6" s="71"/>
      <c r="E6" s="71"/>
      <c r="F6" s="71"/>
      <c r="G6" s="71"/>
      <c r="H6" s="71"/>
      <c r="I6" s="71"/>
      <c r="J6" s="71"/>
      <c r="K6" s="71"/>
      <c r="L6" s="71"/>
      <c r="M6" s="71"/>
      <c r="N6" s="71"/>
      <c r="O6" s="71"/>
      <c r="P6" s="71"/>
    </row>
    <row r="7" spans="2:16">
      <c r="C7" s="71"/>
      <c r="D7" s="71"/>
      <c r="E7" s="71"/>
      <c r="F7" s="71"/>
      <c r="G7" s="71"/>
      <c r="H7" s="71"/>
      <c r="I7" s="71"/>
      <c r="J7" s="71"/>
      <c r="K7" s="71"/>
      <c r="L7" s="71"/>
      <c r="M7" s="71"/>
      <c r="N7" s="71"/>
      <c r="O7" s="71"/>
      <c r="P7" s="71"/>
    </row>
    <row r="10" spans="2:16">
      <c r="D10" s="70" t="s">
        <v>333</v>
      </c>
    </row>
    <row r="11" spans="2:16" ht="7.5" customHeight="1"/>
    <row r="12" spans="2:16">
      <c r="B12" s="72" t="s">
        <v>334</v>
      </c>
      <c r="C12" s="355" t="s">
        <v>335</v>
      </c>
      <c r="D12" s="356"/>
      <c r="E12" s="73" t="s">
        <v>336</v>
      </c>
      <c r="F12" s="74" t="s">
        <v>337</v>
      </c>
      <c r="G12" s="355" t="s">
        <v>338</v>
      </c>
      <c r="H12" s="356"/>
      <c r="I12" s="72" t="s">
        <v>339</v>
      </c>
    </row>
    <row r="13" spans="2:16" s="79" customFormat="1" ht="187.5">
      <c r="B13" s="75" t="s">
        <v>340</v>
      </c>
      <c r="C13" s="357" t="s">
        <v>341</v>
      </c>
      <c r="D13" s="357"/>
      <c r="E13" s="76" t="s">
        <v>342</v>
      </c>
      <c r="F13" s="77" t="s">
        <v>343</v>
      </c>
      <c r="G13" s="358" t="s">
        <v>344</v>
      </c>
      <c r="H13" s="359"/>
      <c r="I13" s="78" t="s">
        <v>345</v>
      </c>
    </row>
    <row r="14" spans="2:16" ht="112.9" customHeight="1">
      <c r="B14" s="80" t="s">
        <v>346</v>
      </c>
      <c r="C14" s="360" t="s">
        <v>347</v>
      </c>
      <c r="D14" s="361"/>
      <c r="E14" s="76" t="s">
        <v>342</v>
      </c>
      <c r="F14" s="77" t="s">
        <v>348</v>
      </c>
      <c r="G14" s="358" t="s">
        <v>344</v>
      </c>
      <c r="H14" s="359"/>
      <c r="I14" s="81" t="s">
        <v>344</v>
      </c>
    </row>
    <row r="15" spans="2:16" ht="145.15" customHeight="1">
      <c r="B15" s="82" t="s">
        <v>349</v>
      </c>
      <c r="C15" s="352" t="s">
        <v>350</v>
      </c>
      <c r="D15" s="353"/>
      <c r="E15" s="82" t="s">
        <v>351</v>
      </c>
      <c r="F15" s="83" t="s">
        <v>352</v>
      </c>
      <c r="G15" s="354" t="s">
        <v>344</v>
      </c>
      <c r="H15" s="354"/>
      <c r="I15" s="84" t="s">
        <v>353</v>
      </c>
    </row>
    <row r="18" spans="2:6" ht="19.5" customHeight="1"/>
    <row r="22" spans="2:6" ht="19.5" thickBot="1">
      <c r="B22" s="85"/>
      <c r="C22" s="85"/>
      <c r="D22" s="85"/>
    </row>
    <row r="23" spans="2:6" ht="39">
      <c r="B23" s="86" t="s">
        <v>354</v>
      </c>
      <c r="C23" s="87" t="s">
        <v>355</v>
      </c>
      <c r="D23" s="88" t="s">
        <v>356</v>
      </c>
      <c r="E23" s="89" t="s">
        <v>357</v>
      </c>
      <c r="F23" s="88" t="s">
        <v>358</v>
      </c>
    </row>
    <row r="24" spans="2:6" ht="19.5">
      <c r="B24" s="90" t="s">
        <v>359</v>
      </c>
      <c r="C24" s="91" t="s">
        <v>360</v>
      </c>
      <c r="D24" s="92" t="s">
        <v>361</v>
      </c>
      <c r="E24" s="93" t="s">
        <v>362</v>
      </c>
      <c r="F24" s="92" t="s">
        <v>363</v>
      </c>
    </row>
    <row r="25" spans="2:6" ht="19.5">
      <c r="B25" s="94" t="s">
        <v>364</v>
      </c>
      <c r="C25" s="95" t="s">
        <v>365</v>
      </c>
      <c r="D25" s="96" t="s">
        <v>366</v>
      </c>
      <c r="E25" s="97" t="s">
        <v>367</v>
      </c>
      <c r="F25" s="96" t="s">
        <v>368</v>
      </c>
    </row>
    <row r="26" spans="2:6" ht="20.25" thickBot="1">
      <c r="B26" s="98" t="s">
        <v>369</v>
      </c>
      <c r="C26" s="99" t="s">
        <v>370</v>
      </c>
      <c r="D26" s="100" t="s">
        <v>371</v>
      </c>
      <c r="E26" s="101" t="s">
        <v>372</v>
      </c>
      <c r="F26" s="100" t="s">
        <v>373</v>
      </c>
    </row>
    <row r="53" spans="2:6">
      <c r="B53" s="70" t="s">
        <v>374</v>
      </c>
      <c r="E53" s="70" t="s">
        <v>375</v>
      </c>
    </row>
    <row r="54" spans="2:6">
      <c r="B54" s="102" t="s">
        <v>376</v>
      </c>
      <c r="C54" s="70" t="s">
        <v>377</v>
      </c>
      <c r="E54" s="70" t="s">
        <v>378</v>
      </c>
    </row>
    <row r="55" spans="2:6">
      <c r="B55" s="102" t="s">
        <v>379</v>
      </c>
      <c r="C55" s="70" t="s">
        <v>380</v>
      </c>
      <c r="E55" s="70" t="s">
        <v>381</v>
      </c>
    </row>
    <row r="56" spans="2:6">
      <c r="B56" s="70" t="s">
        <v>382</v>
      </c>
      <c r="C56" s="70" t="s">
        <v>383</v>
      </c>
      <c r="E56" s="70" t="s">
        <v>384</v>
      </c>
    </row>
    <row r="57" spans="2:6">
      <c r="B57" s="70" t="s">
        <v>385</v>
      </c>
      <c r="C57" s="70" t="s">
        <v>383</v>
      </c>
      <c r="E57" s="70" t="s">
        <v>386</v>
      </c>
    </row>
    <row r="58" spans="2:6">
      <c r="B58" s="70" t="s">
        <v>387</v>
      </c>
      <c r="C58" s="70" t="s">
        <v>380</v>
      </c>
      <c r="E58" s="70" t="s">
        <v>388</v>
      </c>
    </row>
    <row r="59" spans="2:6">
      <c r="B59" s="70" t="s">
        <v>389</v>
      </c>
      <c r="C59" s="70" t="s">
        <v>390</v>
      </c>
      <c r="E59" s="70" t="s">
        <v>391</v>
      </c>
    </row>
    <row r="61" spans="2:6">
      <c r="B61" s="70" t="s">
        <v>392</v>
      </c>
    </row>
    <row r="62" spans="2:6">
      <c r="B62" s="70" t="s">
        <v>393</v>
      </c>
      <c r="C62" s="70" t="s">
        <v>380</v>
      </c>
      <c r="E62" s="70" t="s">
        <v>394</v>
      </c>
    </row>
    <row r="63" spans="2:6">
      <c r="B63" s="70" t="s">
        <v>395</v>
      </c>
      <c r="C63" s="70" t="s">
        <v>380</v>
      </c>
      <c r="E63" s="70" t="s">
        <v>394</v>
      </c>
      <c r="F63" s="70" t="s">
        <v>396</v>
      </c>
    </row>
    <row r="64" spans="2:6">
      <c r="B64" s="70" t="s">
        <v>397</v>
      </c>
      <c r="C64" s="70" t="s">
        <v>380</v>
      </c>
      <c r="E64" s="70" t="s">
        <v>398</v>
      </c>
      <c r="F64" s="70" t="s">
        <v>399</v>
      </c>
    </row>
    <row r="65" spans="2:6">
      <c r="B65" s="70" t="s">
        <v>400</v>
      </c>
      <c r="C65" s="70" t="s">
        <v>380</v>
      </c>
      <c r="E65" s="70" t="s">
        <v>398</v>
      </c>
      <c r="F65" s="70" t="s">
        <v>401</v>
      </c>
    </row>
  </sheetData>
  <mergeCells count="8">
    <mergeCell ref="C15:D15"/>
    <mergeCell ref="G15:H15"/>
    <mergeCell ref="C12:D12"/>
    <mergeCell ref="G12:H12"/>
    <mergeCell ref="C13:D13"/>
    <mergeCell ref="G13:H13"/>
    <mergeCell ref="C14:D14"/>
    <mergeCell ref="G14:H14"/>
  </mergeCells>
  <phoneticPr fontId="1"/>
  <printOptions gridLines="1"/>
  <pageMargins left="0.7" right="0.7" top="0.75" bottom="0.75" header="0.3" footer="0.3"/>
  <pageSetup paperSize="9" scale="55" orientation="portrait" r:id="rId1"/>
  <colBreaks count="1" manualBreakCount="1">
    <brk id="10" max="57"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02"/>
  <sheetViews>
    <sheetView zoomScaleNormal="100" workbookViewId="0">
      <selection activeCell="W45" sqref="W45"/>
    </sheetView>
  </sheetViews>
  <sheetFormatPr defaultColWidth="8.875" defaultRowHeight="13.5"/>
  <cols>
    <col min="1" max="1" width="6.375" style="113" customWidth="1"/>
    <col min="2" max="2" width="36.375" style="114" customWidth="1"/>
    <col min="3" max="3" width="2.875" style="114" customWidth="1"/>
    <col min="4" max="4" width="45.625" style="115" customWidth="1"/>
    <col min="5" max="5" width="6.25" style="115" customWidth="1"/>
    <col min="6" max="15" width="8.625" style="114" customWidth="1"/>
    <col min="16" max="16" width="2.625" style="114" customWidth="1"/>
    <col min="17" max="20" width="8.625" style="114" customWidth="1"/>
    <col min="21" max="21" width="2" style="114" customWidth="1"/>
    <col min="22" max="25" width="8.625" style="114" customWidth="1"/>
    <col min="26" max="26" width="2" style="113" customWidth="1"/>
    <col min="27" max="27" width="1.625" style="113" customWidth="1"/>
    <col min="28" max="28" width="8.875" style="113" customWidth="1"/>
    <col min="29" max="29" width="17.75" style="113" customWidth="1"/>
    <col min="30" max="30" width="4.25" style="113" customWidth="1"/>
    <col min="31" max="31" width="15.125" style="113" customWidth="1"/>
    <col min="32" max="32" width="4.625" style="113" customWidth="1"/>
    <col min="33" max="33" width="14.125" style="113" customWidth="1"/>
    <col min="34" max="34" width="3.5" style="113" hidden="1" customWidth="1"/>
    <col min="35" max="36" width="3.875" style="113" hidden="1" customWidth="1"/>
    <col min="37" max="37" width="3.625" style="113" hidden="1" customWidth="1"/>
    <col min="38" max="43" width="3.875" style="113" hidden="1" customWidth="1"/>
    <col min="44" max="16384" width="8.875" style="113"/>
  </cols>
  <sheetData>
    <row r="1" spans="1:48" ht="14.25">
      <c r="B1" s="317" t="s">
        <v>679</v>
      </c>
      <c r="C1" s="317"/>
      <c r="D1" s="318"/>
      <c r="E1" s="318"/>
      <c r="J1" s="317"/>
      <c r="K1" s="317"/>
      <c r="R1" s="316"/>
      <c r="S1" s="316"/>
      <c r="T1" s="316"/>
      <c r="U1" s="316"/>
      <c r="V1" s="316"/>
      <c r="W1" s="316"/>
      <c r="X1" s="316"/>
      <c r="Y1" s="316"/>
    </row>
    <row r="2" spans="1:48" ht="14.25">
      <c r="B2" s="315" t="s">
        <v>678</v>
      </c>
      <c r="C2" s="314"/>
      <c r="D2" s="313" t="s">
        <v>677</v>
      </c>
      <c r="E2" s="312"/>
      <c r="F2" s="311"/>
      <c r="H2" s="309" t="s">
        <v>676</v>
      </c>
      <c r="I2" s="310"/>
      <c r="J2" s="309"/>
      <c r="K2" s="303"/>
      <c r="L2" s="307"/>
      <c r="M2" s="306" t="s">
        <v>675</v>
      </c>
      <c r="N2" s="305" t="s">
        <v>674</v>
      </c>
      <c r="O2" s="304" t="s">
        <v>673</v>
      </c>
      <c r="Q2" s="307"/>
      <c r="R2" s="306" t="s">
        <v>675</v>
      </c>
      <c r="S2" s="305" t="s">
        <v>674</v>
      </c>
      <c r="T2" s="304" t="s">
        <v>673</v>
      </c>
      <c r="U2" s="308"/>
      <c r="V2" s="307"/>
      <c r="W2" s="306" t="s">
        <v>675</v>
      </c>
      <c r="X2" s="305" t="s">
        <v>674</v>
      </c>
      <c r="Y2" s="304" t="s">
        <v>673</v>
      </c>
    </row>
    <row r="3" spans="1:48" ht="14.25">
      <c r="B3" s="300" t="s">
        <v>672</v>
      </c>
      <c r="C3" s="289"/>
      <c r="D3" s="299" t="s">
        <v>671</v>
      </c>
      <c r="E3" s="298"/>
      <c r="F3" s="285"/>
      <c r="H3" s="296" t="s">
        <v>670</v>
      </c>
      <c r="I3" s="297"/>
      <c r="J3" s="296"/>
      <c r="K3" s="303"/>
      <c r="L3" s="302"/>
      <c r="M3" s="301"/>
      <c r="N3" s="301"/>
      <c r="O3" s="301"/>
      <c r="Q3" s="295"/>
      <c r="R3" s="301"/>
      <c r="S3" s="301"/>
      <c r="T3" s="301"/>
      <c r="U3" s="287"/>
      <c r="V3" s="302"/>
      <c r="W3" s="301"/>
      <c r="X3" s="301"/>
      <c r="Y3" s="301"/>
      <c r="AV3" s="114"/>
    </row>
    <row r="4" spans="1:48" ht="14.25">
      <c r="B4" s="300" t="s">
        <v>669</v>
      </c>
      <c r="C4" s="289"/>
      <c r="D4" s="299" t="s">
        <v>668</v>
      </c>
      <c r="E4" s="298"/>
      <c r="F4" s="285"/>
      <c r="H4" s="296" t="s">
        <v>667</v>
      </c>
      <c r="I4" s="297"/>
      <c r="J4" s="296"/>
      <c r="K4" s="288"/>
      <c r="L4" s="294" t="s">
        <v>666</v>
      </c>
      <c r="M4" s="154"/>
      <c r="N4" s="154"/>
      <c r="O4" s="154"/>
      <c r="Q4" s="295" t="s">
        <v>665</v>
      </c>
      <c r="R4" s="154"/>
      <c r="S4" s="154"/>
      <c r="T4" s="154"/>
      <c r="U4" s="287"/>
      <c r="V4" s="294" t="s">
        <v>664</v>
      </c>
      <c r="W4" s="154"/>
      <c r="X4" s="154"/>
      <c r="Y4" s="154"/>
      <c r="AV4" s="114"/>
    </row>
    <row r="5" spans="1:48" ht="14.25">
      <c r="B5" s="293" t="s">
        <v>663</v>
      </c>
      <c r="C5" s="289"/>
      <c r="D5" s="292"/>
      <c r="E5" s="291"/>
      <c r="F5" s="290"/>
      <c r="J5" s="289"/>
      <c r="K5" s="288"/>
      <c r="L5" s="286"/>
      <c r="M5" s="153"/>
      <c r="N5" s="153"/>
      <c r="O5" s="153"/>
      <c r="Q5" s="286"/>
      <c r="R5" s="153"/>
      <c r="S5" s="153"/>
      <c r="T5" s="153"/>
      <c r="U5" s="287"/>
      <c r="V5" s="286"/>
      <c r="W5" s="153"/>
      <c r="X5" s="153"/>
      <c r="Y5" s="153"/>
      <c r="AV5" s="114"/>
    </row>
    <row r="6" spans="1:48" ht="14.25" thickBot="1">
      <c r="B6" s="279"/>
      <c r="C6" s="279"/>
      <c r="D6" s="281"/>
      <c r="E6" s="281"/>
      <c r="G6" s="285" t="s">
        <v>662</v>
      </c>
      <c r="H6" s="284"/>
      <c r="I6" s="280" t="s">
        <v>661</v>
      </c>
      <c r="K6" s="283"/>
      <c r="L6" s="280" t="s">
        <v>660</v>
      </c>
      <c r="M6" s="279"/>
      <c r="R6" s="198"/>
      <c r="S6" s="279"/>
      <c r="T6" s="279"/>
      <c r="U6" s="279"/>
      <c r="V6" s="279"/>
      <c r="X6" s="279"/>
      <c r="Y6" s="198"/>
      <c r="AS6" s="280"/>
      <c r="AT6" s="280"/>
      <c r="AU6" s="282"/>
      <c r="AV6" s="114"/>
    </row>
    <row r="7" spans="1:48" ht="14.25" thickBot="1">
      <c r="B7" s="279"/>
      <c r="C7" s="279"/>
      <c r="D7" s="281"/>
      <c r="E7" s="281"/>
      <c r="F7" s="279"/>
      <c r="G7" s="279"/>
      <c r="H7" s="279"/>
      <c r="I7" s="279"/>
      <c r="J7" s="280"/>
      <c r="K7" s="280"/>
      <c r="L7" s="280"/>
      <c r="M7" s="280"/>
      <c r="N7" s="280"/>
      <c r="O7" s="280"/>
      <c r="P7" s="279"/>
      <c r="Q7" s="279"/>
      <c r="R7" s="198"/>
      <c r="S7" s="279"/>
      <c r="T7" s="279"/>
      <c r="U7" s="279"/>
      <c r="V7" s="279"/>
      <c r="X7" s="279"/>
      <c r="Y7" s="198"/>
      <c r="AB7" s="168"/>
      <c r="AC7" s="168"/>
      <c r="AD7" s="277" t="s">
        <v>659</v>
      </c>
      <c r="AE7" s="278"/>
      <c r="AF7" s="277" t="s">
        <v>658</v>
      </c>
      <c r="AG7" s="276"/>
    </row>
    <row r="8" spans="1:48" ht="15" thickBot="1">
      <c r="B8" s="275"/>
      <c r="C8" s="180"/>
      <c r="D8" s="274"/>
      <c r="E8" s="273"/>
      <c r="F8" s="272" t="s">
        <v>657</v>
      </c>
      <c r="G8" s="272"/>
      <c r="H8" s="272"/>
      <c r="I8" s="271"/>
      <c r="J8" s="270" t="s">
        <v>656</v>
      </c>
      <c r="K8" s="269"/>
      <c r="L8" s="268"/>
      <c r="M8" s="268"/>
      <c r="N8" s="268"/>
      <c r="O8" s="267"/>
      <c r="P8" s="266" t="s">
        <v>655</v>
      </c>
      <c r="Q8" s="265"/>
      <c r="R8" s="265"/>
      <c r="S8" s="265"/>
      <c r="T8" s="265"/>
      <c r="U8" s="265"/>
      <c r="V8" s="265"/>
      <c r="W8" s="265"/>
      <c r="X8" s="264"/>
      <c r="Y8" s="263"/>
      <c r="AB8" s="239" t="s">
        <v>654</v>
      </c>
      <c r="AC8" s="238" t="s">
        <v>653</v>
      </c>
      <c r="AD8" s="235">
        <f>SUM(AH14:AH59)</f>
        <v>9.9</v>
      </c>
      <c r="AE8" s="262"/>
      <c r="AF8" s="235">
        <f>SUM(AI14:AI59)</f>
        <v>9.9</v>
      </c>
      <c r="AG8" s="261"/>
      <c r="AR8" s="168"/>
      <c r="AS8" s="168"/>
      <c r="AT8" s="168"/>
      <c r="AU8" s="168"/>
    </row>
    <row r="9" spans="1:48" ht="14.25" thickBot="1">
      <c r="B9" s="260"/>
      <c r="C9" s="260"/>
      <c r="D9" s="259"/>
      <c r="E9" s="258"/>
      <c r="F9" s="362" t="s">
        <v>639</v>
      </c>
      <c r="G9" s="363"/>
      <c r="H9" s="362" t="s">
        <v>638</v>
      </c>
      <c r="I9" s="364"/>
      <c r="J9" s="365" t="s">
        <v>639</v>
      </c>
      <c r="K9" s="366"/>
      <c r="L9" s="363"/>
      <c r="M9" s="362" t="s">
        <v>652</v>
      </c>
      <c r="N9" s="366"/>
      <c r="O9" s="364"/>
      <c r="P9" s="200"/>
      <c r="Q9" s="257"/>
      <c r="R9" s="257"/>
      <c r="S9" s="257"/>
      <c r="T9" s="257"/>
      <c r="U9" s="257"/>
      <c r="V9" s="257"/>
      <c r="W9" s="257"/>
      <c r="X9" s="256"/>
      <c r="Y9" s="255"/>
      <c r="AB9" s="177"/>
      <c r="AC9" s="254" t="s">
        <v>651</v>
      </c>
      <c r="AD9" s="252">
        <f>SUM(AJ14:AJ102)</f>
        <v>45</v>
      </c>
      <c r="AE9" s="253"/>
      <c r="AF9" s="252">
        <f>SUM(AN14:AN102)</f>
        <v>53</v>
      </c>
      <c r="AG9" s="251"/>
      <c r="AR9" s="168"/>
      <c r="AS9" s="168"/>
      <c r="AT9" s="168"/>
      <c r="AU9" s="168"/>
    </row>
    <row r="10" spans="1:48" ht="14.25">
      <c r="B10" s="211"/>
      <c r="C10" s="211"/>
      <c r="D10" s="197"/>
      <c r="E10" s="210"/>
      <c r="F10" s="249"/>
      <c r="G10" s="250"/>
      <c r="H10" s="249" t="s">
        <v>650</v>
      </c>
      <c r="I10" s="248">
        <v>44168</v>
      </c>
      <c r="J10" s="247"/>
      <c r="K10" s="244"/>
      <c r="L10" s="246"/>
      <c r="M10" s="245"/>
      <c r="N10" s="244"/>
      <c r="O10" s="243"/>
      <c r="P10" s="200"/>
      <c r="Q10" s="242"/>
      <c r="R10" s="198"/>
      <c r="S10" s="198"/>
      <c r="T10" s="198"/>
      <c r="U10" s="242"/>
      <c r="V10" s="242"/>
      <c r="W10" s="242"/>
      <c r="X10" s="241"/>
      <c r="Y10" s="240"/>
      <c r="AB10" s="239" t="s">
        <v>649</v>
      </c>
      <c r="AC10" s="238" t="s">
        <v>648</v>
      </c>
      <c r="AD10" s="237">
        <f>AD11+AD12</f>
        <v>45</v>
      </c>
      <c r="AE10" s="236" t="str">
        <f>"実施率  "&amp;ROUND(AD10/AD9*100,0) &amp;"%"</f>
        <v>実施率  100%</v>
      </c>
      <c r="AF10" s="235">
        <f>AF11+AF12</f>
        <v>53</v>
      </c>
      <c r="AG10" s="234" t="str">
        <f>"実施率  "&amp;ROUND(AF10/AF9*100,0) &amp;"%"</f>
        <v>実施率  100%</v>
      </c>
      <c r="AR10" s="168"/>
      <c r="AS10" s="168"/>
      <c r="AT10" s="168"/>
      <c r="AU10" s="168"/>
    </row>
    <row r="11" spans="1:48" ht="14.25">
      <c r="B11" s="233" t="s">
        <v>647</v>
      </c>
      <c r="C11" s="232" t="s">
        <v>646</v>
      </c>
      <c r="D11" s="231"/>
      <c r="E11" s="210"/>
      <c r="F11" s="227" t="s">
        <v>644</v>
      </c>
      <c r="G11" s="230">
        <v>44160</v>
      </c>
      <c r="H11" s="229" t="s">
        <v>645</v>
      </c>
      <c r="I11" s="228">
        <v>44179</v>
      </c>
      <c r="J11" s="227" t="s">
        <v>644</v>
      </c>
      <c r="K11" s="226">
        <v>44160</v>
      </c>
      <c r="L11" s="225"/>
      <c r="M11" s="224" t="s">
        <v>643</v>
      </c>
      <c r="N11" s="223">
        <v>44172</v>
      </c>
      <c r="O11" s="222"/>
      <c r="P11" s="200"/>
      <c r="Q11" s="221"/>
      <c r="R11" s="221"/>
      <c r="S11" s="221"/>
      <c r="T11" s="221"/>
      <c r="U11" s="221"/>
      <c r="V11" s="221"/>
      <c r="W11" s="220"/>
      <c r="X11" s="219"/>
      <c r="Y11" s="218"/>
      <c r="AB11" s="195"/>
      <c r="AC11" s="194" t="s">
        <v>642</v>
      </c>
      <c r="AD11" s="217">
        <f>SUM(AK14:AK102)</f>
        <v>45</v>
      </c>
      <c r="AE11" s="215" t="str">
        <f>"OK率  "&amp;ROUND(AD11/AD9*100,0)&amp;"%"</f>
        <v>OK率  100%</v>
      </c>
      <c r="AF11" s="216">
        <f>SUM(AO14:AO102)</f>
        <v>53</v>
      </c>
      <c r="AG11" s="215" t="str">
        <f>"OK率  "&amp;ROUND(AF11/AF9*100,0)&amp;"%"</f>
        <v>OK率  100%</v>
      </c>
      <c r="AH11" s="213" t="s">
        <v>641</v>
      </c>
      <c r="AI11" s="212"/>
      <c r="AJ11" s="214" t="s">
        <v>640</v>
      </c>
      <c r="AK11" s="214"/>
      <c r="AL11" s="213"/>
      <c r="AM11" s="213"/>
      <c r="AN11" s="213"/>
      <c r="AO11" s="213"/>
      <c r="AP11" s="213"/>
      <c r="AQ11" s="212"/>
      <c r="AR11" s="168"/>
      <c r="AS11" s="168"/>
      <c r="AT11" s="168"/>
      <c r="AU11" s="168"/>
    </row>
    <row r="12" spans="1:48" ht="15" thickBot="1">
      <c r="B12" s="211"/>
      <c r="C12" s="211"/>
      <c r="D12" s="197"/>
      <c r="E12" s="210"/>
      <c r="F12" s="206" t="s">
        <v>639</v>
      </c>
      <c r="G12" s="209">
        <v>44161</v>
      </c>
      <c r="H12" s="208" t="s">
        <v>638</v>
      </c>
      <c r="I12" s="207">
        <v>44169</v>
      </c>
      <c r="J12" s="206" t="s">
        <v>639</v>
      </c>
      <c r="K12" s="205">
        <v>44161</v>
      </c>
      <c r="L12" s="204"/>
      <c r="M12" s="203" t="s">
        <v>638</v>
      </c>
      <c r="N12" s="202">
        <v>44174</v>
      </c>
      <c r="O12" s="201"/>
      <c r="P12" s="200"/>
      <c r="Q12" s="199"/>
      <c r="R12" s="198"/>
      <c r="S12" s="198"/>
      <c r="T12" s="198"/>
      <c r="U12" s="199"/>
      <c r="V12" s="199"/>
      <c r="W12" s="198"/>
      <c r="X12" s="197"/>
      <c r="Y12" s="196"/>
      <c r="AB12" s="195"/>
      <c r="AC12" s="194" t="s">
        <v>626</v>
      </c>
      <c r="AD12" s="193">
        <f>SUM(AL14:AL102)</f>
        <v>0</v>
      </c>
      <c r="AE12" s="191" t="str">
        <f>"NG率  "&amp;ROUND(AD12/AD9*100,0)&amp;"%"</f>
        <v>NG率  0%</v>
      </c>
      <c r="AF12" s="192">
        <f>SUM(AP14:AP102)</f>
        <v>0</v>
      </c>
      <c r="AG12" s="191" t="str">
        <f>"NG率  "&amp;ROUND(AF12/AF9*100,0)&amp;"%"</f>
        <v>NG率  0%</v>
      </c>
      <c r="AH12" s="170" t="s">
        <v>637</v>
      </c>
      <c r="AI12" s="121" t="s">
        <v>636</v>
      </c>
      <c r="AJ12" s="171" t="s">
        <v>635</v>
      </c>
      <c r="AK12" s="171"/>
      <c r="AL12" s="190"/>
      <c r="AM12" s="170"/>
      <c r="AN12" s="171" t="s">
        <v>634</v>
      </c>
      <c r="AO12" s="190"/>
      <c r="AP12" s="190"/>
      <c r="AQ12" s="170"/>
      <c r="AR12" s="168"/>
      <c r="AS12" s="168"/>
      <c r="AT12" s="168"/>
      <c r="AU12" s="168"/>
    </row>
    <row r="13" spans="1:48" ht="14.25" thickBot="1">
      <c r="B13" s="189"/>
      <c r="C13" s="189"/>
      <c r="D13" s="188"/>
      <c r="E13" s="187" t="s">
        <v>633</v>
      </c>
      <c r="F13" s="184" t="s">
        <v>632</v>
      </c>
      <c r="G13" s="185" t="s">
        <v>631</v>
      </c>
      <c r="H13" s="184" t="s">
        <v>632</v>
      </c>
      <c r="I13" s="182" t="s">
        <v>631</v>
      </c>
      <c r="J13" s="186" t="s">
        <v>632</v>
      </c>
      <c r="K13" s="183" t="s">
        <v>631</v>
      </c>
      <c r="L13" s="185" t="s">
        <v>630</v>
      </c>
      <c r="M13" s="184" t="s">
        <v>632</v>
      </c>
      <c r="N13" s="183" t="s">
        <v>631</v>
      </c>
      <c r="O13" s="182" t="s">
        <v>630</v>
      </c>
      <c r="P13" s="181"/>
      <c r="Q13" s="180"/>
      <c r="R13" s="180"/>
      <c r="S13" s="180"/>
      <c r="T13" s="180"/>
      <c r="U13" s="180"/>
      <c r="V13" s="180"/>
      <c r="W13" s="180"/>
      <c r="X13" s="179"/>
      <c r="Y13" s="178" t="s">
        <v>629</v>
      </c>
      <c r="AB13" s="177"/>
      <c r="AC13" s="176" t="s">
        <v>628</v>
      </c>
      <c r="AD13" s="175">
        <f>SUM(AM14:AM102)</f>
        <v>0</v>
      </c>
      <c r="AE13" s="174" t="str">
        <f>"未実施率  "&amp;ROUND(AD13/AD9*100,0) &amp;"%"</f>
        <v>未実施率  0%</v>
      </c>
      <c r="AF13" s="175">
        <f>SUM(AQ14:AQ102)</f>
        <v>0</v>
      </c>
      <c r="AG13" s="174" t="str">
        <f>"未実施率  "&amp;ROUND(AF13/AF9*100,0) &amp;"%"</f>
        <v>未実施率  0%</v>
      </c>
      <c r="AH13" s="116"/>
      <c r="AI13" s="117"/>
      <c r="AJ13" s="173" t="s">
        <v>627</v>
      </c>
      <c r="AK13" s="173" t="s">
        <v>533</v>
      </c>
      <c r="AL13" s="173" t="s">
        <v>626</v>
      </c>
      <c r="AM13" s="173" t="s">
        <v>625</v>
      </c>
      <c r="AN13" s="173" t="s">
        <v>627</v>
      </c>
      <c r="AO13" s="173" t="s">
        <v>533</v>
      </c>
      <c r="AP13" s="173" t="s">
        <v>626</v>
      </c>
      <c r="AQ13" s="173" t="s">
        <v>625</v>
      </c>
      <c r="AR13" s="168"/>
      <c r="AS13" s="168"/>
      <c r="AT13" s="168"/>
      <c r="AU13" s="168"/>
    </row>
    <row r="14" spans="1:48">
      <c r="A14" s="113" t="s">
        <v>624</v>
      </c>
      <c r="B14" s="172" t="s">
        <v>623</v>
      </c>
      <c r="C14" s="161"/>
      <c r="D14" s="151" t="s">
        <v>622</v>
      </c>
      <c r="E14" s="150" t="s">
        <v>589</v>
      </c>
      <c r="F14" s="147">
        <v>44154</v>
      </c>
      <c r="G14" s="148">
        <v>3</v>
      </c>
      <c r="H14" s="147">
        <v>44165</v>
      </c>
      <c r="I14" s="148">
        <v>3</v>
      </c>
      <c r="J14" s="149">
        <v>44157</v>
      </c>
      <c r="K14" s="146">
        <v>3</v>
      </c>
      <c r="L14" s="148" t="s">
        <v>533</v>
      </c>
      <c r="M14" s="147">
        <v>44168</v>
      </c>
      <c r="N14" s="146">
        <v>3</v>
      </c>
      <c r="O14" s="148" t="s">
        <v>533</v>
      </c>
      <c r="P14" s="143"/>
      <c r="Q14" s="143"/>
      <c r="R14" s="143"/>
      <c r="S14" s="143"/>
      <c r="T14" s="143"/>
      <c r="U14" s="143"/>
      <c r="V14" s="143"/>
      <c r="W14" s="143"/>
      <c r="X14" s="142"/>
      <c r="Y14" s="141"/>
      <c r="AB14" s="168"/>
      <c r="AC14" s="168"/>
      <c r="AD14" s="168"/>
      <c r="AE14" s="168"/>
      <c r="AF14" s="168"/>
      <c r="AG14" s="168"/>
      <c r="AH14" s="171">
        <f>IF($Y14="",(IF(E14&lt;&gt;"",IF(RIGHT(E14,1)="h",VALUE(LEFTB(E14,(LEN(E14)-1)))*COUNTIF(G14,"&gt;=1"),E14*COUNTIF(G14,"&gt;=1")),0)),0)</f>
        <v>0.1</v>
      </c>
      <c r="AI14" s="170">
        <f>IF($Y14="",(IF(E14&lt;&gt;"",IF(RIGHT(E14,1)="h",VALUE(LEFTB(E14,(LEN(E14)-1)))*COUNTIF(I14,"&gt;=1"),E14*COUNTIF(I14,"&gt;=1")),0)),0)</f>
        <v>0.1</v>
      </c>
      <c r="AJ14" s="119">
        <f>IF($Y14="",(COUNTIF(G14,"&gt;=1")),0)</f>
        <v>1</v>
      </c>
      <c r="AK14" s="121">
        <f>OR(L14="OK",L14="ＯＫ")*AJ14</f>
        <v>1</v>
      </c>
      <c r="AL14" s="121">
        <f>OR(L14="NG",L14="ＮＧ")*AJ14</f>
        <v>0</v>
      </c>
      <c r="AM14" s="120">
        <f>IF(AND(AJ14=1,AK14=0,AL14=0),1,0)</f>
        <v>0</v>
      </c>
      <c r="AN14" s="119">
        <f>IF($Y14="",(COUNTIF(I14,"&gt;=1")),0)</f>
        <v>1</v>
      </c>
      <c r="AO14" s="121">
        <f>OR(O14="OK",O14="ＯＫ")*AN14</f>
        <v>1</v>
      </c>
      <c r="AP14" s="121">
        <f>OR(O14="NG",O14="ＮＧ")*AN14</f>
        <v>0</v>
      </c>
      <c r="AQ14" s="120">
        <f>IF(AND(AN14=1,AO14=0,AP14=0),1,0)</f>
        <v>0</v>
      </c>
      <c r="AR14" s="168"/>
      <c r="AS14" s="168"/>
      <c r="AT14" s="168"/>
      <c r="AU14" s="168"/>
    </row>
    <row r="15" spans="1:48">
      <c r="B15" s="160"/>
      <c r="C15" s="161"/>
      <c r="D15" s="151" t="s">
        <v>621</v>
      </c>
      <c r="E15" s="150"/>
      <c r="F15" s="147">
        <v>44154</v>
      </c>
      <c r="G15" s="148">
        <v>3</v>
      </c>
      <c r="H15" s="147">
        <v>44165</v>
      </c>
      <c r="I15" s="145">
        <v>3</v>
      </c>
      <c r="J15" s="149">
        <v>44157</v>
      </c>
      <c r="K15" s="146">
        <v>3</v>
      </c>
      <c r="L15" s="148" t="s">
        <v>533</v>
      </c>
      <c r="M15" s="147">
        <v>44168</v>
      </c>
      <c r="N15" s="146">
        <v>3</v>
      </c>
      <c r="O15" s="148" t="s">
        <v>533</v>
      </c>
      <c r="P15" s="169"/>
      <c r="Q15" s="143"/>
      <c r="R15" s="143"/>
      <c r="S15" s="143"/>
      <c r="T15" s="143"/>
      <c r="U15" s="143"/>
      <c r="V15" s="143"/>
      <c r="W15" s="143"/>
      <c r="X15" s="142"/>
      <c r="Y15" s="141"/>
      <c r="AB15" s="168"/>
      <c r="AC15" s="168"/>
      <c r="AD15" s="168"/>
      <c r="AE15" s="168"/>
      <c r="AF15" s="168"/>
      <c r="AG15" s="168"/>
      <c r="AH15" s="119">
        <f>IF($Y15="",(IF(E15&lt;&gt;"",IF(RIGHT(E15,1)="h",VALUE(LEFTB(E15,(LEN(E15)-1)))*COUNTIF(G15,"&gt;=1"),E15*COUNTIF(G15,"&gt;=1")),0)),0)</f>
        <v>0</v>
      </c>
      <c r="AI15" s="120">
        <f>IF($Y15="",(IF(E15&lt;&gt;"",IF(RIGHT(E15,1)="h",VALUE(LEFTB(E15,(LEN(E15)-1)))*COUNTIF(I15,"&gt;=1"),E15*COUNTIF(I15,"&gt;=1")),0)),0)</f>
        <v>0</v>
      </c>
      <c r="AJ15" s="119">
        <f>IF($Y15="",(COUNTIF(G15,"&gt;=1")),0)</f>
        <v>1</v>
      </c>
      <c r="AK15" s="121">
        <f>OR(L15="OK",L15="ＯＫ")*AJ15</f>
        <v>1</v>
      </c>
      <c r="AL15" s="121">
        <f>OR(L15="NG",L15="ＮＧ")*AJ15</f>
        <v>0</v>
      </c>
      <c r="AM15" s="120">
        <f>IF(AND(AJ15=1,AK15=0,AL15=0),1,0)</f>
        <v>0</v>
      </c>
      <c r="AN15" s="119">
        <f>IF($Y15="",(COUNTIF(I15,"&gt;=1")),0)</f>
        <v>1</v>
      </c>
      <c r="AO15" s="121">
        <f>OR(O15="OK",O15="ＯＫ")*AN15</f>
        <v>1</v>
      </c>
      <c r="AP15" s="121">
        <f>OR(O15="NG",O15="ＮＧ")*AN15</f>
        <v>0</v>
      </c>
      <c r="AQ15" s="120">
        <f>IF(AND(AN15=1,AO15=0,AP15=0),1,0)</f>
        <v>0</v>
      </c>
      <c r="AR15" s="168"/>
      <c r="AS15" s="168"/>
      <c r="AT15" s="168"/>
      <c r="AU15" s="168"/>
    </row>
    <row r="16" spans="1:48">
      <c r="B16" s="160"/>
      <c r="C16" s="161"/>
      <c r="D16" s="151" t="s">
        <v>620</v>
      </c>
      <c r="E16" s="150"/>
      <c r="F16" s="147">
        <v>44154</v>
      </c>
      <c r="G16" s="148">
        <v>3</v>
      </c>
      <c r="H16" s="147">
        <v>44165</v>
      </c>
      <c r="I16" s="145">
        <v>3</v>
      </c>
      <c r="J16" s="149">
        <v>44157</v>
      </c>
      <c r="K16" s="146">
        <v>3</v>
      </c>
      <c r="L16" s="148" t="s">
        <v>533</v>
      </c>
      <c r="M16" s="147">
        <v>44168</v>
      </c>
      <c r="N16" s="146">
        <v>3</v>
      </c>
      <c r="O16" s="148" t="s">
        <v>533</v>
      </c>
      <c r="P16" s="163"/>
      <c r="Q16" s="143"/>
      <c r="R16" s="143"/>
      <c r="S16" s="143"/>
      <c r="T16" s="143"/>
      <c r="U16" s="143"/>
      <c r="V16" s="143"/>
      <c r="W16" s="143"/>
      <c r="X16" s="142"/>
      <c r="Y16" s="141"/>
      <c r="AB16" s="168"/>
      <c r="AC16" s="168"/>
      <c r="AD16" s="168"/>
      <c r="AE16" s="168"/>
      <c r="AF16" s="168"/>
      <c r="AG16" s="168"/>
      <c r="AH16" s="119"/>
      <c r="AI16" s="120"/>
      <c r="AJ16" s="119"/>
      <c r="AK16" s="121"/>
      <c r="AL16" s="121"/>
      <c r="AM16" s="120"/>
      <c r="AN16" s="119"/>
      <c r="AO16" s="121"/>
      <c r="AP16" s="121"/>
      <c r="AQ16" s="120"/>
      <c r="AR16" s="168"/>
      <c r="AS16" s="168"/>
      <c r="AT16" s="168"/>
      <c r="AU16" s="168"/>
    </row>
    <row r="17" spans="2:47">
      <c r="B17" s="160"/>
      <c r="C17" s="161"/>
      <c r="D17" s="151" t="s">
        <v>619</v>
      </c>
      <c r="E17" s="150"/>
      <c r="F17" s="147">
        <v>44154</v>
      </c>
      <c r="G17" s="148">
        <v>3</v>
      </c>
      <c r="H17" s="147">
        <v>44165</v>
      </c>
      <c r="I17" s="145">
        <v>3</v>
      </c>
      <c r="J17" s="149">
        <v>44157</v>
      </c>
      <c r="K17" s="146">
        <v>3</v>
      </c>
      <c r="L17" s="148" t="s">
        <v>533</v>
      </c>
      <c r="M17" s="147">
        <v>44168</v>
      </c>
      <c r="N17" s="146">
        <v>3</v>
      </c>
      <c r="O17" s="148" t="s">
        <v>533</v>
      </c>
      <c r="P17" s="143"/>
      <c r="Q17" s="143"/>
      <c r="R17" s="143"/>
      <c r="S17" s="143"/>
      <c r="T17" s="143"/>
      <c r="U17" s="143"/>
      <c r="V17" s="143"/>
      <c r="W17" s="143"/>
      <c r="X17" s="142"/>
      <c r="Y17" s="141"/>
      <c r="AB17" s="168"/>
      <c r="AC17" s="168"/>
      <c r="AD17" s="168"/>
      <c r="AE17" s="168"/>
      <c r="AF17" s="168"/>
      <c r="AG17" s="168"/>
      <c r="AH17" s="119">
        <f t="shared" ref="AH17:AH59" si="0">IF($Y17="",(IF(E17&lt;&gt;"",IF(RIGHT(E17,1)="h",VALUE(LEFTB(E17,(LEN(E17)-1)))*COUNTIF(G17,"&gt;=1"),E17*COUNTIF(G17,"&gt;=1")),0)),0)</f>
        <v>0</v>
      </c>
      <c r="AI17" s="120">
        <f t="shared" ref="AI17:AI59" si="1">IF($Y17="",(IF(E17&lt;&gt;"",IF(RIGHT(E17,1)="h",VALUE(LEFTB(E17,(LEN(E17)-1)))*COUNTIF(I17,"&gt;=1"),E17*COUNTIF(I17,"&gt;=1")),0)),0)</f>
        <v>0</v>
      </c>
      <c r="AJ17" s="119">
        <f t="shared" ref="AJ17:AJ59" si="2">IF($Y17="",(COUNTIF(G17,"&gt;=1")),0)</f>
        <v>1</v>
      </c>
      <c r="AK17" s="121">
        <f t="shared" ref="AK17:AK59" si="3">OR(L17="OK",L17="ＯＫ")*AJ17</f>
        <v>1</v>
      </c>
      <c r="AL17" s="121">
        <f t="shared" ref="AL17:AL59" si="4">OR(L17="NG",L17="ＮＧ")*AJ17</f>
        <v>0</v>
      </c>
      <c r="AM17" s="120">
        <f t="shared" ref="AM17:AM59" si="5">IF(AND(AJ17=1,AK17=0,AL17=0),1,0)</f>
        <v>0</v>
      </c>
      <c r="AN17" s="119">
        <f t="shared" ref="AN17:AN59" si="6">IF($Y17="",(COUNTIF(I17,"&gt;=1")),0)</f>
        <v>1</v>
      </c>
      <c r="AO17" s="121">
        <f t="shared" ref="AO17:AO59" si="7">OR(O17="OK",O17="ＯＫ")*AN17</f>
        <v>1</v>
      </c>
      <c r="AP17" s="121">
        <f t="shared" ref="AP17:AP59" si="8">OR(O17="NG",O17="ＮＧ")*AN17</f>
        <v>0</v>
      </c>
      <c r="AQ17" s="120">
        <f t="shared" ref="AQ17:AQ59" si="9">IF(AND(AN17=1,AO17=0,AP17=0),1,0)</f>
        <v>0</v>
      </c>
      <c r="AR17" s="168"/>
      <c r="AS17" s="168"/>
      <c r="AT17" s="168"/>
      <c r="AU17" s="168"/>
    </row>
    <row r="18" spans="2:47">
      <c r="B18" s="160"/>
      <c r="C18" s="161"/>
      <c r="D18" s="151" t="s">
        <v>618</v>
      </c>
      <c r="E18" s="150"/>
      <c r="F18" s="147">
        <v>44154</v>
      </c>
      <c r="G18" s="148">
        <v>3</v>
      </c>
      <c r="H18" s="147">
        <v>44165</v>
      </c>
      <c r="I18" s="145">
        <v>3</v>
      </c>
      <c r="J18" s="149">
        <v>44157</v>
      </c>
      <c r="K18" s="146">
        <v>3</v>
      </c>
      <c r="L18" s="148" t="s">
        <v>533</v>
      </c>
      <c r="M18" s="147">
        <v>44168</v>
      </c>
      <c r="N18" s="146">
        <v>3</v>
      </c>
      <c r="O18" s="148" t="s">
        <v>533</v>
      </c>
      <c r="P18" s="143"/>
      <c r="Q18" s="143"/>
      <c r="R18" s="143"/>
      <c r="S18" s="143"/>
      <c r="T18" s="143"/>
      <c r="U18" s="143"/>
      <c r="V18" s="143"/>
      <c r="W18" s="143"/>
      <c r="X18" s="142"/>
      <c r="Y18" s="141"/>
      <c r="AB18" s="168"/>
      <c r="AC18" s="168"/>
      <c r="AD18" s="168"/>
      <c r="AE18" s="168"/>
      <c r="AF18" s="168"/>
      <c r="AG18" s="168"/>
      <c r="AH18" s="119">
        <f t="shared" si="0"/>
        <v>0</v>
      </c>
      <c r="AI18" s="120">
        <f t="shared" si="1"/>
        <v>0</v>
      </c>
      <c r="AJ18" s="119">
        <f t="shared" si="2"/>
        <v>1</v>
      </c>
      <c r="AK18" s="121">
        <f t="shared" si="3"/>
        <v>1</v>
      </c>
      <c r="AL18" s="121">
        <f t="shared" si="4"/>
        <v>0</v>
      </c>
      <c r="AM18" s="120">
        <f t="shared" si="5"/>
        <v>0</v>
      </c>
      <c r="AN18" s="119">
        <f t="shared" si="6"/>
        <v>1</v>
      </c>
      <c r="AO18" s="121">
        <f t="shared" si="7"/>
        <v>1</v>
      </c>
      <c r="AP18" s="121">
        <f t="shared" si="8"/>
        <v>0</v>
      </c>
      <c r="AQ18" s="120">
        <f t="shared" si="9"/>
        <v>0</v>
      </c>
      <c r="AR18" s="168"/>
      <c r="AS18" s="168"/>
      <c r="AT18" s="168"/>
      <c r="AU18" s="168"/>
    </row>
    <row r="19" spans="2:47">
      <c r="B19" s="164" t="s">
        <v>617</v>
      </c>
      <c r="C19" s="161"/>
      <c r="D19" s="151" t="s">
        <v>616</v>
      </c>
      <c r="E19" s="150" t="s">
        <v>589</v>
      </c>
      <c r="F19" s="147">
        <v>44154</v>
      </c>
      <c r="G19" s="148">
        <v>3</v>
      </c>
      <c r="H19" s="147">
        <v>44165</v>
      </c>
      <c r="I19" s="145">
        <v>3</v>
      </c>
      <c r="J19" s="149">
        <v>44157</v>
      </c>
      <c r="K19" s="146">
        <v>3</v>
      </c>
      <c r="L19" s="148" t="s">
        <v>533</v>
      </c>
      <c r="M19" s="147">
        <v>44168</v>
      </c>
      <c r="N19" s="146">
        <v>3</v>
      </c>
      <c r="O19" s="148" t="s">
        <v>533</v>
      </c>
      <c r="P19" s="143"/>
      <c r="Q19" s="143"/>
      <c r="R19" s="143"/>
      <c r="S19" s="143"/>
      <c r="T19" s="143"/>
      <c r="U19" s="143"/>
      <c r="V19" s="143"/>
      <c r="W19" s="143"/>
      <c r="X19" s="142"/>
      <c r="Y19" s="141"/>
      <c r="AB19" s="168"/>
      <c r="AC19" s="168"/>
      <c r="AD19" s="168"/>
      <c r="AE19" s="168"/>
      <c r="AF19" s="168"/>
      <c r="AG19" s="168"/>
      <c r="AH19" s="119">
        <f t="shared" si="0"/>
        <v>0.1</v>
      </c>
      <c r="AI19" s="120">
        <f t="shared" si="1"/>
        <v>0.1</v>
      </c>
      <c r="AJ19" s="119">
        <f t="shared" si="2"/>
        <v>1</v>
      </c>
      <c r="AK19" s="121">
        <f t="shared" si="3"/>
        <v>1</v>
      </c>
      <c r="AL19" s="121">
        <f t="shared" si="4"/>
        <v>0</v>
      </c>
      <c r="AM19" s="120">
        <f t="shared" si="5"/>
        <v>0</v>
      </c>
      <c r="AN19" s="119">
        <f t="shared" si="6"/>
        <v>1</v>
      </c>
      <c r="AO19" s="121">
        <f t="shared" si="7"/>
        <v>1</v>
      </c>
      <c r="AP19" s="121">
        <f t="shared" si="8"/>
        <v>0</v>
      </c>
      <c r="AQ19" s="120">
        <f t="shared" si="9"/>
        <v>0</v>
      </c>
      <c r="AR19" s="168"/>
      <c r="AS19" s="168"/>
      <c r="AT19" s="168"/>
      <c r="AU19" s="168"/>
    </row>
    <row r="20" spans="2:47">
      <c r="B20" s="160"/>
      <c r="C20" s="161"/>
      <c r="D20" s="151" t="s">
        <v>615</v>
      </c>
      <c r="E20" s="150"/>
      <c r="F20" s="147">
        <v>44154</v>
      </c>
      <c r="G20" s="148">
        <v>3</v>
      </c>
      <c r="H20" s="147">
        <v>44165</v>
      </c>
      <c r="I20" s="145">
        <v>3</v>
      </c>
      <c r="J20" s="149">
        <v>44157</v>
      </c>
      <c r="K20" s="146">
        <v>3</v>
      </c>
      <c r="L20" s="148" t="s">
        <v>533</v>
      </c>
      <c r="M20" s="147">
        <v>44168</v>
      </c>
      <c r="N20" s="146">
        <v>3</v>
      </c>
      <c r="O20" s="148" t="s">
        <v>533</v>
      </c>
      <c r="P20" s="143"/>
      <c r="Q20" s="143"/>
      <c r="R20" s="143"/>
      <c r="S20" s="143"/>
      <c r="T20" s="143"/>
      <c r="U20" s="143"/>
      <c r="V20" s="143"/>
      <c r="W20" s="143"/>
      <c r="X20" s="142"/>
      <c r="Y20" s="141"/>
      <c r="AB20" s="168"/>
      <c r="AC20" s="168"/>
      <c r="AD20" s="168"/>
      <c r="AE20" s="168"/>
      <c r="AF20" s="168"/>
      <c r="AG20" s="168"/>
      <c r="AH20" s="119">
        <f t="shared" si="0"/>
        <v>0</v>
      </c>
      <c r="AI20" s="120">
        <f t="shared" si="1"/>
        <v>0</v>
      </c>
      <c r="AJ20" s="119">
        <f t="shared" si="2"/>
        <v>1</v>
      </c>
      <c r="AK20" s="121">
        <f t="shared" si="3"/>
        <v>1</v>
      </c>
      <c r="AL20" s="121">
        <f t="shared" si="4"/>
        <v>0</v>
      </c>
      <c r="AM20" s="120">
        <f t="shared" si="5"/>
        <v>0</v>
      </c>
      <c r="AN20" s="119">
        <f t="shared" si="6"/>
        <v>1</v>
      </c>
      <c r="AO20" s="121">
        <f t="shared" si="7"/>
        <v>1</v>
      </c>
      <c r="AP20" s="121">
        <f t="shared" si="8"/>
        <v>0</v>
      </c>
      <c r="AQ20" s="120">
        <f t="shared" si="9"/>
        <v>0</v>
      </c>
      <c r="AR20" s="168"/>
      <c r="AS20" s="168"/>
      <c r="AT20" s="168"/>
      <c r="AU20" s="168"/>
    </row>
    <row r="21" spans="2:47">
      <c r="B21" s="160"/>
      <c r="C21" s="161"/>
      <c r="D21" s="151" t="s">
        <v>614</v>
      </c>
      <c r="E21" s="150"/>
      <c r="F21" s="147">
        <v>44154</v>
      </c>
      <c r="G21" s="148">
        <v>3</v>
      </c>
      <c r="H21" s="147">
        <v>44165</v>
      </c>
      <c r="I21" s="145">
        <v>3</v>
      </c>
      <c r="J21" s="149">
        <v>44157</v>
      </c>
      <c r="K21" s="146">
        <v>3</v>
      </c>
      <c r="L21" s="148" t="s">
        <v>533</v>
      </c>
      <c r="M21" s="147">
        <v>44168</v>
      </c>
      <c r="N21" s="146">
        <v>3</v>
      </c>
      <c r="O21" s="148" t="s">
        <v>533</v>
      </c>
      <c r="P21" s="143"/>
      <c r="Q21" s="143"/>
      <c r="R21" s="143"/>
      <c r="S21" s="143"/>
      <c r="T21" s="143"/>
      <c r="U21" s="143"/>
      <c r="V21" s="143"/>
      <c r="W21" s="143"/>
      <c r="X21" s="142"/>
      <c r="Y21" s="141"/>
      <c r="AB21" s="168"/>
      <c r="AC21" s="168"/>
      <c r="AD21" s="168"/>
      <c r="AE21" s="168"/>
      <c r="AF21" s="168"/>
      <c r="AG21" s="168"/>
      <c r="AH21" s="119">
        <f t="shared" si="0"/>
        <v>0</v>
      </c>
      <c r="AI21" s="120">
        <f t="shared" si="1"/>
        <v>0</v>
      </c>
      <c r="AJ21" s="119">
        <f t="shared" si="2"/>
        <v>1</v>
      </c>
      <c r="AK21" s="121">
        <f t="shared" si="3"/>
        <v>1</v>
      </c>
      <c r="AL21" s="121">
        <f t="shared" si="4"/>
        <v>0</v>
      </c>
      <c r="AM21" s="120">
        <f t="shared" si="5"/>
        <v>0</v>
      </c>
      <c r="AN21" s="119">
        <f t="shared" si="6"/>
        <v>1</v>
      </c>
      <c r="AO21" s="121">
        <f t="shared" si="7"/>
        <v>1</v>
      </c>
      <c r="AP21" s="121">
        <f t="shared" si="8"/>
        <v>0</v>
      </c>
      <c r="AQ21" s="120">
        <f t="shared" si="9"/>
        <v>0</v>
      </c>
      <c r="AR21" s="168"/>
      <c r="AS21" s="168"/>
      <c r="AT21" s="168"/>
      <c r="AU21" s="168"/>
    </row>
    <row r="22" spans="2:47">
      <c r="B22" s="160"/>
      <c r="C22" s="161"/>
      <c r="D22" s="151" t="s">
        <v>613</v>
      </c>
      <c r="E22" s="150"/>
      <c r="F22" s="147">
        <v>44154</v>
      </c>
      <c r="G22" s="148">
        <v>3</v>
      </c>
      <c r="H22" s="147">
        <v>44165</v>
      </c>
      <c r="I22" s="145">
        <v>3</v>
      </c>
      <c r="J22" s="149">
        <v>44157</v>
      </c>
      <c r="K22" s="146">
        <v>3</v>
      </c>
      <c r="L22" s="148" t="s">
        <v>533</v>
      </c>
      <c r="M22" s="147">
        <v>44168</v>
      </c>
      <c r="N22" s="146">
        <v>3</v>
      </c>
      <c r="O22" s="148" t="s">
        <v>533</v>
      </c>
      <c r="P22" s="143"/>
      <c r="Q22" s="143"/>
      <c r="R22" s="143"/>
      <c r="S22" s="143"/>
      <c r="T22" s="143"/>
      <c r="U22" s="143"/>
      <c r="V22" s="143"/>
      <c r="W22" s="143"/>
      <c r="X22" s="142"/>
      <c r="Y22" s="141"/>
      <c r="AB22" s="168"/>
      <c r="AC22" s="168"/>
      <c r="AD22" s="168"/>
      <c r="AE22" s="168"/>
      <c r="AF22" s="168"/>
      <c r="AG22" s="168"/>
      <c r="AH22" s="119">
        <f t="shared" si="0"/>
        <v>0</v>
      </c>
      <c r="AI22" s="120">
        <f t="shared" si="1"/>
        <v>0</v>
      </c>
      <c r="AJ22" s="119">
        <f t="shared" si="2"/>
        <v>1</v>
      </c>
      <c r="AK22" s="121">
        <f t="shared" si="3"/>
        <v>1</v>
      </c>
      <c r="AL22" s="121">
        <f t="shared" si="4"/>
        <v>0</v>
      </c>
      <c r="AM22" s="120">
        <f t="shared" si="5"/>
        <v>0</v>
      </c>
      <c r="AN22" s="119">
        <f t="shared" si="6"/>
        <v>1</v>
      </c>
      <c r="AO22" s="121">
        <f t="shared" si="7"/>
        <v>1</v>
      </c>
      <c r="AP22" s="121">
        <f t="shared" si="8"/>
        <v>0</v>
      </c>
      <c r="AQ22" s="120">
        <f t="shared" si="9"/>
        <v>0</v>
      </c>
      <c r="AR22" s="168"/>
      <c r="AS22" s="168"/>
      <c r="AT22" s="168"/>
      <c r="AU22" s="168"/>
    </row>
    <row r="23" spans="2:47">
      <c r="B23" s="160"/>
      <c r="C23" s="161"/>
      <c r="D23" s="151" t="s">
        <v>612</v>
      </c>
      <c r="E23" s="150"/>
      <c r="F23" s="147">
        <v>44154</v>
      </c>
      <c r="G23" s="148">
        <v>3</v>
      </c>
      <c r="H23" s="147">
        <v>44165</v>
      </c>
      <c r="I23" s="145">
        <v>3</v>
      </c>
      <c r="J23" s="149">
        <v>44157</v>
      </c>
      <c r="K23" s="146">
        <v>3</v>
      </c>
      <c r="L23" s="148" t="s">
        <v>533</v>
      </c>
      <c r="M23" s="147">
        <v>44168</v>
      </c>
      <c r="N23" s="146">
        <v>3</v>
      </c>
      <c r="O23" s="148" t="s">
        <v>533</v>
      </c>
      <c r="P23" s="163"/>
      <c r="Q23" s="143"/>
      <c r="R23" s="143"/>
      <c r="S23" s="143"/>
      <c r="T23" s="143"/>
      <c r="U23" s="143"/>
      <c r="V23" s="143"/>
      <c r="W23" s="143"/>
      <c r="X23" s="142"/>
      <c r="Y23" s="141"/>
      <c r="AB23" s="168"/>
      <c r="AC23" s="168"/>
      <c r="AD23" s="168"/>
      <c r="AE23" s="168"/>
      <c r="AF23" s="168"/>
      <c r="AG23" s="168"/>
      <c r="AH23" s="119">
        <f t="shared" si="0"/>
        <v>0</v>
      </c>
      <c r="AI23" s="120">
        <f t="shared" si="1"/>
        <v>0</v>
      </c>
      <c r="AJ23" s="119">
        <f t="shared" si="2"/>
        <v>1</v>
      </c>
      <c r="AK23" s="121">
        <f t="shared" si="3"/>
        <v>1</v>
      </c>
      <c r="AL23" s="121">
        <f t="shared" si="4"/>
        <v>0</v>
      </c>
      <c r="AM23" s="120">
        <f t="shared" si="5"/>
        <v>0</v>
      </c>
      <c r="AN23" s="119">
        <f t="shared" si="6"/>
        <v>1</v>
      </c>
      <c r="AO23" s="121">
        <f t="shared" si="7"/>
        <v>1</v>
      </c>
      <c r="AP23" s="121">
        <f t="shared" si="8"/>
        <v>0</v>
      </c>
      <c r="AQ23" s="120">
        <f t="shared" si="9"/>
        <v>0</v>
      </c>
      <c r="AR23" s="168"/>
      <c r="AS23" s="168"/>
      <c r="AT23" s="168"/>
      <c r="AU23" s="168"/>
    </row>
    <row r="24" spans="2:47">
      <c r="B24" s="160"/>
      <c r="C24" s="161"/>
      <c r="D24" s="151" t="s">
        <v>611</v>
      </c>
      <c r="E24" s="150"/>
      <c r="F24" s="147">
        <v>44154</v>
      </c>
      <c r="G24" s="148">
        <v>3</v>
      </c>
      <c r="H24" s="147">
        <v>44165</v>
      </c>
      <c r="I24" s="145">
        <v>3</v>
      </c>
      <c r="J24" s="149">
        <v>44157</v>
      </c>
      <c r="K24" s="146">
        <v>3</v>
      </c>
      <c r="L24" s="148" t="s">
        <v>533</v>
      </c>
      <c r="M24" s="147">
        <v>44168</v>
      </c>
      <c r="N24" s="146">
        <v>3</v>
      </c>
      <c r="O24" s="148" t="s">
        <v>533</v>
      </c>
      <c r="P24" s="163"/>
      <c r="Q24" s="143"/>
      <c r="R24" s="143"/>
      <c r="S24" s="143"/>
      <c r="T24" s="143"/>
      <c r="U24" s="143"/>
      <c r="V24" s="143"/>
      <c r="W24" s="143"/>
      <c r="X24" s="142"/>
      <c r="Y24" s="141"/>
      <c r="AB24" s="168"/>
      <c r="AC24" s="168"/>
      <c r="AD24" s="168"/>
      <c r="AE24" s="168"/>
      <c r="AF24" s="168"/>
      <c r="AG24" s="168"/>
      <c r="AH24" s="119">
        <f t="shared" si="0"/>
        <v>0</v>
      </c>
      <c r="AI24" s="120">
        <f t="shared" si="1"/>
        <v>0</v>
      </c>
      <c r="AJ24" s="119">
        <f t="shared" si="2"/>
        <v>1</v>
      </c>
      <c r="AK24" s="121">
        <f t="shared" si="3"/>
        <v>1</v>
      </c>
      <c r="AL24" s="121">
        <f t="shared" si="4"/>
        <v>0</v>
      </c>
      <c r="AM24" s="120">
        <f t="shared" si="5"/>
        <v>0</v>
      </c>
      <c r="AN24" s="119">
        <f t="shared" si="6"/>
        <v>1</v>
      </c>
      <c r="AO24" s="121">
        <f t="shared" si="7"/>
        <v>1</v>
      </c>
      <c r="AP24" s="121">
        <f t="shared" si="8"/>
        <v>0</v>
      </c>
      <c r="AQ24" s="120">
        <f t="shared" si="9"/>
        <v>0</v>
      </c>
      <c r="AR24" s="168"/>
      <c r="AS24" s="168"/>
      <c r="AT24" s="168"/>
      <c r="AU24" s="168"/>
    </row>
    <row r="25" spans="2:47">
      <c r="B25" s="164" t="s">
        <v>610</v>
      </c>
      <c r="C25" s="161"/>
      <c r="D25" s="151" t="s">
        <v>609</v>
      </c>
      <c r="E25" s="150" t="s">
        <v>608</v>
      </c>
      <c r="F25" s="147">
        <v>44154</v>
      </c>
      <c r="G25" s="148">
        <v>3</v>
      </c>
      <c r="H25" s="147">
        <v>44165</v>
      </c>
      <c r="I25" s="145">
        <v>3</v>
      </c>
      <c r="J25" s="149">
        <v>44157</v>
      </c>
      <c r="K25" s="146">
        <v>3</v>
      </c>
      <c r="L25" s="148" t="s">
        <v>533</v>
      </c>
      <c r="M25" s="147">
        <v>44168</v>
      </c>
      <c r="N25" s="146">
        <v>3</v>
      </c>
      <c r="O25" s="148" t="s">
        <v>533</v>
      </c>
      <c r="P25" s="143"/>
      <c r="Q25" s="143"/>
      <c r="R25" s="143"/>
      <c r="S25" s="143"/>
      <c r="T25" s="143"/>
      <c r="U25" s="143"/>
      <c r="V25" s="143"/>
      <c r="W25" s="143"/>
      <c r="X25" s="142"/>
      <c r="Y25" s="141"/>
      <c r="AB25" s="168"/>
      <c r="AC25" s="168"/>
      <c r="AD25" s="168"/>
      <c r="AE25" s="168"/>
      <c r="AF25" s="168"/>
      <c r="AG25" s="168"/>
      <c r="AH25" s="119">
        <f t="shared" si="0"/>
        <v>0.5</v>
      </c>
      <c r="AI25" s="120">
        <f t="shared" si="1"/>
        <v>0.5</v>
      </c>
      <c r="AJ25" s="119">
        <f t="shared" si="2"/>
        <v>1</v>
      </c>
      <c r="AK25" s="121">
        <f t="shared" si="3"/>
        <v>1</v>
      </c>
      <c r="AL25" s="121">
        <f t="shared" si="4"/>
        <v>0</v>
      </c>
      <c r="AM25" s="120">
        <f t="shared" si="5"/>
        <v>0</v>
      </c>
      <c r="AN25" s="119">
        <f t="shared" si="6"/>
        <v>1</v>
      </c>
      <c r="AO25" s="121">
        <f t="shared" si="7"/>
        <v>1</v>
      </c>
      <c r="AP25" s="121">
        <f t="shared" si="8"/>
        <v>0</v>
      </c>
      <c r="AQ25" s="120">
        <f t="shared" si="9"/>
        <v>0</v>
      </c>
      <c r="AR25" s="168"/>
      <c r="AS25" s="168"/>
      <c r="AT25" s="168"/>
      <c r="AU25" s="168"/>
    </row>
    <row r="26" spans="2:47">
      <c r="B26" s="167"/>
      <c r="C26" s="161"/>
      <c r="D26" s="151" t="s">
        <v>607</v>
      </c>
      <c r="E26" s="150"/>
      <c r="F26" s="147">
        <v>44154</v>
      </c>
      <c r="G26" s="148">
        <v>3</v>
      </c>
      <c r="H26" s="147">
        <v>44165</v>
      </c>
      <c r="I26" s="145">
        <v>3</v>
      </c>
      <c r="J26" s="149">
        <v>44157</v>
      </c>
      <c r="K26" s="146">
        <v>3</v>
      </c>
      <c r="L26" s="148" t="s">
        <v>533</v>
      </c>
      <c r="M26" s="147">
        <v>44168</v>
      </c>
      <c r="N26" s="146">
        <v>3</v>
      </c>
      <c r="O26" s="148" t="s">
        <v>533</v>
      </c>
      <c r="P26" s="143"/>
      <c r="Q26" s="143"/>
      <c r="R26" s="143"/>
      <c r="S26" s="143"/>
      <c r="T26" s="143"/>
      <c r="U26" s="143"/>
      <c r="V26" s="143"/>
      <c r="W26" s="143"/>
      <c r="X26" s="142"/>
      <c r="Y26" s="141"/>
      <c r="AB26" s="168"/>
      <c r="AC26" s="168"/>
      <c r="AD26" s="168"/>
      <c r="AE26" s="168"/>
      <c r="AF26" s="168"/>
      <c r="AG26" s="168"/>
      <c r="AH26" s="119">
        <f t="shared" si="0"/>
        <v>0</v>
      </c>
      <c r="AI26" s="120">
        <f t="shared" si="1"/>
        <v>0</v>
      </c>
      <c r="AJ26" s="119">
        <f t="shared" si="2"/>
        <v>1</v>
      </c>
      <c r="AK26" s="121">
        <f t="shared" si="3"/>
        <v>1</v>
      </c>
      <c r="AL26" s="121">
        <f t="shared" si="4"/>
        <v>0</v>
      </c>
      <c r="AM26" s="120">
        <f t="shared" si="5"/>
        <v>0</v>
      </c>
      <c r="AN26" s="119">
        <f t="shared" si="6"/>
        <v>1</v>
      </c>
      <c r="AO26" s="121">
        <f t="shared" si="7"/>
        <v>1</v>
      </c>
      <c r="AP26" s="121">
        <f t="shared" si="8"/>
        <v>0</v>
      </c>
      <c r="AQ26" s="120">
        <f t="shared" si="9"/>
        <v>0</v>
      </c>
      <c r="AR26" s="168"/>
      <c r="AS26" s="168"/>
      <c r="AT26" s="168"/>
      <c r="AU26" s="168"/>
    </row>
    <row r="27" spans="2:47">
      <c r="B27" s="160"/>
      <c r="C27" s="161"/>
      <c r="D27" s="151" t="s">
        <v>606</v>
      </c>
      <c r="E27" s="150"/>
      <c r="F27" s="147">
        <v>44154</v>
      </c>
      <c r="G27" s="148">
        <v>3</v>
      </c>
      <c r="H27" s="147">
        <v>44165</v>
      </c>
      <c r="I27" s="145">
        <v>3</v>
      </c>
      <c r="J27" s="149">
        <v>44157</v>
      </c>
      <c r="K27" s="146">
        <v>3</v>
      </c>
      <c r="L27" s="148" t="s">
        <v>533</v>
      </c>
      <c r="M27" s="147">
        <v>44168</v>
      </c>
      <c r="N27" s="146">
        <v>3</v>
      </c>
      <c r="O27" s="148" t="s">
        <v>533</v>
      </c>
      <c r="P27" s="143"/>
      <c r="Q27" s="143"/>
      <c r="R27" s="143"/>
      <c r="S27" s="143"/>
      <c r="T27" s="143"/>
      <c r="U27" s="143"/>
      <c r="V27" s="143"/>
      <c r="W27" s="143"/>
      <c r="X27" s="142"/>
      <c r="Y27" s="141"/>
      <c r="AB27" s="168"/>
      <c r="AC27" s="168"/>
      <c r="AD27" s="168"/>
      <c r="AE27" s="168"/>
      <c r="AF27" s="168"/>
      <c r="AG27" s="168"/>
      <c r="AH27" s="119">
        <f t="shared" si="0"/>
        <v>0</v>
      </c>
      <c r="AI27" s="120">
        <f t="shared" si="1"/>
        <v>0</v>
      </c>
      <c r="AJ27" s="119">
        <f t="shared" si="2"/>
        <v>1</v>
      </c>
      <c r="AK27" s="121">
        <f t="shared" si="3"/>
        <v>1</v>
      </c>
      <c r="AL27" s="121">
        <f t="shared" si="4"/>
        <v>0</v>
      </c>
      <c r="AM27" s="120">
        <f t="shared" si="5"/>
        <v>0</v>
      </c>
      <c r="AN27" s="119">
        <f t="shared" si="6"/>
        <v>1</v>
      </c>
      <c r="AO27" s="121">
        <f t="shared" si="7"/>
        <v>1</v>
      </c>
      <c r="AP27" s="121">
        <f t="shared" si="8"/>
        <v>0</v>
      </c>
      <c r="AQ27" s="120">
        <f t="shared" si="9"/>
        <v>0</v>
      </c>
      <c r="AR27" s="168"/>
      <c r="AS27" s="168"/>
      <c r="AT27" s="168"/>
      <c r="AU27" s="168"/>
    </row>
    <row r="28" spans="2:47">
      <c r="B28" s="164" t="s">
        <v>605</v>
      </c>
      <c r="C28" s="161"/>
      <c r="D28" s="151" t="s">
        <v>604</v>
      </c>
      <c r="E28" s="150" t="s">
        <v>586</v>
      </c>
      <c r="F28" s="147">
        <v>44154</v>
      </c>
      <c r="G28" s="148">
        <v>3</v>
      </c>
      <c r="H28" s="147">
        <v>44165</v>
      </c>
      <c r="I28" s="145">
        <v>3</v>
      </c>
      <c r="J28" s="149">
        <v>44157</v>
      </c>
      <c r="K28" s="146">
        <v>3</v>
      </c>
      <c r="L28" s="148" t="s">
        <v>533</v>
      </c>
      <c r="M28" s="147">
        <v>44167</v>
      </c>
      <c r="N28" s="146">
        <v>3</v>
      </c>
      <c r="O28" s="148" t="s">
        <v>533</v>
      </c>
      <c r="P28" s="143"/>
      <c r="Q28" s="143"/>
      <c r="R28" s="143"/>
      <c r="S28" s="143"/>
      <c r="T28" s="143"/>
      <c r="U28" s="143"/>
      <c r="V28" s="143"/>
      <c r="W28" s="143"/>
      <c r="X28" s="142"/>
      <c r="Y28" s="141"/>
      <c r="AB28" s="168"/>
      <c r="AC28" s="168"/>
      <c r="AD28" s="168"/>
      <c r="AE28" s="168"/>
      <c r="AF28" s="168"/>
      <c r="AG28" s="168"/>
      <c r="AH28" s="119">
        <f t="shared" si="0"/>
        <v>1</v>
      </c>
      <c r="AI28" s="120">
        <f t="shared" si="1"/>
        <v>1</v>
      </c>
      <c r="AJ28" s="119">
        <f t="shared" si="2"/>
        <v>1</v>
      </c>
      <c r="AK28" s="121">
        <f t="shared" si="3"/>
        <v>1</v>
      </c>
      <c r="AL28" s="121">
        <f t="shared" si="4"/>
        <v>0</v>
      </c>
      <c r="AM28" s="120">
        <f t="shared" si="5"/>
        <v>0</v>
      </c>
      <c r="AN28" s="119">
        <f t="shared" si="6"/>
        <v>1</v>
      </c>
      <c r="AO28" s="121">
        <f t="shared" si="7"/>
        <v>1</v>
      </c>
      <c r="AP28" s="121">
        <f t="shared" si="8"/>
        <v>0</v>
      </c>
      <c r="AQ28" s="120">
        <f t="shared" si="9"/>
        <v>0</v>
      </c>
      <c r="AR28" s="168"/>
      <c r="AS28" s="168"/>
      <c r="AT28" s="168"/>
      <c r="AU28" s="168"/>
    </row>
    <row r="29" spans="2:47">
      <c r="B29" s="160"/>
      <c r="C29" s="161"/>
      <c r="D29" s="151" t="s">
        <v>603</v>
      </c>
      <c r="E29" s="150"/>
      <c r="F29" s="147">
        <v>44154</v>
      </c>
      <c r="G29" s="148">
        <v>3</v>
      </c>
      <c r="H29" s="147">
        <v>44165</v>
      </c>
      <c r="I29" s="145">
        <v>3</v>
      </c>
      <c r="J29" s="149">
        <v>44157</v>
      </c>
      <c r="K29" s="146">
        <v>3</v>
      </c>
      <c r="L29" s="148" t="s">
        <v>533</v>
      </c>
      <c r="M29" s="147">
        <v>44167</v>
      </c>
      <c r="N29" s="146">
        <v>3</v>
      </c>
      <c r="O29" s="148" t="s">
        <v>533</v>
      </c>
      <c r="P29" s="143"/>
      <c r="Q29" s="143"/>
      <c r="R29" s="143"/>
      <c r="S29" s="143"/>
      <c r="T29" s="143"/>
      <c r="U29" s="143"/>
      <c r="V29" s="143"/>
      <c r="W29" s="143"/>
      <c r="X29" s="142"/>
      <c r="Y29" s="141"/>
      <c r="AB29" s="168"/>
      <c r="AC29" s="168"/>
      <c r="AD29" s="168"/>
      <c r="AE29" s="168"/>
      <c r="AF29" s="168"/>
      <c r="AG29" s="168"/>
      <c r="AH29" s="119">
        <f t="shared" si="0"/>
        <v>0</v>
      </c>
      <c r="AI29" s="120">
        <f t="shared" si="1"/>
        <v>0</v>
      </c>
      <c r="AJ29" s="119">
        <f t="shared" si="2"/>
        <v>1</v>
      </c>
      <c r="AK29" s="121">
        <f t="shared" si="3"/>
        <v>1</v>
      </c>
      <c r="AL29" s="121">
        <f t="shared" si="4"/>
        <v>0</v>
      </c>
      <c r="AM29" s="120">
        <f t="shared" si="5"/>
        <v>0</v>
      </c>
      <c r="AN29" s="119">
        <f t="shared" si="6"/>
        <v>1</v>
      </c>
      <c r="AO29" s="121">
        <f t="shared" si="7"/>
        <v>1</v>
      </c>
      <c r="AP29" s="121">
        <f t="shared" si="8"/>
        <v>0</v>
      </c>
      <c r="AQ29" s="120">
        <f t="shared" si="9"/>
        <v>0</v>
      </c>
      <c r="AR29" s="168"/>
      <c r="AS29" s="168"/>
      <c r="AT29" s="168"/>
      <c r="AU29" s="168"/>
    </row>
    <row r="30" spans="2:47">
      <c r="B30" s="160"/>
      <c r="C30" s="161"/>
      <c r="D30" s="151" t="s">
        <v>602</v>
      </c>
      <c r="E30" s="150"/>
      <c r="F30" s="147">
        <v>44154</v>
      </c>
      <c r="G30" s="148">
        <v>3</v>
      </c>
      <c r="H30" s="147">
        <v>44165</v>
      </c>
      <c r="I30" s="145">
        <v>3</v>
      </c>
      <c r="J30" s="149">
        <v>44157</v>
      </c>
      <c r="K30" s="146">
        <v>3</v>
      </c>
      <c r="L30" s="148" t="s">
        <v>533</v>
      </c>
      <c r="M30" s="147">
        <v>44167</v>
      </c>
      <c r="N30" s="146">
        <v>3</v>
      </c>
      <c r="O30" s="148" t="s">
        <v>533</v>
      </c>
      <c r="P30" s="143"/>
      <c r="Q30" s="143"/>
      <c r="R30" s="143"/>
      <c r="S30" s="143"/>
      <c r="T30" s="143"/>
      <c r="U30" s="143"/>
      <c r="V30" s="143"/>
      <c r="W30" s="143"/>
      <c r="X30" s="142"/>
      <c r="Y30" s="141"/>
      <c r="AB30" s="168"/>
      <c r="AC30" s="168"/>
      <c r="AD30" s="168"/>
      <c r="AE30" s="168"/>
      <c r="AF30" s="168"/>
      <c r="AG30" s="168"/>
      <c r="AH30" s="119">
        <f t="shared" si="0"/>
        <v>0</v>
      </c>
      <c r="AI30" s="120">
        <f t="shared" si="1"/>
        <v>0</v>
      </c>
      <c r="AJ30" s="119">
        <f t="shared" si="2"/>
        <v>1</v>
      </c>
      <c r="AK30" s="121">
        <f t="shared" si="3"/>
        <v>1</v>
      </c>
      <c r="AL30" s="121">
        <f t="shared" si="4"/>
        <v>0</v>
      </c>
      <c r="AM30" s="120">
        <f t="shared" si="5"/>
        <v>0</v>
      </c>
      <c r="AN30" s="119">
        <f t="shared" si="6"/>
        <v>1</v>
      </c>
      <c r="AO30" s="121">
        <f t="shared" si="7"/>
        <v>1</v>
      </c>
      <c r="AP30" s="121">
        <f t="shared" si="8"/>
        <v>0</v>
      </c>
      <c r="AQ30" s="120">
        <f t="shared" si="9"/>
        <v>0</v>
      </c>
      <c r="AR30" s="168"/>
      <c r="AS30" s="168"/>
      <c r="AT30" s="168"/>
      <c r="AU30" s="168"/>
    </row>
    <row r="31" spans="2:47">
      <c r="B31" s="160"/>
      <c r="C31" s="161"/>
      <c r="D31" s="151" t="s">
        <v>601</v>
      </c>
      <c r="E31" s="150"/>
      <c r="F31" s="147">
        <v>44154</v>
      </c>
      <c r="G31" s="148">
        <v>3</v>
      </c>
      <c r="H31" s="147">
        <v>44165</v>
      </c>
      <c r="I31" s="145">
        <v>3</v>
      </c>
      <c r="J31" s="149">
        <v>44157</v>
      </c>
      <c r="K31" s="146">
        <v>3</v>
      </c>
      <c r="L31" s="148" t="s">
        <v>533</v>
      </c>
      <c r="M31" s="147">
        <v>44167</v>
      </c>
      <c r="N31" s="146">
        <v>3</v>
      </c>
      <c r="O31" s="148" t="s">
        <v>533</v>
      </c>
      <c r="P31" s="143"/>
      <c r="Q31" s="143"/>
      <c r="R31" s="143"/>
      <c r="S31" s="143"/>
      <c r="T31" s="143"/>
      <c r="U31" s="143"/>
      <c r="V31" s="143"/>
      <c r="W31" s="143"/>
      <c r="X31" s="142"/>
      <c r="Y31" s="141"/>
      <c r="AH31" s="119">
        <f t="shared" si="0"/>
        <v>0</v>
      </c>
      <c r="AI31" s="120">
        <f t="shared" si="1"/>
        <v>0</v>
      </c>
      <c r="AJ31" s="119">
        <f t="shared" si="2"/>
        <v>1</v>
      </c>
      <c r="AK31" s="121">
        <f t="shared" si="3"/>
        <v>1</v>
      </c>
      <c r="AL31" s="121">
        <f t="shared" si="4"/>
        <v>0</v>
      </c>
      <c r="AM31" s="120">
        <f t="shared" si="5"/>
        <v>0</v>
      </c>
      <c r="AN31" s="119">
        <f t="shared" si="6"/>
        <v>1</v>
      </c>
      <c r="AO31" s="121">
        <f t="shared" si="7"/>
        <v>1</v>
      </c>
      <c r="AP31" s="121">
        <f t="shared" si="8"/>
        <v>0</v>
      </c>
      <c r="AQ31" s="120">
        <f t="shared" si="9"/>
        <v>0</v>
      </c>
      <c r="AR31" s="168"/>
      <c r="AS31" s="168"/>
      <c r="AT31" s="168"/>
      <c r="AU31" s="168"/>
    </row>
    <row r="32" spans="2:47">
      <c r="B32" s="162"/>
      <c r="C32" s="161"/>
      <c r="D32" s="151" t="s">
        <v>600</v>
      </c>
      <c r="E32" s="150"/>
      <c r="F32" s="147">
        <v>44154</v>
      </c>
      <c r="G32" s="148">
        <v>3</v>
      </c>
      <c r="H32" s="147">
        <v>44165</v>
      </c>
      <c r="I32" s="145">
        <v>3</v>
      </c>
      <c r="J32" s="149">
        <v>44157</v>
      </c>
      <c r="K32" s="146">
        <v>3</v>
      </c>
      <c r="L32" s="148" t="s">
        <v>533</v>
      </c>
      <c r="M32" s="147">
        <v>44167</v>
      </c>
      <c r="N32" s="146">
        <v>3</v>
      </c>
      <c r="O32" s="148" t="s">
        <v>533</v>
      </c>
      <c r="P32" s="143"/>
      <c r="Q32" s="143"/>
      <c r="R32" s="143"/>
      <c r="S32" s="143"/>
      <c r="T32" s="143"/>
      <c r="U32" s="143"/>
      <c r="V32" s="143"/>
      <c r="W32" s="143"/>
      <c r="X32" s="142"/>
      <c r="Y32" s="141"/>
      <c r="AH32" s="119">
        <f t="shared" si="0"/>
        <v>0</v>
      </c>
      <c r="AI32" s="120">
        <f t="shared" si="1"/>
        <v>0</v>
      </c>
      <c r="AJ32" s="119">
        <f t="shared" si="2"/>
        <v>1</v>
      </c>
      <c r="AK32" s="121">
        <f t="shared" si="3"/>
        <v>1</v>
      </c>
      <c r="AL32" s="121">
        <f t="shared" si="4"/>
        <v>0</v>
      </c>
      <c r="AM32" s="120">
        <f t="shared" si="5"/>
        <v>0</v>
      </c>
      <c r="AN32" s="119">
        <f t="shared" si="6"/>
        <v>1</v>
      </c>
      <c r="AO32" s="121">
        <f t="shared" si="7"/>
        <v>1</v>
      </c>
      <c r="AP32" s="121">
        <f t="shared" si="8"/>
        <v>0</v>
      </c>
      <c r="AQ32" s="120">
        <f t="shared" si="9"/>
        <v>0</v>
      </c>
      <c r="AR32" s="168"/>
      <c r="AS32" s="168"/>
      <c r="AT32" s="168"/>
      <c r="AU32" s="168"/>
    </row>
    <row r="33" spans="2:43">
      <c r="B33" s="164" t="s">
        <v>599</v>
      </c>
      <c r="C33" s="161"/>
      <c r="D33" s="151" t="s">
        <v>598</v>
      </c>
      <c r="E33" s="150" t="s">
        <v>586</v>
      </c>
      <c r="F33" s="147">
        <v>44154</v>
      </c>
      <c r="G33" s="148">
        <v>3</v>
      </c>
      <c r="H33" s="147">
        <v>44165</v>
      </c>
      <c r="I33" s="145">
        <v>3</v>
      </c>
      <c r="J33" s="149">
        <v>44157</v>
      </c>
      <c r="K33" s="146">
        <v>3</v>
      </c>
      <c r="L33" s="148" t="s">
        <v>533</v>
      </c>
      <c r="M33" s="147">
        <v>44168</v>
      </c>
      <c r="N33" s="146">
        <v>3</v>
      </c>
      <c r="O33" s="148" t="s">
        <v>533</v>
      </c>
      <c r="P33" s="143"/>
      <c r="Q33" s="143"/>
      <c r="R33" s="143"/>
      <c r="S33" s="143"/>
      <c r="T33" s="143"/>
      <c r="U33" s="143"/>
      <c r="V33" s="143"/>
      <c r="W33" s="143"/>
      <c r="X33" s="142"/>
      <c r="Y33" s="141"/>
      <c r="AH33" s="119">
        <f t="shared" si="0"/>
        <v>1</v>
      </c>
      <c r="AI33" s="120">
        <f t="shared" si="1"/>
        <v>1</v>
      </c>
      <c r="AJ33" s="119">
        <f t="shared" si="2"/>
        <v>1</v>
      </c>
      <c r="AK33" s="121">
        <f t="shared" si="3"/>
        <v>1</v>
      </c>
      <c r="AL33" s="121">
        <f t="shared" si="4"/>
        <v>0</v>
      </c>
      <c r="AM33" s="120">
        <f t="shared" si="5"/>
        <v>0</v>
      </c>
      <c r="AN33" s="119">
        <f t="shared" si="6"/>
        <v>1</v>
      </c>
      <c r="AO33" s="121">
        <f t="shared" si="7"/>
        <v>1</v>
      </c>
      <c r="AP33" s="121">
        <f t="shared" si="8"/>
        <v>0</v>
      </c>
      <c r="AQ33" s="120">
        <f t="shared" si="9"/>
        <v>0</v>
      </c>
    </row>
    <row r="34" spans="2:43">
      <c r="B34" s="160"/>
      <c r="C34" s="161"/>
      <c r="D34" s="151" t="s">
        <v>597</v>
      </c>
      <c r="E34" s="150"/>
      <c r="F34" s="147">
        <v>44154</v>
      </c>
      <c r="G34" s="148">
        <v>3</v>
      </c>
      <c r="H34" s="147">
        <v>44165</v>
      </c>
      <c r="I34" s="145">
        <v>3</v>
      </c>
      <c r="J34" s="149">
        <v>44157</v>
      </c>
      <c r="K34" s="146">
        <v>3</v>
      </c>
      <c r="L34" s="148" t="s">
        <v>533</v>
      </c>
      <c r="M34" s="147">
        <v>44168</v>
      </c>
      <c r="N34" s="146">
        <v>3</v>
      </c>
      <c r="O34" s="148" t="s">
        <v>533</v>
      </c>
      <c r="P34" s="143"/>
      <c r="Q34" s="143"/>
      <c r="R34" s="143"/>
      <c r="S34" s="143"/>
      <c r="T34" s="143"/>
      <c r="U34" s="143"/>
      <c r="V34" s="143"/>
      <c r="W34" s="143"/>
      <c r="X34" s="142"/>
      <c r="Y34" s="141"/>
      <c r="AH34" s="119">
        <f t="shared" si="0"/>
        <v>0</v>
      </c>
      <c r="AI34" s="120">
        <f t="shared" si="1"/>
        <v>0</v>
      </c>
      <c r="AJ34" s="119">
        <f t="shared" si="2"/>
        <v>1</v>
      </c>
      <c r="AK34" s="121">
        <f t="shared" si="3"/>
        <v>1</v>
      </c>
      <c r="AL34" s="121">
        <f t="shared" si="4"/>
        <v>0</v>
      </c>
      <c r="AM34" s="120">
        <f t="shared" si="5"/>
        <v>0</v>
      </c>
      <c r="AN34" s="119">
        <f t="shared" si="6"/>
        <v>1</v>
      </c>
      <c r="AO34" s="121">
        <f t="shared" si="7"/>
        <v>1</v>
      </c>
      <c r="AP34" s="121">
        <f t="shared" si="8"/>
        <v>0</v>
      </c>
      <c r="AQ34" s="120">
        <f t="shared" si="9"/>
        <v>0</v>
      </c>
    </row>
    <row r="35" spans="2:43">
      <c r="B35" s="167"/>
      <c r="C35" s="161"/>
      <c r="D35" s="151" t="s">
        <v>596</v>
      </c>
      <c r="E35" s="166"/>
      <c r="F35" s="147">
        <v>44154</v>
      </c>
      <c r="G35" s="148">
        <v>3</v>
      </c>
      <c r="H35" s="147">
        <v>44165</v>
      </c>
      <c r="I35" s="145">
        <v>3</v>
      </c>
      <c r="J35" s="149">
        <v>44157</v>
      </c>
      <c r="K35" s="146">
        <v>3</v>
      </c>
      <c r="L35" s="148" t="s">
        <v>533</v>
      </c>
      <c r="M35" s="147">
        <v>44168</v>
      </c>
      <c r="N35" s="146">
        <v>3</v>
      </c>
      <c r="O35" s="148" t="s">
        <v>533</v>
      </c>
      <c r="P35" s="143"/>
      <c r="Q35" s="143"/>
      <c r="R35" s="143"/>
      <c r="S35" s="143"/>
      <c r="T35" s="143"/>
      <c r="U35" s="143"/>
      <c r="V35" s="143"/>
      <c r="W35" s="143"/>
      <c r="X35" s="142"/>
      <c r="Y35" s="141"/>
      <c r="AH35" s="119">
        <f t="shared" si="0"/>
        <v>0</v>
      </c>
      <c r="AI35" s="120">
        <f t="shared" si="1"/>
        <v>0</v>
      </c>
      <c r="AJ35" s="119">
        <f t="shared" si="2"/>
        <v>1</v>
      </c>
      <c r="AK35" s="121">
        <f t="shared" si="3"/>
        <v>1</v>
      </c>
      <c r="AL35" s="121">
        <f t="shared" si="4"/>
        <v>0</v>
      </c>
      <c r="AM35" s="120">
        <f t="shared" si="5"/>
        <v>0</v>
      </c>
      <c r="AN35" s="119">
        <f t="shared" si="6"/>
        <v>1</v>
      </c>
      <c r="AO35" s="121">
        <f t="shared" si="7"/>
        <v>1</v>
      </c>
      <c r="AP35" s="121">
        <f t="shared" si="8"/>
        <v>0</v>
      </c>
      <c r="AQ35" s="120">
        <f t="shared" si="9"/>
        <v>0</v>
      </c>
    </row>
    <row r="36" spans="2:43">
      <c r="B36" s="164" t="s">
        <v>595</v>
      </c>
      <c r="C36" s="161"/>
      <c r="D36" s="151" t="s">
        <v>594</v>
      </c>
      <c r="E36" s="150" t="s">
        <v>589</v>
      </c>
      <c r="F36" s="147">
        <v>44154</v>
      </c>
      <c r="G36" s="148">
        <v>3</v>
      </c>
      <c r="H36" s="147">
        <v>44165</v>
      </c>
      <c r="I36" s="145">
        <v>3</v>
      </c>
      <c r="J36" s="149">
        <v>44157</v>
      </c>
      <c r="K36" s="146">
        <v>3</v>
      </c>
      <c r="L36" s="148" t="s">
        <v>533</v>
      </c>
      <c r="M36" s="147">
        <v>44167</v>
      </c>
      <c r="N36" s="146">
        <v>3</v>
      </c>
      <c r="O36" s="148" t="s">
        <v>533</v>
      </c>
      <c r="P36" s="143"/>
      <c r="Q36" s="143"/>
      <c r="R36" s="143"/>
      <c r="S36" s="143"/>
      <c r="T36" s="143"/>
      <c r="U36" s="143"/>
      <c r="V36" s="143"/>
      <c r="W36" s="143"/>
      <c r="X36" s="142"/>
      <c r="Y36" s="141"/>
      <c r="AH36" s="119">
        <f t="shared" si="0"/>
        <v>0.1</v>
      </c>
      <c r="AI36" s="120">
        <f t="shared" si="1"/>
        <v>0.1</v>
      </c>
      <c r="AJ36" s="119">
        <f t="shared" si="2"/>
        <v>1</v>
      </c>
      <c r="AK36" s="121">
        <f t="shared" si="3"/>
        <v>1</v>
      </c>
      <c r="AL36" s="121">
        <f t="shared" si="4"/>
        <v>0</v>
      </c>
      <c r="AM36" s="120">
        <f t="shared" si="5"/>
        <v>0</v>
      </c>
      <c r="AN36" s="119">
        <f t="shared" si="6"/>
        <v>1</v>
      </c>
      <c r="AO36" s="121">
        <f t="shared" si="7"/>
        <v>1</v>
      </c>
      <c r="AP36" s="121">
        <f t="shared" si="8"/>
        <v>0</v>
      </c>
      <c r="AQ36" s="120">
        <f t="shared" si="9"/>
        <v>0</v>
      </c>
    </row>
    <row r="37" spans="2:43">
      <c r="B37" s="164" t="s">
        <v>593</v>
      </c>
      <c r="C37" s="161"/>
      <c r="D37" s="151" t="s">
        <v>592</v>
      </c>
      <c r="E37" s="150" t="s">
        <v>586</v>
      </c>
      <c r="F37" s="147">
        <v>44154</v>
      </c>
      <c r="G37" s="148">
        <v>3</v>
      </c>
      <c r="H37" s="147">
        <v>44165</v>
      </c>
      <c r="I37" s="145">
        <v>3</v>
      </c>
      <c r="J37" s="149">
        <v>44157</v>
      </c>
      <c r="K37" s="146">
        <v>3</v>
      </c>
      <c r="L37" s="148" t="s">
        <v>533</v>
      </c>
      <c r="M37" s="147">
        <v>44168</v>
      </c>
      <c r="N37" s="146">
        <v>3</v>
      </c>
      <c r="O37" s="148" t="s">
        <v>533</v>
      </c>
      <c r="P37" s="143"/>
      <c r="Q37" s="143"/>
      <c r="R37" s="143"/>
      <c r="S37" s="143"/>
      <c r="T37" s="143"/>
      <c r="U37" s="143"/>
      <c r="V37" s="143"/>
      <c r="W37" s="143"/>
      <c r="X37" s="142"/>
      <c r="Y37" s="141"/>
      <c r="AH37" s="119">
        <f t="shared" si="0"/>
        <v>1</v>
      </c>
      <c r="AI37" s="120">
        <f t="shared" si="1"/>
        <v>1</v>
      </c>
      <c r="AJ37" s="119">
        <f t="shared" si="2"/>
        <v>1</v>
      </c>
      <c r="AK37" s="121">
        <f t="shared" si="3"/>
        <v>1</v>
      </c>
      <c r="AL37" s="121">
        <f t="shared" si="4"/>
        <v>0</v>
      </c>
      <c r="AM37" s="120">
        <f t="shared" si="5"/>
        <v>0</v>
      </c>
      <c r="AN37" s="119">
        <f t="shared" si="6"/>
        <v>1</v>
      </c>
      <c r="AO37" s="121">
        <f t="shared" si="7"/>
        <v>1</v>
      </c>
      <c r="AP37" s="121">
        <f t="shared" si="8"/>
        <v>0</v>
      </c>
      <c r="AQ37" s="120">
        <f t="shared" si="9"/>
        <v>0</v>
      </c>
    </row>
    <row r="38" spans="2:43">
      <c r="B38" s="165" t="s">
        <v>591</v>
      </c>
      <c r="C38" s="161"/>
      <c r="D38" s="151" t="s">
        <v>590</v>
      </c>
      <c r="E38" s="150" t="s">
        <v>589</v>
      </c>
      <c r="F38" s="147">
        <v>44154</v>
      </c>
      <c r="G38" s="148">
        <v>3</v>
      </c>
      <c r="H38" s="147">
        <v>44165</v>
      </c>
      <c r="I38" s="145">
        <v>3</v>
      </c>
      <c r="J38" s="149">
        <v>44157</v>
      </c>
      <c r="K38" s="146">
        <v>3</v>
      </c>
      <c r="L38" s="148" t="s">
        <v>533</v>
      </c>
      <c r="M38" s="147">
        <v>44167</v>
      </c>
      <c r="N38" s="146">
        <v>3</v>
      </c>
      <c r="O38" s="148" t="s">
        <v>533</v>
      </c>
      <c r="P38" s="143"/>
      <c r="Q38" s="143"/>
      <c r="R38" s="143"/>
      <c r="S38" s="143"/>
      <c r="T38" s="143"/>
      <c r="U38" s="143"/>
      <c r="V38" s="143"/>
      <c r="W38" s="143"/>
      <c r="X38" s="142"/>
      <c r="Y38" s="141"/>
      <c r="AH38" s="119">
        <f t="shared" si="0"/>
        <v>0.1</v>
      </c>
      <c r="AI38" s="120">
        <f t="shared" si="1"/>
        <v>0.1</v>
      </c>
      <c r="AJ38" s="119">
        <f t="shared" si="2"/>
        <v>1</v>
      </c>
      <c r="AK38" s="121">
        <f t="shared" si="3"/>
        <v>1</v>
      </c>
      <c r="AL38" s="121">
        <f t="shared" si="4"/>
        <v>0</v>
      </c>
      <c r="AM38" s="120">
        <f t="shared" si="5"/>
        <v>0</v>
      </c>
      <c r="AN38" s="119">
        <f t="shared" si="6"/>
        <v>1</v>
      </c>
      <c r="AO38" s="121">
        <f t="shared" si="7"/>
        <v>1</v>
      </c>
      <c r="AP38" s="121">
        <f t="shared" si="8"/>
        <v>0</v>
      </c>
      <c r="AQ38" s="120">
        <f t="shared" si="9"/>
        <v>0</v>
      </c>
    </row>
    <row r="39" spans="2:43">
      <c r="B39" s="164" t="s">
        <v>588</v>
      </c>
      <c r="C39" s="161"/>
      <c r="D39" s="151" t="s">
        <v>587</v>
      </c>
      <c r="E39" s="150" t="s">
        <v>586</v>
      </c>
      <c r="F39" s="147">
        <v>44154</v>
      </c>
      <c r="G39" s="148">
        <v>3</v>
      </c>
      <c r="H39" s="147">
        <v>44165</v>
      </c>
      <c r="I39" s="145">
        <v>3</v>
      </c>
      <c r="J39" s="149">
        <v>44157</v>
      </c>
      <c r="K39" s="146">
        <v>3</v>
      </c>
      <c r="L39" s="148" t="s">
        <v>533</v>
      </c>
      <c r="M39" s="147">
        <v>44169</v>
      </c>
      <c r="N39" s="146">
        <v>3</v>
      </c>
      <c r="O39" s="148" t="s">
        <v>533</v>
      </c>
      <c r="P39" s="143"/>
      <c r="Q39" s="143"/>
      <c r="R39" s="143"/>
      <c r="S39" s="143"/>
      <c r="T39" s="143"/>
      <c r="U39" s="143"/>
      <c r="V39" s="143"/>
      <c r="W39" s="143"/>
      <c r="X39" s="142"/>
      <c r="Y39" s="141"/>
      <c r="AH39" s="119">
        <f t="shared" si="0"/>
        <v>1</v>
      </c>
      <c r="AI39" s="120">
        <f t="shared" si="1"/>
        <v>1</v>
      </c>
      <c r="AJ39" s="119">
        <f t="shared" si="2"/>
        <v>1</v>
      </c>
      <c r="AK39" s="121">
        <f t="shared" si="3"/>
        <v>1</v>
      </c>
      <c r="AL39" s="121">
        <f t="shared" si="4"/>
        <v>0</v>
      </c>
      <c r="AM39" s="120">
        <f t="shared" si="5"/>
        <v>0</v>
      </c>
      <c r="AN39" s="119">
        <f t="shared" si="6"/>
        <v>1</v>
      </c>
      <c r="AO39" s="121">
        <f t="shared" si="7"/>
        <v>1</v>
      </c>
      <c r="AP39" s="121">
        <f t="shared" si="8"/>
        <v>0</v>
      </c>
      <c r="AQ39" s="120">
        <f t="shared" si="9"/>
        <v>0</v>
      </c>
    </row>
    <row r="40" spans="2:43">
      <c r="B40" s="160"/>
      <c r="C40" s="161"/>
      <c r="D40" s="151" t="s">
        <v>585</v>
      </c>
      <c r="E40" s="150"/>
      <c r="F40" s="147">
        <v>44154</v>
      </c>
      <c r="G40" s="148">
        <v>3</v>
      </c>
      <c r="H40" s="147">
        <v>44165</v>
      </c>
      <c r="I40" s="145">
        <v>3</v>
      </c>
      <c r="J40" s="149">
        <v>44157</v>
      </c>
      <c r="K40" s="146">
        <v>3</v>
      </c>
      <c r="L40" s="148" t="s">
        <v>533</v>
      </c>
      <c r="M40" s="147">
        <v>44169</v>
      </c>
      <c r="N40" s="146">
        <v>3</v>
      </c>
      <c r="O40" s="148" t="s">
        <v>533</v>
      </c>
      <c r="P40" s="143"/>
      <c r="Q40" s="143"/>
      <c r="R40" s="143"/>
      <c r="S40" s="143"/>
      <c r="T40" s="143"/>
      <c r="U40" s="143"/>
      <c r="V40" s="143"/>
      <c r="W40" s="143"/>
      <c r="X40" s="142"/>
      <c r="Y40" s="141"/>
      <c r="AH40" s="119">
        <f t="shared" si="0"/>
        <v>0</v>
      </c>
      <c r="AI40" s="120">
        <f t="shared" si="1"/>
        <v>0</v>
      </c>
      <c r="AJ40" s="119">
        <f t="shared" si="2"/>
        <v>1</v>
      </c>
      <c r="AK40" s="121">
        <f t="shared" si="3"/>
        <v>1</v>
      </c>
      <c r="AL40" s="121">
        <f t="shared" si="4"/>
        <v>0</v>
      </c>
      <c r="AM40" s="120">
        <f t="shared" si="5"/>
        <v>0</v>
      </c>
      <c r="AN40" s="119">
        <f t="shared" si="6"/>
        <v>1</v>
      </c>
      <c r="AO40" s="121">
        <f t="shared" si="7"/>
        <v>1</v>
      </c>
      <c r="AP40" s="121">
        <f t="shared" si="8"/>
        <v>0</v>
      </c>
      <c r="AQ40" s="120">
        <f t="shared" si="9"/>
        <v>0</v>
      </c>
    </row>
    <row r="41" spans="2:43">
      <c r="B41" s="160"/>
      <c r="C41" s="161"/>
      <c r="D41" s="151" t="s">
        <v>584</v>
      </c>
      <c r="E41" s="150"/>
      <c r="F41" s="147">
        <v>44154</v>
      </c>
      <c r="G41" s="148">
        <v>3</v>
      </c>
      <c r="H41" s="147">
        <v>44165</v>
      </c>
      <c r="I41" s="145">
        <v>3</v>
      </c>
      <c r="J41" s="149">
        <v>44157</v>
      </c>
      <c r="K41" s="146">
        <v>3</v>
      </c>
      <c r="L41" s="148" t="s">
        <v>533</v>
      </c>
      <c r="M41" s="147">
        <v>44169</v>
      </c>
      <c r="N41" s="146">
        <v>3</v>
      </c>
      <c r="O41" s="148" t="s">
        <v>533</v>
      </c>
      <c r="P41" s="143"/>
      <c r="Q41" s="143"/>
      <c r="R41" s="143"/>
      <c r="S41" s="143"/>
      <c r="T41" s="143"/>
      <c r="U41" s="143"/>
      <c r="V41" s="143"/>
      <c r="W41" s="143"/>
      <c r="X41" s="142"/>
      <c r="Y41" s="141"/>
      <c r="AH41" s="119">
        <f t="shared" si="0"/>
        <v>0</v>
      </c>
      <c r="AI41" s="120">
        <f t="shared" si="1"/>
        <v>0</v>
      </c>
      <c r="AJ41" s="119">
        <f t="shared" si="2"/>
        <v>1</v>
      </c>
      <c r="AK41" s="121">
        <f t="shared" si="3"/>
        <v>1</v>
      </c>
      <c r="AL41" s="121">
        <f t="shared" si="4"/>
        <v>0</v>
      </c>
      <c r="AM41" s="120">
        <f t="shared" si="5"/>
        <v>0</v>
      </c>
      <c r="AN41" s="119">
        <f t="shared" si="6"/>
        <v>1</v>
      </c>
      <c r="AO41" s="121">
        <f t="shared" si="7"/>
        <v>1</v>
      </c>
      <c r="AP41" s="121">
        <f t="shared" si="8"/>
        <v>0</v>
      </c>
      <c r="AQ41" s="120">
        <f t="shared" si="9"/>
        <v>0</v>
      </c>
    </row>
    <row r="42" spans="2:43">
      <c r="B42" s="160"/>
      <c r="C42" s="161"/>
      <c r="D42" s="151" t="s">
        <v>583</v>
      </c>
      <c r="E42" s="150"/>
      <c r="F42" s="147">
        <v>44154</v>
      </c>
      <c r="G42" s="148">
        <v>3</v>
      </c>
      <c r="H42" s="147">
        <v>44165</v>
      </c>
      <c r="I42" s="145">
        <v>3</v>
      </c>
      <c r="J42" s="149">
        <v>44157</v>
      </c>
      <c r="K42" s="146">
        <v>3</v>
      </c>
      <c r="L42" s="148" t="s">
        <v>533</v>
      </c>
      <c r="M42" s="147">
        <v>44169</v>
      </c>
      <c r="N42" s="146">
        <v>3</v>
      </c>
      <c r="O42" s="148" t="s">
        <v>533</v>
      </c>
      <c r="P42" s="143"/>
      <c r="Q42" s="143"/>
      <c r="R42" s="143"/>
      <c r="S42" s="143"/>
      <c r="T42" s="143"/>
      <c r="U42" s="143"/>
      <c r="V42" s="143"/>
      <c r="W42" s="143"/>
      <c r="X42" s="142"/>
      <c r="Y42" s="141"/>
      <c r="AH42" s="119">
        <f t="shared" si="0"/>
        <v>0</v>
      </c>
      <c r="AI42" s="120">
        <f t="shared" si="1"/>
        <v>0</v>
      </c>
      <c r="AJ42" s="119">
        <f t="shared" si="2"/>
        <v>1</v>
      </c>
      <c r="AK42" s="121">
        <f t="shared" si="3"/>
        <v>1</v>
      </c>
      <c r="AL42" s="121">
        <f t="shared" si="4"/>
        <v>0</v>
      </c>
      <c r="AM42" s="120">
        <f t="shared" si="5"/>
        <v>0</v>
      </c>
      <c r="AN42" s="119">
        <f t="shared" si="6"/>
        <v>1</v>
      </c>
      <c r="AO42" s="121">
        <f t="shared" si="7"/>
        <v>1</v>
      </c>
      <c r="AP42" s="121">
        <f t="shared" si="8"/>
        <v>0</v>
      </c>
      <c r="AQ42" s="120">
        <f t="shared" si="9"/>
        <v>0</v>
      </c>
    </row>
    <row r="43" spans="2:43">
      <c r="B43" s="160"/>
      <c r="C43" s="161"/>
      <c r="D43" s="151" t="s">
        <v>582</v>
      </c>
      <c r="E43" s="150"/>
      <c r="F43" s="147">
        <v>44154</v>
      </c>
      <c r="G43" s="148">
        <v>3</v>
      </c>
      <c r="H43" s="147">
        <v>44165</v>
      </c>
      <c r="I43" s="145">
        <v>3</v>
      </c>
      <c r="J43" s="149">
        <v>44157</v>
      </c>
      <c r="K43" s="146">
        <v>3</v>
      </c>
      <c r="L43" s="148" t="s">
        <v>533</v>
      </c>
      <c r="M43" s="147">
        <v>44169</v>
      </c>
      <c r="N43" s="146">
        <v>3</v>
      </c>
      <c r="O43" s="148" t="s">
        <v>533</v>
      </c>
      <c r="P43" s="143"/>
      <c r="Q43" s="143"/>
      <c r="R43" s="143"/>
      <c r="S43" s="143"/>
      <c r="T43" s="143"/>
      <c r="U43" s="143"/>
      <c r="V43" s="143"/>
      <c r="W43" s="143"/>
      <c r="X43" s="142"/>
      <c r="Y43" s="141"/>
      <c r="AH43" s="119">
        <f t="shared" si="0"/>
        <v>0</v>
      </c>
      <c r="AI43" s="120">
        <f t="shared" si="1"/>
        <v>0</v>
      </c>
      <c r="AJ43" s="119">
        <f t="shared" si="2"/>
        <v>1</v>
      </c>
      <c r="AK43" s="121">
        <f t="shared" si="3"/>
        <v>1</v>
      </c>
      <c r="AL43" s="121">
        <f t="shared" si="4"/>
        <v>0</v>
      </c>
      <c r="AM43" s="120">
        <f t="shared" si="5"/>
        <v>0</v>
      </c>
      <c r="AN43" s="119">
        <f t="shared" si="6"/>
        <v>1</v>
      </c>
      <c r="AO43" s="121">
        <f t="shared" si="7"/>
        <v>1</v>
      </c>
      <c r="AP43" s="121">
        <f t="shared" si="8"/>
        <v>0</v>
      </c>
      <c r="AQ43" s="120">
        <f t="shared" si="9"/>
        <v>0</v>
      </c>
    </row>
    <row r="44" spans="2:43">
      <c r="B44" s="160"/>
      <c r="C44" s="161"/>
      <c r="D44" s="151" t="s">
        <v>581</v>
      </c>
      <c r="E44" s="150"/>
      <c r="F44" s="147">
        <v>44154</v>
      </c>
      <c r="G44" s="148">
        <v>3</v>
      </c>
      <c r="H44" s="147">
        <v>44165</v>
      </c>
      <c r="I44" s="145">
        <v>3</v>
      </c>
      <c r="J44" s="149">
        <v>44157</v>
      </c>
      <c r="K44" s="146">
        <v>3</v>
      </c>
      <c r="L44" s="148" t="s">
        <v>533</v>
      </c>
      <c r="M44" s="147">
        <v>44169</v>
      </c>
      <c r="N44" s="146">
        <v>3</v>
      </c>
      <c r="O44" s="148" t="s">
        <v>533</v>
      </c>
      <c r="P44" s="143"/>
      <c r="Q44" s="143"/>
      <c r="R44" s="143"/>
      <c r="S44" s="143"/>
      <c r="T44" s="143"/>
      <c r="U44" s="143"/>
      <c r="V44" s="143"/>
      <c r="W44" s="143"/>
      <c r="X44" s="142"/>
      <c r="Y44" s="141"/>
      <c r="AH44" s="119">
        <f t="shared" si="0"/>
        <v>0</v>
      </c>
      <c r="AI44" s="120">
        <f t="shared" si="1"/>
        <v>0</v>
      </c>
      <c r="AJ44" s="119">
        <f t="shared" si="2"/>
        <v>1</v>
      </c>
      <c r="AK44" s="121">
        <f t="shared" si="3"/>
        <v>1</v>
      </c>
      <c r="AL44" s="121">
        <f t="shared" si="4"/>
        <v>0</v>
      </c>
      <c r="AM44" s="120">
        <f t="shared" si="5"/>
        <v>0</v>
      </c>
      <c r="AN44" s="119">
        <f t="shared" si="6"/>
        <v>1</v>
      </c>
      <c r="AO44" s="121">
        <f t="shared" si="7"/>
        <v>1</v>
      </c>
      <c r="AP44" s="121">
        <f t="shared" si="8"/>
        <v>0</v>
      </c>
      <c r="AQ44" s="120">
        <f t="shared" si="9"/>
        <v>0</v>
      </c>
    </row>
    <row r="45" spans="2:43">
      <c r="B45" s="164" t="s">
        <v>580</v>
      </c>
      <c r="C45" s="161"/>
      <c r="D45" s="151" t="s">
        <v>579</v>
      </c>
      <c r="E45" s="150" t="s">
        <v>578</v>
      </c>
      <c r="F45" s="147">
        <v>44154</v>
      </c>
      <c r="G45" s="148">
        <v>3</v>
      </c>
      <c r="H45" s="147">
        <v>44165</v>
      </c>
      <c r="I45" s="145">
        <v>3</v>
      </c>
      <c r="J45" s="149">
        <v>44157</v>
      </c>
      <c r="K45" s="146">
        <v>3</v>
      </c>
      <c r="L45" s="148" t="s">
        <v>533</v>
      </c>
      <c r="M45" s="147">
        <v>44168</v>
      </c>
      <c r="N45" s="146">
        <v>3</v>
      </c>
      <c r="O45" s="148" t="s">
        <v>533</v>
      </c>
      <c r="P45" s="143"/>
      <c r="Q45" s="163"/>
      <c r="R45" s="143"/>
      <c r="S45" s="143"/>
      <c r="T45" s="143"/>
      <c r="U45" s="143"/>
      <c r="V45" s="143"/>
      <c r="W45" s="143"/>
      <c r="X45" s="142"/>
      <c r="Y45" s="141"/>
      <c r="AH45" s="119">
        <f t="shared" si="0"/>
        <v>2</v>
      </c>
      <c r="AI45" s="120">
        <f t="shared" si="1"/>
        <v>2</v>
      </c>
      <c r="AJ45" s="119">
        <f t="shared" si="2"/>
        <v>1</v>
      </c>
      <c r="AK45" s="121">
        <f t="shared" si="3"/>
        <v>1</v>
      </c>
      <c r="AL45" s="121">
        <f t="shared" si="4"/>
        <v>0</v>
      </c>
      <c r="AM45" s="120">
        <f t="shared" si="5"/>
        <v>0</v>
      </c>
      <c r="AN45" s="119">
        <f t="shared" si="6"/>
        <v>1</v>
      </c>
      <c r="AO45" s="121">
        <f t="shared" si="7"/>
        <v>1</v>
      </c>
      <c r="AP45" s="121">
        <f t="shared" si="8"/>
        <v>0</v>
      </c>
      <c r="AQ45" s="120">
        <f t="shared" si="9"/>
        <v>0</v>
      </c>
    </row>
    <row r="46" spans="2:43">
      <c r="B46" s="160"/>
      <c r="C46" s="161"/>
      <c r="D46" s="151" t="s">
        <v>577</v>
      </c>
      <c r="E46" s="150"/>
      <c r="F46" s="147">
        <v>44154</v>
      </c>
      <c r="G46" s="148">
        <v>3</v>
      </c>
      <c r="H46" s="147">
        <v>44165</v>
      </c>
      <c r="I46" s="145">
        <v>3</v>
      </c>
      <c r="J46" s="149">
        <v>44157</v>
      </c>
      <c r="K46" s="146">
        <v>3</v>
      </c>
      <c r="L46" s="148" t="s">
        <v>533</v>
      </c>
      <c r="M46" s="147">
        <v>44168</v>
      </c>
      <c r="N46" s="146">
        <v>3</v>
      </c>
      <c r="O46" s="148" t="s">
        <v>533</v>
      </c>
      <c r="P46" s="143"/>
      <c r="Q46" s="143"/>
      <c r="R46" s="143"/>
      <c r="S46" s="143"/>
      <c r="T46" s="143"/>
      <c r="U46" s="143"/>
      <c r="V46" s="143"/>
      <c r="W46" s="143"/>
      <c r="X46" s="142"/>
      <c r="Y46" s="141"/>
      <c r="AH46" s="119">
        <f t="shared" si="0"/>
        <v>0</v>
      </c>
      <c r="AI46" s="120">
        <f t="shared" si="1"/>
        <v>0</v>
      </c>
      <c r="AJ46" s="119">
        <f t="shared" si="2"/>
        <v>1</v>
      </c>
      <c r="AK46" s="121">
        <f t="shared" si="3"/>
        <v>1</v>
      </c>
      <c r="AL46" s="121">
        <f t="shared" si="4"/>
        <v>0</v>
      </c>
      <c r="AM46" s="120">
        <f t="shared" si="5"/>
        <v>0</v>
      </c>
      <c r="AN46" s="119">
        <f t="shared" si="6"/>
        <v>1</v>
      </c>
      <c r="AO46" s="121">
        <f t="shared" si="7"/>
        <v>1</v>
      </c>
      <c r="AP46" s="121">
        <f t="shared" si="8"/>
        <v>0</v>
      </c>
      <c r="AQ46" s="120">
        <f t="shared" si="9"/>
        <v>0</v>
      </c>
    </row>
    <row r="47" spans="2:43">
      <c r="B47" s="160"/>
      <c r="C47" s="161"/>
      <c r="D47" s="151" t="s">
        <v>576</v>
      </c>
      <c r="E47" s="150"/>
      <c r="F47" s="147">
        <v>44154</v>
      </c>
      <c r="G47" s="148">
        <v>3</v>
      </c>
      <c r="H47" s="147">
        <v>44165</v>
      </c>
      <c r="I47" s="145">
        <v>3</v>
      </c>
      <c r="J47" s="149">
        <v>44157</v>
      </c>
      <c r="K47" s="146">
        <v>3</v>
      </c>
      <c r="L47" s="148" t="s">
        <v>533</v>
      </c>
      <c r="M47" s="147">
        <v>44168</v>
      </c>
      <c r="N47" s="146">
        <v>3</v>
      </c>
      <c r="O47" s="148" t="s">
        <v>533</v>
      </c>
      <c r="P47" s="143"/>
      <c r="Q47" s="143"/>
      <c r="R47" s="143"/>
      <c r="S47" s="143"/>
      <c r="T47" s="143"/>
      <c r="U47" s="143"/>
      <c r="V47" s="143"/>
      <c r="W47" s="143"/>
      <c r="X47" s="142"/>
      <c r="Y47" s="141"/>
      <c r="AH47" s="119">
        <f t="shared" si="0"/>
        <v>0</v>
      </c>
      <c r="AI47" s="120">
        <f t="shared" si="1"/>
        <v>0</v>
      </c>
      <c r="AJ47" s="119">
        <f t="shared" si="2"/>
        <v>1</v>
      </c>
      <c r="AK47" s="121">
        <f t="shared" si="3"/>
        <v>1</v>
      </c>
      <c r="AL47" s="121">
        <f t="shared" si="4"/>
        <v>0</v>
      </c>
      <c r="AM47" s="120">
        <f t="shared" si="5"/>
        <v>0</v>
      </c>
      <c r="AN47" s="119">
        <f t="shared" si="6"/>
        <v>1</v>
      </c>
      <c r="AO47" s="121">
        <f t="shared" si="7"/>
        <v>1</v>
      </c>
      <c r="AP47" s="121">
        <f t="shared" si="8"/>
        <v>0</v>
      </c>
      <c r="AQ47" s="120">
        <f t="shared" si="9"/>
        <v>0</v>
      </c>
    </row>
    <row r="48" spans="2:43">
      <c r="B48" s="162"/>
      <c r="C48" s="161"/>
      <c r="D48" s="151" t="s">
        <v>575</v>
      </c>
      <c r="E48" s="150"/>
      <c r="F48" s="147">
        <v>44154</v>
      </c>
      <c r="G48" s="148">
        <v>3</v>
      </c>
      <c r="H48" s="147">
        <v>44165</v>
      </c>
      <c r="I48" s="145">
        <v>3</v>
      </c>
      <c r="J48" s="149">
        <v>44157</v>
      </c>
      <c r="K48" s="146">
        <v>3</v>
      </c>
      <c r="L48" s="148" t="s">
        <v>533</v>
      </c>
      <c r="M48" s="147">
        <v>44168</v>
      </c>
      <c r="N48" s="146">
        <v>3</v>
      </c>
      <c r="O48" s="148" t="s">
        <v>533</v>
      </c>
      <c r="P48" s="143"/>
      <c r="Q48" s="143"/>
      <c r="R48" s="143"/>
      <c r="S48" s="143"/>
      <c r="T48" s="143"/>
      <c r="U48" s="143"/>
      <c r="V48" s="143"/>
      <c r="W48" s="143"/>
      <c r="X48" s="142"/>
      <c r="Y48" s="141"/>
      <c r="AH48" s="119">
        <f t="shared" si="0"/>
        <v>0</v>
      </c>
      <c r="AI48" s="120">
        <f t="shared" si="1"/>
        <v>0</v>
      </c>
      <c r="AJ48" s="119">
        <f t="shared" si="2"/>
        <v>1</v>
      </c>
      <c r="AK48" s="121">
        <f t="shared" si="3"/>
        <v>1</v>
      </c>
      <c r="AL48" s="121">
        <f t="shared" si="4"/>
        <v>0</v>
      </c>
      <c r="AM48" s="120">
        <f t="shared" si="5"/>
        <v>0</v>
      </c>
      <c r="AN48" s="119">
        <f t="shared" si="6"/>
        <v>1</v>
      </c>
      <c r="AO48" s="121">
        <f t="shared" si="7"/>
        <v>1</v>
      </c>
      <c r="AP48" s="121">
        <f t="shared" si="8"/>
        <v>0</v>
      </c>
      <c r="AQ48" s="120">
        <f t="shared" si="9"/>
        <v>0</v>
      </c>
    </row>
    <row r="49" spans="1:43">
      <c r="B49" s="160" t="s">
        <v>574</v>
      </c>
      <c r="C49" s="161"/>
      <c r="D49" s="151" t="s">
        <v>573</v>
      </c>
      <c r="E49" s="150" t="s">
        <v>572</v>
      </c>
      <c r="F49" s="147">
        <v>44154</v>
      </c>
      <c r="G49" s="148">
        <v>3</v>
      </c>
      <c r="H49" s="147">
        <v>44165</v>
      </c>
      <c r="I49" s="145">
        <v>3</v>
      </c>
      <c r="J49" s="149">
        <v>44157</v>
      </c>
      <c r="K49" s="146">
        <v>3</v>
      </c>
      <c r="L49" s="148" t="s">
        <v>533</v>
      </c>
      <c r="M49" s="147">
        <v>44169</v>
      </c>
      <c r="N49" s="146">
        <v>3</v>
      </c>
      <c r="O49" s="148" t="s">
        <v>533</v>
      </c>
      <c r="P49" s="143"/>
      <c r="Q49" s="143"/>
      <c r="R49" s="143"/>
      <c r="S49" s="143"/>
      <c r="T49" s="143"/>
      <c r="U49" s="143"/>
      <c r="V49" s="143"/>
      <c r="W49" s="143"/>
      <c r="X49" s="142"/>
      <c r="Y49" s="141"/>
      <c r="AH49" s="119">
        <f t="shared" si="0"/>
        <v>3</v>
      </c>
      <c r="AI49" s="120">
        <f t="shared" si="1"/>
        <v>3</v>
      </c>
      <c r="AJ49" s="119">
        <f t="shared" si="2"/>
        <v>1</v>
      </c>
      <c r="AK49" s="121">
        <f t="shared" si="3"/>
        <v>1</v>
      </c>
      <c r="AL49" s="121">
        <f t="shared" si="4"/>
        <v>0</v>
      </c>
      <c r="AM49" s="120">
        <f t="shared" si="5"/>
        <v>0</v>
      </c>
      <c r="AN49" s="119">
        <f t="shared" si="6"/>
        <v>1</v>
      </c>
      <c r="AO49" s="121">
        <f t="shared" si="7"/>
        <v>1</v>
      </c>
      <c r="AP49" s="121">
        <f t="shared" si="8"/>
        <v>0</v>
      </c>
      <c r="AQ49" s="120">
        <f t="shared" si="9"/>
        <v>0</v>
      </c>
    </row>
    <row r="50" spans="1:43">
      <c r="B50" s="160"/>
      <c r="C50" s="161"/>
      <c r="D50" s="151" t="s">
        <v>571</v>
      </c>
      <c r="E50" s="150"/>
      <c r="F50" s="147">
        <v>44154</v>
      </c>
      <c r="G50" s="148">
        <v>3</v>
      </c>
      <c r="H50" s="147">
        <v>44165</v>
      </c>
      <c r="I50" s="145">
        <v>3</v>
      </c>
      <c r="J50" s="149">
        <v>44157</v>
      </c>
      <c r="K50" s="146">
        <v>3</v>
      </c>
      <c r="L50" s="148" t="s">
        <v>533</v>
      </c>
      <c r="M50" s="147">
        <v>44169</v>
      </c>
      <c r="N50" s="146">
        <v>3</v>
      </c>
      <c r="O50" s="148" t="s">
        <v>533</v>
      </c>
      <c r="P50" s="143"/>
      <c r="Q50" s="143"/>
      <c r="R50" s="143"/>
      <c r="S50" s="143"/>
      <c r="T50" s="143"/>
      <c r="U50" s="143"/>
      <c r="V50" s="143"/>
      <c r="W50" s="143"/>
      <c r="X50" s="142"/>
      <c r="Y50" s="141"/>
      <c r="AH50" s="119">
        <f t="shared" si="0"/>
        <v>0</v>
      </c>
      <c r="AI50" s="120">
        <f t="shared" si="1"/>
        <v>0</v>
      </c>
      <c r="AJ50" s="119">
        <f t="shared" si="2"/>
        <v>1</v>
      </c>
      <c r="AK50" s="121">
        <f t="shared" si="3"/>
        <v>1</v>
      </c>
      <c r="AL50" s="121">
        <f t="shared" si="4"/>
        <v>0</v>
      </c>
      <c r="AM50" s="120">
        <f t="shared" si="5"/>
        <v>0</v>
      </c>
      <c r="AN50" s="119">
        <f t="shared" si="6"/>
        <v>1</v>
      </c>
      <c r="AO50" s="121">
        <f t="shared" si="7"/>
        <v>1</v>
      </c>
      <c r="AP50" s="121">
        <f t="shared" si="8"/>
        <v>0</v>
      </c>
      <c r="AQ50" s="120">
        <f t="shared" si="9"/>
        <v>0</v>
      </c>
    </row>
    <row r="51" spans="1:43">
      <c r="B51" s="160"/>
      <c r="C51" s="161"/>
      <c r="D51" s="151" t="s">
        <v>570</v>
      </c>
      <c r="E51" s="150"/>
      <c r="F51" s="147">
        <v>44154</v>
      </c>
      <c r="G51" s="148">
        <v>3</v>
      </c>
      <c r="H51" s="147">
        <v>44165</v>
      </c>
      <c r="I51" s="145">
        <v>3</v>
      </c>
      <c r="J51" s="149">
        <v>44157</v>
      </c>
      <c r="K51" s="146">
        <v>3</v>
      </c>
      <c r="L51" s="148" t="s">
        <v>533</v>
      </c>
      <c r="M51" s="147">
        <v>44169</v>
      </c>
      <c r="N51" s="146">
        <v>3</v>
      </c>
      <c r="O51" s="148" t="s">
        <v>533</v>
      </c>
      <c r="P51" s="143"/>
      <c r="Q51" s="143"/>
      <c r="R51" s="143"/>
      <c r="S51" s="143"/>
      <c r="T51" s="143"/>
      <c r="U51" s="143"/>
      <c r="V51" s="143"/>
      <c r="W51" s="143"/>
      <c r="X51" s="142"/>
      <c r="Y51" s="141"/>
      <c r="AH51" s="119">
        <f t="shared" si="0"/>
        <v>0</v>
      </c>
      <c r="AI51" s="120">
        <f t="shared" si="1"/>
        <v>0</v>
      </c>
      <c r="AJ51" s="119">
        <f t="shared" si="2"/>
        <v>1</v>
      </c>
      <c r="AK51" s="121">
        <f t="shared" si="3"/>
        <v>1</v>
      </c>
      <c r="AL51" s="121">
        <f t="shared" si="4"/>
        <v>0</v>
      </c>
      <c r="AM51" s="120">
        <f t="shared" si="5"/>
        <v>0</v>
      </c>
      <c r="AN51" s="119">
        <f t="shared" si="6"/>
        <v>1</v>
      </c>
      <c r="AO51" s="121">
        <f t="shared" si="7"/>
        <v>1</v>
      </c>
      <c r="AP51" s="121">
        <f t="shared" si="8"/>
        <v>0</v>
      </c>
      <c r="AQ51" s="120">
        <f t="shared" si="9"/>
        <v>0</v>
      </c>
    </row>
    <row r="52" spans="1:43">
      <c r="B52" s="160"/>
      <c r="C52" s="161"/>
      <c r="D52" s="151" t="s">
        <v>569</v>
      </c>
      <c r="E52" s="150"/>
      <c r="F52" s="147">
        <v>44154</v>
      </c>
      <c r="G52" s="148">
        <v>3</v>
      </c>
      <c r="H52" s="147">
        <v>44165</v>
      </c>
      <c r="I52" s="145">
        <v>3</v>
      </c>
      <c r="J52" s="149">
        <v>44157</v>
      </c>
      <c r="K52" s="146">
        <v>3</v>
      </c>
      <c r="L52" s="148" t="s">
        <v>533</v>
      </c>
      <c r="M52" s="147">
        <v>44169</v>
      </c>
      <c r="N52" s="146">
        <v>3</v>
      </c>
      <c r="O52" s="148" t="s">
        <v>533</v>
      </c>
      <c r="P52" s="143"/>
      <c r="Q52" s="143"/>
      <c r="R52" s="143"/>
      <c r="S52" s="143"/>
      <c r="T52" s="143"/>
      <c r="U52" s="143"/>
      <c r="V52" s="143"/>
      <c r="W52" s="143"/>
      <c r="X52" s="142"/>
      <c r="Y52" s="141"/>
      <c r="AH52" s="119">
        <f t="shared" si="0"/>
        <v>0</v>
      </c>
      <c r="AI52" s="120">
        <f t="shared" si="1"/>
        <v>0</v>
      </c>
      <c r="AJ52" s="119">
        <f t="shared" si="2"/>
        <v>1</v>
      </c>
      <c r="AK52" s="121">
        <f t="shared" si="3"/>
        <v>1</v>
      </c>
      <c r="AL52" s="121">
        <f t="shared" si="4"/>
        <v>0</v>
      </c>
      <c r="AM52" s="120">
        <f t="shared" si="5"/>
        <v>0</v>
      </c>
      <c r="AN52" s="119">
        <f t="shared" si="6"/>
        <v>1</v>
      </c>
      <c r="AO52" s="121">
        <f t="shared" si="7"/>
        <v>1</v>
      </c>
      <c r="AP52" s="121">
        <f t="shared" si="8"/>
        <v>0</v>
      </c>
      <c r="AQ52" s="120">
        <f t="shared" si="9"/>
        <v>0</v>
      </c>
    </row>
    <row r="53" spans="1:43">
      <c r="B53" s="160"/>
      <c r="C53" s="161"/>
      <c r="D53" s="151" t="s">
        <v>568</v>
      </c>
      <c r="E53" s="150"/>
      <c r="F53" s="147">
        <v>44154</v>
      </c>
      <c r="G53" s="148">
        <v>3</v>
      </c>
      <c r="H53" s="147">
        <v>44165</v>
      </c>
      <c r="I53" s="145">
        <v>3</v>
      </c>
      <c r="J53" s="149">
        <v>44157</v>
      </c>
      <c r="K53" s="146">
        <v>3</v>
      </c>
      <c r="L53" s="148" t="s">
        <v>533</v>
      </c>
      <c r="M53" s="147">
        <v>44169</v>
      </c>
      <c r="N53" s="146">
        <v>3</v>
      </c>
      <c r="O53" s="148" t="s">
        <v>533</v>
      </c>
      <c r="P53" s="143"/>
      <c r="Q53" s="143"/>
      <c r="R53" s="143"/>
      <c r="S53" s="143"/>
      <c r="T53" s="143"/>
      <c r="U53" s="143"/>
      <c r="V53" s="143"/>
      <c r="W53" s="143"/>
      <c r="X53" s="142"/>
      <c r="Y53" s="141"/>
      <c r="AH53" s="119">
        <f t="shared" si="0"/>
        <v>0</v>
      </c>
      <c r="AI53" s="120">
        <f t="shared" si="1"/>
        <v>0</v>
      </c>
      <c r="AJ53" s="119">
        <f t="shared" si="2"/>
        <v>1</v>
      </c>
      <c r="AK53" s="121">
        <f t="shared" si="3"/>
        <v>1</v>
      </c>
      <c r="AL53" s="121">
        <f t="shared" si="4"/>
        <v>0</v>
      </c>
      <c r="AM53" s="120">
        <f t="shared" si="5"/>
        <v>0</v>
      </c>
      <c r="AN53" s="119">
        <f t="shared" si="6"/>
        <v>1</v>
      </c>
      <c r="AO53" s="121">
        <f t="shared" si="7"/>
        <v>1</v>
      </c>
      <c r="AP53" s="121">
        <f t="shared" si="8"/>
        <v>0</v>
      </c>
      <c r="AQ53" s="120">
        <f t="shared" si="9"/>
        <v>0</v>
      </c>
    </row>
    <row r="54" spans="1:43">
      <c r="B54" s="160"/>
      <c r="C54" s="161"/>
      <c r="D54" s="151" t="s">
        <v>567</v>
      </c>
      <c r="E54" s="150"/>
      <c r="F54" s="147">
        <v>44154</v>
      </c>
      <c r="G54" s="148">
        <v>3</v>
      </c>
      <c r="H54" s="147">
        <v>44165</v>
      </c>
      <c r="I54" s="145">
        <v>3</v>
      </c>
      <c r="J54" s="149">
        <v>44157</v>
      </c>
      <c r="K54" s="146">
        <v>3</v>
      </c>
      <c r="L54" s="148" t="s">
        <v>533</v>
      </c>
      <c r="M54" s="147">
        <v>44169</v>
      </c>
      <c r="N54" s="146">
        <v>3</v>
      </c>
      <c r="O54" s="148" t="s">
        <v>533</v>
      </c>
      <c r="P54" s="143"/>
      <c r="Q54" s="143"/>
      <c r="R54" s="143"/>
      <c r="S54" s="143"/>
      <c r="T54" s="143"/>
      <c r="U54" s="143"/>
      <c r="V54" s="143"/>
      <c r="W54" s="143"/>
      <c r="X54" s="142"/>
      <c r="Y54" s="141"/>
      <c r="AH54" s="119">
        <f t="shared" si="0"/>
        <v>0</v>
      </c>
      <c r="AI54" s="120">
        <f t="shared" si="1"/>
        <v>0</v>
      </c>
      <c r="AJ54" s="119">
        <f t="shared" si="2"/>
        <v>1</v>
      </c>
      <c r="AK54" s="121">
        <f t="shared" si="3"/>
        <v>1</v>
      </c>
      <c r="AL54" s="121">
        <f t="shared" si="4"/>
        <v>0</v>
      </c>
      <c r="AM54" s="120">
        <f t="shared" si="5"/>
        <v>0</v>
      </c>
      <c r="AN54" s="119">
        <f t="shared" si="6"/>
        <v>1</v>
      </c>
      <c r="AO54" s="121">
        <f t="shared" si="7"/>
        <v>1</v>
      </c>
      <c r="AP54" s="121">
        <f t="shared" si="8"/>
        <v>0</v>
      </c>
      <c r="AQ54" s="120">
        <f t="shared" si="9"/>
        <v>0</v>
      </c>
    </row>
    <row r="55" spans="1:43">
      <c r="B55" s="160"/>
      <c r="C55" s="161"/>
      <c r="D55" s="151" t="s">
        <v>566</v>
      </c>
      <c r="E55" s="150"/>
      <c r="F55" s="147">
        <v>44154</v>
      </c>
      <c r="G55" s="148">
        <v>3</v>
      </c>
      <c r="H55" s="147">
        <v>44165</v>
      </c>
      <c r="I55" s="145">
        <v>3</v>
      </c>
      <c r="J55" s="149">
        <v>44157</v>
      </c>
      <c r="K55" s="146">
        <v>3</v>
      </c>
      <c r="L55" s="148" t="s">
        <v>533</v>
      </c>
      <c r="M55" s="147">
        <v>44169</v>
      </c>
      <c r="N55" s="146">
        <v>3</v>
      </c>
      <c r="O55" s="148" t="s">
        <v>533</v>
      </c>
      <c r="P55" s="143"/>
      <c r="Q55" s="143"/>
      <c r="R55" s="143"/>
      <c r="S55" s="143"/>
      <c r="T55" s="143"/>
      <c r="U55" s="143"/>
      <c r="V55" s="143"/>
      <c r="W55" s="143"/>
      <c r="X55" s="142"/>
      <c r="Y55" s="141"/>
      <c r="AH55" s="119">
        <f t="shared" si="0"/>
        <v>0</v>
      </c>
      <c r="AI55" s="120">
        <f t="shared" si="1"/>
        <v>0</v>
      </c>
      <c r="AJ55" s="119">
        <f t="shared" si="2"/>
        <v>1</v>
      </c>
      <c r="AK55" s="121">
        <f t="shared" si="3"/>
        <v>1</v>
      </c>
      <c r="AL55" s="121">
        <f t="shared" si="4"/>
        <v>0</v>
      </c>
      <c r="AM55" s="120">
        <f t="shared" si="5"/>
        <v>0</v>
      </c>
      <c r="AN55" s="119">
        <f t="shared" si="6"/>
        <v>1</v>
      </c>
      <c r="AO55" s="121">
        <f t="shared" si="7"/>
        <v>1</v>
      </c>
      <c r="AP55" s="121">
        <f t="shared" si="8"/>
        <v>0</v>
      </c>
      <c r="AQ55" s="120">
        <f t="shared" si="9"/>
        <v>0</v>
      </c>
    </row>
    <row r="56" spans="1:43">
      <c r="B56" s="160"/>
      <c r="C56" s="161"/>
      <c r="D56" s="151" t="s">
        <v>565</v>
      </c>
      <c r="E56" s="150"/>
      <c r="F56" s="147">
        <v>44154</v>
      </c>
      <c r="G56" s="148">
        <v>3</v>
      </c>
      <c r="H56" s="147">
        <v>44165</v>
      </c>
      <c r="I56" s="145">
        <v>3</v>
      </c>
      <c r="J56" s="149">
        <v>44159</v>
      </c>
      <c r="K56" s="146">
        <v>3</v>
      </c>
      <c r="L56" s="148" t="s">
        <v>533</v>
      </c>
      <c r="M56" s="147">
        <v>44169</v>
      </c>
      <c r="N56" s="146">
        <v>3</v>
      </c>
      <c r="O56" s="148" t="s">
        <v>533</v>
      </c>
      <c r="P56" s="143"/>
      <c r="Q56" s="143"/>
      <c r="R56" s="143"/>
      <c r="S56" s="143"/>
      <c r="T56" s="143"/>
      <c r="U56" s="143"/>
      <c r="V56" s="143"/>
      <c r="W56" s="143"/>
      <c r="X56" s="142"/>
      <c r="Y56" s="141"/>
      <c r="AH56" s="119">
        <f t="shared" si="0"/>
        <v>0</v>
      </c>
      <c r="AI56" s="120">
        <f t="shared" si="1"/>
        <v>0</v>
      </c>
      <c r="AJ56" s="119">
        <f t="shared" si="2"/>
        <v>1</v>
      </c>
      <c r="AK56" s="121">
        <f t="shared" si="3"/>
        <v>1</v>
      </c>
      <c r="AL56" s="121">
        <f t="shared" si="4"/>
        <v>0</v>
      </c>
      <c r="AM56" s="120">
        <f t="shared" si="5"/>
        <v>0</v>
      </c>
      <c r="AN56" s="119">
        <f t="shared" si="6"/>
        <v>1</v>
      </c>
      <c r="AO56" s="121">
        <f t="shared" si="7"/>
        <v>1</v>
      </c>
      <c r="AP56" s="121">
        <f t="shared" si="8"/>
        <v>0</v>
      </c>
      <c r="AQ56" s="120">
        <f t="shared" si="9"/>
        <v>0</v>
      </c>
    </row>
    <row r="57" spans="1:43">
      <c r="B57" s="160"/>
      <c r="C57" s="161"/>
      <c r="D57" s="151" t="s">
        <v>564</v>
      </c>
      <c r="E57" s="150"/>
      <c r="F57" s="147">
        <v>44154</v>
      </c>
      <c r="G57" s="148">
        <v>3</v>
      </c>
      <c r="H57" s="147">
        <v>44165</v>
      </c>
      <c r="I57" s="145">
        <v>3</v>
      </c>
      <c r="J57" s="149">
        <v>44157</v>
      </c>
      <c r="K57" s="146">
        <v>3</v>
      </c>
      <c r="L57" s="148" t="s">
        <v>533</v>
      </c>
      <c r="M57" s="147">
        <v>44169</v>
      </c>
      <c r="N57" s="146">
        <v>3</v>
      </c>
      <c r="O57" s="148" t="s">
        <v>533</v>
      </c>
      <c r="P57" s="143"/>
      <c r="Q57" s="143"/>
      <c r="R57" s="143"/>
      <c r="S57" s="143"/>
      <c r="T57" s="143"/>
      <c r="U57" s="143"/>
      <c r="V57" s="143"/>
      <c r="W57" s="143"/>
      <c r="X57" s="142"/>
      <c r="Y57" s="141"/>
      <c r="AH57" s="119">
        <f t="shared" si="0"/>
        <v>0</v>
      </c>
      <c r="AI57" s="120">
        <f t="shared" si="1"/>
        <v>0</v>
      </c>
      <c r="AJ57" s="119">
        <f t="shared" si="2"/>
        <v>1</v>
      </c>
      <c r="AK57" s="121">
        <f t="shared" si="3"/>
        <v>1</v>
      </c>
      <c r="AL57" s="121">
        <f t="shared" si="4"/>
        <v>0</v>
      </c>
      <c r="AM57" s="120">
        <f t="shared" si="5"/>
        <v>0</v>
      </c>
      <c r="AN57" s="119">
        <f t="shared" si="6"/>
        <v>1</v>
      </c>
      <c r="AO57" s="121">
        <f t="shared" si="7"/>
        <v>1</v>
      </c>
      <c r="AP57" s="121">
        <f t="shared" si="8"/>
        <v>0</v>
      </c>
      <c r="AQ57" s="120">
        <f t="shared" si="9"/>
        <v>0</v>
      </c>
    </row>
    <row r="58" spans="1:43">
      <c r="B58" s="160"/>
      <c r="C58" s="161"/>
      <c r="D58" s="151" t="s">
        <v>563</v>
      </c>
      <c r="E58" s="150"/>
      <c r="F58" s="147">
        <v>44154</v>
      </c>
      <c r="G58" s="148">
        <v>3</v>
      </c>
      <c r="H58" s="147">
        <v>44165</v>
      </c>
      <c r="I58" s="145">
        <v>3</v>
      </c>
      <c r="J58" s="149">
        <v>44157</v>
      </c>
      <c r="K58" s="146">
        <v>3</v>
      </c>
      <c r="L58" s="148" t="s">
        <v>533</v>
      </c>
      <c r="M58" s="147">
        <v>44169</v>
      </c>
      <c r="N58" s="146">
        <v>3</v>
      </c>
      <c r="O58" s="148" t="s">
        <v>533</v>
      </c>
      <c r="P58" s="143"/>
      <c r="Q58" s="143"/>
      <c r="R58" s="143"/>
      <c r="S58" s="143"/>
      <c r="T58" s="143"/>
      <c r="U58" s="143"/>
      <c r="V58" s="143"/>
      <c r="W58" s="143"/>
      <c r="X58" s="142"/>
      <c r="Y58" s="141"/>
      <c r="AH58" s="119">
        <f t="shared" si="0"/>
        <v>0</v>
      </c>
      <c r="AI58" s="120">
        <f t="shared" si="1"/>
        <v>0</v>
      </c>
      <c r="AJ58" s="119">
        <f t="shared" si="2"/>
        <v>1</v>
      </c>
      <c r="AK58" s="121">
        <f t="shared" si="3"/>
        <v>1</v>
      </c>
      <c r="AL58" s="121">
        <f t="shared" si="4"/>
        <v>0</v>
      </c>
      <c r="AM58" s="120">
        <f t="shared" si="5"/>
        <v>0</v>
      </c>
      <c r="AN58" s="119">
        <f t="shared" si="6"/>
        <v>1</v>
      </c>
      <c r="AO58" s="121">
        <f t="shared" si="7"/>
        <v>1</v>
      </c>
      <c r="AP58" s="121">
        <f t="shared" si="8"/>
        <v>0</v>
      </c>
      <c r="AQ58" s="120">
        <f t="shared" si="9"/>
        <v>0</v>
      </c>
    </row>
    <row r="59" spans="1:43">
      <c r="B59" s="162"/>
      <c r="C59" s="161"/>
      <c r="D59" s="151" t="s">
        <v>562</v>
      </c>
      <c r="E59" s="150"/>
      <c r="F59" s="147">
        <v>44154</v>
      </c>
      <c r="G59" s="148">
        <v>3</v>
      </c>
      <c r="H59" s="147">
        <v>44165</v>
      </c>
      <c r="I59" s="145">
        <v>3</v>
      </c>
      <c r="J59" s="149">
        <v>44159</v>
      </c>
      <c r="K59" s="146">
        <v>3</v>
      </c>
      <c r="L59" s="148" t="s">
        <v>533</v>
      </c>
      <c r="M59" s="147">
        <v>44169</v>
      </c>
      <c r="N59" s="146">
        <v>3</v>
      </c>
      <c r="O59" s="148" t="s">
        <v>533</v>
      </c>
      <c r="P59" s="143"/>
      <c r="Q59" s="143"/>
      <c r="R59" s="143"/>
      <c r="S59" s="143"/>
      <c r="T59" s="143"/>
      <c r="U59" s="143"/>
      <c r="V59" s="143"/>
      <c r="W59" s="143"/>
      <c r="X59" s="142"/>
      <c r="Y59" s="141"/>
      <c r="AH59" s="119">
        <f t="shared" si="0"/>
        <v>0</v>
      </c>
      <c r="AI59" s="120">
        <f t="shared" si="1"/>
        <v>0</v>
      </c>
      <c r="AJ59" s="119">
        <f t="shared" si="2"/>
        <v>1</v>
      </c>
      <c r="AK59" s="121">
        <f t="shared" si="3"/>
        <v>1</v>
      </c>
      <c r="AL59" s="121">
        <f t="shared" si="4"/>
        <v>0</v>
      </c>
      <c r="AM59" s="120">
        <f t="shared" si="5"/>
        <v>0</v>
      </c>
      <c r="AN59" s="119">
        <f t="shared" si="6"/>
        <v>1</v>
      </c>
      <c r="AO59" s="121">
        <f t="shared" si="7"/>
        <v>1</v>
      </c>
      <c r="AP59" s="121">
        <f t="shared" si="8"/>
        <v>0</v>
      </c>
      <c r="AQ59" s="120">
        <f t="shared" si="9"/>
        <v>0</v>
      </c>
    </row>
    <row r="60" spans="1:43">
      <c r="A60" s="113" t="s">
        <v>561</v>
      </c>
      <c r="B60" s="160" t="s">
        <v>560</v>
      </c>
      <c r="C60" s="152"/>
      <c r="D60" s="151" t="s">
        <v>559</v>
      </c>
      <c r="E60" s="150"/>
      <c r="F60" s="147"/>
      <c r="G60" s="148"/>
      <c r="H60" s="147">
        <v>44165</v>
      </c>
      <c r="I60" s="145">
        <v>2</v>
      </c>
      <c r="J60" s="149"/>
      <c r="K60" s="146"/>
      <c r="L60" s="148"/>
      <c r="M60" s="147">
        <v>44169</v>
      </c>
      <c r="N60" s="146">
        <v>2</v>
      </c>
      <c r="O60" s="145" t="s">
        <v>533</v>
      </c>
      <c r="P60" s="143"/>
      <c r="Q60" s="143"/>
      <c r="R60" s="143"/>
      <c r="S60" s="143"/>
      <c r="T60" s="143"/>
      <c r="U60" s="143"/>
      <c r="V60" s="143"/>
      <c r="W60" s="143"/>
      <c r="X60" s="142"/>
      <c r="Y60" s="141"/>
      <c r="AH60" s="119"/>
      <c r="AI60" s="120"/>
      <c r="AJ60" s="119"/>
      <c r="AK60" s="121"/>
      <c r="AL60" s="121"/>
      <c r="AM60" s="120"/>
      <c r="AN60" s="119"/>
      <c r="AO60" s="121"/>
      <c r="AP60" s="121"/>
      <c r="AQ60" s="120"/>
    </row>
    <row r="61" spans="1:43">
      <c r="B61" s="159"/>
      <c r="C61" s="152"/>
      <c r="D61" s="151" t="s">
        <v>558</v>
      </c>
      <c r="E61" s="150"/>
      <c r="F61" s="147"/>
      <c r="G61" s="148"/>
      <c r="H61" s="147">
        <v>44165</v>
      </c>
      <c r="I61" s="145">
        <v>2</v>
      </c>
      <c r="J61" s="149"/>
      <c r="K61" s="146"/>
      <c r="L61" s="148"/>
      <c r="M61" s="147">
        <v>44169</v>
      </c>
      <c r="N61" s="146">
        <v>2</v>
      </c>
      <c r="O61" s="145" t="s">
        <v>533</v>
      </c>
      <c r="P61" s="143"/>
      <c r="Q61" s="143"/>
      <c r="R61" s="143"/>
      <c r="S61" s="143"/>
      <c r="T61" s="143"/>
      <c r="U61" s="143"/>
      <c r="V61" s="143"/>
      <c r="W61" s="143"/>
      <c r="X61" s="142"/>
      <c r="Y61" s="141"/>
      <c r="AH61" s="119"/>
      <c r="AI61" s="120"/>
      <c r="AJ61" s="119"/>
      <c r="AK61" s="121"/>
      <c r="AL61" s="121"/>
      <c r="AM61" s="120"/>
      <c r="AN61" s="119"/>
      <c r="AO61" s="121"/>
      <c r="AP61" s="121"/>
      <c r="AQ61" s="120"/>
    </row>
    <row r="62" spans="1:43">
      <c r="B62" s="159"/>
      <c r="C62" s="152"/>
      <c r="D62" s="151" t="s">
        <v>557</v>
      </c>
      <c r="E62" s="150"/>
      <c r="F62" s="147"/>
      <c r="G62" s="148"/>
      <c r="H62" s="147">
        <v>44165</v>
      </c>
      <c r="I62" s="145">
        <v>2</v>
      </c>
      <c r="J62" s="149"/>
      <c r="K62" s="146"/>
      <c r="L62" s="148"/>
      <c r="M62" s="147">
        <v>44169</v>
      </c>
      <c r="N62" s="146">
        <v>2</v>
      </c>
      <c r="O62" s="145" t="s">
        <v>533</v>
      </c>
      <c r="P62" s="143"/>
      <c r="Q62" s="143"/>
      <c r="R62" s="143"/>
      <c r="S62" s="143"/>
      <c r="T62" s="143"/>
      <c r="U62" s="143"/>
      <c r="V62" s="143"/>
      <c r="W62" s="143"/>
      <c r="X62" s="142"/>
      <c r="Y62" s="141"/>
      <c r="AH62" s="119"/>
      <c r="AI62" s="120"/>
      <c r="AJ62" s="119"/>
      <c r="AK62" s="121"/>
      <c r="AL62" s="121"/>
      <c r="AM62" s="120"/>
      <c r="AN62" s="119"/>
      <c r="AO62" s="121"/>
      <c r="AP62" s="121"/>
      <c r="AQ62" s="120"/>
    </row>
    <row r="63" spans="1:43">
      <c r="B63" s="159"/>
      <c r="C63" s="152"/>
      <c r="D63" s="151" t="s">
        <v>556</v>
      </c>
      <c r="E63" s="150"/>
      <c r="F63" s="147"/>
      <c r="G63" s="148"/>
      <c r="H63" s="147">
        <v>44165</v>
      </c>
      <c r="I63" s="145">
        <v>2</v>
      </c>
      <c r="J63" s="149"/>
      <c r="K63" s="146"/>
      <c r="L63" s="148"/>
      <c r="M63" s="147">
        <v>44169</v>
      </c>
      <c r="N63" s="146">
        <v>2</v>
      </c>
      <c r="O63" s="145" t="s">
        <v>533</v>
      </c>
      <c r="P63" s="143"/>
      <c r="Q63" s="143"/>
      <c r="R63" s="143"/>
      <c r="S63" s="143"/>
      <c r="T63" s="143"/>
      <c r="U63" s="143"/>
      <c r="V63" s="143"/>
      <c r="W63" s="143"/>
      <c r="X63" s="142"/>
      <c r="Y63" s="141"/>
      <c r="AH63" s="119"/>
      <c r="AI63" s="120"/>
      <c r="AJ63" s="119"/>
      <c r="AK63" s="121"/>
      <c r="AL63" s="121"/>
      <c r="AM63" s="120"/>
      <c r="AN63" s="119"/>
      <c r="AO63" s="121"/>
      <c r="AP63" s="121"/>
      <c r="AQ63" s="120"/>
    </row>
    <row r="64" spans="1:43">
      <c r="B64" s="159"/>
      <c r="C64" s="152"/>
      <c r="D64" s="151" t="s">
        <v>555</v>
      </c>
      <c r="E64" s="150"/>
      <c r="F64" s="147"/>
      <c r="G64" s="148"/>
      <c r="H64" s="147">
        <v>44165</v>
      </c>
      <c r="I64" s="145">
        <v>2</v>
      </c>
      <c r="J64" s="149"/>
      <c r="K64" s="146"/>
      <c r="L64" s="148"/>
      <c r="M64" s="147">
        <v>44169</v>
      </c>
      <c r="N64" s="146">
        <v>2</v>
      </c>
      <c r="O64" s="145" t="s">
        <v>533</v>
      </c>
      <c r="P64" s="143"/>
      <c r="Q64" s="143"/>
      <c r="R64" s="143"/>
      <c r="S64" s="143"/>
      <c r="T64" s="143"/>
      <c r="U64" s="143"/>
      <c r="V64" s="143"/>
      <c r="W64" s="143"/>
      <c r="X64" s="142"/>
      <c r="Y64" s="141"/>
      <c r="AH64" s="119"/>
      <c r="AI64" s="120"/>
      <c r="AJ64" s="119"/>
      <c r="AK64" s="121"/>
      <c r="AL64" s="121"/>
      <c r="AM64" s="120"/>
      <c r="AN64" s="119"/>
      <c r="AO64" s="121"/>
      <c r="AP64" s="121"/>
      <c r="AQ64" s="120"/>
    </row>
    <row r="65" spans="2:43">
      <c r="B65" s="159"/>
      <c r="C65" s="152"/>
      <c r="D65" s="151" t="s">
        <v>554</v>
      </c>
      <c r="E65" s="150"/>
      <c r="F65" s="147"/>
      <c r="G65" s="148"/>
      <c r="H65" s="147">
        <v>44165</v>
      </c>
      <c r="I65" s="145">
        <v>2</v>
      </c>
      <c r="J65" s="149"/>
      <c r="K65" s="146"/>
      <c r="L65" s="148"/>
      <c r="M65" s="147">
        <v>44169</v>
      </c>
      <c r="N65" s="146">
        <v>2</v>
      </c>
      <c r="O65" s="145" t="s">
        <v>533</v>
      </c>
      <c r="P65" s="143"/>
      <c r="Q65" s="143"/>
      <c r="R65" s="143"/>
      <c r="S65" s="143"/>
      <c r="T65" s="143"/>
      <c r="U65" s="143"/>
      <c r="V65" s="143"/>
      <c r="W65" s="143"/>
      <c r="X65" s="142"/>
      <c r="Y65" s="141"/>
      <c r="AH65" s="119"/>
      <c r="AI65" s="120"/>
      <c r="AJ65" s="119"/>
      <c r="AK65" s="121"/>
      <c r="AL65" s="121"/>
      <c r="AM65" s="120"/>
      <c r="AN65" s="119"/>
      <c r="AO65" s="121"/>
      <c r="AP65" s="121"/>
      <c r="AQ65" s="120"/>
    </row>
    <row r="66" spans="2:43">
      <c r="B66" s="159"/>
      <c r="C66" s="152"/>
      <c r="D66" s="151" t="s">
        <v>553</v>
      </c>
      <c r="E66" s="150"/>
      <c r="F66" s="147"/>
      <c r="G66" s="148"/>
      <c r="H66" s="147">
        <v>44165</v>
      </c>
      <c r="I66" s="145">
        <v>2</v>
      </c>
      <c r="J66" s="149"/>
      <c r="K66" s="146"/>
      <c r="L66" s="148"/>
      <c r="M66" s="147">
        <v>44169</v>
      </c>
      <c r="N66" s="146">
        <v>2</v>
      </c>
      <c r="O66" s="145" t="s">
        <v>533</v>
      </c>
      <c r="P66" s="143"/>
      <c r="Q66" s="143"/>
      <c r="R66" s="143"/>
      <c r="S66" s="143"/>
      <c r="T66" s="143"/>
      <c r="U66" s="143"/>
      <c r="V66" s="143"/>
      <c r="W66" s="143"/>
      <c r="X66" s="142"/>
      <c r="Y66" s="141"/>
      <c r="AH66" s="119"/>
      <c r="AI66" s="120"/>
      <c r="AJ66" s="119"/>
      <c r="AK66" s="121"/>
      <c r="AL66" s="121"/>
      <c r="AM66" s="120"/>
      <c r="AN66" s="119"/>
      <c r="AO66" s="121"/>
      <c r="AP66" s="121"/>
      <c r="AQ66" s="120"/>
    </row>
    <row r="67" spans="2:43">
      <c r="B67" s="159"/>
      <c r="C67" s="152"/>
      <c r="D67" s="151" t="s">
        <v>552</v>
      </c>
      <c r="E67" s="150"/>
      <c r="F67" s="147"/>
      <c r="G67" s="148"/>
      <c r="H67" s="147">
        <v>44165</v>
      </c>
      <c r="I67" s="145">
        <v>2</v>
      </c>
      <c r="J67" s="149"/>
      <c r="K67" s="146"/>
      <c r="L67" s="148"/>
      <c r="M67" s="147">
        <v>44169</v>
      </c>
      <c r="N67" s="146">
        <v>2</v>
      </c>
      <c r="O67" s="145" t="s">
        <v>533</v>
      </c>
      <c r="P67" s="143"/>
      <c r="Q67" s="143"/>
      <c r="R67" s="143"/>
      <c r="S67" s="143"/>
      <c r="T67" s="143"/>
      <c r="U67" s="143"/>
      <c r="V67" s="143"/>
      <c r="W67" s="143"/>
      <c r="X67" s="142"/>
      <c r="Y67" s="141"/>
      <c r="AH67" s="119"/>
      <c r="AI67" s="120"/>
      <c r="AJ67" s="119"/>
      <c r="AK67" s="121"/>
      <c r="AL67" s="121"/>
      <c r="AM67" s="120"/>
      <c r="AN67" s="119"/>
      <c r="AO67" s="121"/>
      <c r="AP67" s="121"/>
      <c r="AQ67" s="120"/>
    </row>
    <row r="68" spans="2:43">
      <c r="B68" s="158"/>
      <c r="C68" s="152"/>
      <c r="D68" s="151" t="s">
        <v>551</v>
      </c>
      <c r="E68" s="150"/>
      <c r="F68" s="147"/>
      <c r="G68" s="148"/>
      <c r="H68" s="147">
        <v>44165</v>
      </c>
      <c r="I68" s="145">
        <v>2</v>
      </c>
      <c r="J68" s="149"/>
      <c r="K68" s="146"/>
      <c r="L68" s="148"/>
      <c r="M68" s="147">
        <v>44169</v>
      </c>
      <c r="N68" s="146">
        <v>2</v>
      </c>
      <c r="O68" s="145" t="s">
        <v>533</v>
      </c>
      <c r="P68" s="143"/>
      <c r="Q68" s="143"/>
      <c r="R68" s="143"/>
      <c r="S68" s="143"/>
      <c r="T68" s="143"/>
      <c r="U68" s="143"/>
      <c r="V68" s="143"/>
      <c r="W68" s="143"/>
      <c r="X68" s="142"/>
      <c r="Y68" s="141"/>
      <c r="AH68" s="119"/>
      <c r="AI68" s="120"/>
      <c r="AJ68" s="119"/>
      <c r="AK68" s="121"/>
      <c r="AL68" s="121"/>
      <c r="AM68" s="120"/>
      <c r="AN68" s="119"/>
      <c r="AO68" s="121"/>
      <c r="AP68" s="121"/>
      <c r="AQ68" s="120"/>
    </row>
    <row r="69" spans="2:43">
      <c r="B69" s="159" t="s">
        <v>550</v>
      </c>
      <c r="C69" s="152"/>
      <c r="D69" s="151" t="s">
        <v>549</v>
      </c>
      <c r="E69" s="150"/>
      <c r="F69" s="147"/>
      <c r="G69" s="148"/>
      <c r="H69" s="147">
        <v>44165</v>
      </c>
      <c r="I69" s="145">
        <v>2</v>
      </c>
      <c r="J69" s="149"/>
      <c r="K69" s="146"/>
      <c r="L69" s="148"/>
      <c r="M69" s="147">
        <v>44169</v>
      </c>
      <c r="N69" s="146">
        <v>2</v>
      </c>
      <c r="O69" s="145" t="s">
        <v>533</v>
      </c>
      <c r="P69" s="143"/>
      <c r="Q69" s="143"/>
      <c r="R69" s="143"/>
      <c r="S69" s="143"/>
      <c r="T69" s="143"/>
      <c r="U69" s="143"/>
      <c r="V69" s="143"/>
      <c r="W69" s="143"/>
      <c r="X69" s="142"/>
      <c r="Y69" s="141"/>
      <c r="AH69" s="119"/>
      <c r="AI69" s="120"/>
      <c r="AJ69" s="119"/>
      <c r="AK69" s="121"/>
      <c r="AL69" s="121"/>
      <c r="AM69" s="120"/>
      <c r="AN69" s="119"/>
      <c r="AO69" s="121"/>
      <c r="AP69" s="121"/>
      <c r="AQ69" s="120"/>
    </row>
    <row r="70" spans="2:43">
      <c r="B70" s="159"/>
      <c r="C70" s="152"/>
      <c r="D70" s="151" t="s">
        <v>548</v>
      </c>
      <c r="E70" s="150"/>
      <c r="F70" s="147"/>
      <c r="G70" s="148"/>
      <c r="H70" s="147">
        <v>44165</v>
      </c>
      <c r="I70" s="145">
        <v>2</v>
      </c>
      <c r="J70" s="149"/>
      <c r="K70" s="146"/>
      <c r="L70" s="148"/>
      <c r="M70" s="147">
        <v>44169</v>
      </c>
      <c r="N70" s="146">
        <v>2</v>
      </c>
      <c r="O70" s="145" t="s">
        <v>533</v>
      </c>
      <c r="P70" s="143"/>
      <c r="Q70" s="143"/>
      <c r="R70" s="143"/>
      <c r="S70" s="143"/>
      <c r="T70" s="143"/>
      <c r="U70" s="143"/>
      <c r="V70" s="143"/>
      <c r="W70" s="143"/>
      <c r="X70" s="142"/>
      <c r="Y70" s="141"/>
      <c r="AH70" s="119"/>
      <c r="AI70" s="120"/>
      <c r="AJ70" s="119"/>
      <c r="AK70" s="121"/>
      <c r="AL70" s="121"/>
      <c r="AM70" s="120"/>
      <c r="AN70" s="119"/>
      <c r="AO70" s="121"/>
      <c r="AP70" s="121"/>
      <c r="AQ70" s="120"/>
    </row>
    <row r="71" spans="2:43">
      <c r="B71" s="158"/>
      <c r="C71" s="152"/>
      <c r="D71" s="151" t="s">
        <v>547</v>
      </c>
      <c r="E71" s="150"/>
      <c r="F71" s="147"/>
      <c r="G71" s="148"/>
      <c r="H71" s="147">
        <v>44165</v>
      </c>
      <c r="I71" s="145">
        <v>2</v>
      </c>
      <c r="J71" s="149"/>
      <c r="K71" s="146"/>
      <c r="L71" s="148"/>
      <c r="M71" s="147">
        <v>44169</v>
      </c>
      <c r="N71" s="146">
        <v>2</v>
      </c>
      <c r="O71" s="145" t="s">
        <v>533</v>
      </c>
      <c r="P71" s="143"/>
      <c r="Q71" s="143"/>
      <c r="R71" s="143"/>
      <c r="S71" s="143"/>
      <c r="T71" s="143"/>
      <c r="U71" s="143"/>
      <c r="V71" s="143"/>
      <c r="W71" s="143"/>
      <c r="X71" s="142"/>
      <c r="Y71" s="141"/>
      <c r="AH71" s="119"/>
      <c r="AI71" s="120"/>
      <c r="AJ71" s="119"/>
      <c r="AK71" s="121"/>
      <c r="AL71" s="121"/>
      <c r="AM71" s="120"/>
      <c r="AN71" s="119"/>
      <c r="AO71" s="121"/>
      <c r="AP71" s="121"/>
      <c r="AQ71" s="120"/>
    </row>
    <row r="72" spans="2:43">
      <c r="B72" s="156" t="s">
        <v>546</v>
      </c>
      <c r="C72" s="152"/>
      <c r="D72" s="151" t="s">
        <v>545</v>
      </c>
      <c r="E72" s="150"/>
      <c r="F72" s="147"/>
      <c r="G72" s="148"/>
      <c r="H72" s="147">
        <v>44165</v>
      </c>
      <c r="I72" s="145">
        <v>2</v>
      </c>
      <c r="J72" s="149"/>
      <c r="K72" s="146"/>
      <c r="L72" s="148"/>
      <c r="M72" s="147">
        <v>44169</v>
      </c>
      <c r="N72" s="146">
        <v>2</v>
      </c>
      <c r="O72" s="145" t="s">
        <v>533</v>
      </c>
      <c r="P72" s="143"/>
      <c r="Q72" s="143"/>
      <c r="R72" s="143"/>
      <c r="S72" s="143"/>
      <c r="T72" s="143"/>
      <c r="U72" s="143"/>
      <c r="V72" s="143"/>
      <c r="W72" s="143"/>
      <c r="X72" s="142"/>
      <c r="Y72" s="141"/>
      <c r="AH72" s="119">
        <f>IF($Y72="",(IF(E72&lt;&gt;"",IF(RIGHT(E72,1)="h",VALUE(LEFTB(E72,(LEN(E72)-1)))*COUNTIF(G72,"&gt;=1"),E72*COUNTIF(G72,"&gt;=1")),0)),0)</f>
        <v>0</v>
      </c>
      <c r="AI72" s="120">
        <f>IF($Y72="",(IF(E72&lt;&gt;"",IF(RIGHT(E72,1)="h",VALUE(LEFTB(E72,(LEN(E72)-1)))*COUNTIF(I72,"&gt;=1"),E72*COUNTIF(I72,"&gt;=1")),0)),0)</f>
        <v>0</v>
      </c>
      <c r="AJ72" s="119">
        <f>IF($Y72="",(COUNTIF(G72,"&gt;=1")),0)</f>
        <v>0</v>
      </c>
      <c r="AK72" s="121">
        <f>OR(L72="OK",L72="ＯＫ")*AJ72</f>
        <v>0</v>
      </c>
      <c r="AL72" s="121">
        <f>OR(L72="NG",L72="ＮＧ")*AJ72</f>
        <v>0</v>
      </c>
      <c r="AM72" s="120">
        <f>IF(AND(AJ72=1,AK72=0,AL72=0),1,0)</f>
        <v>0</v>
      </c>
      <c r="AN72" s="119">
        <f>IF($Y72="",(COUNTIF(I72,"&gt;=1")),0)</f>
        <v>1</v>
      </c>
      <c r="AO72" s="121">
        <f>OR(O72="OK",O72="ＯＫ")*AN72</f>
        <v>1</v>
      </c>
      <c r="AP72" s="121">
        <f>OR(O72="NG",O72="ＮＧ")*AN72</f>
        <v>0</v>
      </c>
      <c r="AQ72" s="120">
        <f>IF(AND(AN72=1,AO72=0,AP72=0),1,0)</f>
        <v>0</v>
      </c>
    </row>
    <row r="73" spans="2:43">
      <c r="B73" s="156"/>
      <c r="C73" s="152"/>
      <c r="D73" s="151" t="s">
        <v>544</v>
      </c>
      <c r="E73" s="150"/>
      <c r="F73" s="147"/>
      <c r="G73" s="148"/>
      <c r="H73" s="147">
        <v>44165</v>
      </c>
      <c r="I73" s="145">
        <v>2</v>
      </c>
      <c r="J73" s="149"/>
      <c r="K73" s="146"/>
      <c r="L73" s="148"/>
      <c r="M73" s="147">
        <v>44168</v>
      </c>
      <c r="N73" s="146">
        <v>2</v>
      </c>
      <c r="O73" s="155" t="s">
        <v>533</v>
      </c>
      <c r="P73" s="143"/>
      <c r="Q73" s="143"/>
      <c r="R73" s="143"/>
      <c r="S73" s="143"/>
      <c r="T73" s="143"/>
      <c r="U73" s="143"/>
      <c r="V73" s="143"/>
      <c r="W73" s="143"/>
      <c r="X73" s="142"/>
      <c r="Y73" s="141"/>
      <c r="AH73" s="119"/>
      <c r="AI73" s="120"/>
      <c r="AJ73" s="119"/>
      <c r="AK73" s="121"/>
      <c r="AL73" s="121"/>
      <c r="AM73" s="120"/>
      <c r="AN73" s="119"/>
      <c r="AO73" s="121"/>
      <c r="AP73" s="121"/>
      <c r="AQ73" s="120"/>
    </row>
    <row r="74" spans="2:43">
      <c r="B74" s="157"/>
      <c r="C74" s="152"/>
      <c r="D74" s="151" t="s">
        <v>543</v>
      </c>
      <c r="E74" s="150"/>
      <c r="F74" s="147"/>
      <c r="G74" s="148"/>
      <c r="H74" s="147">
        <v>44165</v>
      </c>
      <c r="I74" s="145">
        <v>2</v>
      </c>
      <c r="J74" s="149"/>
      <c r="K74" s="146"/>
      <c r="L74" s="148"/>
      <c r="M74" s="147">
        <v>44168</v>
      </c>
      <c r="N74" s="146">
        <v>2</v>
      </c>
      <c r="O74" s="155" t="s">
        <v>533</v>
      </c>
      <c r="P74" s="143"/>
      <c r="Q74" s="143"/>
      <c r="R74" s="143"/>
      <c r="S74" s="143"/>
      <c r="T74" s="143"/>
      <c r="U74" s="143"/>
      <c r="V74" s="143"/>
      <c r="W74" s="143"/>
      <c r="X74" s="142"/>
      <c r="Y74" s="141"/>
      <c r="AH74" s="119"/>
      <c r="AI74" s="120"/>
      <c r="AJ74" s="119"/>
      <c r="AK74" s="121"/>
      <c r="AL74" s="121"/>
      <c r="AM74" s="120"/>
      <c r="AN74" s="119"/>
      <c r="AO74" s="121"/>
      <c r="AP74" s="121"/>
      <c r="AQ74" s="120"/>
    </row>
    <row r="75" spans="2:43">
      <c r="B75" s="156" t="s">
        <v>542</v>
      </c>
      <c r="C75" s="152"/>
      <c r="D75" s="151" t="s">
        <v>541</v>
      </c>
      <c r="E75" s="150"/>
      <c r="F75" s="147"/>
      <c r="G75" s="148"/>
      <c r="H75" s="147">
        <v>44165</v>
      </c>
      <c r="I75" s="145">
        <v>2</v>
      </c>
      <c r="J75" s="149"/>
      <c r="K75" s="146"/>
      <c r="L75" s="148"/>
      <c r="M75" s="147">
        <v>44168</v>
      </c>
      <c r="N75" s="146">
        <v>2</v>
      </c>
      <c r="O75" s="155" t="s">
        <v>533</v>
      </c>
      <c r="P75" s="143"/>
      <c r="Q75" s="143"/>
      <c r="R75" s="143"/>
      <c r="S75" s="143"/>
      <c r="T75" s="143"/>
      <c r="U75" s="143"/>
      <c r="V75" s="143"/>
      <c r="W75" s="143"/>
      <c r="X75" s="142"/>
      <c r="Y75" s="141"/>
      <c r="AH75" s="119">
        <f t="shared" ref="AH75:AH102" si="10">IF($Y75="",(IF(E75&lt;&gt;"",IF(RIGHT(E75,1)="h",VALUE(LEFTB(E75,(LEN(E75)-1)))*COUNTIF(G75,"&gt;=1"),E75*COUNTIF(G75,"&gt;=1")),0)),0)</f>
        <v>0</v>
      </c>
      <c r="AI75" s="120">
        <f t="shared" ref="AI75:AI102" si="11">IF($Y75="",(IF(E75&lt;&gt;"",IF(RIGHT(E75,1)="h",VALUE(LEFTB(E75,(LEN(E75)-1)))*COUNTIF(I75,"&gt;=1"),E75*COUNTIF(I75,"&gt;=1")),0)),0)</f>
        <v>0</v>
      </c>
      <c r="AJ75" s="119">
        <f t="shared" ref="AJ75:AJ102" si="12">IF($Y75="",(COUNTIF(G75,"&gt;=1")),0)</f>
        <v>0</v>
      </c>
      <c r="AK75" s="121">
        <f t="shared" ref="AK75:AK102" si="13">OR(L75="OK",L75="ＯＫ")*AJ75</f>
        <v>0</v>
      </c>
      <c r="AL75" s="121">
        <f t="shared" ref="AL75:AL102" si="14">OR(L75="NG",L75="ＮＧ")*AJ75</f>
        <v>0</v>
      </c>
      <c r="AM75" s="120">
        <f t="shared" ref="AM75:AM102" si="15">IF(AND(AJ75=1,AK75=0,AL75=0),1,0)</f>
        <v>0</v>
      </c>
      <c r="AN75" s="119">
        <f t="shared" ref="AN75:AN102" si="16">IF($Y75="",(COUNTIF(I75,"&gt;=1")),0)</f>
        <v>1</v>
      </c>
      <c r="AO75" s="121">
        <f t="shared" ref="AO75:AO102" si="17">OR(O75="OK",O75="ＯＫ")*AN75</f>
        <v>1</v>
      </c>
      <c r="AP75" s="121">
        <f t="shared" ref="AP75:AP102" si="18">OR(O75="NG",O75="ＮＧ")*AN75</f>
        <v>0</v>
      </c>
      <c r="AQ75" s="120">
        <f t="shared" ref="AQ75:AQ102" si="19">IF(AND(AN75=1,AO75=0,AP75=0),1,0)</f>
        <v>0</v>
      </c>
    </row>
    <row r="76" spans="2:43">
      <c r="B76" s="154"/>
      <c r="C76" s="152"/>
      <c r="D76" s="151" t="s">
        <v>540</v>
      </c>
      <c r="E76" s="150"/>
      <c r="F76" s="147"/>
      <c r="G76" s="148"/>
      <c r="H76" s="147">
        <v>44165</v>
      </c>
      <c r="I76" s="145">
        <v>2</v>
      </c>
      <c r="J76" s="149"/>
      <c r="K76" s="146"/>
      <c r="L76" s="148"/>
      <c r="M76" s="147">
        <v>44169</v>
      </c>
      <c r="N76" s="146">
        <v>2</v>
      </c>
      <c r="O76" s="145" t="s">
        <v>533</v>
      </c>
      <c r="P76" s="143"/>
      <c r="Q76" s="143"/>
      <c r="R76" s="143"/>
      <c r="S76" s="143"/>
      <c r="T76" s="143"/>
      <c r="U76" s="143"/>
      <c r="V76" s="143"/>
      <c r="W76" s="143"/>
      <c r="X76" s="142"/>
      <c r="Y76" s="141"/>
      <c r="AH76" s="119">
        <f t="shared" si="10"/>
        <v>0</v>
      </c>
      <c r="AI76" s="120">
        <f t="shared" si="11"/>
        <v>0</v>
      </c>
      <c r="AJ76" s="119">
        <f t="shared" si="12"/>
        <v>0</v>
      </c>
      <c r="AK76" s="121">
        <f t="shared" si="13"/>
        <v>0</v>
      </c>
      <c r="AL76" s="121">
        <f t="shared" si="14"/>
        <v>0</v>
      </c>
      <c r="AM76" s="120">
        <f t="shared" si="15"/>
        <v>0</v>
      </c>
      <c r="AN76" s="119">
        <f t="shared" si="16"/>
        <v>1</v>
      </c>
      <c r="AO76" s="121">
        <f t="shared" si="17"/>
        <v>1</v>
      </c>
      <c r="AP76" s="121">
        <f t="shared" si="18"/>
        <v>0</v>
      </c>
      <c r="AQ76" s="120">
        <f t="shared" si="19"/>
        <v>0</v>
      </c>
    </row>
    <row r="77" spans="2:43">
      <c r="B77" s="154"/>
      <c r="C77" s="152"/>
      <c r="D77" s="151" t="s">
        <v>539</v>
      </c>
      <c r="E77" s="150"/>
      <c r="F77" s="147"/>
      <c r="G77" s="148"/>
      <c r="H77" s="147">
        <v>44165</v>
      </c>
      <c r="I77" s="145">
        <v>2</v>
      </c>
      <c r="J77" s="149"/>
      <c r="K77" s="146"/>
      <c r="L77" s="148"/>
      <c r="M77" s="147">
        <v>44169</v>
      </c>
      <c r="N77" s="146">
        <v>2</v>
      </c>
      <c r="O77" s="145" t="s">
        <v>533</v>
      </c>
      <c r="P77" s="143"/>
      <c r="Q77" s="143"/>
      <c r="R77" s="143"/>
      <c r="S77" s="143"/>
      <c r="T77" s="143"/>
      <c r="U77" s="143"/>
      <c r="V77" s="143"/>
      <c r="W77" s="143"/>
      <c r="X77" s="142"/>
      <c r="Y77" s="141"/>
      <c r="AH77" s="119">
        <f t="shared" si="10"/>
        <v>0</v>
      </c>
      <c r="AI77" s="120">
        <f t="shared" si="11"/>
        <v>0</v>
      </c>
      <c r="AJ77" s="119">
        <f t="shared" si="12"/>
        <v>0</v>
      </c>
      <c r="AK77" s="121">
        <f t="shared" si="13"/>
        <v>0</v>
      </c>
      <c r="AL77" s="121">
        <f t="shared" si="14"/>
        <v>0</v>
      </c>
      <c r="AM77" s="120">
        <f t="shared" si="15"/>
        <v>0</v>
      </c>
      <c r="AN77" s="119">
        <f t="shared" si="16"/>
        <v>1</v>
      </c>
      <c r="AO77" s="121">
        <f t="shared" si="17"/>
        <v>1</v>
      </c>
      <c r="AP77" s="121">
        <f t="shared" si="18"/>
        <v>0</v>
      </c>
      <c r="AQ77" s="120">
        <f t="shared" si="19"/>
        <v>0</v>
      </c>
    </row>
    <row r="78" spans="2:43">
      <c r="B78" s="154"/>
      <c r="C78" s="152"/>
      <c r="D78" s="151" t="s">
        <v>538</v>
      </c>
      <c r="E78" s="150"/>
      <c r="F78" s="147"/>
      <c r="G78" s="148"/>
      <c r="H78" s="147">
        <v>44165</v>
      </c>
      <c r="I78" s="145">
        <v>2</v>
      </c>
      <c r="J78" s="149"/>
      <c r="K78" s="146"/>
      <c r="L78" s="148"/>
      <c r="M78" s="147">
        <v>44169</v>
      </c>
      <c r="N78" s="146">
        <v>2</v>
      </c>
      <c r="O78" s="145" t="s">
        <v>533</v>
      </c>
      <c r="P78" s="143"/>
      <c r="Q78" s="143"/>
      <c r="R78" s="143"/>
      <c r="S78" s="143"/>
      <c r="T78" s="143"/>
      <c r="U78" s="143"/>
      <c r="V78" s="143"/>
      <c r="W78" s="143"/>
      <c r="X78" s="142"/>
      <c r="Y78" s="141"/>
      <c r="AH78" s="119">
        <f t="shared" si="10"/>
        <v>0</v>
      </c>
      <c r="AI78" s="120">
        <f t="shared" si="11"/>
        <v>0</v>
      </c>
      <c r="AJ78" s="119">
        <f t="shared" si="12"/>
        <v>0</v>
      </c>
      <c r="AK78" s="121">
        <f t="shared" si="13"/>
        <v>0</v>
      </c>
      <c r="AL78" s="121">
        <f t="shared" si="14"/>
        <v>0</v>
      </c>
      <c r="AM78" s="120">
        <f t="shared" si="15"/>
        <v>0</v>
      </c>
      <c r="AN78" s="119">
        <f t="shared" si="16"/>
        <v>1</v>
      </c>
      <c r="AO78" s="121">
        <f t="shared" si="17"/>
        <v>1</v>
      </c>
      <c r="AP78" s="121">
        <f t="shared" si="18"/>
        <v>0</v>
      </c>
      <c r="AQ78" s="120">
        <f t="shared" si="19"/>
        <v>0</v>
      </c>
    </row>
    <row r="79" spans="2:43">
      <c r="B79" s="154"/>
      <c r="C79" s="152"/>
      <c r="D79" s="151" t="s">
        <v>537</v>
      </c>
      <c r="E79" s="150"/>
      <c r="F79" s="147"/>
      <c r="G79" s="148"/>
      <c r="H79" s="147">
        <v>44165</v>
      </c>
      <c r="I79" s="145">
        <v>2</v>
      </c>
      <c r="J79" s="149"/>
      <c r="K79" s="146"/>
      <c r="L79" s="148"/>
      <c r="M79" s="147">
        <v>44169</v>
      </c>
      <c r="N79" s="146">
        <v>2</v>
      </c>
      <c r="O79" s="145" t="s">
        <v>533</v>
      </c>
      <c r="P79" s="143"/>
      <c r="Q79" s="143"/>
      <c r="R79" s="143"/>
      <c r="S79" s="143"/>
      <c r="T79" s="143"/>
      <c r="U79" s="143"/>
      <c r="V79" s="143"/>
      <c r="W79" s="143"/>
      <c r="X79" s="142"/>
      <c r="Y79" s="141"/>
      <c r="AH79" s="119">
        <f t="shared" si="10"/>
        <v>0</v>
      </c>
      <c r="AI79" s="120">
        <f t="shared" si="11"/>
        <v>0</v>
      </c>
      <c r="AJ79" s="119">
        <f t="shared" si="12"/>
        <v>0</v>
      </c>
      <c r="AK79" s="121">
        <f t="shared" si="13"/>
        <v>0</v>
      </c>
      <c r="AL79" s="121">
        <f t="shared" si="14"/>
        <v>0</v>
      </c>
      <c r="AM79" s="120">
        <f t="shared" si="15"/>
        <v>0</v>
      </c>
      <c r="AN79" s="119">
        <f t="shared" si="16"/>
        <v>1</v>
      </c>
      <c r="AO79" s="121">
        <f t="shared" si="17"/>
        <v>1</v>
      </c>
      <c r="AP79" s="121">
        <f t="shared" si="18"/>
        <v>0</v>
      </c>
      <c r="AQ79" s="120">
        <f t="shared" si="19"/>
        <v>0</v>
      </c>
    </row>
    <row r="80" spans="2:43">
      <c r="B80" s="153"/>
      <c r="C80" s="152"/>
      <c r="D80" s="151" t="s">
        <v>536</v>
      </c>
      <c r="E80" s="150"/>
      <c r="F80" s="147"/>
      <c r="G80" s="148"/>
      <c r="H80" s="147">
        <v>44165</v>
      </c>
      <c r="I80" s="145">
        <v>2</v>
      </c>
      <c r="J80" s="149"/>
      <c r="K80" s="146"/>
      <c r="L80" s="148"/>
      <c r="M80" s="147">
        <v>44169</v>
      </c>
      <c r="N80" s="146">
        <v>2</v>
      </c>
      <c r="O80" s="145" t="s">
        <v>533</v>
      </c>
      <c r="P80" s="144"/>
      <c r="Q80" s="143"/>
      <c r="R80" s="143"/>
      <c r="S80" s="143"/>
      <c r="T80" s="143"/>
      <c r="U80" s="143"/>
      <c r="V80" s="143"/>
      <c r="W80" s="143"/>
      <c r="X80" s="142"/>
      <c r="Y80" s="141"/>
      <c r="AH80" s="119">
        <f t="shared" si="10"/>
        <v>0</v>
      </c>
      <c r="AI80" s="120">
        <f t="shared" si="11"/>
        <v>0</v>
      </c>
      <c r="AJ80" s="119">
        <f t="shared" si="12"/>
        <v>0</v>
      </c>
      <c r="AK80" s="121">
        <f t="shared" si="13"/>
        <v>0</v>
      </c>
      <c r="AL80" s="121">
        <f t="shared" si="14"/>
        <v>0</v>
      </c>
      <c r="AM80" s="120">
        <f t="shared" si="15"/>
        <v>0</v>
      </c>
      <c r="AN80" s="119">
        <f t="shared" si="16"/>
        <v>1</v>
      </c>
      <c r="AO80" s="121">
        <f t="shared" si="17"/>
        <v>1</v>
      </c>
      <c r="AP80" s="121">
        <f t="shared" si="18"/>
        <v>0</v>
      </c>
      <c r="AQ80" s="120">
        <f t="shared" si="19"/>
        <v>0</v>
      </c>
    </row>
    <row r="81" spans="2:43" ht="14.25" thickBot="1">
      <c r="B81" s="140" t="s">
        <v>535</v>
      </c>
      <c r="C81" s="139"/>
      <c r="D81" s="138" t="s">
        <v>534</v>
      </c>
      <c r="E81" s="137"/>
      <c r="F81" s="136"/>
      <c r="G81" s="133"/>
      <c r="H81" s="132">
        <v>44165</v>
      </c>
      <c r="I81" s="130">
        <v>2</v>
      </c>
      <c r="J81" s="135"/>
      <c r="K81" s="134"/>
      <c r="L81" s="133"/>
      <c r="M81" s="132">
        <v>44169</v>
      </c>
      <c r="N81" s="131">
        <v>2</v>
      </c>
      <c r="O81" s="130" t="s">
        <v>533</v>
      </c>
      <c r="P81" s="129"/>
      <c r="Q81" s="128"/>
      <c r="R81" s="128"/>
      <c r="S81" s="128"/>
      <c r="T81" s="128"/>
      <c r="U81" s="128"/>
      <c r="V81" s="128"/>
      <c r="W81" s="128"/>
      <c r="X81" s="127"/>
      <c r="Y81" s="126"/>
      <c r="AH81" s="119">
        <f t="shared" si="10"/>
        <v>0</v>
      </c>
      <c r="AI81" s="120">
        <f t="shared" si="11"/>
        <v>0</v>
      </c>
      <c r="AJ81" s="119">
        <f t="shared" si="12"/>
        <v>0</v>
      </c>
      <c r="AK81" s="121">
        <f t="shared" si="13"/>
        <v>0</v>
      </c>
      <c r="AL81" s="121">
        <f t="shared" si="14"/>
        <v>0</v>
      </c>
      <c r="AM81" s="120">
        <f t="shared" si="15"/>
        <v>0</v>
      </c>
      <c r="AN81" s="119">
        <f t="shared" si="16"/>
        <v>1</v>
      </c>
      <c r="AO81" s="121">
        <f t="shared" si="17"/>
        <v>1</v>
      </c>
      <c r="AP81" s="121">
        <f t="shared" si="18"/>
        <v>0</v>
      </c>
      <c r="AQ81" s="120">
        <f t="shared" si="19"/>
        <v>0</v>
      </c>
    </row>
    <row r="82" spans="2:43">
      <c r="E82" s="125"/>
      <c r="F82" s="123"/>
      <c r="G82" s="123"/>
      <c r="H82" s="122"/>
      <c r="I82" s="122"/>
      <c r="J82" s="123"/>
      <c r="K82" s="123"/>
      <c r="L82" s="123"/>
      <c r="M82" s="123"/>
      <c r="N82" s="123"/>
      <c r="O82" s="123"/>
      <c r="P82" s="122"/>
      <c r="Q82" s="122"/>
      <c r="R82" s="122"/>
      <c r="AH82" s="119">
        <f t="shared" si="10"/>
        <v>0</v>
      </c>
      <c r="AI82" s="120">
        <f t="shared" si="11"/>
        <v>0</v>
      </c>
      <c r="AJ82" s="119">
        <f t="shared" si="12"/>
        <v>0</v>
      </c>
      <c r="AK82" s="121">
        <f t="shared" si="13"/>
        <v>0</v>
      </c>
      <c r="AL82" s="121">
        <f t="shared" si="14"/>
        <v>0</v>
      </c>
      <c r="AM82" s="120">
        <f t="shared" si="15"/>
        <v>0</v>
      </c>
      <c r="AN82" s="119">
        <f t="shared" si="16"/>
        <v>0</v>
      </c>
      <c r="AO82" s="121">
        <f t="shared" si="17"/>
        <v>0</v>
      </c>
      <c r="AP82" s="121">
        <f t="shared" si="18"/>
        <v>0</v>
      </c>
      <c r="AQ82" s="120">
        <f t="shared" si="19"/>
        <v>0</v>
      </c>
    </row>
    <row r="83" spans="2:43">
      <c r="E83" s="125"/>
      <c r="F83" s="123"/>
      <c r="G83" s="123"/>
      <c r="H83" s="122"/>
      <c r="I83" s="122"/>
      <c r="J83" s="123"/>
      <c r="K83" s="123"/>
      <c r="L83" s="123"/>
      <c r="M83" s="123"/>
      <c r="N83" s="123"/>
      <c r="O83" s="123"/>
      <c r="P83" s="122"/>
      <c r="Q83" s="122"/>
      <c r="R83" s="122"/>
      <c r="AH83" s="119">
        <f t="shared" si="10"/>
        <v>0</v>
      </c>
      <c r="AI83" s="120">
        <f t="shared" si="11"/>
        <v>0</v>
      </c>
      <c r="AJ83" s="119">
        <f t="shared" si="12"/>
        <v>0</v>
      </c>
      <c r="AK83" s="121">
        <f t="shared" si="13"/>
        <v>0</v>
      </c>
      <c r="AL83" s="121">
        <f t="shared" si="14"/>
        <v>0</v>
      </c>
      <c r="AM83" s="120">
        <f t="shared" si="15"/>
        <v>0</v>
      </c>
      <c r="AN83" s="119">
        <f t="shared" si="16"/>
        <v>0</v>
      </c>
      <c r="AO83" s="121">
        <f t="shared" si="17"/>
        <v>0</v>
      </c>
      <c r="AP83" s="121">
        <f t="shared" si="18"/>
        <v>0</v>
      </c>
      <c r="AQ83" s="120">
        <f t="shared" si="19"/>
        <v>0</v>
      </c>
    </row>
    <row r="84" spans="2:43">
      <c r="E84" s="125"/>
      <c r="F84" s="123"/>
      <c r="G84" s="123"/>
      <c r="H84" s="122"/>
      <c r="I84" s="122"/>
      <c r="J84" s="124"/>
      <c r="K84" s="123"/>
      <c r="L84" s="123"/>
      <c r="M84" s="123"/>
      <c r="N84" s="123"/>
      <c r="O84" s="123"/>
      <c r="P84" s="122"/>
      <c r="Q84" s="122"/>
      <c r="R84" s="122"/>
      <c r="AH84" s="119">
        <f t="shared" si="10"/>
        <v>0</v>
      </c>
      <c r="AI84" s="120">
        <f t="shared" si="11"/>
        <v>0</v>
      </c>
      <c r="AJ84" s="119">
        <f t="shared" si="12"/>
        <v>0</v>
      </c>
      <c r="AK84" s="121">
        <f t="shared" si="13"/>
        <v>0</v>
      </c>
      <c r="AL84" s="121">
        <f t="shared" si="14"/>
        <v>0</v>
      </c>
      <c r="AM84" s="120">
        <f t="shared" si="15"/>
        <v>0</v>
      </c>
      <c r="AN84" s="119">
        <f t="shared" si="16"/>
        <v>0</v>
      </c>
      <c r="AO84" s="121">
        <f t="shared" si="17"/>
        <v>0</v>
      </c>
      <c r="AP84" s="121">
        <f t="shared" si="18"/>
        <v>0</v>
      </c>
      <c r="AQ84" s="120">
        <f t="shared" si="19"/>
        <v>0</v>
      </c>
    </row>
    <row r="85" spans="2:43">
      <c r="E85" s="125"/>
      <c r="F85" s="123"/>
      <c r="G85" s="123"/>
      <c r="H85" s="122"/>
      <c r="I85" s="122"/>
      <c r="J85" s="123"/>
      <c r="K85" s="123"/>
      <c r="L85" s="123"/>
      <c r="M85" s="123"/>
      <c r="N85" s="123"/>
      <c r="O85" s="123"/>
      <c r="P85" s="122"/>
      <c r="Q85" s="122"/>
      <c r="R85" s="122"/>
      <c r="AH85" s="119">
        <f t="shared" si="10"/>
        <v>0</v>
      </c>
      <c r="AI85" s="120">
        <f t="shared" si="11"/>
        <v>0</v>
      </c>
      <c r="AJ85" s="119">
        <f t="shared" si="12"/>
        <v>0</v>
      </c>
      <c r="AK85" s="121">
        <f t="shared" si="13"/>
        <v>0</v>
      </c>
      <c r="AL85" s="121">
        <f t="shared" si="14"/>
        <v>0</v>
      </c>
      <c r="AM85" s="120">
        <f t="shared" si="15"/>
        <v>0</v>
      </c>
      <c r="AN85" s="119">
        <f t="shared" si="16"/>
        <v>0</v>
      </c>
      <c r="AO85" s="121">
        <f t="shared" si="17"/>
        <v>0</v>
      </c>
      <c r="AP85" s="121">
        <f t="shared" si="18"/>
        <v>0</v>
      </c>
      <c r="AQ85" s="120">
        <f t="shared" si="19"/>
        <v>0</v>
      </c>
    </row>
    <row r="86" spans="2:43">
      <c r="E86" s="125"/>
      <c r="F86" s="123"/>
      <c r="G86" s="123"/>
      <c r="H86" s="122"/>
      <c r="I86" s="122"/>
      <c r="J86" s="124"/>
      <c r="K86" s="123"/>
      <c r="L86" s="123"/>
      <c r="M86" s="123"/>
      <c r="N86" s="123"/>
      <c r="O86" s="123"/>
      <c r="P86" s="122"/>
      <c r="Q86" s="122"/>
      <c r="R86" s="122"/>
      <c r="AH86" s="119">
        <f t="shared" si="10"/>
        <v>0</v>
      </c>
      <c r="AI86" s="120">
        <f t="shared" si="11"/>
        <v>0</v>
      </c>
      <c r="AJ86" s="119">
        <f t="shared" si="12"/>
        <v>0</v>
      </c>
      <c r="AK86" s="121">
        <f t="shared" si="13"/>
        <v>0</v>
      </c>
      <c r="AL86" s="121">
        <f t="shared" si="14"/>
        <v>0</v>
      </c>
      <c r="AM86" s="120">
        <f t="shared" si="15"/>
        <v>0</v>
      </c>
      <c r="AN86" s="119">
        <f t="shared" si="16"/>
        <v>0</v>
      </c>
      <c r="AO86" s="121">
        <f t="shared" si="17"/>
        <v>0</v>
      </c>
      <c r="AP86" s="121">
        <f t="shared" si="18"/>
        <v>0</v>
      </c>
      <c r="AQ86" s="120">
        <f t="shared" si="19"/>
        <v>0</v>
      </c>
    </row>
    <row r="87" spans="2:43">
      <c r="E87" s="125"/>
      <c r="F87" s="123"/>
      <c r="G87" s="123"/>
      <c r="H87" s="122"/>
      <c r="I87" s="122"/>
      <c r="J87" s="124"/>
      <c r="K87" s="123"/>
      <c r="L87" s="123"/>
      <c r="M87" s="123"/>
      <c r="N87" s="123"/>
      <c r="O87" s="123"/>
      <c r="P87" s="122"/>
      <c r="Q87" s="122"/>
      <c r="R87" s="122"/>
      <c r="AH87" s="119">
        <f t="shared" si="10"/>
        <v>0</v>
      </c>
      <c r="AI87" s="120">
        <f t="shared" si="11"/>
        <v>0</v>
      </c>
      <c r="AJ87" s="119">
        <f t="shared" si="12"/>
        <v>0</v>
      </c>
      <c r="AK87" s="121">
        <f t="shared" si="13"/>
        <v>0</v>
      </c>
      <c r="AL87" s="121">
        <f t="shared" si="14"/>
        <v>0</v>
      </c>
      <c r="AM87" s="120">
        <f t="shared" si="15"/>
        <v>0</v>
      </c>
      <c r="AN87" s="119">
        <f t="shared" si="16"/>
        <v>0</v>
      </c>
      <c r="AO87" s="121">
        <f t="shared" si="17"/>
        <v>0</v>
      </c>
      <c r="AP87" s="121">
        <f t="shared" si="18"/>
        <v>0</v>
      </c>
      <c r="AQ87" s="120">
        <f t="shared" si="19"/>
        <v>0</v>
      </c>
    </row>
    <row r="88" spans="2:43">
      <c r="E88" s="125"/>
      <c r="F88" s="123"/>
      <c r="G88" s="123"/>
      <c r="H88" s="122"/>
      <c r="I88" s="122"/>
      <c r="J88" s="124"/>
      <c r="K88" s="123"/>
      <c r="L88" s="123"/>
      <c r="M88" s="123"/>
      <c r="N88" s="123"/>
      <c r="O88" s="123"/>
      <c r="P88" s="122"/>
      <c r="Q88" s="122"/>
      <c r="R88" s="122"/>
      <c r="AH88" s="119">
        <f t="shared" si="10"/>
        <v>0</v>
      </c>
      <c r="AI88" s="120">
        <f t="shared" si="11"/>
        <v>0</v>
      </c>
      <c r="AJ88" s="119">
        <f t="shared" si="12"/>
        <v>0</v>
      </c>
      <c r="AK88" s="121">
        <f t="shared" si="13"/>
        <v>0</v>
      </c>
      <c r="AL88" s="121">
        <f t="shared" si="14"/>
        <v>0</v>
      </c>
      <c r="AM88" s="120">
        <f t="shared" si="15"/>
        <v>0</v>
      </c>
      <c r="AN88" s="119">
        <f t="shared" si="16"/>
        <v>0</v>
      </c>
      <c r="AO88" s="121">
        <f t="shared" si="17"/>
        <v>0</v>
      </c>
      <c r="AP88" s="121">
        <f t="shared" si="18"/>
        <v>0</v>
      </c>
      <c r="AQ88" s="120">
        <f t="shared" si="19"/>
        <v>0</v>
      </c>
    </row>
    <row r="89" spans="2:43">
      <c r="E89" s="125"/>
      <c r="F89" s="123"/>
      <c r="G89" s="123"/>
      <c r="H89" s="122"/>
      <c r="I89" s="122"/>
      <c r="J89" s="124"/>
      <c r="K89" s="123"/>
      <c r="L89" s="123"/>
      <c r="M89" s="123"/>
      <c r="N89" s="123"/>
      <c r="O89" s="123"/>
      <c r="P89" s="122"/>
      <c r="Q89" s="122"/>
      <c r="R89" s="122"/>
      <c r="AH89" s="119">
        <f t="shared" si="10"/>
        <v>0</v>
      </c>
      <c r="AI89" s="120">
        <f t="shared" si="11"/>
        <v>0</v>
      </c>
      <c r="AJ89" s="119">
        <f t="shared" si="12"/>
        <v>0</v>
      </c>
      <c r="AK89" s="121">
        <f t="shared" si="13"/>
        <v>0</v>
      </c>
      <c r="AL89" s="121">
        <f t="shared" si="14"/>
        <v>0</v>
      </c>
      <c r="AM89" s="120">
        <f t="shared" si="15"/>
        <v>0</v>
      </c>
      <c r="AN89" s="119">
        <f t="shared" si="16"/>
        <v>0</v>
      </c>
      <c r="AO89" s="121">
        <f t="shared" si="17"/>
        <v>0</v>
      </c>
      <c r="AP89" s="121">
        <f t="shared" si="18"/>
        <v>0</v>
      </c>
      <c r="AQ89" s="120">
        <f t="shared" si="19"/>
        <v>0</v>
      </c>
    </row>
    <row r="90" spans="2:43">
      <c r="E90" s="125"/>
      <c r="F90" s="123"/>
      <c r="G90" s="123"/>
      <c r="H90" s="122"/>
      <c r="I90" s="122"/>
      <c r="J90" s="124"/>
      <c r="K90" s="123"/>
      <c r="L90" s="123"/>
      <c r="M90" s="123"/>
      <c r="N90" s="123"/>
      <c r="O90" s="123"/>
      <c r="P90" s="122"/>
      <c r="Q90" s="122"/>
      <c r="R90" s="122"/>
      <c r="AH90" s="119">
        <f t="shared" si="10"/>
        <v>0</v>
      </c>
      <c r="AI90" s="120">
        <f t="shared" si="11"/>
        <v>0</v>
      </c>
      <c r="AJ90" s="119">
        <f t="shared" si="12"/>
        <v>0</v>
      </c>
      <c r="AK90" s="121">
        <f t="shared" si="13"/>
        <v>0</v>
      </c>
      <c r="AL90" s="121">
        <f t="shared" si="14"/>
        <v>0</v>
      </c>
      <c r="AM90" s="120">
        <f t="shared" si="15"/>
        <v>0</v>
      </c>
      <c r="AN90" s="119">
        <f t="shared" si="16"/>
        <v>0</v>
      </c>
      <c r="AO90" s="121">
        <f t="shared" si="17"/>
        <v>0</v>
      </c>
      <c r="AP90" s="121">
        <f t="shared" si="18"/>
        <v>0</v>
      </c>
      <c r="AQ90" s="120">
        <f t="shared" si="19"/>
        <v>0</v>
      </c>
    </row>
    <row r="91" spans="2:43">
      <c r="E91" s="125"/>
      <c r="F91" s="123"/>
      <c r="G91" s="123"/>
      <c r="H91" s="122"/>
      <c r="I91" s="122"/>
      <c r="J91" s="124"/>
      <c r="K91" s="123"/>
      <c r="L91" s="123"/>
      <c r="M91" s="123"/>
      <c r="N91" s="123"/>
      <c r="O91" s="123"/>
      <c r="P91" s="122"/>
      <c r="Q91" s="122"/>
      <c r="R91" s="122"/>
      <c r="AH91" s="119">
        <f t="shared" si="10"/>
        <v>0</v>
      </c>
      <c r="AI91" s="120">
        <f t="shared" si="11"/>
        <v>0</v>
      </c>
      <c r="AJ91" s="119">
        <f t="shared" si="12"/>
        <v>0</v>
      </c>
      <c r="AK91" s="121">
        <f t="shared" si="13"/>
        <v>0</v>
      </c>
      <c r="AL91" s="121">
        <f t="shared" si="14"/>
        <v>0</v>
      </c>
      <c r="AM91" s="120">
        <f t="shared" si="15"/>
        <v>0</v>
      </c>
      <c r="AN91" s="119">
        <f t="shared" si="16"/>
        <v>0</v>
      </c>
      <c r="AO91" s="121">
        <f t="shared" si="17"/>
        <v>0</v>
      </c>
      <c r="AP91" s="121">
        <f t="shared" si="18"/>
        <v>0</v>
      </c>
      <c r="AQ91" s="120">
        <f t="shared" si="19"/>
        <v>0</v>
      </c>
    </row>
    <row r="92" spans="2:43">
      <c r="F92" s="123"/>
      <c r="G92" s="123"/>
      <c r="H92" s="122"/>
      <c r="I92" s="122"/>
      <c r="J92" s="123"/>
      <c r="K92" s="123"/>
      <c r="L92" s="123"/>
      <c r="M92" s="123"/>
      <c r="N92" s="123"/>
      <c r="O92" s="123"/>
      <c r="P92" s="122"/>
      <c r="Q92" s="122"/>
      <c r="R92" s="122"/>
      <c r="AH92" s="119">
        <f t="shared" si="10"/>
        <v>0</v>
      </c>
      <c r="AI92" s="120">
        <f t="shared" si="11"/>
        <v>0</v>
      </c>
      <c r="AJ92" s="119">
        <f t="shared" si="12"/>
        <v>0</v>
      </c>
      <c r="AK92" s="121">
        <f t="shared" si="13"/>
        <v>0</v>
      </c>
      <c r="AL92" s="121">
        <f t="shared" si="14"/>
        <v>0</v>
      </c>
      <c r="AM92" s="120">
        <f t="shared" si="15"/>
        <v>0</v>
      </c>
      <c r="AN92" s="119">
        <f t="shared" si="16"/>
        <v>0</v>
      </c>
      <c r="AO92" s="121">
        <f t="shared" si="17"/>
        <v>0</v>
      </c>
      <c r="AP92" s="121">
        <f t="shared" si="18"/>
        <v>0</v>
      </c>
      <c r="AQ92" s="120">
        <f t="shared" si="19"/>
        <v>0</v>
      </c>
    </row>
    <row r="93" spans="2:43">
      <c r="AH93" s="119">
        <f t="shared" si="10"/>
        <v>0</v>
      </c>
      <c r="AI93" s="120">
        <f t="shared" si="11"/>
        <v>0</v>
      </c>
      <c r="AJ93" s="119">
        <f t="shared" si="12"/>
        <v>0</v>
      </c>
      <c r="AK93" s="121">
        <f t="shared" si="13"/>
        <v>0</v>
      </c>
      <c r="AL93" s="121">
        <f t="shared" si="14"/>
        <v>0</v>
      </c>
      <c r="AM93" s="120">
        <f t="shared" si="15"/>
        <v>0</v>
      </c>
      <c r="AN93" s="119">
        <f t="shared" si="16"/>
        <v>0</v>
      </c>
      <c r="AO93" s="121">
        <f t="shared" si="17"/>
        <v>0</v>
      </c>
      <c r="AP93" s="121">
        <f t="shared" si="18"/>
        <v>0</v>
      </c>
      <c r="AQ93" s="120">
        <f t="shared" si="19"/>
        <v>0</v>
      </c>
    </row>
    <row r="94" spans="2:43">
      <c r="AH94" s="119">
        <f t="shared" si="10"/>
        <v>0</v>
      </c>
      <c r="AI94" s="120">
        <f t="shared" si="11"/>
        <v>0</v>
      </c>
      <c r="AJ94" s="119">
        <f t="shared" si="12"/>
        <v>0</v>
      </c>
      <c r="AK94" s="121">
        <f t="shared" si="13"/>
        <v>0</v>
      </c>
      <c r="AL94" s="121">
        <f t="shared" si="14"/>
        <v>0</v>
      </c>
      <c r="AM94" s="120">
        <f t="shared" si="15"/>
        <v>0</v>
      </c>
      <c r="AN94" s="119">
        <f t="shared" si="16"/>
        <v>0</v>
      </c>
      <c r="AO94" s="121">
        <f t="shared" si="17"/>
        <v>0</v>
      </c>
      <c r="AP94" s="121">
        <f t="shared" si="18"/>
        <v>0</v>
      </c>
      <c r="AQ94" s="120">
        <f t="shared" si="19"/>
        <v>0</v>
      </c>
    </row>
    <row r="95" spans="2:43">
      <c r="AH95" s="119">
        <f t="shared" si="10"/>
        <v>0</v>
      </c>
      <c r="AI95" s="120">
        <f t="shared" si="11"/>
        <v>0</v>
      </c>
      <c r="AJ95" s="119">
        <f t="shared" si="12"/>
        <v>0</v>
      </c>
      <c r="AK95" s="121">
        <f t="shared" si="13"/>
        <v>0</v>
      </c>
      <c r="AL95" s="121">
        <f t="shared" si="14"/>
        <v>0</v>
      </c>
      <c r="AM95" s="120">
        <f t="shared" si="15"/>
        <v>0</v>
      </c>
      <c r="AN95" s="119">
        <f t="shared" si="16"/>
        <v>0</v>
      </c>
      <c r="AO95" s="121">
        <f t="shared" si="17"/>
        <v>0</v>
      </c>
      <c r="AP95" s="121">
        <f t="shared" si="18"/>
        <v>0</v>
      </c>
      <c r="AQ95" s="120">
        <f t="shared" si="19"/>
        <v>0</v>
      </c>
    </row>
    <row r="96" spans="2:43">
      <c r="AH96" s="119">
        <f t="shared" si="10"/>
        <v>0</v>
      </c>
      <c r="AI96" s="120">
        <f t="shared" si="11"/>
        <v>0</v>
      </c>
      <c r="AJ96" s="119">
        <f t="shared" si="12"/>
        <v>0</v>
      </c>
      <c r="AK96" s="121">
        <f t="shared" si="13"/>
        <v>0</v>
      </c>
      <c r="AL96" s="121">
        <f t="shared" si="14"/>
        <v>0</v>
      </c>
      <c r="AM96" s="120">
        <f t="shared" si="15"/>
        <v>0</v>
      </c>
      <c r="AN96" s="119">
        <f t="shared" si="16"/>
        <v>0</v>
      </c>
      <c r="AO96" s="121">
        <f t="shared" si="17"/>
        <v>0</v>
      </c>
      <c r="AP96" s="121">
        <f t="shared" si="18"/>
        <v>0</v>
      </c>
      <c r="AQ96" s="120">
        <f t="shared" si="19"/>
        <v>0</v>
      </c>
    </row>
    <row r="97" spans="34:43">
      <c r="AH97" s="119">
        <f t="shared" si="10"/>
        <v>0</v>
      </c>
      <c r="AI97" s="120">
        <f t="shared" si="11"/>
        <v>0</v>
      </c>
      <c r="AJ97" s="119">
        <f t="shared" si="12"/>
        <v>0</v>
      </c>
      <c r="AK97" s="121">
        <f t="shared" si="13"/>
        <v>0</v>
      </c>
      <c r="AL97" s="121">
        <f t="shared" si="14"/>
        <v>0</v>
      </c>
      <c r="AM97" s="120">
        <f t="shared" si="15"/>
        <v>0</v>
      </c>
      <c r="AN97" s="119">
        <f t="shared" si="16"/>
        <v>0</v>
      </c>
      <c r="AO97" s="121">
        <f t="shared" si="17"/>
        <v>0</v>
      </c>
      <c r="AP97" s="121">
        <f t="shared" si="18"/>
        <v>0</v>
      </c>
      <c r="AQ97" s="120">
        <f t="shared" si="19"/>
        <v>0</v>
      </c>
    </row>
    <row r="98" spans="34:43">
      <c r="AH98" s="119">
        <f t="shared" si="10"/>
        <v>0</v>
      </c>
      <c r="AI98" s="120">
        <f t="shared" si="11"/>
        <v>0</v>
      </c>
      <c r="AJ98" s="119">
        <f t="shared" si="12"/>
        <v>0</v>
      </c>
      <c r="AK98" s="121">
        <f t="shared" si="13"/>
        <v>0</v>
      </c>
      <c r="AL98" s="121">
        <f t="shared" si="14"/>
        <v>0</v>
      </c>
      <c r="AM98" s="120">
        <f t="shared" si="15"/>
        <v>0</v>
      </c>
      <c r="AN98" s="119">
        <f t="shared" si="16"/>
        <v>0</v>
      </c>
      <c r="AO98" s="121">
        <f t="shared" si="17"/>
        <v>0</v>
      </c>
      <c r="AP98" s="121">
        <f t="shared" si="18"/>
        <v>0</v>
      </c>
      <c r="AQ98" s="120">
        <f t="shared" si="19"/>
        <v>0</v>
      </c>
    </row>
    <row r="99" spans="34:43">
      <c r="AH99" s="119">
        <f t="shared" si="10"/>
        <v>0</v>
      </c>
      <c r="AI99" s="120">
        <f t="shared" si="11"/>
        <v>0</v>
      </c>
      <c r="AJ99" s="119">
        <f t="shared" si="12"/>
        <v>0</v>
      </c>
      <c r="AK99" s="121">
        <f t="shared" si="13"/>
        <v>0</v>
      </c>
      <c r="AL99" s="121">
        <f t="shared" si="14"/>
        <v>0</v>
      </c>
      <c r="AM99" s="120">
        <f t="shared" si="15"/>
        <v>0</v>
      </c>
      <c r="AN99" s="119">
        <f t="shared" si="16"/>
        <v>0</v>
      </c>
      <c r="AO99" s="121">
        <f t="shared" si="17"/>
        <v>0</v>
      </c>
      <c r="AP99" s="121">
        <f t="shared" si="18"/>
        <v>0</v>
      </c>
      <c r="AQ99" s="120">
        <f t="shared" si="19"/>
        <v>0</v>
      </c>
    </row>
    <row r="100" spans="34:43">
      <c r="AH100" s="119">
        <f t="shared" si="10"/>
        <v>0</v>
      </c>
      <c r="AI100" s="120">
        <f t="shared" si="11"/>
        <v>0</v>
      </c>
      <c r="AJ100" s="119">
        <f t="shared" si="12"/>
        <v>0</v>
      </c>
      <c r="AK100" s="121">
        <f t="shared" si="13"/>
        <v>0</v>
      </c>
      <c r="AL100" s="121">
        <f t="shared" si="14"/>
        <v>0</v>
      </c>
      <c r="AM100" s="120">
        <f t="shared" si="15"/>
        <v>0</v>
      </c>
      <c r="AN100" s="119">
        <f t="shared" si="16"/>
        <v>0</v>
      </c>
      <c r="AO100" s="121">
        <f t="shared" si="17"/>
        <v>0</v>
      </c>
      <c r="AP100" s="121">
        <f t="shared" si="18"/>
        <v>0</v>
      </c>
      <c r="AQ100" s="120">
        <f t="shared" si="19"/>
        <v>0</v>
      </c>
    </row>
    <row r="101" spans="34:43">
      <c r="AH101" s="119">
        <f t="shared" si="10"/>
        <v>0</v>
      </c>
      <c r="AI101" s="120">
        <f t="shared" si="11"/>
        <v>0</v>
      </c>
      <c r="AJ101" s="119">
        <f t="shared" si="12"/>
        <v>0</v>
      </c>
      <c r="AK101" s="121">
        <f t="shared" si="13"/>
        <v>0</v>
      </c>
      <c r="AL101" s="121">
        <f t="shared" si="14"/>
        <v>0</v>
      </c>
      <c r="AM101" s="120">
        <f t="shared" si="15"/>
        <v>0</v>
      </c>
      <c r="AN101" s="119">
        <f t="shared" si="16"/>
        <v>0</v>
      </c>
      <c r="AO101" s="121">
        <f t="shared" si="17"/>
        <v>0</v>
      </c>
      <c r="AP101" s="121">
        <f t="shared" si="18"/>
        <v>0</v>
      </c>
      <c r="AQ101" s="120">
        <f t="shared" si="19"/>
        <v>0</v>
      </c>
    </row>
    <row r="102" spans="34:43">
      <c r="AH102" s="118">
        <f t="shared" si="10"/>
        <v>0</v>
      </c>
      <c r="AI102" s="116">
        <f t="shared" si="11"/>
        <v>0</v>
      </c>
      <c r="AJ102" s="119">
        <f t="shared" si="12"/>
        <v>0</v>
      </c>
      <c r="AK102" s="117">
        <f t="shared" si="13"/>
        <v>0</v>
      </c>
      <c r="AL102" s="117">
        <f t="shared" si="14"/>
        <v>0</v>
      </c>
      <c r="AM102" s="116">
        <f t="shared" si="15"/>
        <v>0</v>
      </c>
      <c r="AN102" s="118">
        <f t="shared" si="16"/>
        <v>0</v>
      </c>
      <c r="AO102" s="117">
        <f t="shared" si="17"/>
        <v>0</v>
      </c>
      <c r="AP102" s="117">
        <f t="shared" si="18"/>
        <v>0</v>
      </c>
      <c r="AQ102" s="116">
        <f t="shared" si="19"/>
        <v>0</v>
      </c>
    </row>
  </sheetData>
  <mergeCells count="4">
    <mergeCell ref="F9:G9"/>
    <mergeCell ref="H9:I9"/>
    <mergeCell ref="J9:L9"/>
    <mergeCell ref="M9:O9"/>
  </mergeCells>
  <phoneticPr fontId="1"/>
  <conditionalFormatting sqref="C60:C80 C14:E59 P14:Y59">
    <cfRule type="expression" dxfId="45" priority="43" stopIfTrue="1">
      <formula>$Y14 &lt;&gt;""</formula>
    </cfRule>
  </conditionalFormatting>
  <conditionalFormatting sqref="F14:K15 F16:I59 M14:M59">
    <cfRule type="expression" dxfId="44" priority="44" stopIfTrue="1">
      <formula>$Y14 &lt;&gt;""</formula>
    </cfRule>
  </conditionalFormatting>
  <conditionalFormatting sqref="L14:L15">
    <cfRule type="expression" dxfId="43" priority="45" stopIfTrue="1">
      <formula>$Y14 &lt;&gt;""</formula>
    </cfRule>
    <cfRule type="expression" dxfId="42" priority="46" stopIfTrue="1">
      <formula>OR(L14="NG",L14="ＮＧ")</formula>
    </cfRule>
  </conditionalFormatting>
  <conditionalFormatting sqref="D69:D80">
    <cfRule type="expression" dxfId="41" priority="42" stopIfTrue="1">
      <formula>$Y69 &lt;&gt;""</formula>
    </cfRule>
  </conditionalFormatting>
  <conditionalFormatting sqref="D60">
    <cfRule type="expression" dxfId="40" priority="41" stopIfTrue="1">
      <formula>$Y60 &lt;&gt;""</formula>
    </cfRule>
  </conditionalFormatting>
  <conditionalFormatting sqref="E60:E80 P60:Y80">
    <cfRule type="expression" dxfId="39" priority="37" stopIfTrue="1">
      <formula>$Y60 &lt;&gt;""</formula>
    </cfRule>
  </conditionalFormatting>
  <conditionalFormatting sqref="M60:N60 F60:G80 J69:K80 M76:N76 M73">
    <cfRule type="expression" dxfId="38" priority="38" stopIfTrue="1">
      <formula>$Y60 &lt;&gt;""</formula>
    </cfRule>
  </conditionalFormatting>
  <conditionalFormatting sqref="L69:L80 O60 O76 O73">
    <cfRule type="expression" dxfId="37" priority="39" stopIfTrue="1">
      <formula>$Y60 &lt;&gt;""</formula>
    </cfRule>
    <cfRule type="expression" dxfId="36" priority="40" stopIfTrue="1">
      <formula>OR(L60="NG",L60="ＮＧ")</formula>
    </cfRule>
  </conditionalFormatting>
  <conditionalFormatting sqref="D61:D68">
    <cfRule type="expression" dxfId="35" priority="36" stopIfTrue="1">
      <formula>$Y61 &lt;&gt;""</formula>
    </cfRule>
  </conditionalFormatting>
  <conditionalFormatting sqref="H60:I80">
    <cfRule type="expression" dxfId="34" priority="35" stopIfTrue="1">
      <formula>$Y60 &lt;&gt;""</formula>
    </cfRule>
  </conditionalFormatting>
  <conditionalFormatting sqref="K16:K59">
    <cfRule type="expression" dxfId="33" priority="32" stopIfTrue="1">
      <formula>$Y16 &lt;&gt;""</formula>
    </cfRule>
  </conditionalFormatting>
  <conditionalFormatting sqref="L16:L59">
    <cfRule type="expression" dxfId="32" priority="33" stopIfTrue="1">
      <formula>$Y16 &lt;&gt;""</formula>
    </cfRule>
    <cfRule type="expression" dxfId="31" priority="34" stopIfTrue="1">
      <formula>OR(L16="NG",L16="ＮＧ")</formula>
    </cfRule>
  </conditionalFormatting>
  <conditionalFormatting sqref="J60:K60">
    <cfRule type="expression" dxfId="30" priority="29" stopIfTrue="1">
      <formula>$Y60 &lt;&gt;""</formula>
    </cfRule>
  </conditionalFormatting>
  <conditionalFormatting sqref="L60">
    <cfRule type="expression" dxfId="29" priority="30" stopIfTrue="1">
      <formula>$Y60 &lt;&gt;""</formula>
    </cfRule>
    <cfRule type="expression" dxfId="28" priority="31" stopIfTrue="1">
      <formula>OR(L60="NG",L60="ＮＧ")</formula>
    </cfRule>
  </conditionalFormatting>
  <conditionalFormatting sqref="J61:K68">
    <cfRule type="expression" dxfId="27" priority="26" stopIfTrue="1">
      <formula>$Y61 &lt;&gt;""</formula>
    </cfRule>
  </conditionalFormatting>
  <conditionalFormatting sqref="L61:L68">
    <cfRule type="expression" dxfId="26" priority="27" stopIfTrue="1">
      <formula>$Y61 &lt;&gt;""</formula>
    </cfRule>
    <cfRule type="expression" dxfId="25" priority="28" stopIfTrue="1">
      <formula>OR(L61="NG",L61="ＮＧ")</formula>
    </cfRule>
  </conditionalFormatting>
  <conditionalFormatting sqref="C81">
    <cfRule type="expression" dxfId="24" priority="25" stopIfTrue="1">
      <formula>$Y81 &lt;&gt;""</formula>
    </cfRule>
  </conditionalFormatting>
  <conditionalFormatting sqref="D81">
    <cfRule type="expression" dxfId="23" priority="24" stopIfTrue="1">
      <formula>$Y81 &lt;&gt;""</formula>
    </cfRule>
  </conditionalFormatting>
  <conditionalFormatting sqref="E81 P81:Y81">
    <cfRule type="expression" dxfId="22" priority="20" stopIfTrue="1">
      <formula>$Y81 &lt;&gt;""</formula>
    </cfRule>
  </conditionalFormatting>
  <conditionalFormatting sqref="F81:G81 J81:K81">
    <cfRule type="expression" dxfId="21" priority="21" stopIfTrue="1">
      <formula>$Y81 &lt;&gt;""</formula>
    </cfRule>
  </conditionalFormatting>
  <conditionalFormatting sqref="L81">
    <cfRule type="expression" dxfId="20" priority="22" stopIfTrue="1">
      <formula>$Y81 &lt;&gt;""</formula>
    </cfRule>
    <cfRule type="expression" dxfId="19" priority="23" stopIfTrue="1">
      <formula>OR(L81="NG",L81="ＮＧ")</formula>
    </cfRule>
  </conditionalFormatting>
  <conditionalFormatting sqref="H81:I81">
    <cfRule type="expression" dxfId="18" priority="19" stopIfTrue="1">
      <formula>$Y81 &lt;&gt;""</formula>
    </cfRule>
  </conditionalFormatting>
  <conditionalFormatting sqref="J16:J59">
    <cfRule type="expression" dxfId="17" priority="18" stopIfTrue="1">
      <formula>$Y16 &lt;&gt;""</formula>
    </cfRule>
  </conditionalFormatting>
  <conditionalFormatting sqref="N73">
    <cfRule type="expression" dxfId="16" priority="17" stopIfTrue="1">
      <formula>$Y73 &lt;&gt;""</formula>
    </cfRule>
  </conditionalFormatting>
  <conditionalFormatting sqref="M74:M75">
    <cfRule type="expression" dxfId="15" priority="14" stopIfTrue="1">
      <formula>$Y74 &lt;&gt;""</formula>
    </cfRule>
  </conditionalFormatting>
  <conditionalFormatting sqref="O74:O75">
    <cfRule type="expression" dxfId="14" priority="15" stopIfTrue="1">
      <formula>$Y74 &lt;&gt;""</formula>
    </cfRule>
    <cfRule type="expression" dxfId="13" priority="16" stopIfTrue="1">
      <formula>OR(O74="NG",O74="ＮＧ")</formula>
    </cfRule>
  </conditionalFormatting>
  <conditionalFormatting sqref="N74:N75">
    <cfRule type="expression" dxfId="12" priority="13" stopIfTrue="1">
      <formula>$Y74 &lt;&gt;""</formula>
    </cfRule>
  </conditionalFormatting>
  <conditionalFormatting sqref="M61:N72">
    <cfRule type="expression" dxfId="11" priority="10" stopIfTrue="1">
      <formula>$Y61 &lt;&gt;""</formula>
    </cfRule>
  </conditionalFormatting>
  <conditionalFormatting sqref="O61:O72">
    <cfRule type="expression" dxfId="10" priority="11" stopIfTrue="1">
      <formula>$Y61 &lt;&gt;""</formula>
    </cfRule>
    <cfRule type="expression" dxfId="9" priority="12" stopIfTrue="1">
      <formula>OR(O61="NG",O61="ＮＧ")</formula>
    </cfRule>
  </conditionalFormatting>
  <conditionalFormatting sqref="M77:N81">
    <cfRule type="expression" dxfId="8" priority="9" stopIfTrue="1">
      <formula>$Y77 &lt;&gt;""</formula>
    </cfRule>
  </conditionalFormatting>
  <conditionalFormatting sqref="N14:N15">
    <cfRule type="expression" dxfId="7" priority="6" stopIfTrue="1">
      <formula>$Y14 &lt;&gt;""</formula>
    </cfRule>
  </conditionalFormatting>
  <conditionalFormatting sqref="O14:O15">
    <cfRule type="expression" dxfId="6" priority="7" stopIfTrue="1">
      <formula>$Y14 &lt;&gt;""</formula>
    </cfRule>
    <cfRule type="expression" dxfId="5" priority="8" stopIfTrue="1">
      <formula>OR(O14="NG",O14="ＮＧ")</formula>
    </cfRule>
  </conditionalFormatting>
  <conditionalFormatting sqref="N16:N59">
    <cfRule type="expression" dxfId="4" priority="3" stopIfTrue="1">
      <formula>$Y16 &lt;&gt;""</formula>
    </cfRule>
  </conditionalFormatting>
  <conditionalFormatting sqref="O16:O59">
    <cfRule type="expression" dxfId="3" priority="4" stopIfTrue="1">
      <formula>$Y16 &lt;&gt;""</formula>
    </cfRule>
    <cfRule type="expression" dxfId="2" priority="5" stopIfTrue="1">
      <formula>OR(O16="NG",O16="ＮＧ")</formula>
    </cfRule>
  </conditionalFormatting>
  <conditionalFormatting sqref="O77:O81">
    <cfRule type="expression" dxfId="1" priority="1" stopIfTrue="1">
      <formula>$Y77 &lt;&gt;""</formula>
    </cfRule>
    <cfRule type="expression" dxfId="0" priority="2" stopIfTrue="1">
      <formula>OR(O77="NG",O77="ＮＧ")</formula>
    </cfRule>
  </conditionalFormatting>
  <pageMargins left="0.78740157480314965" right="0.39" top="0.35433070866141736" bottom="0.31496062992125984" header="0.27559055118110237" footer="0.27559055118110237"/>
  <pageSetup paperSize="8" scale="63" orientation="landscape" verticalDpi="96" r:id="rId1"/>
  <headerFooter alignWithMargins="0">
    <oddFooter>&amp;R更新日：2008.06.17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質問集まとめ</vt:lpstr>
      <vt:lpstr>O2O</vt:lpstr>
      <vt:lpstr>質問集まとめ (2)</vt:lpstr>
      <vt:lpstr>PLについて</vt:lpstr>
      <vt:lpstr>PMについて</vt:lpstr>
      <vt:lpstr>スキルセット</vt:lpstr>
      <vt:lpstr>要件定義書</vt:lpstr>
      <vt:lpstr>全体テスト計画</vt:lpstr>
      <vt:lpstr>システム評価管理表</vt:lpstr>
      <vt:lpstr>ポジション</vt:lpstr>
      <vt:lpstr>システム評価管理表!Print_Area</vt:lpstr>
      <vt:lpstr>質問集まとめ!Print_Area</vt:lpstr>
      <vt:lpstr>'質問集まとめ (2)'!Print_Area</vt:lpstr>
      <vt:lpstr>全体テスト計画!Print_Area</vt:lpstr>
    </vt:vector>
  </TitlesOfParts>
  <Manager/>
  <Company>パナソニック株式会社 AVCネットワークス社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全社標準PC</dc:creator>
  <cp:keywords/>
  <dc:description/>
  <cp:lastModifiedBy>全社標準PC</cp:lastModifiedBy>
  <cp:revision/>
  <cp:lastPrinted>2021-03-22T03:39:05Z</cp:lastPrinted>
  <dcterms:created xsi:type="dcterms:W3CDTF">2020-11-25T00:26:07Z</dcterms:created>
  <dcterms:modified xsi:type="dcterms:W3CDTF">2021-03-22T08:13:40Z</dcterms:modified>
  <cp:category/>
  <cp:contentStatus/>
</cp:coreProperties>
</file>