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00124175\Desktop\python\常用小功能\help_others\"/>
    </mc:Choice>
  </mc:AlternateContent>
  <bookViews>
    <workbookView xWindow="32760" yWindow="32760" windowWidth="19200" windowHeight="7065" activeTab="2"/>
  </bookViews>
  <sheets>
    <sheet name="指标体系" sheetId="16" r:id="rId1"/>
    <sheet name="指标的标准云参数" sheetId="12" r:id="rId2"/>
    <sheet name="指标的得分" sheetId="17" r:id="rId3"/>
  </sheets>
  <calcPr calcId="179021"/>
</workbook>
</file>

<file path=xl/calcChain.xml><?xml version="1.0" encoding="utf-8"?>
<calcChain xmlns="http://schemas.openxmlformats.org/spreadsheetml/2006/main">
  <c r="J13" i="17" l="1"/>
  <c r="J14" i="17"/>
  <c r="J15" i="17"/>
  <c r="J16" i="17"/>
  <c r="J17" i="17"/>
  <c r="J18" i="17"/>
  <c r="J19" i="17"/>
  <c r="J20" i="17"/>
  <c r="J10" i="17"/>
  <c r="J11" i="17"/>
  <c r="J4" i="17"/>
  <c r="J5" i="17"/>
  <c r="J6" i="17"/>
  <c r="J7" i="17"/>
  <c r="J8" i="17"/>
  <c r="J9" i="17"/>
  <c r="J12" i="17"/>
  <c r="J3" i="17"/>
  <c r="J2" i="17"/>
  <c r="E5" i="16"/>
  <c r="E9" i="16"/>
  <c r="E13" i="16"/>
  <c r="E16" i="16"/>
  <c r="E20" i="16"/>
  <c r="L3" i="12"/>
  <c r="M3" i="12"/>
  <c r="O3" i="12"/>
  <c r="P3" i="12"/>
  <c r="R3" i="12"/>
  <c r="S3" i="12"/>
  <c r="U3" i="12"/>
  <c r="V3" i="12"/>
  <c r="X3" i="12"/>
  <c r="Y3" i="12"/>
  <c r="L4" i="12"/>
  <c r="M4" i="12"/>
  <c r="O4" i="12"/>
  <c r="P4" i="12"/>
  <c r="R4" i="12"/>
  <c r="S4" i="12"/>
  <c r="U4" i="12"/>
  <c r="V4" i="12"/>
  <c r="X4" i="12"/>
  <c r="Y4" i="12"/>
  <c r="L5" i="12"/>
  <c r="M5" i="12"/>
  <c r="O5" i="12"/>
  <c r="P5" i="12"/>
  <c r="R5" i="12"/>
  <c r="S5" i="12"/>
  <c r="U5" i="12"/>
  <c r="V5" i="12"/>
  <c r="X5" i="12"/>
  <c r="Y5" i="12"/>
  <c r="L6" i="12"/>
  <c r="M6" i="12"/>
  <c r="O6" i="12"/>
  <c r="P6" i="12"/>
  <c r="R6" i="12"/>
  <c r="S6" i="12"/>
  <c r="U6" i="12"/>
  <c r="V6" i="12"/>
  <c r="X6" i="12"/>
  <c r="Y6" i="12"/>
  <c r="L7" i="12"/>
  <c r="M7" i="12"/>
  <c r="O7" i="12"/>
  <c r="P7" i="12"/>
  <c r="R7" i="12"/>
  <c r="S7" i="12"/>
  <c r="U7" i="12"/>
  <c r="V7" i="12"/>
  <c r="X7" i="12"/>
  <c r="Y7" i="12"/>
  <c r="L8" i="12"/>
  <c r="M8" i="12"/>
  <c r="O8" i="12"/>
  <c r="P8" i="12"/>
  <c r="R8" i="12"/>
  <c r="S8" i="12"/>
  <c r="U8" i="12"/>
  <c r="V8" i="12"/>
  <c r="X8" i="12"/>
  <c r="Y8" i="12"/>
  <c r="L9" i="12"/>
  <c r="M9" i="12"/>
  <c r="O9" i="12"/>
  <c r="P9" i="12"/>
  <c r="R9" i="12"/>
  <c r="S9" i="12"/>
  <c r="U9" i="12"/>
  <c r="V9" i="12"/>
  <c r="X9" i="12"/>
  <c r="Y9" i="12"/>
  <c r="L10" i="12"/>
  <c r="M10" i="12"/>
  <c r="O10" i="12"/>
  <c r="P10" i="12"/>
  <c r="R10" i="12"/>
  <c r="S10" i="12"/>
  <c r="U10" i="12"/>
  <c r="V10" i="12"/>
  <c r="X10" i="12"/>
  <c r="Y10" i="12"/>
  <c r="L11" i="12"/>
  <c r="M11" i="12"/>
  <c r="O11" i="12"/>
  <c r="P11" i="12"/>
  <c r="R11" i="12"/>
  <c r="S11" i="12"/>
  <c r="U11" i="12"/>
  <c r="V11" i="12"/>
  <c r="X11" i="12"/>
  <c r="Y11" i="12"/>
  <c r="L12" i="12"/>
  <c r="M12" i="12"/>
  <c r="O12" i="12"/>
  <c r="P12" i="12"/>
  <c r="R12" i="12"/>
  <c r="S12" i="12"/>
  <c r="U12" i="12"/>
  <c r="V12" i="12"/>
  <c r="X12" i="12"/>
  <c r="Y12" i="12"/>
  <c r="L13" i="12"/>
  <c r="M13" i="12"/>
  <c r="O13" i="12"/>
  <c r="P13" i="12"/>
  <c r="R13" i="12"/>
  <c r="S13" i="12"/>
  <c r="U13" i="12"/>
  <c r="V13" i="12"/>
  <c r="X13" i="12"/>
  <c r="Y13" i="12"/>
  <c r="L14" i="12"/>
  <c r="M14" i="12"/>
  <c r="O14" i="12"/>
  <c r="P14" i="12"/>
  <c r="R14" i="12"/>
  <c r="S14" i="12"/>
  <c r="U14" i="12"/>
  <c r="V14" i="12"/>
  <c r="X14" i="12"/>
  <c r="Y14" i="12"/>
  <c r="L15" i="12"/>
  <c r="M15" i="12"/>
  <c r="O15" i="12"/>
  <c r="P15" i="12"/>
  <c r="R15" i="12"/>
  <c r="S15" i="12"/>
  <c r="U15" i="12"/>
  <c r="V15" i="12"/>
  <c r="X15" i="12"/>
  <c r="Y15" i="12"/>
  <c r="L16" i="12"/>
  <c r="M16" i="12"/>
  <c r="O16" i="12"/>
  <c r="P16" i="12"/>
  <c r="R16" i="12"/>
  <c r="S16" i="12"/>
  <c r="U16" i="12"/>
  <c r="V16" i="12"/>
  <c r="X16" i="12"/>
  <c r="Y16" i="12"/>
  <c r="L17" i="12"/>
  <c r="M17" i="12"/>
  <c r="O17" i="12"/>
  <c r="P17" i="12"/>
  <c r="R17" i="12"/>
  <c r="S17" i="12"/>
  <c r="U17" i="12"/>
  <c r="V17" i="12"/>
  <c r="X17" i="12"/>
  <c r="Y17" i="12"/>
  <c r="L18" i="12"/>
  <c r="M18" i="12"/>
  <c r="O18" i="12"/>
  <c r="P18" i="12"/>
  <c r="R18" i="12"/>
  <c r="S18" i="12"/>
  <c r="U18" i="12"/>
  <c r="V18" i="12"/>
  <c r="X18" i="12"/>
  <c r="Y18" i="12"/>
  <c r="L19" i="12"/>
  <c r="M19" i="12"/>
  <c r="O19" i="12"/>
  <c r="P19" i="12"/>
  <c r="R19" i="12"/>
  <c r="S19" i="12"/>
  <c r="U19" i="12"/>
  <c r="V19" i="12"/>
  <c r="X19" i="12"/>
  <c r="Y19" i="12"/>
  <c r="L20" i="12"/>
  <c r="M20" i="12"/>
  <c r="O20" i="12"/>
  <c r="P20" i="12"/>
  <c r="R20" i="12"/>
  <c r="S20" i="12"/>
  <c r="U20" i="12"/>
  <c r="V20" i="12"/>
  <c r="X20" i="12"/>
  <c r="Y20" i="12"/>
</calcChain>
</file>

<file path=xl/sharedStrings.xml><?xml version="1.0" encoding="utf-8"?>
<sst xmlns="http://schemas.openxmlformats.org/spreadsheetml/2006/main" count="102" uniqueCount="55">
  <si>
    <t>二级指标</t>
  </si>
  <si>
    <t>三级指标</t>
  </si>
  <si>
    <t>二级指标权重</t>
  </si>
  <si>
    <t>三级指标权重</t>
  </si>
  <si>
    <t>人的因素（B1）</t>
  </si>
  <si>
    <t>安全知识技能C11</t>
  </si>
  <si>
    <t>安全意识C12</t>
  </si>
  <si>
    <t>安全心理特征C13</t>
  </si>
  <si>
    <t>安全生理特征C14</t>
  </si>
  <si>
    <t>L-S界面因素（B2）</t>
  </si>
  <si>
    <t>安全规章制度C21</t>
  </si>
  <si>
    <t>事故应急预案C22</t>
  </si>
  <si>
    <t>现场作业程序C23</t>
  </si>
  <si>
    <t>安全教育培训C24</t>
  </si>
  <si>
    <t>L-H界面因素（B3）</t>
  </si>
  <si>
    <t>设备可靠性C31</t>
  </si>
  <si>
    <t>安全冗余设计C32</t>
  </si>
  <si>
    <t>安全警示设置C33</t>
  </si>
  <si>
    <t>人机匹配度C34</t>
  </si>
  <si>
    <t>L-L界面因素（B4）</t>
  </si>
  <si>
    <t>班组内人际关系C41</t>
  </si>
  <si>
    <t>班组内安全氛围C42</t>
  </si>
  <si>
    <t>班组长安全领导力C43</t>
  </si>
  <si>
    <t>L-E界面因素（B5）</t>
  </si>
  <si>
    <t>矿井微气候C51</t>
  </si>
  <si>
    <t>井下噪音C52</t>
  </si>
  <si>
    <t>井下照明C53</t>
  </si>
  <si>
    <t>井下作业环境整洁度C54</t>
  </si>
  <si>
    <t>差</t>
  </si>
  <si>
    <t>较差</t>
  </si>
  <si>
    <t>一般</t>
  </si>
  <si>
    <t>良好</t>
  </si>
  <si>
    <t>优秀</t>
  </si>
  <si>
    <t>实际值</t>
  </si>
  <si>
    <t>a</t>
  </si>
  <si>
    <t>b</t>
  </si>
  <si>
    <t>c</t>
  </si>
  <si>
    <t>d</t>
  </si>
  <si>
    <t>e</t>
  </si>
  <si>
    <t>EX1</t>
  </si>
  <si>
    <t>EN1</t>
  </si>
  <si>
    <t>HE1</t>
  </si>
  <si>
    <t>EX2</t>
  </si>
  <si>
    <t>EN2</t>
  </si>
  <si>
    <t>HE2</t>
  </si>
  <si>
    <t>EX3</t>
  </si>
  <si>
    <t>EN3</t>
  </si>
  <si>
    <t>HE3</t>
  </si>
  <si>
    <t>EX4</t>
  </si>
  <si>
    <t>EN4</t>
  </si>
  <si>
    <t>HE4</t>
  </si>
  <si>
    <t>EX5</t>
  </si>
  <si>
    <t>EN5</t>
  </si>
  <si>
    <t>HE5</t>
  </si>
  <si>
    <t>平均值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</si>
</sst>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9"/>
      <name val="宋体"/>
      <charset val="134"/>
    </font>
    <font>
      <sz val="12"/>
      <name val="宋体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 applyProtection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SheetLayoutView="100" workbookViewId="0">
      <selection activeCell="G7" sqref="G7"/>
    </sheetView>
  </sheetViews>
  <sheetFormatPr defaultColWidth="8.625" defaultRowHeight="14.25" x14ac:dyDescent="0.15"/>
  <cols>
    <col min="1" max="1" width="22.625" customWidth="1"/>
    <col min="2" max="2" width="32.625" customWidth="1"/>
    <col min="3" max="3" width="13.875" customWidth="1"/>
    <col min="4" max="4" width="13.125" customWidth="1"/>
    <col min="5" max="5" width="10" customWidth="1"/>
  </cols>
  <sheetData>
    <row r="1" spans="1:5" x14ac:dyDescent="0.15">
      <c r="A1" s="8" t="s">
        <v>0</v>
      </c>
      <c r="B1" s="8" t="s">
        <v>1</v>
      </c>
      <c r="C1" s="8" t="s">
        <v>2</v>
      </c>
      <c r="D1" s="8" t="s">
        <v>3</v>
      </c>
    </row>
    <row r="2" spans="1:5" x14ac:dyDescent="0.15">
      <c r="A2" s="11" t="s">
        <v>4</v>
      </c>
      <c r="B2" s="1" t="s">
        <v>5</v>
      </c>
      <c r="C2">
        <v>0.32100000000000001</v>
      </c>
      <c r="D2">
        <v>0.432</v>
      </c>
    </row>
    <row r="3" spans="1:5" x14ac:dyDescent="0.15">
      <c r="A3" s="12"/>
      <c r="B3" s="1" t="s">
        <v>6</v>
      </c>
      <c r="C3" s="1"/>
      <c r="D3">
        <v>0.23100000000000001</v>
      </c>
    </row>
    <row r="4" spans="1:5" x14ac:dyDescent="0.15">
      <c r="A4" s="12"/>
      <c r="B4" s="1" t="s">
        <v>7</v>
      </c>
      <c r="C4" s="1"/>
      <c r="D4">
        <v>0.186</v>
      </c>
    </row>
    <row r="5" spans="1:5" x14ac:dyDescent="0.15">
      <c r="A5" s="12"/>
      <c r="B5" s="1" t="s">
        <v>8</v>
      </c>
      <c r="C5" s="1"/>
      <c r="D5">
        <v>0.151</v>
      </c>
      <c r="E5">
        <f>SUM(D2:D5)</f>
        <v>1</v>
      </c>
    </row>
    <row r="6" spans="1:5" x14ac:dyDescent="0.15">
      <c r="A6" s="11" t="s">
        <v>9</v>
      </c>
      <c r="B6" s="1" t="s">
        <v>10</v>
      </c>
      <c r="C6">
        <v>0.223</v>
      </c>
      <c r="D6">
        <v>0.35199999999999998</v>
      </c>
    </row>
    <row r="7" spans="1:5" x14ac:dyDescent="0.15">
      <c r="A7" s="12"/>
      <c r="B7" s="1" t="s">
        <v>11</v>
      </c>
      <c r="C7" s="1"/>
      <c r="D7">
        <v>0.14099999999999999</v>
      </c>
    </row>
    <row r="8" spans="1:5" x14ac:dyDescent="0.15">
      <c r="A8" s="12"/>
      <c r="B8" s="1" t="s">
        <v>12</v>
      </c>
      <c r="C8" s="1"/>
      <c r="D8">
        <v>0.24299999999999999</v>
      </c>
    </row>
    <row r="9" spans="1:5" x14ac:dyDescent="0.15">
      <c r="A9" s="12"/>
      <c r="B9" s="1" t="s">
        <v>13</v>
      </c>
      <c r="C9" s="1"/>
      <c r="D9">
        <v>0.26400000000000001</v>
      </c>
      <c r="E9">
        <f>SUM(D6:D9)</f>
        <v>1</v>
      </c>
    </row>
    <row r="10" spans="1:5" x14ac:dyDescent="0.15">
      <c r="A10" s="11" t="s">
        <v>14</v>
      </c>
      <c r="B10" s="1" t="s">
        <v>15</v>
      </c>
      <c r="C10">
        <v>0.13400000000000001</v>
      </c>
      <c r="D10">
        <v>0.44800000000000001</v>
      </c>
    </row>
    <row r="11" spans="1:5" x14ac:dyDescent="0.15">
      <c r="A11" s="12"/>
      <c r="B11" s="1" t="s">
        <v>16</v>
      </c>
      <c r="C11" s="1"/>
      <c r="D11">
        <v>0.20200000000000001</v>
      </c>
    </row>
    <row r="12" spans="1:5" x14ac:dyDescent="0.15">
      <c r="A12" s="12"/>
      <c r="B12" s="1" t="s">
        <v>17</v>
      </c>
      <c r="C12" s="1"/>
      <c r="D12">
        <v>0.109</v>
      </c>
    </row>
    <row r="13" spans="1:5" x14ac:dyDescent="0.15">
      <c r="A13" s="12"/>
      <c r="B13" s="1" t="s">
        <v>18</v>
      </c>
      <c r="C13" s="1"/>
      <c r="D13">
        <v>0.24099999999999999</v>
      </c>
      <c r="E13">
        <f>SUM(D10:D13)</f>
        <v>1</v>
      </c>
    </row>
    <row r="14" spans="1:5" x14ac:dyDescent="0.15">
      <c r="A14" s="11" t="s">
        <v>19</v>
      </c>
      <c r="B14" s="1" t="s">
        <v>20</v>
      </c>
      <c r="C14">
        <v>0.27600000000000002</v>
      </c>
      <c r="D14">
        <v>0.20499999999999999</v>
      </c>
    </row>
    <row r="15" spans="1:5" x14ac:dyDescent="0.15">
      <c r="A15" s="12"/>
      <c r="B15" s="1" t="s">
        <v>21</v>
      </c>
      <c r="C15" s="1"/>
      <c r="D15">
        <v>0.53100000000000003</v>
      </c>
    </row>
    <row r="16" spans="1:5" x14ac:dyDescent="0.15">
      <c r="A16" s="12"/>
      <c r="B16" s="1" t="s">
        <v>22</v>
      </c>
      <c r="C16" s="1"/>
      <c r="D16">
        <v>0.26400000000000001</v>
      </c>
      <c r="E16">
        <f>SUM(D14:D16)</f>
        <v>1</v>
      </c>
    </row>
    <row r="17" spans="1:5" x14ac:dyDescent="0.15">
      <c r="A17" s="11" t="s">
        <v>23</v>
      </c>
      <c r="B17" s="1" t="s">
        <v>24</v>
      </c>
      <c r="C17">
        <v>4.5999999999999999E-2</v>
      </c>
      <c r="D17">
        <v>0.32500000000000001</v>
      </c>
    </row>
    <row r="18" spans="1:5" x14ac:dyDescent="0.15">
      <c r="A18" s="12"/>
      <c r="B18" s="1" t="s">
        <v>25</v>
      </c>
      <c r="C18" s="1"/>
      <c r="D18">
        <v>0.16900000000000001</v>
      </c>
    </row>
    <row r="19" spans="1:5" x14ac:dyDescent="0.15">
      <c r="A19" s="12"/>
      <c r="B19" s="1" t="s">
        <v>26</v>
      </c>
      <c r="C19" s="1"/>
      <c r="D19">
        <v>0.317</v>
      </c>
    </row>
    <row r="20" spans="1:5" x14ac:dyDescent="0.15">
      <c r="A20" s="12"/>
      <c r="B20" s="1" t="s">
        <v>27</v>
      </c>
      <c r="C20" s="1"/>
      <c r="D20">
        <v>0.189</v>
      </c>
      <c r="E20">
        <f>SUM(D17:D20)</f>
        <v>1</v>
      </c>
    </row>
  </sheetData>
  <mergeCells count="5">
    <mergeCell ref="A2:A5"/>
    <mergeCell ref="A6:A9"/>
    <mergeCell ref="A10:A13"/>
    <mergeCell ref="A14:A16"/>
    <mergeCell ref="A17:A20"/>
  </mergeCells>
  <phoneticPr fontId="3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L1" zoomScaleSheetLayoutView="100" workbookViewId="0">
      <selection activeCell="AB10" sqref="AB10"/>
    </sheetView>
  </sheetViews>
  <sheetFormatPr defaultRowHeight="14.25" x14ac:dyDescent="0.15"/>
  <cols>
    <col min="1" max="1" width="23.875" customWidth="1"/>
    <col min="10" max="10" width="6.125" customWidth="1"/>
    <col min="11" max="11" width="7" customWidth="1"/>
    <col min="13" max="13" width="13.875" bestFit="1" customWidth="1"/>
    <col min="16" max="16" width="12.625" bestFit="1" customWidth="1"/>
    <col min="19" max="19" width="12.625" bestFit="1" customWidth="1"/>
    <col min="22" max="22" width="12.625" bestFit="1" customWidth="1"/>
    <col min="25" max="25" width="12.625" bestFit="1" customWidth="1"/>
  </cols>
  <sheetData>
    <row r="1" spans="1:27" x14ac:dyDescent="0.15">
      <c r="B1" s="17" t="s">
        <v>28</v>
      </c>
      <c r="C1" s="17"/>
      <c r="D1" s="17" t="s">
        <v>29</v>
      </c>
      <c r="E1" s="17"/>
      <c r="F1" s="17" t="s">
        <v>30</v>
      </c>
      <c r="G1" s="17"/>
      <c r="H1" s="17" t="s">
        <v>31</v>
      </c>
      <c r="I1" s="17"/>
      <c r="J1" s="18" t="s">
        <v>32</v>
      </c>
      <c r="K1" s="18"/>
      <c r="L1" s="15" t="s">
        <v>28</v>
      </c>
      <c r="M1" s="16"/>
      <c r="N1" s="16"/>
      <c r="O1" s="13" t="s">
        <v>29</v>
      </c>
      <c r="P1" s="14"/>
      <c r="Q1" s="14"/>
      <c r="R1" s="15" t="s">
        <v>30</v>
      </c>
      <c r="S1" s="16"/>
      <c r="T1" s="16"/>
      <c r="U1" s="14" t="s">
        <v>31</v>
      </c>
      <c r="V1" s="14"/>
      <c r="W1" s="14"/>
      <c r="X1" s="16" t="s">
        <v>32</v>
      </c>
      <c r="Y1" s="16"/>
      <c r="Z1" s="16"/>
      <c r="AA1" s="1" t="s">
        <v>33</v>
      </c>
    </row>
    <row r="2" spans="1:27" x14ac:dyDescent="0.15">
      <c r="A2" s="1" t="s">
        <v>5</v>
      </c>
      <c r="B2" s="2">
        <v>0</v>
      </c>
      <c r="C2" s="2" t="s">
        <v>34</v>
      </c>
      <c r="D2" s="2" t="s">
        <v>34</v>
      </c>
      <c r="E2" s="2" t="s">
        <v>35</v>
      </c>
      <c r="F2" s="2" t="s">
        <v>35</v>
      </c>
      <c r="G2" s="2" t="s">
        <v>36</v>
      </c>
      <c r="H2" s="2" t="s">
        <v>36</v>
      </c>
      <c r="I2" s="2" t="s">
        <v>37</v>
      </c>
      <c r="J2" s="2" t="s">
        <v>37</v>
      </c>
      <c r="K2" s="2" t="s">
        <v>38</v>
      </c>
      <c r="L2" s="6" t="s">
        <v>39</v>
      </c>
      <c r="M2" s="6" t="s">
        <v>40</v>
      </c>
      <c r="N2" s="6" t="s">
        <v>41</v>
      </c>
      <c r="O2" s="6" t="s">
        <v>42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47</v>
      </c>
      <c r="U2" s="6" t="s">
        <v>48</v>
      </c>
      <c r="V2" s="6" t="s">
        <v>49</v>
      </c>
      <c r="W2" s="6" t="s">
        <v>50</v>
      </c>
      <c r="X2" s="6" t="s">
        <v>51</v>
      </c>
      <c r="Y2" s="6" t="s">
        <v>52</v>
      </c>
      <c r="Z2" s="6" t="s">
        <v>53</v>
      </c>
    </row>
    <row r="3" spans="1:27" x14ac:dyDescent="0.15">
      <c r="A3" s="1" t="s">
        <v>6</v>
      </c>
      <c r="B3">
        <v>0</v>
      </c>
      <c r="C3">
        <v>60</v>
      </c>
      <c r="D3">
        <v>60</v>
      </c>
      <c r="E3">
        <v>70</v>
      </c>
      <c r="F3">
        <v>70</v>
      </c>
      <c r="G3">
        <v>80</v>
      </c>
      <c r="H3">
        <v>80</v>
      </c>
      <c r="I3">
        <v>90</v>
      </c>
      <c r="J3">
        <v>90</v>
      </c>
      <c r="K3">
        <v>100</v>
      </c>
      <c r="L3">
        <f>(B3+C3)/2</f>
        <v>30</v>
      </c>
      <c r="M3">
        <f>(C3-B3)/2.3584</f>
        <v>25.440976933514246</v>
      </c>
      <c r="N3">
        <v>0.01</v>
      </c>
      <c r="O3">
        <f>(D3+E3)/2</f>
        <v>65</v>
      </c>
      <c r="P3">
        <f>(E3-D3)/2.3584</f>
        <v>4.2401628222523744</v>
      </c>
      <c r="Q3">
        <v>0.01</v>
      </c>
      <c r="R3">
        <f>(F3+G3)/2</f>
        <v>75</v>
      </c>
      <c r="S3">
        <f>(G3-F3)/2.3584</f>
        <v>4.2401628222523744</v>
      </c>
      <c r="T3">
        <v>0.01</v>
      </c>
      <c r="U3">
        <f>(H3+I3)/2</f>
        <v>85</v>
      </c>
      <c r="V3">
        <f>(I3-H3)/2.3584</f>
        <v>4.2401628222523744</v>
      </c>
      <c r="W3">
        <v>0.01</v>
      </c>
      <c r="X3">
        <f>(J3+K3)/2</f>
        <v>95</v>
      </c>
      <c r="Y3">
        <f>(K3-J3)/2.3584</f>
        <v>4.2401628222523744</v>
      </c>
      <c r="Z3">
        <v>0.01</v>
      </c>
      <c r="AA3">
        <v>81.5</v>
      </c>
    </row>
    <row r="4" spans="1:27" x14ac:dyDescent="0.15">
      <c r="A4" s="1" t="s">
        <v>7</v>
      </c>
      <c r="B4">
        <v>0</v>
      </c>
      <c r="C4">
        <v>60</v>
      </c>
      <c r="D4">
        <v>60</v>
      </c>
      <c r="E4">
        <v>70</v>
      </c>
      <c r="F4">
        <v>70</v>
      </c>
      <c r="G4">
        <v>80</v>
      </c>
      <c r="H4">
        <v>80</v>
      </c>
      <c r="I4">
        <v>90</v>
      </c>
      <c r="J4">
        <v>90</v>
      </c>
      <c r="K4">
        <v>100</v>
      </c>
      <c r="L4">
        <f t="shared" ref="L4:L20" si="0">(B4+C4)/2</f>
        <v>30</v>
      </c>
      <c r="M4">
        <f t="shared" ref="M4:M20" si="1">(C4-B4)/2.3584</f>
        <v>25.440976933514246</v>
      </c>
      <c r="N4">
        <v>0.01</v>
      </c>
      <c r="O4">
        <f t="shared" ref="O4:O20" si="2">(D4+E4)/2</f>
        <v>65</v>
      </c>
      <c r="P4">
        <f t="shared" ref="P4:P20" si="3">(E4-D4)/2.3584</f>
        <v>4.2401628222523744</v>
      </c>
      <c r="Q4">
        <v>0.01</v>
      </c>
      <c r="R4">
        <f t="shared" ref="R4:R20" si="4">(F4+G4)/2</f>
        <v>75</v>
      </c>
      <c r="S4">
        <f t="shared" ref="S4:S20" si="5">(G4-F4)/2.3584</f>
        <v>4.2401628222523744</v>
      </c>
      <c r="T4">
        <v>0.01</v>
      </c>
      <c r="U4">
        <f t="shared" ref="U4:U20" si="6">(H4+I4)/2</f>
        <v>85</v>
      </c>
      <c r="V4">
        <f t="shared" ref="V4:V20" si="7">(I4-H4)/2.3584</f>
        <v>4.2401628222523744</v>
      </c>
      <c r="W4">
        <v>0.01</v>
      </c>
      <c r="X4">
        <f>(J4+K4)/2</f>
        <v>95</v>
      </c>
      <c r="Y4">
        <f t="shared" ref="Y4:Y20" si="8">(K4-J4)/2.3584</f>
        <v>4.2401628222523744</v>
      </c>
      <c r="Z4">
        <v>0.01</v>
      </c>
    </row>
    <row r="5" spans="1:27" x14ac:dyDescent="0.15">
      <c r="A5" s="1" t="s">
        <v>8</v>
      </c>
      <c r="B5">
        <v>0</v>
      </c>
      <c r="C5">
        <v>60</v>
      </c>
      <c r="D5">
        <v>60</v>
      </c>
      <c r="E5">
        <v>70</v>
      </c>
      <c r="F5">
        <v>70</v>
      </c>
      <c r="G5">
        <v>80</v>
      </c>
      <c r="H5">
        <v>80</v>
      </c>
      <c r="I5">
        <v>90</v>
      </c>
      <c r="J5">
        <v>90</v>
      </c>
      <c r="K5">
        <v>100</v>
      </c>
      <c r="L5">
        <f t="shared" si="0"/>
        <v>30</v>
      </c>
      <c r="M5">
        <f t="shared" si="1"/>
        <v>25.440976933514246</v>
      </c>
      <c r="N5">
        <v>0.01</v>
      </c>
      <c r="O5">
        <f t="shared" si="2"/>
        <v>65</v>
      </c>
      <c r="P5">
        <f t="shared" si="3"/>
        <v>4.2401628222523744</v>
      </c>
      <c r="Q5">
        <v>0.01</v>
      </c>
      <c r="R5">
        <f t="shared" si="4"/>
        <v>75</v>
      </c>
      <c r="S5">
        <f t="shared" si="5"/>
        <v>4.2401628222523744</v>
      </c>
      <c r="T5">
        <v>0.01</v>
      </c>
      <c r="U5">
        <f t="shared" si="6"/>
        <v>85</v>
      </c>
      <c r="V5">
        <f t="shared" si="7"/>
        <v>4.2401628222523744</v>
      </c>
      <c r="W5">
        <v>0.01</v>
      </c>
      <c r="X5">
        <f t="shared" ref="X5:X20" si="9">(J5+K5)/2</f>
        <v>95</v>
      </c>
      <c r="Y5">
        <f t="shared" si="8"/>
        <v>4.2401628222523744</v>
      </c>
      <c r="Z5">
        <v>0.01</v>
      </c>
    </row>
    <row r="6" spans="1:27" x14ac:dyDescent="0.15">
      <c r="A6" s="1" t="s">
        <v>10</v>
      </c>
      <c r="B6">
        <v>0</v>
      </c>
      <c r="C6">
        <v>60</v>
      </c>
      <c r="D6">
        <v>60</v>
      </c>
      <c r="E6">
        <v>70</v>
      </c>
      <c r="F6">
        <v>70</v>
      </c>
      <c r="G6">
        <v>80</v>
      </c>
      <c r="H6">
        <v>80</v>
      </c>
      <c r="I6">
        <v>90</v>
      </c>
      <c r="J6">
        <v>90</v>
      </c>
      <c r="K6">
        <v>100</v>
      </c>
      <c r="L6">
        <f t="shared" si="0"/>
        <v>30</v>
      </c>
      <c r="M6">
        <f t="shared" si="1"/>
        <v>25.440976933514246</v>
      </c>
      <c r="N6">
        <v>0.01</v>
      </c>
      <c r="O6">
        <f t="shared" si="2"/>
        <v>65</v>
      </c>
      <c r="P6">
        <f t="shared" si="3"/>
        <v>4.2401628222523744</v>
      </c>
      <c r="Q6">
        <v>0.01</v>
      </c>
      <c r="R6">
        <f t="shared" si="4"/>
        <v>75</v>
      </c>
      <c r="S6">
        <f t="shared" si="5"/>
        <v>4.2401628222523744</v>
      </c>
      <c r="T6">
        <v>0.01</v>
      </c>
      <c r="U6">
        <f t="shared" si="6"/>
        <v>85</v>
      </c>
      <c r="V6">
        <f t="shared" si="7"/>
        <v>4.2401628222523744</v>
      </c>
      <c r="W6">
        <v>0.01</v>
      </c>
      <c r="X6">
        <f t="shared" si="9"/>
        <v>95</v>
      </c>
      <c r="Y6">
        <f t="shared" si="8"/>
        <v>4.2401628222523744</v>
      </c>
      <c r="Z6">
        <v>0.01</v>
      </c>
    </row>
    <row r="7" spans="1:27" x14ac:dyDescent="0.15">
      <c r="A7" s="1" t="s">
        <v>11</v>
      </c>
      <c r="B7">
        <v>0</v>
      </c>
      <c r="C7">
        <v>60</v>
      </c>
      <c r="D7">
        <v>60</v>
      </c>
      <c r="E7">
        <v>70</v>
      </c>
      <c r="F7">
        <v>70</v>
      </c>
      <c r="G7">
        <v>80</v>
      </c>
      <c r="H7">
        <v>80</v>
      </c>
      <c r="I7">
        <v>90</v>
      </c>
      <c r="J7">
        <v>90</v>
      </c>
      <c r="K7">
        <v>100</v>
      </c>
      <c r="L7">
        <f t="shared" si="0"/>
        <v>30</v>
      </c>
      <c r="M7">
        <f t="shared" si="1"/>
        <v>25.440976933514246</v>
      </c>
      <c r="N7">
        <v>0.01</v>
      </c>
      <c r="O7">
        <f t="shared" si="2"/>
        <v>65</v>
      </c>
      <c r="P7">
        <f t="shared" si="3"/>
        <v>4.2401628222523744</v>
      </c>
      <c r="Q7">
        <v>0.01</v>
      </c>
      <c r="R7">
        <f t="shared" si="4"/>
        <v>75</v>
      </c>
      <c r="S7">
        <f t="shared" si="5"/>
        <v>4.2401628222523744</v>
      </c>
      <c r="T7">
        <v>0.01</v>
      </c>
      <c r="U7">
        <f t="shared" si="6"/>
        <v>85</v>
      </c>
      <c r="V7">
        <f t="shared" si="7"/>
        <v>4.2401628222523744</v>
      </c>
      <c r="W7">
        <v>0.01</v>
      </c>
      <c r="X7">
        <f t="shared" si="9"/>
        <v>95</v>
      </c>
      <c r="Y7">
        <f t="shared" si="8"/>
        <v>4.2401628222523744</v>
      </c>
      <c r="Z7">
        <v>0.01</v>
      </c>
    </row>
    <row r="8" spans="1:27" x14ac:dyDescent="0.15">
      <c r="A8" s="1" t="s">
        <v>12</v>
      </c>
      <c r="B8">
        <v>0</v>
      </c>
      <c r="C8">
        <v>60</v>
      </c>
      <c r="D8">
        <v>60</v>
      </c>
      <c r="E8">
        <v>70</v>
      </c>
      <c r="F8">
        <v>70</v>
      </c>
      <c r="G8">
        <v>80</v>
      </c>
      <c r="H8">
        <v>80</v>
      </c>
      <c r="I8">
        <v>90</v>
      </c>
      <c r="J8">
        <v>90</v>
      </c>
      <c r="K8">
        <v>100</v>
      </c>
      <c r="L8">
        <f t="shared" si="0"/>
        <v>30</v>
      </c>
      <c r="M8">
        <f t="shared" si="1"/>
        <v>25.440976933514246</v>
      </c>
      <c r="N8">
        <v>0.01</v>
      </c>
      <c r="O8">
        <f t="shared" si="2"/>
        <v>65</v>
      </c>
      <c r="P8">
        <f t="shared" si="3"/>
        <v>4.2401628222523744</v>
      </c>
      <c r="Q8">
        <v>0.01</v>
      </c>
      <c r="R8">
        <f t="shared" si="4"/>
        <v>75</v>
      </c>
      <c r="S8">
        <f t="shared" si="5"/>
        <v>4.2401628222523744</v>
      </c>
      <c r="T8">
        <v>0.01</v>
      </c>
      <c r="U8">
        <f t="shared" si="6"/>
        <v>85</v>
      </c>
      <c r="V8">
        <f t="shared" si="7"/>
        <v>4.2401628222523744</v>
      </c>
      <c r="W8">
        <v>0.01</v>
      </c>
      <c r="X8">
        <f t="shared" si="9"/>
        <v>95</v>
      </c>
      <c r="Y8">
        <f t="shared" si="8"/>
        <v>4.2401628222523744</v>
      </c>
      <c r="Z8">
        <v>0.01</v>
      </c>
    </row>
    <row r="9" spans="1:27" x14ac:dyDescent="0.15">
      <c r="A9" s="1" t="s">
        <v>13</v>
      </c>
      <c r="B9">
        <v>0</v>
      </c>
      <c r="C9">
        <v>60</v>
      </c>
      <c r="D9">
        <v>60</v>
      </c>
      <c r="E9">
        <v>70</v>
      </c>
      <c r="F9">
        <v>70</v>
      </c>
      <c r="G9">
        <v>80</v>
      </c>
      <c r="H9">
        <v>80</v>
      </c>
      <c r="I9">
        <v>90</v>
      </c>
      <c r="J9">
        <v>90</v>
      </c>
      <c r="K9">
        <v>100</v>
      </c>
      <c r="L9">
        <f t="shared" si="0"/>
        <v>30</v>
      </c>
      <c r="M9">
        <f t="shared" si="1"/>
        <v>25.440976933514246</v>
      </c>
      <c r="N9">
        <v>0.01</v>
      </c>
      <c r="O9">
        <f t="shared" si="2"/>
        <v>65</v>
      </c>
      <c r="P9">
        <f t="shared" si="3"/>
        <v>4.2401628222523744</v>
      </c>
      <c r="Q9">
        <v>0.01</v>
      </c>
      <c r="R9">
        <f t="shared" si="4"/>
        <v>75</v>
      </c>
      <c r="S9">
        <f t="shared" si="5"/>
        <v>4.2401628222523744</v>
      </c>
      <c r="T9">
        <v>0.01</v>
      </c>
      <c r="U9">
        <f t="shared" si="6"/>
        <v>85</v>
      </c>
      <c r="V9">
        <f t="shared" si="7"/>
        <v>4.2401628222523744</v>
      </c>
      <c r="W9">
        <v>0.01</v>
      </c>
      <c r="X9">
        <f t="shared" si="9"/>
        <v>95</v>
      </c>
      <c r="Y9">
        <f t="shared" si="8"/>
        <v>4.2401628222523744</v>
      </c>
      <c r="Z9">
        <v>0.01</v>
      </c>
    </row>
    <row r="10" spans="1:27" x14ac:dyDescent="0.15">
      <c r="A10" s="1" t="s">
        <v>15</v>
      </c>
      <c r="B10">
        <v>0</v>
      </c>
      <c r="C10">
        <v>60</v>
      </c>
      <c r="D10">
        <v>60</v>
      </c>
      <c r="E10">
        <v>70</v>
      </c>
      <c r="F10">
        <v>70</v>
      </c>
      <c r="G10">
        <v>80</v>
      </c>
      <c r="H10">
        <v>80</v>
      </c>
      <c r="I10">
        <v>90</v>
      </c>
      <c r="J10">
        <v>90</v>
      </c>
      <c r="K10">
        <v>100</v>
      </c>
      <c r="L10">
        <f t="shared" si="0"/>
        <v>30</v>
      </c>
      <c r="M10">
        <f t="shared" si="1"/>
        <v>25.440976933514246</v>
      </c>
      <c r="N10">
        <v>0.01</v>
      </c>
      <c r="O10">
        <f t="shared" si="2"/>
        <v>65</v>
      </c>
      <c r="P10">
        <f t="shared" si="3"/>
        <v>4.2401628222523744</v>
      </c>
      <c r="Q10">
        <v>0.01</v>
      </c>
      <c r="R10">
        <f t="shared" si="4"/>
        <v>75</v>
      </c>
      <c r="S10">
        <f t="shared" si="5"/>
        <v>4.2401628222523744</v>
      </c>
      <c r="T10">
        <v>0.01</v>
      </c>
      <c r="U10">
        <f t="shared" si="6"/>
        <v>85</v>
      </c>
      <c r="V10">
        <f t="shared" si="7"/>
        <v>4.2401628222523744</v>
      </c>
      <c r="W10">
        <v>0.01</v>
      </c>
      <c r="X10">
        <f t="shared" si="9"/>
        <v>95</v>
      </c>
      <c r="Y10">
        <f t="shared" si="8"/>
        <v>4.2401628222523744</v>
      </c>
      <c r="Z10">
        <v>0.01</v>
      </c>
    </row>
    <row r="11" spans="1:27" x14ac:dyDescent="0.15">
      <c r="A11" s="1" t="s">
        <v>16</v>
      </c>
      <c r="B11">
        <v>0</v>
      </c>
      <c r="C11">
        <v>60</v>
      </c>
      <c r="D11">
        <v>60</v>
      </c>
      <c r="E11">
        <v>70</v>
      </c>
      <c r="F11">
        <v>70</v>
      </c>
      <c r="G11">
        <v>80</v>
      </c>
      <c r="H11">
        <v>80</v>
      </c>
      <c r="I11">
        <v>90</v>
      </c>
      <c r="J11">
        <v>90</v>
      </c>
      <c r="K11">
        <v>100</v>
      </c>
      <c r="L11">
        <f t="shared" si="0"/>
        <v>30</v>
      </c>
      <c r="M11">
        <f t="shared" si="1"/>
        <v>25.440976933514246</v>
      </c>
      <c r="N11">
        <v>0.01</v>
      </c>
      <c r="O11">
        <f t="shared" si="2"/>
        <v>65</v>
      </c>
      <c r="P11">
        <f t="shared" si="3"/>
        <v>4.2401628222523744</v>
      </c>
      <c r="Q11">
        <v>0.01</v>
      </c>
      <c r="R11">
        <f t="shared" si="4"/>
        <v>75</v>
      </c>
      <c r="S11">
        <f t="shared" si="5"/>
        <v>4.2401628222523744</v>
      </c>
      <c r="T11">
        <v>0.01</v>
      </c>
      <c r="U11">
        <f t="shared" si="6"/>
        <v>85</v>
      </c>
      <c r="V11">
        <f t="shared" si="7"/>
        <v>4.2401628222523744</v>
      </c>
      <c r="W11">
        <v>0.01</v>
      </c>
      <c r="X11">
        <f t="shared" si="9"/>
        <v>95</v>
      </c>
      <c r="Y11">
        <f t="shared" si="8"/>
        <v>4.2401628222523744</v>
      </c>
      <c r="Z11">
        <v>0.01</v>
      </c>
    </row>
    <row r="12" spans="1:27" x14ac:dyDescent="0.15">
      <c r="A12" s="1" t="s">
        <v>17</v>
      </c>
      <c r="B12">
        <v>0</v>
      </c>
      <c r="C12">
        <v>60</v>
      </c>
      <c r="D12">
        <v>60</v>
      </c>
      <c r="E12">
        <v>70</v>
      </c>
      <c r="F12">
        <v>70</v>
      </c>
      <c r="G12">
        <v>80</v>
      </c>
      <c r="H12">
        <v>80</v>
      </c>
      <c r="I12">
        <v>90</v>
      </c>
      <c r="J12">
        <v>90</v>
      </c>
      <c r="K12">
        <v>100</v>
      </c>
      <c r="L12">
        <f t="shared" si="0"/>
        <v>30</v>
      </c>
      <c r="M12">
        <f t="shared" si="1"/>
        <v>25.440976933514246</v>
      </c>
      <c r="N12">
        <v>0.01</v>
      </c>
      <c r="O12">
        <f t="shared" si="2"/>
        <v>65</v>
      </c>
      <c r="P12">
        <f t="shared" si="3"/>
        <v>4.2401628222523744</v>
      </c>
      <c r="Q12">
        <v>0.01</v>
      </c>
      <c r="R12">
        <f t="shared" si="4"/>
        <v>75</v>
      </c>
      <c r="S12">
        <f t="shared" si="5"/>
        <v>4.2401628222523744</v>
      </c>
      <c r="T12">
        <v>0.01</v>
      </c>
      <c r="U12">
        <f t="shared" si="6"/>
        <v>85</v>
      </c>
      <c r="V12">
        <f t="shared" si="7"/>
        <v>4.2401628222523744</v>
      </c>
      <c r="W12">
        <v>0.01</v>
      </c>
      <c r="X12">
        <f t="shared" si="9"/>
        <v>95</v>
      </c>
      <c r="Y12">
        <f t="shared" si="8"/>
        <v>4.2401628222523744</v>
      </c>
      <c r="Z12">
        <v>0.01</v>
      </c>
    </row>
    <row r="13" spans="1:27" x14ac:dyDescent="0.15">
      <c r="A13" s="1" t="s">
        <v>18</v>
      </c>
      <c r="B13">
        <v>0</v>
      </c>
      <c r="C13">
        <v>60</v>
      </c>
      <c r="D13">
        <v>60</v>
      </c>
      <c r="E13">
        <v>70</v>
      </c>
      <c r="F13">
        <v>70</v>
      </c>
      <c r="G13">
        <v>80</v>
      </c>
      <c r="H13">
        <v>80</v>
      </c>
      <c r="I13">
        <v>90</v>
      </c>
      <c r="J13">
        <v>90</v>
      </c>
      <c r="K13">
        <v>100</v>
      </c>
      <c r="L13">
        <f t="shared" si="0"/>
        <v>30</v>
      </c>
      <c r="M13">
        <f t="shared" si="1"/>
        <v>25.440976933514246</v>
      </c>
      <c r="N13">
        <v>0.01</v>
      </c>
      <c r="O13">
        <f t="shared" si="2"/>
        <v>65</v>
      </c>
      <c r="P13">
        <f t="shared" si="3"/>
        <v>4.2401628222523744</v>
      </c>
      <c r="Q13">
        <v>0.01</v>
      </c>
      <c r="R13">
        <f t="shared" si="4"/>
        <v>75</v>
      </c>
      <c r="S13">
        <f t="shared" si="5"/>
        <v>4.2401628222523744</v>
      </c>
      <c r="T13">
        <v>0.01</v>
      </c>
      <c r="U13">
        <f t="shared" si="6"/>
        <v>85</v>
      </c>
      <c r="V13">
        <f t="shared" si="7"/>
        <v>4.2401628222523744</v>
      </c>
      <c r="W13">
        <v>0.01</v>
      </c>
      <c r="X13">
        <f t="shared" si="9"/>
        <v>95</v>
      </c>
      <c r="Y13">
        <f t="shared" si="8"/>
        <v>4.2401628222523744</v>
      </c>
      <c r="Z13">
        <v>0.01</v>
      </c>
    </row>
    <row r="14" spans="1:27" x14ac:dyDescent="0.15">
      <c r="A14" s="1" t="s">
        <v>20</v>
      </c>
      <c r="B14">
        <v>0</v>
      </c>
      <c r="C14">
        <v>60</v>
      </c>
      <c r="D14">
        <v>60</v>
      </c>
      <c r="E14">
        <v>70</v>
      </c>
      <c r="F14">
        <v>70</v>
      </c>
      <c r="G14">
        <v>80</v>
      </c>
      <c r="H14">
        <v>80</v>
      </c>
      <c r="I14">
        <v>90</v>
      </c>
      <c r="J14">
        <v>90</v>
      </c>
      <c r="K14">
        <v>100</v>
      </c>
      <c r="L14">
        <f t="shared" si="0"/>
        <v>30</v>
      </c>
      <c r="M14">
        <f t="shared" si="1"/>
        <v>25.440976933514246</v>
      </c>
      <c r="N14">
        <v>0.01</v>
      </c>
      <c r="O14">
        <f t="shared" si="2"/>
        <v>65</v>
      </c>
      <c r="P14">
        <f t="shared" si="3"/>
        <v>4.2401628222523744</v>
      </c>
      <c r="Q14">
        <v>0.01</v>
      </c>
      <c r="R14">
        <f t="shared" si="4"/>
        <v>75</v>
      </c>
      <c r="S14">
        <f t="shared" si="5"/>
        <v>4.2401628222523744</v>
      </c>
      <c r="T14">
        <v>0.01</v>
      </c>
      <c r="U14">
        <f t="shared" si="6"/>
        <v>85</v>
      </c>
      <c r="V14">
        <f t="shared" si="7"/>
        <v>4.2401628222523744</v>
      </c>
      <c r="W14">
        <v>0.01</v>
      </c>
      <c r="X14">
        <f t="shared" si="9"/>
        <v>95</v>
      </c>
      <c r="Y14">
        <f t="shared" si="8"/>
        <v>4.2401628222523744</v>
      </c>
      <c r="Z14">
        <v>0.01</v>
      </c>
    </row>
    <row r="15" spans="1:27" x14ac:dyDescent="0.15">
      <c r="A15" s="1" t="s">
        <v>21</v>
      </c>
      <c r="B15">
        <v>0</v>
      </c>
      <c r="C15">
        <v>60</v>
      </c>
      <c r="D15">
        <v>60</v>
      </c>
      <c r="E15">
        <v>70</v>
      </c>
      <c r="F15">
        <v>70</v>
      </c>
      <c r="G15">
        <v>80</v>
      </c>
      <c r="H15">
        <v>80</v>
      </c>
      <c r="I15">
        <v>90</v>
      </c>
      <c r="J15">
        <v>90</v>
      </c>
      <c r="K15">
        <v>100</v>
      </c>
      <c r="L15">
        <f t="shared" si="0"/>
        <v>30</v>
      </c>
      <c r="M15">
        <f t="shared" si="1"/>
        <v>25.440976933514246</v>
      </c>
      <c r="N15">
        <v>0.01</v>
      </c>
      <c r="O15">
        <f t="shared" si="2"/>
        <v>65</v>
      </c>
      <c r="P15">
        <f t="shared" si="3"/>
        <v>4.2401628222523744</v>
      </c>
      <c r="Q15">
        <v>0.01</v>
      </c>
      <c r="R15">
        <f t="shared" si="4"/>
        <v>75</v>
      </c>
      <c r="S15">
        <f t="shared" si="5"/>
        <v>4.2401628222523744</v>
      </c>
      <c r="T15">
        <v>0.01</v>
      </c>
      <c r="U15">
        <f t="shared" si="6"/>
        <v>85</v>
      </c>
      <c r="V15">
        <f t="shared" si="7"/>
        <v>4.2401628222523744</v>
      </c>
      <c r="W15">
        <v>0.01</v>
      </c>
      <c r="X15">
        <f t="shared" si="9"/>
        <v>95</v>
      </c>
      <c r="Y15">
        <f t="shared" si="8"/>
        <v>4.2401628222523744</v>
      </c>
      <c r="Z15">
        <v>0.01</v>
      </c>
    </row>
    <row r="16" spans="1:27" ht="15.6" customHeight="1" x14ac:dyDescent="0.15">
      <c r="A16" s="1" t="s">
        <v>22</v>
      </c>
      <c r="B16">
        <v>0</v>
      </c>
      <c r="C16">
        <v>60</v>
      </c>
      <c r="D16">
        <v>60</v>
      </c>
      <c r="E16">
        <v>70</v>
      </c>
      <c r="F16">
        <v>70</v>
      </c>
      <c r="G16">
        <v>80</v>
      </c>
      <c r="H16">
        <v>80</v>
      </c>
      <c r="I16">
        <v>90</v>
      </c>
      <c r="J16">
        <v>90</v>
      </c>
      <c r="K16">
        <v>100</v>
      </c>
      <c r="L16">
        <f t="shared" si="0"/>
        <v>30</v>
      </c>
      <c r="M16">
        <f t="shared" si="1"/>
        <v>25.440976933514246</v>
      </c>
      <c r="N16">
        <v>0.01</v>
      </c>
      <c r="O16">
        <f t="shared" si="2"/>
        <v>65</v>
      </c>
      <c r="P16">
        <f t="shared" si="3"/>
        <v>4.2401628222523744</v>
      </c>
      <c r="Q16">
        <v>0.01</v>
      </c>
      <c r="R16">
        <f t="shared" si="4"/>
        <v>75</v>
      </c>
      <c r="S16">
        <f t="shared" si="5"/>
        <v>4.2401628222523744</v>
      </c>
      <c r="T16">
        <v>0.01</v>
      </c>
      <c r="U16">
        <f t="shared" si="6"/>
        <v>85</v>
      </c>
      <c r="V16">
        <f t="shared" si="7"/>
        <v>4.2401628222523744</v>
      </c>
      <c r="W16">
        <v>0.01</v>
      </c>
      <c r="X16">
        <f t="shared" si="9"/>
        <v>95</v>
      </c>
      <c r="Y16">
        <f t="shared" si="8"/>
        <v>4.2401628222523744</v>
      </c>
      <c r="Z16">
        <v>0.01</v>
      </c>
    </row>
    <row r="17" spans="1:26" x14ac:dyDescent="0.15">
      <c r="A17" s="1" t="s">
        <v>24</v>
      </c>
      <c r="B17">
        <v>0</v>
      </c>
      <c r="C17">
        <v>60</v>
      </c>
      <c r="D17">
        <v>60</v>
      </c>
      <c r="E17">
        <v>70</v>
      </c>
      <c r="F17">
        <v>70</v>
      </c>
      <c r="G17">
        <v>80</v>
      </c>
      <c r="H17">
        <v>80</v>
      </c>
      <c r="I17">
        <v>90</v>
      </c>
      <c r="J17">
        <v>90</v>
      </c>
      <c r="K17">
        <v>100</v>
      </c>
      <c r="L17">
        <f t="shared" si="0"/>
        <v>30</v>
      </c>
      <c r="M17">
        <f t="shared" si="1"/>
        <v>25.440976933514246</v>
      </c>
      <c r="N17">
        <v>0.01</v>
      </c>
      <c r="O17">
        <f t="shared" si="2"/>
        <v>65</v>
      </c>
      <c r="P17">
        <f t="shared" si="3"/>
        <v>4.2401628222523744</v>
      </c>
      <c r="Q17">
        <v>0.01</v>
      </c>
      <c r="R17">
        <f t="shared" si="4"/>
        <v>75</v>
      </c>
      <c r="S17">
        <f t="shared" si="5"/>
        <v>4.2401628222523744</v>
      </c>
      <c r="T17">
        <v>0.01</v>
      </c>
      <c r="U17">
        <f t="shared" si="6"/>
        <v>85</v>
      </c>
      <c r="V17">
        <f t="shared" si="7"/>
        <v>4.2401628222523744</v>
      </c>
      <c r="W17">
        <v>0.01</v>
      </c>
      <c r="X17">
        <f t="shared" si="9"/>
        <v>95</v>
      </c>
      <c r="Y17">
        <f t="shared" si="8"/>
        <v>4.2401628222523744</v>
      </c>
      <c r="Z17">
        <v>0.01</v>
      </c>
    </row>
    <row r="18" spans="1:26" x14ac:dyDescent="0.15">
      <c r="A18" s="1" t="s">
        <v>25</v>
      </c>
      <c r="B18">
        <v>0</v>
      </c>
      <c r="C18">
        <v>60</v>
      </c>
      <c r="D18">
        <v>60</v>
      </c>
      <c r="E18">
        <v>70</v>
      </c>
      <c r="F18">
        <v>70</v>
      </c>
      <c r="G18">
        <v>80</v>
      </c>
      <c r="H18">
        <v>80</v>
      </c>
      <c r="I18">
        <v>90</v>
      </c>
      <c r="J18">
        <v>90</v>
      </c>
      <c r="K18">
        <v>100</v>
      </c>
      <c r="L18">
        <f t="shared" si="0"/>
        <v>30</v>
      </c>
      <c r="M18">
        <f t="shared" si="1"/>
        <v>25.440976933514246</v>
      </c>
      <c r="N18">
        <v>0.01</v>
      </c>
      <c r="O18">
        <f t="shared" si="2"/>
        <v>65</v>
      </c>
      <c r="P18">
        <f t="shared" si="3"/>
        <v>4.2401628222523744</v>
      </c>
      <c r="Q18">
        <v>0.01</v>
      </c>
      <c r="R18">
        <f t="shared" si="4"/>
        <v>75</v>
      </c>
      <c r="S18">
        <f t="shared" si="5"/>
        <v>4.2401628222523744</v>
      </c>
      <c r="T18">
        <v>0.01</v>
      </c>
      <c r="U18">
        <f t="shared" si="6"/>
        <v>85</v>
      </c>
      <c r="V18">
        <f t="shared" si="7"/>
        <v>4.2401628222523744</v>
      </c>
      <c r="W18">
        <v>0.01</v>
      </c>
      <c r="X18">
        <f t="shared" si="9"/>
        <v>95</v>
      </c>
      <c r="Y18">
        <f t="shared" si="8"/>
        <v>4.2401628222523744</v>
      </c>
      <c r="Z18">
        <v>0.01</v>
      </c>
    </row>
    <row r="19" spans="1:26" x14ac:dyDescent="0.15">
      <c r="A19" s="1" t="s">
        <v>26</v>
      </c>
      <c r="B19">
        <v>0</v>
      </c>
      <c r="C19">
        <v>60</v>
      </c>
      <c r="D19">
        <v>60</v>
      </c>
      <c r="E19">
        <v>70</v>
      </c>
      <c r="F19">
        <v>70</v>
      </c>
      <c r="G19">
        <v>80</v>
      </c>
      <c r="H19">
        <v>80</v>
      </c>
      <c r="I19">
        <v>90</v>
      </c>
      <c r="J19">
        <v>90</v>
      </c>
      <c r="K19">
        <v>100</v>
      </c>
      <c r="L19">
        <f t="shared" si="0"/>
        <v>30</v>
      </c>
      <c r="M19">
        <f t="shared" si="1"/>
        <v>25.440976933514246</v>
      </c>
      <c r="N19">
        <v>0.01</v>
      </c>
      <c r="O19">
        <f t="shared" si="2"/>
        <v>65</v>
      </c>
      <c r="P19">
        <f t="shared" si="3"/>
        <v>4.2401628222523744</v>
      </c>
      <c r="Q19">
        <v>0.01</v>
      </c>
      <c r="R19">
        <f t="shared" si="4"/>
        <v>75</v>
      </c>
      <c r="S19">
        <f t="shared" si="5"/>
        <v>4.2401628222523744</v>
      </c>
      <c r="T19">
        <v>0.01</v>
      </c>
      <c r="U19">
        <f t="shared" si="6"/>
        <v>85</v>
      </c>
      <c r="V19">
        <f t="shared" si="7"/>
        <v>4.2401628222523744</v>
      </c>
      <c r="W19">
        <v>0.01</v>
      </c>
      <c r="X19">
        <f t="shared" si="9"/>
        <v>95</v>
      </c>
      <c r="Y19">
        <f t="shared" si="8"/>
        <v>4.2401628222523744</v>
      </c>
      <c r="Z19">
        <v>0.01</v>
      </c>
    </row>
    <row r="20" spans="1:26" x14ac:dyDescent="0.15">
      <c r="A20" s="1" t="s">
        <v>27</v>
      </c>
      <c r="B20">
        <v>0</v>
      </c>
      <c r="C20">
        <v>60</v>
      </c>
      <c r="D20">
        <v>60</v>
      </c>
      <c r="E20">
        <v>70</v>
      </c>
      <c r="F20">
        <v>70</v>
      </c>
      <c r="G20">
        <v>80</v>
      </c>
      <c r="H20">
        <v>80</v>
      </c>
      <c r="I20">
        <v>90</v>
      </c>
      <c r="J20">
        <v>90</v>
      </c>
      <c r="K20">
        <v>100</v>
      </c>
      <c r="L20">
        <f t="shared" si="0"/>
        <v>30</v>
      </c>
      <c r="M20">
        <f t="shared" si="1"/>
        <v>25.440976933514246</v>
      </c>
      <c r="N20">
        <v>0.01</v>
      </c>
      <c r="O20">
        <f t="shared" si="2"/>
        <v>65</v>
      </c>
      <c r="P20">
        <f t="shared" si="3"/>
        <v>4.2401628222523744</v>
      </c>
      <c r="Q20">
        <v>0.01</v>
      </c>
      <c r="R20">
        <f t="shared" si="4"/>
        <v>75</v>
      </c>
      <c r="S20">
        <f t="shared" si="5"/>
        <v>4.2401628222523744</v>
      </c>
      <c r="T20">
        <v>0.01</v>
      </c>
      <c r="U20">
        <f t="shared" si="6"/>
        <v>85</v>
      </c>
      <c r="V20">
        <f t="shared" si="7"/>
        <v>4.2401628222523744</v>
      </c>
      <c r="W20">
        <v>0.01</v>
      </c>
      <c r="X20">
        <f t="shared" si="9"/>
        <v>95</v>
      </c>
      <c r="Y20">
        <f t="shared" si="8"/>
        <v>4.2401628222523744</v>
      </c>
      <c r="Z20">
        <v>0.01</v>
      </c>
    </row>
    <row r="21" spans="1:26" x14ac:dyDescent="0.15">
      <c r="A21" s="3"/>
    </row>
    <row r="22" spans="1:26" ht="16.899999999999999" customHeight="1" x14ac:dyDescent="0.15">
      <c r="A22" s="3"/>
    </row>
    <row r="23" spans="1:26" ht="15.75" x14ac:dyDescent="0.15">
      <c r="A23" s="4"/>
      <c r="B23" s="5"/>
    </row>
    <row r="24" spans="1:26" ht="15.75" x14ac:dyDescent="0.15">
      <c r="A24" s="4"/>
      <c r="B24" s="5"/>
      <c r="C24" s="3"/>
      <c r="D24" s="3"/>
      <c r="E24" s="5"/>
      <c r="F24" s="5"/>
      <c r="G24" s="3"/>
      <c r="H24" s="3"/>
      <c r="I24" s="3"/>
      <c r="J24" s="7"/>
      <c r="K24" s="7"/>
    </row>
    <row r="25" spans="1:26" ht="15.75" x14ac:dyDescent="0.15">
      <c r="A25" s="4"/>
      <c r="B25" s="5"/>
      <c r="C25" s="3"/>
      <c r="D25" s="3"/>
      <c r="E25" s="5"/>
      <c r="F25" s="5"/>
      <c r="G25" s="3"/>
      <c r="H25" s="3"/>
      <c r="I25" s="3"/>
      <c r="J25" s="7"/>
      <c r="K25" s="7"/>
    </row>
    <row r="26" spans="1:26" ht="15.75" x14ac:dyDescent="0.15">
      <c r="A26" s="3"/>
      <c r="B26" s="5"/>
      <c r="C26" s="3"/>
      <c r="D26" s="3"/>
      <c r="E26" s="5"/>
      <c r="F26" s="5"/>
      <c r="G26" s="3"/>
      <c r="H26" s="3"/>
      <c r="I26" s="3"/>
      <c r="J26" s="7"/>
      <c r="K26" s="7"/>
    </row>
    <row r="27" spans="1:26" ht="15.75" x14ac:dyDescent="0.15">
      <c r="A27" s="4"/>
      <c r="B27" s="5"/>
      <c r="C27" s="3"/>
      <c r="D27" s="3"/>
      <c r="E27" s="5"/>
      <c r="F27" s="5"/>
      <c r="G27" s="3"/>
      <c r="H27" s="3"/>
      <c r="I27" s="3"/>
      <c r="J27" s="7"/>
      <c r="K27" s="7"/>
    </row>
    <row r="28" spans="1:26" ht="15.75" x14ac:dyDescent="0.15">
      <c r="A28" s="4"/>
      <c r="B28" s="5"/>
      <c r="C28" s="3"/>
      <c r="D28" s="3"/>
      <c r="E28" s="5"/>
      <c r="F28" s="5"/>
      <c r="G28" s="3"/>
      <c r="H28" s="3"/>
      <c r="I28" s="3"/>
      <c r="J28" s="7"/>
      <c r="K28" s="7"/>
    </row>
    <row r="31" spans="1:26" ht="15.75" x14ac:dyDescent="0.15">
      <c r="B31" s="3"/>
      <c r="C31" s="5"/>
      <c r="D31" s="5"/>
      <c r="E31" s="3"/>
    </row>
  </sheetData>
  <mergeCells count="10">
    <mergeCell ref="O1:Q1"/>
    <mergeCell ref="R1:T1"/>
    <mergeCell ref="U1:W1"/>
    <mergeCell ref="X1:Z1"/>
    <mergeCell ref="B1:C1"/>
    <mergeCell ref="D1:E1"/>
    <mergeCell ref="F1:G1"/>
    <mergeCell ref="H1:I1"/>
    <mergeCell ref="J1:K1"/>
    <mergeCell ref="L1:N1"/>
  </mergeCells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7" zoomScaleSheetLayoutView="100" workbookViewId="0">
      <selection activeCell="J19" sqref="J19"/>
    </sheetView>
  </sheetViews>
  <sheetFormatPr defaultColWidth="8.625" defaultRowHeight="14.25" x14ac:dyDescent="0.15"/>
  <cols>
    <col min="1" max="1" width="33.125" customWidth="1"/>
  </cols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s="9" t="s">
        <v>54</v>
      </c>
    </row>
    <row r="2" spans="1:10" x14ac:dyDescent="0.15">
      <c r="A2" s="10" t="s">
        <v>5</v>
      </c>
      <c r="B2">
        <v>82</v>
      </c>
      <c r="C2">
        <v>84</v>
      </c>
      <c r="D2">
        <v>81</v>
      </c>
      <c r="E2">
        <v>79</v>
      </c>
      <c r="F2">
        <v>84</v>
      </c>
      <c r="G2">
        <v>83</v>
      </c>
      <c r="H2">
        <v>82</v>
      </c>
      <c r="I2">
        <v>77</v>
      </c>
      <c r="J2">
        <f>AVERAGE(B2:I2)</f>
        <v>81.5</v>
      </c>
    </row>
    <row r="3" spans="1:10" x14ac:dyDescent="0.15">
      <c r="A3" s="10" t="s">
        <v>6</v>
      </c>
      <c r="B3">
        <v>86</v>
      </c>
      <c r="C3">
        <v>83</v>
      </c>
      <c r="D3">
        <v>81</v>
      </c>
      <c r="E3">
        <v>72</v>
      </c>
      <c r="F3">
        <v>79</v>
      </c>
      <c r="G3">
        <v>90</v>
      </c>
      <c r="H3">
        <v>84</v>
      </c>
      <c r="I3">
        <v>86</v>
      </c>
      <c r="J3">
        <f>AVERAGE(B3:I3)</f>
        <v>82.625</v>
      </c>
    </row>
    <row r="4" spans="1:10" x14ac:dyDescent="0.15">
      <c r="A4" s="10" t="s">
        <v>7</v>
      </c>
      <c r="B4">
        <v>84</v>
      </c>
      <c r="C4">
        <v>81</v>
      </c>
      <c r="D4">
        <v>85</v>
      </c>
      <c r="E4">
        <v>83</v>
      </c>
      <c r="F4">
        <v>80</v>
      </c>
      <c r="G4">
        <v>89</v>
      </c>
      <c r="H4">
        <v>84</v>
      </c>
      <c r="I4">
        <v>86</v>
      </c>
      <c r="J4">
        <f t="shared" ref="J4:J20" si="0">AVERAGE(B4:I4)</f>
        <v>84</v>
      </c>
    </row>
    <row r="5" spans="1:10" x14ac:dyDescent="0.15">
      <c r="A5" s="10" t="s">
        <v>8</v>
      </c>
      <c r="B5">
        <v>87</v>
      </c>
      <c r="C5">
        <v>89</v>
      </c>
      <c r="D5">
        <v>83</v>
      </c>
      <c r="E5">
        <v>84</v>
      </c>
      <c r="F5">
        <v>83</v>
      </c>
      <c r="G5">
        <v>76</v>
      </c>
      <c r="H5">
        <v>81</v>
      </c>
      <c r="I5">
        <v>84</v>
      </c>
      <c r="J5">
        <f t="shared" si="0"/>
        <v>83.375</v>
      </c>
    </row>
    <row r="6" spans="1:10" x14ac:dyDescent="0.15">
      <c r="A6" s="10" t="s">
        <v>10</v>
      </c>
      <c r="B6">
        <v>88</v>
      </c>
      <c r="C6">
        <v>87</v>
      </c>
      <c r="D6">
        <v>91</v>
      </c>
      <c r="E6">
        <v>90</v>
      </c>
      <c r="F6">
        <v>86</v>
      </c>
      <c r="G6">
        <v>87</v>
      </c>
      <c r="H6">
        <v>90</v>
      </c>
      <c r="I6">
        <v>84</v>
      </c>
      <c r="J6">
        <f t="shared" si="0"/>
        <v>87.875</v>
      </c>
    </row>
    <row r="7" spans="1:10" x14ac:dyDescent="0.15">
      <c r="A7" s="1" t="s">
        <v>11</v>
      </c>
      <c r="B7">
        <v>83</v>
      </c>
      <c r="C7">
        <v>87</v>
      </c>
      <c r="D7">
        <v>86</v>
      </c>
      <c r="E7">
        <v>89</v>
      </c>
      <c r="F7">
        <v>92</v>
      </c>
      <c r="G7">
        <v>90</v>
      </c>
      <c r="H7">
        <v>88</v>
      </c>
      <c r="I7">
        <v>89</v>
      </c>
      <c r="J7">
        <f t="shared" si="0"/>
        <v>88</v>
      </c>
    </row>
    <row r="8" spans="1:10" x14ac:dyDescent="0.15">
      <c r="A8" s="1" t="s">
        <v>12</v>
      </c>
      <c r="B8">
        <v>89</v>
      </c>
      <c r="C8">
        <v>92</v>
      </c>
      <c r="D8">
        <v>90</v>
      </c>
      <c r="E8">
        <v>88</v>
      </c>
      <c r="F8">
        <v>87</v>
      </c>
      <c r="G8">
        <v>90</v>
      </c>
      <c r="H8">
        <v>94</v>
      </c>
      <c r="I8">
        <v>88</v>
      </c>
      <c r="J8">
        <f t="shared" si="0"/>
        <v>89.75</v>
      </c>
    </row>
    <row r="9" spans="1:10" x14ac:dyDescent="0.15">
      <c r="A9" s="1" t="s">
        <v>13</v>
      </c>
      <c r="B9">
        <v>90</v>
      </c>
      <c r="C9">
        <v>82</v>
      </c>
      <c r="D9">
        <v>84</v>
      </c>
      <c r="E9">
        <v>87</v>
      </c>
      <c r="F9">
        <v>89</v>
      </c>
      <c r="G9">
        <v>92</v>
      </c>
      <c r="H9">
        <v>87</v>
      </c>
      <c r="I9">
        <v>86</v>
      </c>
      <c r="J9">
        <f t="shared" si="0"/>
        <v>87.125</v>
      </c>
    </row>
    <row r="10" spans="1:10" x14ac:dyDescent="0.15">
      <c r="A10" s="10" t="s">
        <v>15</v>
      </c>
      <c r="B10">
        <v>83</v>
      </c>
      <c r="C10">
        <v>85</v>
      </c>
      <c r="D10">
        <v>87</v>
      </c>
      <c r="E10">
        <v>89</v>
      </c>
      <c r="F10">
        <v>83</v>
      </c>
      <c r="G10">
        <v>82</v>
      </c>
      <c r="H10">
        <v>94</v>
      </c>
      <c r="I10">
        <v>90</v>
      </c>
      <c r="J10">
        <f t="shared" si="0"/>
        <v>86.625</v>
      </c>
    </row>
    <row r="11" spans="1:10" x14ac:dyDescent="0.15">
      <c r="A11" s="10" t="s">
        <v>16</v>
      </c>
      <c r="B11">
        <v>82</v>
      </c>
      <c r="C11">
        <v>81</v>
      </c>
      <c r="D11">
        <v>75</v>
      </c>
      <c r="E11">
        <v>73</v>
      </c>
      <c r="F11">
        <v>84</v>
      </c>
      <c r="G11">
        <v>78</v>
      </c>
      <c r="H11">
        <v>80</v>
      </c>
      <c r="I11">
        <v>82</v>
      </c>
      <c r="J11">
        <f t="shared" si="0"/>
        <v>79.375</v>
      </c>
    </row>
    <row r="12" spans="1:10" x14ac:dyDescent="0.15">
      <c r="A12" s="10" t="s">
        <v>17</v>
      </c>
      <c r="B12">
        <v>74</v>
      </c>
      <c r="C12">
        <v>86</v>
      </c>
      <c r="D12">
        <v>77</v>
      </c>
      <c r="E12">
        <v>85</v>
      </c>
      <c r="F12">
        <v>70</v>
      </c>
      <c r="G12">
        <v>88</v>
      </c>
      <c r="H12">
        <v>79</v>
      </c>
      <c r="I12">
        <v>76</v>
      </c>
      <c r="J12">
        <f t="shared" si="0"/>
        <v>79.375</v>
      </c>
    </row>
    <row r="13" spans="1:10" x14ac:dyDescent="0.15">
      <c r="A13" s="10" t="s">
        <v>18</v>
      </c>
      <c r="B13">
        <v>88</v>
      </c>
      <c r="C13">
        <v>86</v>
      </c>
      <c r="D13">
        <v>85</v>
      </c>
      <c r="E13">
        <v>85</v>
      </c>
      <c r="F13">
        <v>87</v>
      </c>
      <c r="G13">
        <v>79</v>
      </c>
      <c r="H13">
        <v>78</v>
      </c>
      <c r="I13">
        <v>86</v>
      </c>
      <c r="J13">
        <f>AVERAGE(B13:I13)</f>
        <v>84.25</v>
      </c>
    </row>
    <row r="14" spans="1:10" x14ac:dyDescent="0.15">
      <c r="A14" s="1" t="s">
        <v>20</v>
      </c>
      <c r="B14">
        <v>86</v>
      </c>
      <c r="C14">
        <v>83</v>
      </c>
      <c r="D14">
        <v>80</v>
      </c>
      <c r="E14">
        <v>78</v>
      </c>
      <c r="F14">
        <v>88</v>
      </c>
      <c r="G14">
        <v>86</v>
      </c>
      <c r="H14">
        <v>84</v>
      </c>
      <c r="I14">
        <v>85</v>
      </c>
      <c r="J14">
        <f>AVERAGE(B14:I14)</f>
        <v>83.75</v>
      </c>
    </row>
    <row r="15" spans="1:10" x14ac:dyDescent="0.15">
      <c r="A15" s="1" t="s">
        <v>21</v>
      </c>
      <c r="B15">
        <v>90</v>
      </c>
      <c r="C15">
        <v>93</v>
      </c>
      <c r="D15">
        <v>83</v>
      </c>
      <c r="E15">
        <v>86</v>
      </c>
      <c r="F15">
        <v>83</v>
      </c>
      <c r="G15">
        <v>86</v>
      </c>
      <c r="H15">
        <v>82</v>
      </c>
      <c r="I15">
        <v>84</v>
      </c>
      <c r="J15">
        <f t="shared" si="0"/>
        <v>85.875</v>
      </c>
    </row>
    <row r="16" spans="1:10" x14ac:dyDescent="0.15">
      <c r="A16" s="1" t="s">
        <v>22</v>
      </c>
      <c r="B16">
        <v>85</v>
      </c>
      <c r="C16">
        <v>85</v>
      </c>
      <c r="D16">
        <v>84</v>
      </c>
      <c r="E16">
        <v>86</v>
      </c>
      <c r="F16">
        <v>90</v>
      </c>
      <c r="G16">
        <v>76</v>
      </c>
      <c r="H16">
        <v>89</v>
      </c>
      <c r="I16">
        <v>88</v>
      </c>
      <c r="J16">
        <f t="shared" si="0"/>
        <v>85.375</v>
      </c>
    </row>
    <row r="17" spans="1:10" x14ac:dyDescent="0.15">
      <c r="A17" s="10" t="s">
        <v>24</v>
      </c>
      <c r="B17">
        <v>74</v>
      </c>
      <c r="C17">
        <v>73</v>
      </c>
      <c r="D17">
        <v>79</v>
      </c>
      <c r="E17">
        <v>82</v>
      </c>
      <c r="F17">
        <v>84</v>
      </c>
      <c r="G17">
        <v>81</v>
      </c>
      <c r="H17">
        <v>81</v>
      </c>
      <c r="I17">
        <v>79</v>
      </c>
      <c r="J17">
        <f t="shared" si="0"/>
        <v>79.125</v>
      </c>
    </row>
    <row r="18" spans="1:10" x14ac:dyDescent="0.15">
      <c r="A18" s="10" t="s">
        <v>25</v>
      </c>
      <c r="B18">
        <v>83</v>
      </c>
      <c r="C18">
        <v>85</v>
      </c>
      <c r="D18">
        <v>83</v>
      </c>
      <c r="E18">
        <v>87</v>
      </c>
      <c r="F18">
        <v>80</v>
      </c>
      <c r="G18">
        <v>81</v>
      </c>
      <c r="H18">
        <v>81</v>
      </c>
      <c r="I18">
        <v>85</v>
      </c>
      <c r="J18">
        <f t="shared" si="0"/>
        <v>83.125</v>
      </c>
    </row>
    <row r="19" spans="1:10" x14ac:dyDescent="0.15">
      <c r="A19" s="10" t="s">
        <v>26</v>
      </c>
      <c r="B19">
        <v>80</v>
      </c>
      <c r="C19">
        <v>83</v>
      </c>
      <c r="D19">
        <v>82</v>
      </c>
      <c r="E19">
        <v>81</v>
      </c>
      <c r="F19">
        <v>86</v>
      </c>
      <c r="G19">
        <v>75</v>
      </c>
      <c r="H19">
        <v>74</v>
      </c>
      <c r="I19">
        <v>83</v>
      </c>
      <c r="J19">
        <f t="shared" si="0"/>
        <v>80.5</v>
      </c>
    </row>
    <row r="20" spans="1:10" x14ac:dyDescent="0.15">
      <c r="A20" s="10" t="s">
        <v>27</v>
      </c>
      <c r="B20">
        <v>80</v>
      </c>
      <c r="C20">
        <v>82</v>
      </c>
      <c r="D20">
        <v>87</v>
      </c>
      <c r="E20">
        <v>84</v>
      </c>
      <c r="F20">
        <v>87</v>
      </c>
      <c r="G20">
        <v>90</v>
      </c>
      <c r="H20">
        <v>78</v>
      </c>
      <c r="I20">
        <v>81</v>
      </c>
      <c r="J20">
        <f t="shared" si="0"/>
        <v>83.625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指标体系</vt:lpstr>
      <vt:lpstr>指标的标准云参数</vt:lpstr>
      <vt:lpstr>指标的得分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苏明清</dc:creator>
  <cp:lastModifiedBy>DongChuanting 董传亭 </cp:lastModifiedBy>
  <dcterms:created xsi:type="dcterms:W3CDTF">2019-03-24T13:25:07Z</dcterms:created>
  <dcterms:modified xsi:type="dcterms:W3CDTF">2020-04-27T04:50:12Z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